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2.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xl/webextensions/webextension4.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purl.oclc.org/ooxml/officeDocument/relationships/officeDocument" Target="xl/workbook.xml"/><Relationship Id="rId5" Type="http://purl.oclc.org/ooxml/officeDocument/relationships/customProperties" Target="docProps/custom.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126"/>
  <workbookPr dateCompatibility="0" updateLinks="never" codeName="ThisWorkbook" defaultThemeVersion="166925"/>
  <mc:AlternateContent xmlns:mc="http://schemas.openxmlformats.org/markup-compatibility/2006">
    <mc:Choice Requires="x15">
      <x15ac:absPath xmlns:x15ac="http://schemas.microsoft.com/office/spreadsheetml/2010/11/ac" url="https://d.docs.live.net/ffed9c0cf3f584e6/Documents/_Excellence-US^J LLC/Project Manager Script/"/>
    </mc:Choice>
  </mc:AlternateContent>
  <xr:revisionPtr revIDLastSave="0" documentId="8_{FFD99123-8D7E-4F0F-8015-6338C999F6DC}" xr6:coauthVersionLast="47" xr6:coauthVersionMax="47" xr10:uidLastSave="{00000000-0000-0000-0000-000000000000}"/>
  <bookViews>
    <workbookView xWindow="-110" yWindow="-110" windowWidth="27580" windowHeight="17740" tabRatio="618" activeTab="4" xr2:uid="{4BE6E9F4-211D-4D29-AC2D-384E1BCB620F}"/>
  </bookViews>
  <sheets>
    <sheet name="Vendors" sheetId="1" r:id="rId1"/>
    <sheet name="Dashboard" sheetId="9" r:id="rId2"/>
    <sheet name="RFP" sheetId="59" r:id="rId3"/>
    <sheet name="RFPView" sheetId="15" r:id="rId4"/>
    <sheet name="Estimate" sheetId="63" r:id="rId5"/>
    <sheet name="RFPData" sheetId="17" r:id="rId6"/>
    <sheet name="RFPLog" sheetId="16" r:id="rId7"/>
    <sheet name="RFPStatus" sheetId="42" r:id="rId8"/>
    <sheet name="Equipment" sheetId="33" r:id="rId9"/>
    <sheet name="Craft" sheetId="34" r:id="rId10"/>
    <sheet name="Lists" sheetId="27" r:id="rId11"/>
  </sheets>
  <externalReferences>
    <externalReference r:id="rId12"/>
  </externalReferences>
  <definedNames>
    <definedName name="AECity">#REF!</definedName>
    <definedName name="AEState">#REF!</definedName>
    <definedName name="AEZip">#REF!</definedName>
    <definedName name="ALLCODES">#REF!</definedName>
    <definedName name="AssignProject">#REF!</definedName>
    <definedName name="CompanyCity">#REF!</definedName>
    <definedName name="CompanyState">#REF!</definedName>
    <definedName name="CompanyStreet">#REF!</definedName>
    <definedName name="CompanyZip">#REF!</definedName>
    <definedName name="ContactCity">#REF!</definedName>
    <definedName name="ContactSCCOCity">#REF!</definedName>
    <definedName name="ContactSCCOState">#REF!</definedName>
    <definedName name="ContactSCCOViewAddress1">#REF!</definedName>
    <definedName name="ContactSCCOViewCity">#REF!</definedName>
    <definedName name="ContactSCCOViewState">#REF!</definedName>
    <definedName name="ContactSCCOViewZip">#REF!</definedName>
    <definedName name="ContactSCCOZip">#REF!</definedName>
    <definedName name="ContactState">#REF!</definedName>
    <definedName name="ContactTransCity">#REF!</definedName>
    <definedName name="ContactTransState">#REF!</definedName>
    <definedName name="ContactTransVeiwCity">#REF!</definedName>
    <definedName name="ContactTransViewState">#REF!</definedName>
    <definedName name="ContactTransViewZip">#REF!</definedName>
    <definedName name="ContactTransZip">#REF!</definedName>
    <definedName name="ContactVeiwCity">#REF!</definedName>
    <definedName name="ContactVeiwState">#REF!</definedName>
    <definedName name="ContactVeiwZip">#REF!</definedName>
    <definedName name="ContactViewCity">#REF!</definedName>
    <definedName name="ContactViewState">#REF!</definedName>
    <definedName name="ContactViewZip">#REF!</definedName>
    <definedName name="ContactZip">#REF!</definedName>
    <definedName name="CONTRACTOR">#REF!</definedName>
    <definedName name="CRAFT">Craft!$A1048571:$A2000</definedName>
    <definedName name="DESCRIPTION">#REF!</definedName>
    <definedName name="Display_Week">#REF!</definedName>
    <definedName name="ELEVATION">#REF!</definedName>
    <definedName name="EQUIP">Equipment!$A2:$A2000</definedName>
    <definedName name="EstCustCity">Estimate!$V$22</definedName>
    <definedName name="EstCustState">Estimate!$V$22</definedName>
    <definedName name="EstCustZip">Estimate!$V$24</definedName>
    <definedName name="EstState">Estimate!$V$23</definedName>
    <definedName name="FullName">Vendors!$D2:$D2000</definedName>
    <definedName name="INSPECTOR">#REF!</definedName>
    <definedName name="InvoiceToCity">#REF!</definedName>
    <definedName name="InvoiceToState">#REF!</definedName>
    <definedName name="InvoiceToViewCity">#REF!</definedName>
    <definedName name="InvoiceToViewState">#REF!</definedName>
    <definedName name="InvoiceToViewZip">#REF!</definedName>
    <definedName name="InvoiceToZip">#REF!</definedName>
    <definedName name="Other">#REF!</definedName>
    <definedName name="PICKVENDOR">Vendors!$A1048565:$A2000</definedName>
    <definedName name="POContactCity">#REF!</definedName>
    <definedName name="POContactState">#REF!</definedName>
    <definedName name="POContactZip">#REF!</definedName>
    <definedName name="POInvoiceToCity">#REF!</definedName>
    <definedName name="POInvoiceToState">#REF!</definedName>
    <definedName name="POInvoiceToZip">#REF!</definedName>
    <definedName name="PONumber">#REF!</definedName>
    <definedName name="POShipToCity">#REF!</definedName>
    <definedName name="POShipToState">#REF!</definedName>
    <definedName name="POShipToZip">#REF!</definedName>
    <definedName name="_xlnm.Print_Area" localSheetId="4">Estimate!$A:$S</definedName>
    <definedName name="_xlnm.Print_Area" localSheetId="6">RFPLog!$A$1:$L$1999</definedName>
    <definedName name="_xlnm.Print_Area" localSheetId="3">RFPView!$A$1:$I$56</definedName>
    <definedName name="Project_Start">#REF!</definedName>
    <definedName name="ProjectCity">#REF!</definedName>
    <definedName name="ProjectSpec">#REF!</definedName>
    <definedName name="ProjectState">#REF!</definedName>
    <definedName name="ProjectZip">#REF!</definedName>
    <definedName name="PropCompanyCity">#REF!</definedName>
    <definedName name="PropCompanyState">#REF!</definedName>
    <definedName name="PropCompanyStreet">#REF!</definedName>
    <definedName name="PropCompanyZip">#REF!</definedName>
    <definedName name="PropOwnerCity">#REF!</definedName>
    <definedName name="PropOwnerState">#REF!</definedName>
    <definedName name="PropOwnerZip">#REF!</definedName>
    <definedName name="RFPNumber">RFPData!$D1:$D2000</definedName>
    <definedName name="ROOM">#REF!</definedName>
    <definedName name="SCCONumber">#REF!</definedName>
    <definedName name="ShipToCity">#REF!</definedName>
    <definedName name="ShipToState">#REF!</definedName>
    <definedName name="ShipToVeiwState">#REF!</definedName>
    <definedName name="ShipToVeiwZip">#REF!</definedName>
    <definedName name="ShipToViewCity">#REF!</definedName>
    <definedName name="ShipToViewState">#REF!</definedName>
    <definedName name="ShipToZip">#REF!</definedName>
    <definedName name="Subtotal">[1]!LineItems[[#Totals],[AMOUNT]]</definedName>
    <definedName name="TaxRate">#REF!</definedName>
    <definedName name="YESNO">#REF!</definedName>
  </definedNames>
  <calcPr calcId="191028"/>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A2" i="17" l="1"/>
  <c r="K2000" i="42" l="1"/>
  <c r="K1999" i="42"/>
  <c r="K1998" i="42"/>
  <c r="K1997" i="42"/>
  <c r="K1996" i="42"/>
  <c r="K1995" i="42"/>
  <c r="K1994" i="42"/>
  <c r="K1993" i="42"/>
  <c r="K1992" i="42"/>
  <c r="K1991" i="42"/>
  <c r="K1990" i="42"/>
  <c r="K1989" i="42"/>
  <c r="K1988" i="42"/>
  <c r="K1987" i="42"/>
  <c r="K1986" i="42"/>
  <c r="K1985" i="42"/>
  <c r="K1984" i="42"/>
  <c r="K1983" i="42"/>
  <c r="K1982" i="42"/>
  <c r="K1981" i="42"/>
  <c r="K1980" i="42"/>
  <c r="K1979" i="42"/>
  <c r="K1978" i="42"/>
  <c r="K1977" i="42"/>
  <c r="K1976" i="42"/>
  <c r="K1975" i="42"/>
  <c r="K1974" i="42"/>
  <c r="K1973" i="42"/>
  <c r="K1972" i="42"/>
  <c r="K1971" i="42"/>
  <c r="K1970" i="42"/>
  <c r="K1969" i="42"/>
  <c r="K1968" i="42"/>
  <c r="K1967" i="42"/>
  <c r="K1966" i="42"/>
  <c r="K1965" i="42"/>
  <c r="K1964" i="42"/>
  <c r="K1963" i="42"/>
  <c r="K1962" i="42"/>
  <c r="K1961" i="42"/>
  <c r="K1960" i="42"/>
  <c r="K1959" i="42"/>
  <c r="K1958" i="42"/>
  <c r="K1957" i="42"/>
  <c r="K1956" i="42"/>
  <c r="K1955" i="42"/>
  <c r="K1954" i="42"/>
  <c r="K1953" i="42"/>
  <c r="K1952" i="42"/>
  <c r="K1951" i="42"/>
  <c r="K1950" i="42"/>
  <c r="K1949" i="42"/>
  <c r="K1948" i="42"/>
  <c r="K1947" i="42"/>
  <c r="K1946" i="42"/>
  <c r="K1945" i="42"/>
  <c r="K1944" i="42"/>
  <c r="K1943" i="42"/>
  <c r="K1942" i="42"/>
  <c r="K1941" i="42"/>
  <c r="K1940" i="42"/>
  <c r="K1939" i="42"/>
  <c r="K1938" i="42"/>
  <c r="K1937" i="42"/>
  <c r="K1936" i="42"/>
  <c r="K1935" i="42"/>
  <c r="K1934" i="42"/>
  <c r="K1933" i="42"/>
  <c r="K1932" i="42"/>
  <c r="K1931" i="42"/>
  <c r="K1930" i="42"/>
  <c r="K1929" i="42"/>
  <c r="K1928" i="42"/>
  <c r="K1927" i="42"/>
  <c r="K1926" i="42"/>
  <c r="K1925" i="42"/>
  <c r="K1924" i="42"/>
  <c r="K1923" i="42"/>
  <c r="K1922" i="42"/>
  <c r="K1921" i="42"/>
  <c r="K1920" i="42"/>
  <c r="K1919" i="42"/>
  <c r="K1918" i="42"/>
  <c r="K1917" i="42"/>
  <c r="K1916" i="42"/>
  <c r="K1915" i="42"/>
  <c r="K1914" i="42"/>
  <c r="K1913" i="42"/>
  <c r="K1912" i="42"/>
  <c r="K1911" i="42"/>
  <c r="K1910" i="42"/>
  <c r="K1909" i="42"/>
  <c r="K1908" i="42"/>
  <c r="K1907" i="42"/>
  <c r="K1906" i="42"/>
  <c r="K1905" i="42"/>
  <c r="K1904" i="42"/>
  <c r="K1903" i="42"/>
  <c r="K1902" i="42"/>
  <c r="K1901" i="42"/>
  <c r="K1900" i="42"/>
  <c r="K1899" i="42"/>
  <c r="K1898" i="42"/>
  <c r="K1897" i="42"/>
  <c r="K1896" i="42"/>
  <c r="K1895" i="42"/>
  <c r="K1894" i="42"/>
  <c r="K1893" i="42"/>
  <c r="K1892" i="42"/>
  <c r="K1891" i="42"/>
  <c r="K1890" i="42"/>
  <c r="K1889" i="42"/>
  <c r="K1888" i="42"/>
  <c r="K1887" i="42"/>
  <c r="K1886" i="42"/>
  <c r="K1885" i="42"/>
  <c r="K1884" i="42"/>
  <c r="K1883" i="42"/>
  <c r="K1882" i="42"/>
  <c r="K1881" i="42"/>
  <c r="K1880" i="42"/>
  <c r="K1879" i="42"/>
  <c r="K1878" i="42"/>
  <c r="K1877" i="42"/>
  <c r="K1876" i="42"/>
  <c r="K1875" i="42"/>
  <c r="K1874" i="42"/>
  <c r="K1873" i="42"/>
  <c r="K1872" i="42"/>
  <c r="K1871" i="42"/>
  <c r="K1870" i="42"/>
  <c r="K1869" i="42"/>
  <c r="K1868" i="42"/>
  <c r="K1867" i="42"/>
  <c r="K1866" i="42"/>
  <c r="K1865" i="42"/>
  <c r="K1864" i="42"/>
  <c r="K1863" i="42"/>
  <c r="K1862" i="42"/>
  <c r="K1861" i="42"/>
  <c r="K1860" i="42"/>
  <c r="K1859" i="42"/>
  <c r="K1858" i="42"/>
  <c r="K1857" i="42"/>
  <c r="K1856" i="42"/>
  <c r="K1855" i="42"/>
  <c r="K1854" i="42"/>
  <c r="K1853" i="42"/>
  <c r="K1852" i="42"/>
  <c r="K1851" i="42"/>
  <c r="K1850" i="42"/>
  <c r="K1849" i="42"/>
  <c r="K1848" i="42"/>
  <c r="K1847" i="42"/>
  <c r="K1846" i="42"/>
  <c r="K1845" i="42"/>
  <c r="K1844" i="42"/>
  <c r="K1843" i="42"/>
  <c r="K1842" i="42"/>
  <c r="K1841" i="42"/>
  <c r="K1840" i="42"/>
  <c r="K1839" i="42"/>
  <c r="K1838" i="42"/>
  <c r="K1837" i="42"/>
  <c r="K1836" i="42"/>
  <c r="K1835" i="42"/>
  <c r="K1834" i="42"/>
  <c r="K1833" i="42"/>
  <c r="K1832" i="42"/>
  <c r="K1831" i="42"/>
  <c r="K1830" i="42"/>
  <c r="K1829" i="42"/>
  <c r="K1828" i="42"/>
  <c r="K1827" i="42"/>
  <c r="K1826" i="42"/>
  <c r="K1825" i="42"/>
  <c r="K1824" i="42"/>
  <c r="K1823" i="42"/>
  <c r="K1822" i="42"/>
  <c r="K1821" i="42"/>
  <c r="K1820" i="42"/>
  <c r="K1819" i="42"/>
  <c r="K1818" i="42"/>
  <c r="K1817" i="42"/>
  <c r="K1816" i="42"/>
  <c r="K1815" i="42"/>
  <c r="K1814" i="42"/>
  <c r="K1813" i="42"/>
  <c r="K1812" i="42"/>
  <c r="K1811" i="42"/>
  <c r="K1810" i="42"/>
  <c r="K1809" i="42"/>
  <c r="K1808" i="42"/>
  <c r="K1807" i="42"/>
  <c r="K1806" i="42"/>
  <c r="K1805" i="42"/>
  <c r="K1804" i="42"/>
  <c r="K1803" i="42"/>
  <c r="K1802" i="42"/>
  <c r="K1801" i="42"/>
  <c r="K1800" i="42"/>
  <c r="K1799" i="42"/>
  <c r="K1798" i="42"/>
  <c r="K1797" i="42"/>
  <c r="K1796" i="42"/>
  <c r="K1795" i="42"/>
  <c r="K1794" i="42"/>
  <c r="K1793" i="42"/>
  <c r="K1792" i="42"/>
  <c r="K1791" i="42"/>
  <c r="K1790" i="42"/>
  <c r="K1789" i="42"/>
  <c r="K1788" i="42"/>
  <c r="K1787" i="42"/>
  <c r="K1786" i="42"/>
  <c r="K1785" i="42"/>
  <c r="K1784" i="42"/>
  <c r="K1783" i="42"/>
  <c r="K1782" i="42"/>
  <c r="K1781" i="42"/>
  <c r="K1780" i="42"/>
  <c r="K1779" i="42"/>
  <c r="K1778" i="42"/>
  <c r="K1777" i="42"/>
  <c r="K1776" i="42"/>
  <c r="K1775" i="42"/>
  <c r="K1774" i="42"/>
  <c r="K1773" i="42"/>
  <c r="K1772" i="42"/>
  <c r="K1771" i="42"/>
  <c r="K1770" i="42"/>
  <c r="K1769" i="42"/>
  <c r="K1768" i="42"/>
  <c r="K1767" i="42"/>
  <c r="K1766" i="42"/>
  <c r="K1765" i="42"/>
  <c r="K1764" i="42"/>
  <c r="K1763" i="42"/>
  <c r="K1762" i="42"/>
  <c r="K1761" i="42"/>
  <c r="K1760" i="42"/>
  <c r="K1759" i="42"/>
  <c r="K1758" i="42"/>
  <c r="K1757" i="42"/>
  <c r="K1756" i="42"/>
  <c r="K1755" i="42"/>
  <c r="K1754" i="42"/>
  <c r="K1753" i="42"/>
  <c r="K1752" i="42"/>
  <c r="K1751" i="42"/>
  <c r="K1750" i="42"/>
  <c r="K1749" i="42"/>
  <c r="K1748" i="42"/>
  <c r="K1747" i="42"/>
  <c r="K1746" i="42"/>
  <c r="K1745" i="42"/>
  <c r="K1744" i="42"/>
  <c r="K1743" i="42"/>
  <c r="K1742" i="42"/>
  <c r="K1741" i="42"/>
  <c r="K1740" i="42"/>
  <c r="K1739" i="42"/>
  <c r="K1738" i="42"/>
  <c r="K1737" i="42"/>
  <c r="K1736" i="42"/>
  <c r="K1735" i="42"/>
  <c r="K1734" i="42"/>
  <c r="K1733" i="42"/>
  <c r="K1732" i="42"/>
  <c r="K1731" i="42"/>
  <c r="K1730" i="42"/>
  <c r="K1729" i="42"/>
  <c r="K1728" i="42"/>
  <c r="K1727" i="42"/>
  <c r="K1726" i="42"/>
  <c r="K1725" i="42"/>
  <c r="K1724" i="42"/>
  <c r="K1723" i="42"/>
  <c r="K1722" i="42"/>
  <c r="K1721" i="42"/>
  <c r="K1720" i="42"/>
  <c r="K1719" i="42"/>
  <c r="K1718" i="42"/>
  <c r="K1717" i="42"/>
  <c r="K1716" i="42"/>
  <c r="K1715" i="42"/>
  <c r="K1714" i="42"/>
  <c r="K1713" i="42"/>
  <c r="K1712" i="42"/>
  <c r="K1711" i="42"/>
  <c r="K1710" i="42"/>
  <c r="K1709" i="42"/>
  <c r="K1708" i="42"/>
  <c r="K1707" i="42"/>
  <c r="K1706" i="42"/>
  <c r="K1705" i="42"/>
  <c r="K1704" i="42"/>
  <c r="K1703" i="42"/>
  <c r="K1702" i="42"/>
  <c r="K1701" i="42"/>
  <c r="K1700" i="42"/>
  <c r="K1699" i="42"/>
  <c r="K1698" i="42"/>
  <c r="K1697" i="42"/>
  <c r="K1696" i="42"/>
  <c r="K1695" i="42"/>
  <c r="K1694" i="42"/>
  <c r="K1693" i="42"/>
  <c r="K1692" i="42"/>
  <c r="K1691" i="42"/>
  <c r="K1690" i="42"/>
  <c r="K1689" i="42"/>
  <c r="K1688" i="42"/>
  <c r="K1687" i="42"/>
  <c r="K1686" i="42"/>
  <c r="K1685" i="42"/>
  <c r="K1684" i="42"/>
  <c r="K1683" i="42"/>
  <c r="K1682" i="42"/>
  <c r="K1681" i="42"/>
  <c r="K1680" i="42"/>
  <c r="K1679" i="42"/>
  <c r="K1678" i="42"/>
  <c r="K1677" i="42"/>
  <c r="K1676" i="42"/>
  <c r="K1675" i="42"/>
  <c r="K1674" i="42"/>
  <c r="K1673" i="42"/>
  <c r="K1672" i="42"/>
  <c r="K1671" i="42"/>
  <c r="K1670" i="42"/>
  <c r="K1669" i="42"/>
  <c r="K1668" i="42"/>
  <c r="K1667" i="42"/>
  <c r="K1666" i="42"/>
  <c r="K1665" i="42"/>
  <c r="K1664" i="42"/>
  <c r="K1663" i="42"/>
  <c r="K1662" i="42"/>
  <c r="K1661" i="42"/>
  <c r="K1660" i="42"/>
  <c r="K1659" i="42"/>
  <c r="K1658" i="42"/>
  <c r="K1657" i="42"/>
  <c r="K1656" i="42"/>
  <c r="K1655" i="42"/>
  <c r="K1654" i="42"/>
  <c r="K1653" i="42"/>
  <c r="K1652" i="42"/>
  <c r="K1651" i="42"/>
  <c r="K1650" i="42"/>
  <c r="K1649" i="42"/>
  <c r="K1648" i="42"/>
  <c r="K1647" i="42"/>
  <c r="K1646" i="42"/>
  <c r="K1645" i="42"/>
  <c r="K1644" i="42"/>
  <c r="K1643" i="42"/>
  <c r="K1642" i="42"/>
  <c r="K1641" i="42"/>
  <c r="K1640" i="42"/>
  <c r="K1639" i="42"/>
  <c r="K1638" i="42"/>
  <c r="K1637" i="42"/>
  <c r="K1636" i="42"/>
  <c r="K1635" i="42"/>
  <c r="K1634" i="42"/>
  <c r="K1633" i="42"/>
  <c r="K1632" i="42"/>
  <c r="K1631" i="42"/>
  <c r="K1630" i="42"/>
  <c r="K1629" i="42"/>
  <c r="K1628" i="42"/>
  <c r="K1627" i="42"/>
  <c r="K1626" i="42"/>
  <c r="K1625" i="42"/>
  <c r="K1624" i="42"/>
  <c r="K1623" i="42"/>
  <c r="K1622" i="42"/>
  <c r="K1621" i="42"/>
  <c r="K1620" i="42"/>
  <c r="K1619" i="42"/>
  <c r="K1618" i="42"/>
  <c r="K1617" i="42"/>
  <c r="K1616" i="42"/>
  <c r="K1615" i="42"/>
  <c r="K1614" i="42"/>
  <c r="K1613" i="42"/>
  <c r="K1612" i="42"/>
  <c r="K1611" i="42"/>
  <c r="K1610" i="42"/>
  <c r="K1609" i="42"/>
  <c r="K1608" i="42"/>
  <c r="K1607" i="42"/>
  <c r="K1606" i="42"/>
  <c r="K1605" i="42"/>
  <c r="K1604" i="42"/>
  <c r="K1603" i="42"/>
  <c r="K1602" i="42"/>
  <c r="K1601" i="42"/>
  <c r="K1600" i="42"/>
  <c r="K1599" i="42"/>
  <c r="K1598" i="42"/>
  <c r="K1597" i="42"/>
  <c r="K1596" i="42"/>
  <c r="K1595" i="42"/>
  <c r="K1594" i="42"/>
  <c r="K1593" i="42"/>
  <c r="K1592" i="42"/>
  <c r="K1591" i="42"/>
  <c r="K1590" i="42"/>
  <c r="K1589" i="42"/>
  <c r="K1588" i="42"/>
  <c r="K1587" i="42"/>
  <c r="K1586" i="42"/>
  <c r="K1585" i="42"/>
  <c r="K1584" i="42"/>
  <c r="K1583" i="42"/>
  <c r="K1582" i="42"/>
  <c r="K1581" i="42"/>
  <c r="K1580" i="42"/>
  <c r="K1579" i="42"/>
  <c r="K1578" i="42"/>
  <c r="K1577" i="42"/>
  <c r="K1576" i="42"/>
  <c r="K1575" i="42"/>
  <c r="K1574" i="42"/>
  <c r="K1573" i="42"/>
  <c r="K1572" i="42"/>
  <c r="K1571" i="42"/>
  <c r="K1570" i="42"/>
  <c r="K1569" i="42"/>
  <c r="K1568" i="42"/>
  <c r="K1567" i="42"/>
  <c r="K1566" i="42"/>
  <c r="K1565" i="42"/>
  <c r="K1564" i="42"/>
  <c r="K1563" i="42"/>
  <c r="K1562" i="42"/>
  <c r="K1561" i="42"/>
  <c r="K1560" i="42"/>
  <c r="K1559" i="42"/>
  <c r="K1558" i="42"/>
  <c r="K1557" i="42"/>
  <c r="K1556" i="42"/>
  <c r="K1555" i="42"/>
  <c r="K1554" i="42"/>
  <c r="K1553" i="42"/>
  <c r="K1552" i="42"/>
  <c r="K1551" i="42"/>
  <c r="K1550" i="42"/>
  <c r="K1549" i="42"/>
  <c r="K1548" i="42"/>
  <c r="K1547" i="42"/>
  <c r="K1546" i="42"/>
  <c r="K1545" i="42"/>
  <c r="K1544" i="42"/>
  <c r="K1543" i="42"/>
  <c r="K1542" i="42"/>
  <c r="K1541" i="42"/>
  <c r="K1540" i="42"/>
  <c r="K1539" i="42"/>
  <c r="K1538" i="42"/>
  <c r="K1537" i="42"/>
  <c r="K1536" i="42"/>
  <c r="K1535" i="42"/>
  <c r="K1534" i="42"/>
  <c r="K1533" i="42"/>
  <c r="K1532" i="42"/>
  <c r="K1531" i="42"/>
  <c r="K1530" i="42"/>
  <c r="K1529" i="42"/>
  <c r="K1528" i="42"/>
  <c r="K1527" i="42"/>
  <c r="K1526" i="42"/>
  <c r="K1525" i="42"/>
  <c r="K1524" i="42"/>
  <c r="K1523" i="42"/>
  <c r="K1522" i="42"/>
  <c r="K1521" i="42"/>
  <c r="K1520" i="42"/>
  <c r="K1519" i="42"/>
  <c r="K1518" i="42"/>
  <c r="K1517" i="42"/>
  <c r="K1516" i="42"/>
  <c r="K1515" i="42"/>
  <c r="K1514" i="42"/>
  <c r="K1513" i="42"/>
  <c r="K1512" i="42"/>
  <c r="K1511" i="42"/>
  <c r="K1510" i="42"/>
  <c r="K1509" i="42"/>
  <c r="K1508" i="42"/>
  <c r="K1507" i="42"/>
  <c r="K1506" i="42"/>
  <c r="K1505" i="42"/>
  <c r="K1504" i="42"/>
  <c r="K1503" i="42"/>
  <c r="K1502" i="42"/>
  <c r="K1501" i="42"/>
  <c r="K1500" i="42"/>
  <c r="K1499" i="42"/>
  <c r="K1498" i="42"/>
  <c r="K1497" i="42"/>
  <c r="K1496" i="42"/>
  <c r="K1495" i="42"/>
  <c r="K1494" i="42"/>
  <c r="K1493" i="42"/>
  <c r="K1492" i="42"/>
  <c r="K1491" i="42"/>
  <c r="K1490" i="42"/>
  <c r="K1489" i="42"/>
  <c r="K1488" i="42"/>
  <c r="K1487" i="42"/>
  <c r="K1486" i="42"/>
  <c r="K1485" i="42"/>
  <c r="K1484" i="42"/>
  <c r="K1483" i="42"/>
  <c r="K1482" i="42"/>
  <c r="K1481" i="42"/>
  <c r="K1480" i="42"/>
  <c r="K1479" i="42"/>
  <c r="K1478" i="42"/>
  <c r="K1477" i="42"/>
  <c r="K1476" i="42"/>
  <c r="K1475" i="42"/>
  <c r="K1474" i="42"/>
  <c r="K1473" i="42"/>
  <c r="K1472" i="42"/>
  <c r="K1471" i="42"/>
  <c r="K1470" i="42"/>
  <c r="K1469" i="42"/>
  <c r="K1468" i="42"/>
  <c r="K1467" i="42"/>
  <c r="K1466" i="42"/>
  <c r="K1465" i="42"/>
  <c r="K1464" i="42"/>
  <c r="K1463" i="42"/>
  <c r="K1462" i="42"/>
  <c r="K1461" i="42"/>
  <c r="K1460" i="42"/>
  <c r="K1459" i="42"/>
  <c r="K1458" i="42"/>
  <c r="K1457" i="42"/>
  <c r="K1456" i="42"/>
  <c r="K1455" i="42"/>
  <c r="K1454" i="42"/>
  <c r="K1453" i="42"/>
  <c r="K1452" i="42"/>
  <c r="K1451" i="42"/>
  <c r="K1450" i="42"/>
  <c r="K1449" i="42"/>
  <c r="K1448" i="42"/>
  <c r="K1447" i="42"/>
  <c r="K1446" i="42"/>
  <c r="K1445" i="42"/>
  <c r="K1444" i="42"/>
  <c r="K1443" i="42"/>
  <c r="K1442" i="42"/>
  <c r="K1441" i="42"/>
  <c r="K1440" i="42"/>
  <c r="K1439" i="42"/>
  <c r="K1438" i="42"/>
  <c r="K1437" i="42"/>
  <c r="K1436" i="42"/>
  <c r="K1435" i="42"/>
  <c r="K1434" i="42"/>
  <c r="K1433" i="42"/>
  <c r="K1432" i="42"/>
  <c r="K1431" i="42"/>
  <c r="K1430" i="42"/>
  <c r="K1429" i="42"/>
  <c r="K1428" i="42"/>
  <c r="K1427" i="42"/>
  <c r="K1426" i="42"/>
  <c r="K1425" i="42"/>
  <c r="K1424" i="42"/>
  <c r="K1423" i="42"/>
  <c r="K1422" i="42"/>
  <c r="K1421" i="42"/>
  <c r="K1420" i="42"/>
  <c r="K1419" i="42"/>
  <c r="K1418" i="42"/>
  <c r="K1417" i="42"/>
  <c r="K1416" i="42"/>
  <c r="K1415" i="42"/>
  <c r="K1414" i="42"/>
  <c r="K1413" i="42"/>
  <c r="K1412" i="42"/>
  <c r="K1411" i="42"/>
  <c r="K1410" i="42"/>
  <c r="K1409" i="42"/>
  <c r="K1408" i="42"/>
  <c r="K1407" i="42"/>
  <c r="K1406" i="42"/>
  <c r="K1405" i="42"/>
  <c r="K1404" i="42"/>
  <c r="K1403" i="42"/>
  <c r="K1402" i="42"/>
  <c r="K1401" i="42"/>
  <c r="K1400" i="42"/>
  <c r="K1399" i="42"/>
  <c r="K1398" i="42"/>
  <c r="K1397" i="42"/>
  <c r="K1396" i="42"/>
  <c r="K1395" i="42"/>
  <c r="K1394" i="42"/>
  <c r="K1393" i="42"/>
  <c r="K1392" i="42"/>
  <c r="K1391" i="42"/>
  <c r="K1390" i="42"/>
  <c r="K1389" i="42"/>
  <c r="K1388" i="42"/>
  <c r="K1387" i="42"/>
  <c r="K1386" i="42"/>
  <c r="K1385" i="42"/>
  <c r="K1384" i="42"/>
  <c r="K1383" i="42"/>
  <c r="K1382" i="42"/>
  <c r="K1381" i="42"/>
  <c r="K1380" i="42"/>
  <c r="K1379" i="42"/>
  <c r="K1378" i="42"/>
  <c r="K1377" i="42"/>
  <c r="K1376" i="42"/>
  <c r="K1375" i="42"/>
  <c r="K1374" i="42"/>
  <c r="K1373" i="42"/>
  <c r="K1372" i="42"/>
  <c r="K1371" i="42"/>
  <c r="K1370" i="42"/>
  <c r="K1369" i="42"/>
  <c r="K1368" i="42"/>
  <c r="K1367" i="42"/>
  <c r="K1366" i="42"/>
  <c r="K1365" i="42"/>
  <c r="K1364" i="42"/>
  <c r="K1363" i="42"/>
  <c r="K1362" i="42"/>
  <c r="K1361" i="42"/>
  <c r="K1360" i="42"/>
  <c r="K1359" i="42"/>
  <c r="K1358" i="42"/>
  <c r="K1357" i="42"/>
  <c r="K1356" i="42"/>
  <c r="K1355" i="42"/>
  <c r="K1354" i="42"/>
  <c r="K1353" i="42"/>
  <c r="K1352" i="42"/>
  <c r="K1351" i="42"/>
  <c r="K1350" i="42"/>
  <c r="K1349" i="42"/>
  <c r="K1348" i="42"/>
  <c r="K1347" i="42"/>
  <c r="K1346" i="42"/>
  <c r="K1345" i="42"/>
  <c r="K1344" i="42"/>
  <c r="K1343" i="42"/>
  <c r="K1342" i="42"/>
  <c r="K1341" i="42"/>
  <c r="K1340" i="42"/>
  <c r="K1339" i="42"/>
  <c r="K1338" i="42"/>
  <c r="K1337" i="42"/>
  <c r="K1336" i="42"/>
  <c r="K1335" i="42"/>
  <c r="K1334" i="42"/>
  <c r="K1333" i="42"/>
  <c r="K1332" i="42"/>
  <c r="K1331" i="42"/>
  <c r="K1330" i="42"/>
  <c r="K1329" i="42"/>
  <c r="K1328" i="42"/>
  <c r="K1327" i="42"/>
  <c r="K1326" i="42"/>
  <c r="K1325" i="42"/>
  <c r="K1324" i="42"/>
  <c r="K1323" i="42"/>
  <c r="K1322" i="42"/>
  <c r="K1321" i="42"/>
  <c r="K1320" i="42"/>
  <c r="K1319" i="42"/>
  <c r="K1318" i="42"/>
  <c r="K1317" i="42"/>
  <c r="K1316" i="42"/>
  <c r="K1315" i="42"/>
  <c r="K1314" i="42"/>
  <c r="K1313" i="42"/>
  <c r="K1312" i="42"/>
  <c r="K1311" i="42"/>
  <c r="K1310" i="42"/>
  <c r="K1309" i="42"/>
  <c r="K1308" i="42"/>
  <c r="K1307" i="42"/>
  <c r="K1306" i="42"/>
  <c r="K1305" i="42"/>
  <c r="K1304" i="42"/>
  <c r="K1303" i="42"/>
  <c r="K1302" i="42"/>
  <c r="K1301" i="42"/>
  <c r="K1300" i="42"/>
  <c r="K1299" i="42"/>
  <c r="K1298" i="42"/>
  <c r="K1297" i="42"/>
  <c r="K1296" i="42"/>
  <c r="K1295" i="42"/>
  <c r="K1294" i="42"/>
  <c r="K1293" i="42"/>
  <c r="K1292" i="42"/>
  <c r="K1291" i="42"/>
  <c r="K1290" i="42"/>
  <c r="K1289" i="42"/>
  <c r="K1288" i="42"/>
  <c r="K1287" i="42"/>
  <c r="K1286" i="42"/>
  <c r="K1285" i="42"/>
  <c r="K1284" i="42"/>
  <c r="K1283" i="42"/>
  <c r="K1282" i="42"/>
  <c r="K1281" i="42"/>
  <c r="K1280" i="42"/>
  <c r="K1279" i="42"/>
  <c r="K1278" i="42"/>
  <c r="K1277" i="42"/>
  <c r="K1276" i="42"/>
  <c r="K1275" i="42"/>
  <c r="K1274" i="42"/>
  <c r="K1273" i="42"/>
  <c r="K1272" i="42"/>
  <c r="K1271" i="42"/>
  <c r="K1270" i="42"/>
  <c r="K1269" i="42"/>
  <c r="K1268" i="42"/>
  <c r="K1267" i="42"/>
  <c r="K1266" i="42"/>
  <c r="K1265" i="42"/>
  <c r="K1264" i="42"/>
  <c r="K1263" i="42"/>
  <c r="K1262" i="42"/>
  <c r="K1261" i="42"/>
  <c r="K1260" i="42"/>
  <c r="K1259" i="42"/>
  <c r="K1258" i="42"/>
  <c r="K1257" i="42"/>
  <c r="K1256" i="42"/>
  <c r="K1255" i="42"/>
  <c r="K1254" i="42"/>
  <c r="K1253" i="42"/>
  <c r="K1252" i="42"/>
  <c r="K1251" i="42"/>
  <c r="K1250" i="42"/>
  <c r="K1249" i="42"/>
  <c r="K1248" i="42"/>
  <c r="K1247" i="42"/>
  <c r="K1246" i="42"/>
  <c r="K1245" i="42"/>
  <c r="K1244" i="42"/>
  <c r="K1243" i="42"/>
  <c r="K1242" i="42"/>
  <c r="K1241" i="42"/>
  <c r="K1240" i="42"/>
  <c r="K1239" i="42"/>
  <c r="K1238" i="42"/>
  <c r="K1237" i="42"/>
  <c r="K1236" i="42"/>
  <c r="K1235" i="42"/>
  <c r="K1234" i="42"/>
  <c r="K1233" i="42"/>
  <c r="K1232" i="42"/>
  <c r="K1231" i="42"/>
  <c r="K1230" i="42"/>
  <c r="K1229" i="42"/>
  <c r="K1228" i="42"/>
  <c r="K1227" i="42"/>
  <c r="K1226" i="42"/>
  <c r="K1225" i="42"/>
  <c r="K1224" i="42"/>
  <c r="K1223" i="42"/>
  <c r="K1222" i="42"/>
  <c r="K1221" i="42"/>
  <c r="K1220" i="42"/>
  <c r="K1219" i="42"/>
  <c r="K1218" i="42"/>
  <c r="K1217" i="42"/>
  <c r="K1216" i="42"/>
  <c r="K1215" i="42"/>
  <c r="K1214" i="42"/>
  <c r="K1213" i="42"/>
  <c r="K1212" i="42"/>
  <c r="K1211" i="42"/>
  <c r="K1210" i="42"/>
  <c r="K1209" i="42"/>
  <c r="K1208" i="42"/>
  <c r="K1207" i="42"/>
  <c r="K1206" i="42"/>
  <c r="K1205" i="42"/>
  <c r="K1204" i="42"/>
  <c r="K1203" i="42"/>
  <c r="K1202" i="42"/>
  <c r="K1201" i="42"/>
  <c r="K1200" i="42"/>
  <c r="K1199" i="42"/>
  <c r="K1198" i="42"/>
  <c r="K1197" i="42"/>
  <c r="K1196" i="42"/>
  <c r="K1195" i="42"/>
  <c r="K1194" i="42"/>
  <c r="K1193" i="42"/>
  <c r="K1192" i="42"/>
  <c r="K1191" i="42"/>
  <c r="K1190" i="42"/>
  <c r="K1189" i="42"/>
  <c r="K1188" i="42"/>
  <c r="K1187" i="42"/>
  <c r="K1186" i="42"/>
  <c r="K1185" i="42"/>
  <c r="K1184" i="42"/>
  <c r="K1183" i="42"/>
  <c r="K1182" i="42"/>
  <c r="K1181" i="42"/>
  <c r="K1180" i="42"/>
  <c r="K1179" i="42"/>
  <c r="K1178" i="42"/>
  <c r="K1177" i="42"/>
  <c r="K1176" i="42"/>
  <c r="K1175" i="42"/>
  <c r="K1174" i="42"/>
  <c r="K1173" i="42"/>
  <c r="K1172" i="42"/>
  <c r="K1171" i="42"/>
  <c r="K1170" i="42"/>
  <c r="K1169" i="42"/>
  <c r="K1168" i="42"/>
  <c r="K1167" i="42"/>
  <c r="K1166" i="42"/>
  <c r="K1165" i="42"/>
  <c r="K1164" i="42"/>
  <c r="K1163" i="42"/>
  <c r="K1162" i="42"/>
  <c r="K1161" i="42"/>
  <c r="K1160" i="42"/>
  <c r="K1159" i="42"/>
  <c r="K1158" i="42"/>
  <c r="K1157" i="42"/>
  <c r="K1156" i="42"/>
  <c r="K1155" i="42"/>
  <c r="K1154" i="42"/>
  <c r="K1153" i="42"/>
  <c r="K1152" i="42"/>
  <c r="K1151" i="42"/>
  <c r="K1150" i="42"/>
  <c r="K1149" i="42"/>
  <c r="K1148" i="42"/>
  <c r="K1147" i="42"/>
  <c r="K1146" i="42"/>
  <c r="K1145" i="42"/>
  <c r="K1144" i="42"/>
  <c r="K1143" i="42"/>
  <c r="K1142" i="42"/>
  <c r="K1141" i="42"/>
  <c r="K1140" i="42"/>
  <c r="K1139" i="42"/>
  <c r="K1138" i="42"/>
  <c r="K1137" i="42"/>
  <c r="K1136" i="42"/>
  <c r="K1135" i="42"/>
  <c r="K1134" i="42"/>
  <c r="K1133" i="42"/>
  <c r="K1132" i="42"/>
  <c r="K1131" i="42"/>
  <c r="K1130" i="42"/>
  <c r="K1129" i="42"/>
  <c r="K1128" i="42"/>
  <c r="K1127" i="42"/>
  <c r="K1126" i="42"/>
  <c r="K1125" i="42"/>
  <c r="K1124" i="42"/>
  <c r="K1123" i="42"/>
  <c r="K1122" i="42"/>
  <c r="K1121" i="42"/>
  <c r="K1120" i="42"/>
  <c r="K1119" i="42"/>
  <c r="K1118" i="42"/>
  <c r="K1117" i="42"/>
  <c r="K1116" i="42"/>
  <c r="K1115" i="42"/>
  <c r="K1114" i="42"/>
  <c r="K1113" i="42"/>
  <c r="K1112" i="42"/>
  <c r="K1111" i="42"/>
  <c r="K1110" i="42"/>
  <c r="K1109" i="42"/>
  <c r="K1108" i="42"/>
  <c r="K1107" i="42"/>
  <c r="K1106" i="42"/>
  <c r="K1105" i="42"/>
  <c r="K1104" i="42"/>
  <c r="K1103" i="42"/>
  <c r="K1102" i="42"/>
  <c r="K1101" i="42"/>
  <c r="K1100" i="42"/>
  <c r="K1099" i="42"/>
  <c r="K1098" i="42"/>
  <c r="K1097" i="42"/>
  <c r="K1096" i="42"/>
  <c r="K1095" i="42"/>
  <c r="K1094" i="42"/>
  <c r="K1093" i="42"/>
  <c r="K1092" i="42"/>
  <c r="K1091" i="42"/>
  <c r="K1090" i="42"/>
  <c r="K1089" i="42"/>
  <c r="K1088" i="42"/>
  <c r="K1087" i="42"/>
  <c r="K1086" i="42"/>
  <c r="K1085" i="42"/>
  <c r="K1084" i="42"/>
  <c r="K1083" i="42"/>
  <c r="K1082" i="42"/>
  <c r="K1081" i="42"/>
  <c r="K1080" i="42"/>
  <c r="K1079" i="42"/>
  <c r="K1078" i="42"/>
  <c r="K1077" i="42"/>
  <c r="K1076" i="42"/>
  <c r="K1075" i="42"/>
  <c r="K1074" i="42"/>
  <c r="K1073" i="42"/>
  <c r="K1072" i="42"/>
  <c r="K1071" i="42"/>
  <c r="K1070" i="42"/>
  <c r="K1069" i="42"/>
  <c r="K1068" i="42"/>
  <c r="K1067" i="42"/>
  <c r="K1066" i="42"/>
  <c r="K1065" i="42"/>
  <c r="K1064" i="42"/>
  <c r="K1063" i="42"/>
  <c r="K1062" i="42"/>
  <c r="K1061" i="42"/>
  <c r="K1060" i="42"/>
  <c r="K1059" i="42"/>
  <c r="K1058" i="42"/>
  <c r="K1057" i="42"/>
  <c r="K1056" i="42"/>
  <c r="K1055" i="42"/>
  <c r="K1054" i="42"/>
  <c r="K1053" i="42"/>
  <c r="K1052" i="42"/>
  <c r="K1051" i="42"/>
  <c r="K1050" i="42"/>
  <c r="K1049" i="42"/>
  <c r="K1048" i="42"/>
  <c r="K1047" i="42"/>
  <c r="K1046" i="42"/>
  <c r="K1045" i="42"/>
  <c r="K1044" i="42"/>
  <c r="K1043" i="42"/>
  <c r="K1042" i="42"/>
  <c r="K1041" i="42"/>
  <c r="K1040" i="42"/>
  <c r="K1039" i="42"/>
  <c r="K1038" i="42"/>
  <c r="K1037" i="42"/>
  <c r="K1036" i="42"/>
  <c r="K1035" i="42"/>
  <c r="K1034" i="42"/>
  <c r="K1033" i="42"/>
  <c r="K1032" i="42"/>
  <c r="K1031" i="42"/>
  <c r="K1030" i="42"/>
  <c r="K1029" i="42"/>
  <c r="K1028" i="42"/>
  <c r="K1027" i="42"/>
  <c r="K1026" i="42"/>
  <c r="K1025" i="42"/>
  <c r="K1024" i="42"/>
  <c r="K1023" i="42"/>
  <c r="K1022" i="42"/>
  <c r="K1021" i="42"/>
  <c r="K1020" i="42"/>
  <c r="K1019" i="42"/>
  <c r="K1018" i="42"/>
  <c r="K1017" i="42"/>
  <c r="K1016" i="42"/>
  <c r="K1015" i="42"/>
  <c r="K1014" i="42"/>
  <c r="K1013" i="42"/>
  <c r="K1012" i="42"/>
  <c r="K1011" i="42"/>
  <c r="K1010" i="42"/>
  <c r="K1009" i="42"/>
  <c r="K1008" i="42"/>
  <c r="K1007" i="42"/>
  <c r="K1006" i="42"/>
  <c r="K1005" i="42"/>
  <c r="K1004" i="42"/>
  <c r="K1003" i="42"/>
  <c r="K1002" i="42"/>
  <c r="K1001" i="42"/>
  <c r="K1000" i="42"/>
  <c r="K999" i="42"/>
  <c r="K998" i="42"/>
  <c r="K997" i="42"/>
  <c r="K996" i="42"/>
  <c r="K995" i="42"/>
  <c r="K994" i="42"/>
  <c r="K993" i="42"/>
  <c r="K992" i="42"/>
  <c r="K991" i="42"/>
  <c r="K990" i="42"/>
  <c r="K989" i="42"/>
  <c r="K988" i="42"/>
  <c r="K987" i="42"/>
  <c r="K986" i="42"/>
  <c r="K985" i="42"/>
  <c r="K984" i="42"/>
  <c r="K983" i="42"/>
  <c r="K982" i="42"/>
  <c r="K981" i="42"/>
  <c r="K980" i="42"/>
  <c r="K979" i="42"/>
  <c r="K978" i="42"/>
  <c r="K977" i="42"/>
  <c r="K976" i="42"/>
  <c r="K975" i="42"/>
  <c r="K974" i="42"/>
  <c r="K973" i="42"/>
  <c r="K972" i="42"/>
  <c r="K971" i="42"/>
  <c r="K970" i="42"/>
  <c r="K969" i="42"/>
  <c r="K968" i="42"/>
  <c r="K967" i="42"/>
  <c r="K966" i="42"/>
  <c r="K965" i="42"/>
  <c r="K964" i="42"/>
  <c r="K963" i="42"/>
  <c r="K962" i="42"/>
  <c r="K961" i="42"/>
  <c r="K960" i="42"/>
  <c r="K959" i="42"/>
  <c r="K958" i="42"/>
  <c r="K957" i="42"/>
  <c r="K956" i="42"/>
  <c r="K955" i="42"/>
  <c r="K954" i="42"/>
  <c r="K953" i="42"/>
  <c r="K952" i="42"/>
  <c r="K951" i="42"/>
  <c r="K950" i="42"/>
  <c r="K949" i="42"/>
  <c r="K948" i="42"/>
  <c r="K947" i="42"/>
  <c r="K946" i="42"/>
  <c r="K945" i="42"/>
  <c r="K944" i="42"/>
  <c r="K943" i="42"/>
  <c r="K942" i="42"/>
  <c r="K941" i="42"/>
  <c r="K940" i="42"/>
  <c r="K939" i="42"/>
  <c r="K938" i="42"/>
  <c r="K937" i="42"/>
  <c r="K936" i="42"/>
  <c r="K935" i="42"/>
  <c r="K934" i="42"/>
  <c r="K933" i="42"/>
  <c r="K932" i="42"/>
  <c r="K931" i="42"/>
  <c r="K930" i="42"/>
  <c r="K929" i="42"/>
  <c r="K928" i="42"/>
  <c r="K927" i="42"/>
  <c r="K926" i="42"/>
  <c r="K925" i="42"/>
  <c r="K924" i="42"/>
  <c r="K923" i="42"/>
  <c r="K922" i="42"/>
  <c r="K921" i="42"/>
  <c r="K920" i="42"/>
  <c r="K919" i="42"/>
  <c r="K918" i="42"/>
  <c r="K917" i="42"/>
  <c r="K916" i="42"/>
  <c r="K915" i="42"/>
  <c r="K914" i="42"/>
  <c r="K913" i="42"/>
  <c r="K912" i="42"/>
  <c r="K911" i="42"/>
  <c r="K910" i="42"/>
  <c r="K909" i="42"/>
  <c r="K908" i="42"/>
  <c r="K907" i="42"/>
  <c r="K906" i="42"/>
  <c r="K905" i="42"/>
  <c r="K904" i="42"/>
  <c r="K903" i="42"/>
  <c r="K902" i="42"/>
  <c r="K901" i="42"/>
  <c r="K900" i="42"/>
  <c r="K899" i="42"/>
  <c r="K898" i="42"/>
  <c r="K897" i="42"/>
  <c r="K896" i="42"/>
  <c r="K895" i="42"/>
  <c r="K894" i="42"/>
  <c r="K893" i="42"/>
  <c r="K892" i="42"/>
  <c r="K891" i="42"/>
  <c r="K890" i="42"/>
  <c r="K889" i="42"/>
  <c r="K888" i="42"/>
  <c r="K887" i="42"/>
  <c r="K886" i="42"/>
  <c r="K885" i="42"/>
  <c r="K884" i="42"/>
  <c r="K883" i="42"/>
  <c r="K882" i="42"/>
  <c r="K881" i="42"/>
  <c r="K880" i="42"/>
  <c r="K879" i="42"/>
  <c r="K878" i="42"/>
  <c r="K877" i="42"/>
  <c r="K876" i="42"/>
  <c r="K875" i="42"/>
  <c r="K874" i="42"/>
  <c r="K873" i="42"/>
  <c r="K872" i="42"/>
  <c r="K871" i="42"/>
  <c r="K870" i="42"/>
  <c r="K869" i="42"/>
  <c r="K868" i="42"/>
  <c r="K867" i="42"/>
  <c r="K866" i="42"/>
  <c r="K865" i="42"/>
  <c r="K864" i="42"/>
  <c r="K863" i="42"/>
  <c r="K862" i="42"/>
  <c r="K861" i="42"/>
  <c r="K860" i="42"/>
  <c r="K859" i="42"/>
  <c r="K858" i="42"/>
  <c r="K857" i="42"/>
  <c r="K856" i="42"/>
  <c r="K855" i="42"/>
  <c r="K854" i="42"/>
  <c r="K853" i="42"/>
  <c r="K852" i="42"/>
  <c r="K851" i="42"/>
  <c r="K850" i="42"/>
  <c r="K849" i="42"/>
  <c r="K848" i="42"/>
  <c r="K847" i="42"/>
  <c r="K846" i="42"/>
  <c r="K845" i="42"/>
  <c r="K844" i="42"/>
  <c r="K843" i="42"/>
  <c r="K842" i="42"/>
  <c r="K841" i="42"/>
  <c r="K840" i="42"/>
  <c r="K839" i="42"/>
  <c r="K838" i="42"/>
  <c r="K837" i="42"/>
  <c r="K836" i="42"/>
  <c r="K835" i="42"/>
  <c r="K834" i="42"/>
  <c r="K833" i="42"/>
  <c r="K832" i="42"/>
  <c r="K831" i="42"/>
  <c r="K830" i="42"/>
  <c r="K829" i="42"/>
  <c r="K828" i="42"/>
  <c r="K827" i="42"/>
  <c r="K826" i="42"/>
  <c r="K825" i="42"/>
  <c r="K824" i="42"/>
  <c r="K823" i="42"/>
  <c r="K822" i="42"/>
  <c r="K821" i="42"/>
  <c r="K820" i="42"/>
  <c r="K819" i="42"/>
  <c r="K818" i="42"/>
  <c r="K817" i="42"/>
  <c r="K816" i="42"/>
  <c r="K815" i="42"/>
  <c r="K814" i="42"/>
  <c r="K813" i="42"/>
  <c r="K812" i="42"/>
  <c r="K811" i="42"/>
  <c r="K810" i="42"/>
  <c r="K809" i="42"/>
  <c r="K808" i="42"/>
  <c r="K807" i="42"/>
  <c r="K806" i="42"/>
  <c r="K805" i="42"/>
  <c r="K804" i="42"/>
  <c r="K803" i="42"/>
  <c r="K802" i="42"/>
  <c r="K801" i="42"/>
  <c r="K800" i="42"/>
  <c r="K799" i="42"/>
  <c r="K798" i="42"/>
  <c r="K797" i="42"/>
  <c r="K796" i="42"/>
  <c r="K795" i="42"/>
  <c r="K794" i="42"/>
  <c r="K793" i="42"/>
  <c r="K792" i="42"/>
  <c r="K791" i="42"/>
  <c r="K790" i="42"/>
  <c r="K789" i="42"/>
  <c r="K788" i="42"/>
  <c r="K787" i="42"/>
  <c r="K786" i="42"/>
  <c r="K785" i="42"/>
  <c r="K784" i="42"/>
  <c r="K783" i="42"/>
  <c r="K782" i="42"/>
  <c r="K781" i="42"/>
  <c r="K780" i="42"/>
  <c r="K779" i="42"/>
  <c r="K778" i="42"/>
  <c r="K777" i="42"/>
  <c r="K776" i="42"/>
  <c r="K775" i="42"/>
  <c r="K774" i="42"/>
  <c r="K773" i="42"/>
  <c r="K772" i="42"/>
  <c r="K771" i="42"/>
  <c r="K770" i="42"/>
  <c r="K769" i="42"/>
  <c r="K768" i="42"/>
  <c r="K767" i="42"/>
  <c r="K766" i="42"/>
  <c r="K765" i="42"/>
  <c r="K764" i="42"/>
  <c r="K763" i="42"/>
  <c r="K762" i="42"/>
  <c r="K761" i="42"/>
  <c r="K760" i="42"/>
  <c r="K759" i="42"/>
  <c r="K758" i="42"/>
  <c r="K757" i="42"/>
  <c r="K756" i="42"/>
  <c r="K755" i="42"/>
  <c r="K754" i="42"/>
  <c r="K753" i="42"/>
  <c r="K752" i="42"/>
  <c r="K751" i="42"/>
  <c r="K750" i="42"/>
  <c r="K749" i="42"/>
  <c r="K748" i="42"/>
  <c r="K747" i="42"/>
  <c r="K746" i="42"/>
  <c r="K745" i="42"/>
  <c r="K744" i="42"/>
  <c r="K743" i="42"/>
  <c r="K742" i="42"/>
  <c r="K741" i="42"/>
  <c r="K740" i="42"/>
  <c r="K739" i="42"/>
  <c r="K738" i="42"/>
  <c r="K737" i="42"/>
  <c r="K736" i="42"/>
  <c r="K735" i="42"/>
  <c r="K734" i="42"/>
  <c r="K733" i="42"/>
  <c r="K732" i="42"/>
  <c r="K731" i="42"/>
  <c r="K730" i="42"/>
  <c r="K729" i="42"/>
  <c r="K728" i="42"/>
  <c r="K727" i="42"/>
  <c r="K726" i="42"/>
  <c r="K725" i="42"/>
  <c r="K724" i="42"/>
  <c r="K723" i="42"/>
  <c r="K722" i="42"/>
  <c r="K721" i="42"/>
  <c r="K720" i="42"/>
  <c r="K719" i="42"/>
  <c r="K718" i="42"/>
  <c r="K717" i="42"/>
  <c r="K716" i="42"/>
  <c r="K715" i="42"/>
  <c r="K714" i="42"/>
  <c r="K713" i="42"/>
  <c r="K712" i="42"/>
  <c r="K711" i="42"/>
  <c r="K710" i="42"/>
  <c r="K709" i="42"/>
  <c r="K708" i="42"/>
  <c r="K707" i="42"/>
  <c r="K706" i="42"/>
  <c r="K705" i="42"/>
  <c r="K704" i="42"/>
  <c r="K703" i="42"/>
  <c r="K702" i="42"/>
  <c r="K701" i="42"/>
  <c r="K700" i="42"/>
  <c r="K699" i="42"/>
  <c r="K698" i="42"/>
  <c r="K697" i="42"/>
  <c r="K696" i="42"/>
  <c r="K695" i="42"/>
  <c r="K694" i="42"/>
  <c r="K693" i="42"/>
  <c r="K692" i="42"/>
  <c r="K691" i="42"/>
  <c r="K690" i="42"/>
  <c r="K689" i="42"/>
  <c r="K688" i="42"/>
  <c r="K687" i="42"/>
  <c r="K686" i="42"/>
  <c r="K685" i="42"/>
  <c r="K684" i="42"/>
  <c r="K683" i="42"/>
  <c r="K682" i="42"/>
  <c r="K681" i="42"/>
  <c r="K680" i="42"/>
  <c r="K679" i="42"/>
  <c r="K678" i="42"/>
  <c r="K677" i="42"/>
  <c r="K676" i="42"/>
  <c r="K675" i="42"/>
  <c r="K674" i="42"/>
  <c r="K673" i="42"/>
  <c r="K672" i="42"/>
  <c r="K671" i="42"/>
  <c r="K670" i="42"/>
  <c r="K669" i="42"/>
  <c r="K668" i="42"/>
  <c r="K667" i="42"/>
  <c r="K666" i="42"/>
  <c r="K665" i="42"/>
  <c r="K664" i="42"/>
  <c r="K663" i="42"/>
  <c r="K662" i="42"/>
  <c r="K661" i="42"/>
  <c r="K660" i="42"/>
  <c r="K659" i="42"/>
  <c r="K658" i="42"/>
  <c r="K657" i="42"/>
  <c r="K656" i="42"/>
  <c r="K655" i="42"/>
  <c r="K654" i="42"/>
  <c r="K653" i="42"/>
  <c r="K652" i="42"/>
  <c r="K651" i="42"/>
  <c r="K650" i="42"/>
  <c r="K649" i="42"/>
  <c r="K648" i="42"/>
  <c r="K647" i="42"/>
  <c r="K646" i="42"/>
  <c r="K645" i="42"/>
  <c r="K644" i="42"/>
  <c r="K643" i="42"/>
  <c r="K642" i="42"/>
  <c r="K641" i="42"/>
  <c r="K640" i="42"/>
  <c r="K639" i="42"/>
  <c r="K638" i="42"/>
  <c r="K637" i="42"/>
  <c r="K636" i="42"/>
  <c r="K635" i="42"/>
  <c r="K634" i="42"/>
  <c r="K633" i="42"/>
  <c r="K632" i="42"/>
  <c r="K631" i="42"/>
  <c r="K630" i="42"/>
  <c r="K629" i="42"/>
  <c r="K628" i="42"/>
  <c r="K627" i="42"/>
  <c r="K626" i="42"/>
  <c r="K625" i="42"/>
  <c r="K624" i="42"/>
  <c r="K623" i="42"/>
  <c r="K622" i="42"/>
  <c r="K621" i="42"/>
  <c r="K620" i="42"/>
  <c r="K619" i="42"/>
  <c r="K618" i="42"/>
  <c r="K617" i="42"/>
  <c r="K616" i="42"/>
  <c r="K615" i="42"/>
  <c r="K614" i="42"/>
  <c r="K613" i="42"/>
  <c r="K612" i="42"/>
  <c r="K611" i="42"/>
  <c r="K610" i="42"/>
  <c r="K609" i="42"/>
  <c r="K608" i="42"/>
  <c r="K607" i="42"/>
  <c r="K606" i="42"/>
  <c r="K605" i="42"/>
  <c r="K604" i="42"/>
  <c r="K603" i="42"/>
  <c r="K602" i="42"/>
  <c r="K601" i="42"/>
  <c r="K600" i="42"/>
  <c r="K599" i="42"/>
  <c r="K598" i="42"/>
  <c r="K597" i="42"/>
  <c r="K596" i="42"/>
  <c r="K595" i="42"/>
  <c r="K594" i="42"/>
  <c r="K593" i="42"/>
  <c r="K592" i="42"/>
  <c r="K591" i="42"/>
  <c r="K590" i="42"/>
  <c r="K589" i="42"/>
  <c r="K588" i="42"/>
  <c r="K587" i="42"/>
  <c r="K586" i="42"/>
  <c r="K585" i="42"/>
  <c r="K584" i="42"/>
  <c r="K583" i="42"/>
  <c r="K582" i="42"/>
  <c r="K581" i="42"/>
  <c r="K580" i="42"/>
  <c r="K579" i="42"/>
  <c r="K578" i="42"/>
  <c r="K577" i="42"/>
  <c r="K576" i="42"/>
  <c r="K575" i="42"/>
  <c r="K574" i="42"/>
  <c r="K573" i="42"/>
  <c r="K572" i="42"/>
  <c r="K571" i="42"/>
  <c r="K570" i="42"/>
  <c r="K569" i="42"/>
  <c r="K568" i="42"/>
  <c r="K567" i="42"/>
  <c r="K566" i="42"/>
  <c r="K565" i="42"/>
  <c r="K564" i="42"/>
  <c r="K563" i="42"/>
  <c r="K562" i="42"/>
  <c r="K561" i="42"/>
  <c r="K560" i="42"/>
  <c r="K559" i="42"/>
  <c r="K558" i="42"/>
  <c r="K557" i="42"/>
  <c r="K556" i="42"/>
  <c r="K555" i="42"/>
  <c r="K554" i="42"/>
  <c r="K553" i="42"/>
  <c r="K552" i="42"/>
  <c r="K551" i="42"/>
  <c r="K550" i="42"/>
  <c r="K549" i="42"/>
  <c r="K548" i="42"/>
  <c r="K547" i="42"/>
  <c r="K546" i="42"/>
  <c r="K545" i="42"/>
  <c r="K544" i="42"/>
  <c r="K543" i="42"/>
  <c r="K542" i="42"/>
  <c r="K541" i="42"/>
  <c r="K540" i="42"/>
  <c r="K539" i="42"/>
  <c r="K538" i="42"/>
  <c r="K537" i="42"/>
  <c r="K536" i="42"/>
  <c r="K535" i="42"/>
  <c r="K534" i="42"/>
  <c r="K533" i="42"/>
  <c r="K532" i="42"/>
  <c r="K531" i="42"/>
  <c r="K530" i="42"/>
  <c r="K529" i="42"/>
  <c r="K528" i="42"/>
  <c r="K527" i="42"/>
  <c r="K526" i="42"/>
  <c r="K525" i="42"/>
  <c r="K524" i="42"/>
  <c r="K523" i="42"/>
  <c r="K522" i="42"/>
  <c r="K521" i="42"/>
  <c r="K520" i="42"/>
  <c r="K519" i="42"/>
  <c r="K518" i="42"/>
  <c r="K517" i="42"/>
  <c r="K516" i="42"/>
  <c r="K515" i="42"/>
  <c r="K514" i="42"/>
  <c r="K513" i="42"/>
  <c r="K512" i="42"/>
  <c r="K511" i="42"/>
  <c r="K510" i="42"/>
  <c r="K509" i="42"/>
  <c r="K508" i="42"/>
  <c r="K507" i="42"/>
  <c r="K506" i="42"/>
  <c r="K505" i="42"/>
  <c r="K504" i="42"/>
  <c r="K503" i="42"/>
  <c r="K502" i="42"/>
  <c r="K501" i="42"/>
  <c r="K500" i="42"/>
  <c r="K499" i="42"/>
  <c r="K498" i="42"/>
  <c r="K497" i="42"/>
  <c r="K496" i="42"/>
  <c r="K495" i="42"/>
  <c r="K494" i="42"/>
  <c r="K493" i="42"/>
  <c r="K492" i="42"/>
  <c r="K491" i="42"/>
  <c r="K490" i="42"/>
  <c r="K489" i="42"/>
  <c r="K488" i="42"/>
  <c r="K487" i="42"/>
  <c r="K486" i="42"/>
  <c r="K485" i="42"/>
  <c r="K484" i="42"/>
  <c r="K483" i="42"/>
  <c r="K482" i="42"/>
  <c r="K481" i="42"/>
  <c r="K480" i="42"/>
  <c r="K479" i="42"/>
  <c r="K478" i="42"/>
  <c r="K477" i="42"/>
  <c r="K476" i="42"/>
  <c r="K475" i="42"/>
  <c r="K474" i="42"/>
  <c r="K473" i="42"/>
  <c r="K472" i="42"/>
  <c r="K471" i="42"/>
  <c r="K470" i="42"/>
  <c r="K469" i="42"/>
  <c r="K468" i="42"/>
  <c r="K467" i="42"/>
  <c r="K466" i="42"/>
  <c r="K465" i="42"/>
  <c r="K464" i="42"/>
  <c r="K463" i="42"/>
  <c r="K462" i="42"/>
  <c r="K461" i="42"/>
  <c r="K460" i="42"/>
  <c r="K459" i="42"/>
  <c r="K458" i="42"/>
  <c r="K457" i="42"/>
  <c r="K456" i="42"/>
  <c r="K455" i="42"/>
  <c r="K454" i="42"/>
  <c r="K453" i="42"/>
  <c r="K452" i="42"/>
  <c r="K451" i="42"/>
  <c r="K450" i="42"/>
  <c r="K449" i="42"/>
  <c r="K448" i="42"/>
  <c r="K447" i="42"/>
  <c r="K446" i="42"/>
  <c r="K445" i="42"/>
  <c r="K444" i="42"/>
  <c r="K443" i="42"/>
  <c r="K442" i="42"/>
  <c r="K441" i="42"/>
  <c r="K440" i="42"/>
  <c r="K439" i="42"/>
  <c r="K438" i="42"/>
  <c r="K437" i="42"/>
  <c r="K436" i="42"/>
  <c r="K435" i="42"/>
  <c r="K434" i="42"/>
  <c r="K433" i="42"/>
  <c r="K432" i="42"/>
  <c r="K431" i="42"/>
  <c r="K430" i="42"/>
  <c r="K429" i="42"/>
  <c r="K428" i="42"/>
  <c r="K427" i="42"/>
  <c r="K426" i="42"/>
  <c r="K425" i="42"/>
  <c r="K424" i="42"/>
  <c r="K423" i="42"/>
  <c r="K422" i="42"/>
  <c r="K421" i="42"/>
  <c r="K420" i="42"/>
  <c r="K419" i="42"/>
  <c r="K418" i="42"/>
  <c r="K417" i="42"/>
  <c r="K416" i="42"/>
  <c r="K415" i="42"/>
  <c r="K414" i="42"/>
  <c r="K413" i="42"/>
  <c r="K412" i="42"/>
  <c r="K411" i="42"/>
  <c r="K410" i="42"/>
  <c r="K409" i="42"/>
  <c r="K408" i="42"/>
  <c r="K407" i="42"/>
  <c r="K406" i="42"/>
  <c r="K405" i="42"/>
  <c r="K404" i="42"/>
  <c r="K403" i="42"/>
  <c r="K402" i="42"/>
  <c r="K401" i="42"/>
  <c r="K400" i="42"/>
  <c r="K399" i="42"/>
  <c r="K398" i="42"/>
  <c r="K397" i="42"/>
  <c r="K396" i="42"/>
  <c r="K395" i="42"/>
  <c r="K394" i="42"/>
  <c r="K393" i="42"/>
  <c r="K392" i="42"/>
  <c r="K391" i="42"/>
  <c r="K390" i="42"/>
  <c r="K389" i="42"/>
  <c r="K388" i="42"/>
  <c r="K387" i="42"/>
  <c r="K386" i="42"/>
  <c r="K385" i="42"/>
  <c r="K384" i="42"/>
  <c r="K383" i="42"/>
  <c r="K382" i="42"/>
  <c r="K381" i="42"/>
  <c r="K380" i="42"/>
  <c r="K379" i="42"/>
  <c r="K378" i="42"/>
  <c r="K377" i="42"/>
  <c r="K376" i="42"/>
  <c r="K375" i="42"/>
  <c r="K374" i="42"/>
  <c r="K373" i="42"/>
  <c r="K372" i="42"/>
  <c r="K371" i="42"/>
  <c r="K370" i="42"/>
  <c r="K369" i="42"/>
  <c r="K368" i="42"/>
  <c r="K367" i="42"/>
  <c r="K366" i="42"/>
  <c r="K365" i="42"/>
  <c r="K364" i="42"/>
  <c r="K363" i="42"/>
  <c r="K362" i="42"/>
  <c r="K361" i="42"/>
  <c r="K360" i="42"/>
  <c r="K359" i="42"/>
  <c r="K358" i="42"/>
  <c r="K357" i="42"/>
  <c r="K356" i="42"/>
  <c r="K355" i="42"/>
  <c r="K354" i="42"/>
  <c r="K353" i="42"/>
  <c r="K352" i="42"/>
  <c r="K351" i="42"/>
  <c r="K350" i="42"/>
  <c r="K349" i="42"/>
  <c r="K348" i="42"/>
  <c r="K347" i="42"/>
  <c r="K346" i="42"/>
  <c r="K345" i="42"/>
  <c r="K344" i="42"/>
  <c r="K343" i="42"/>
  <c r="K342" i="42"/>
  <c r="K341" i="42"/>
  <c r="K340" i="42"/>
  <c r="K339" i="42"/>
  <c r="K338" i="42"/>
  <c r="K337" i="42"/>
  <c r="K336" i="42"/>
  <c r="K335" i="42"/>
  <c r="K334" i="42"/>
  <c r="K333" i="42"/>
  <c r="K332" i="42"/>
  <c r="K331" i="42"/>
  <c r="K330" i="42"/>
  <c r="K329" i="42"/>
  <c r="K328" i="42"/>
  <c r="K327" i="42"/>
  <c r="K326" i="42"/>
  <c r="K325" i="42"/>
  <c r="K324" i="42"/>
  <c r="K323" i="42"/>
  <c r="K322" i="42"/>
  <c r="K321" i="42"/>
  <c r="K320" i="42"/>
  <c r="K319" i="42"/>
  <c r="K318" i="42"/>
  <c r="K317" i="42"/>
  <c r="K316" i="42"/>
  <c r="K315" i="42"/>
  <c r="K314" i="42"/>
  <c r="K313" i="42"/>
  <c r="K312" i="42"/>
  <c r="K311" i="42"/>
  <c r="K310" i="42"/>
  <c r="K309" i="42"/>
  <c r="K308" i="42"/>
  <c r="K307" i="42"/>
  <c r="K306" i="42"/>
  <c r="K305" i="42"/>
  <c r="K304" i="42"/>
  <c r="K303" i="42"/>
  <c r="K302" i="42"/>
  <c r="K301" i="42"/>
  <c r="K300" i="42"/>
  <c r="K299" i="42"/>
  <c r="K298" i="42"/>
  <c r="K297" i="42"/>
  <c r="K296" i="42"/>
  <c r="K295" i="42"/>
  <c r="K294" i="42"/>
  <c r="K293" i="42"/>
  <c r="K292" i="42"/>
  <c r="K291" i="42"/>
  <c r="K290" i="42"/>
  <c r="K289" i="42"/>
  <c r="K288" i="42"/>
  <c r="K287" i="42"/>
  <c r="K286" i="42"/>
  <c r="K285" i="42"/>
  <c r="K284" i="42"/>
  <c r="K283" i="42"/>
  <c r="K282" i="42"/>
  <c r="K281" i="42"/>
  <c r="K280" i="42"/>
  <c r="K279" i="42"/>
  <c r="K278" i="42"/>
  <c r="K277" i="42"/>
  <c r="K276" i="42"/>
  <c r="K275" i="42"/>
  <c r="K274" i="42"/>
  <c r="K273" i="42"/>
  <c r="K272" i="42"/>
  <c r="K271" i="42"/>
  <c r="K270" i="42"/>
  <c r="K269" i="42"/>
  <c r="K268" i="42"/>
  <c r="K267" i="42"/>
  <c r="K266" i="42"/>
  <c r="K265" i="42"/>
  <c r="K264" i="42"/>
  <c r="K263" i="42"/>
  <c r="K262" i="42"/>
  <c r="K261" i="42"/>
  <c r="K260" i="42"/>
  <c r="K259" i="42"/>
  <c r="K258" i="42"/>
  <c r="K257" i="42"/>
  <c r="K256" i="42"/>
  <c r="K255" i="42"/>
  <c r="K254" i="42"/>
  <c r="K253" i="42"/>
  <c r="K252" i="42"/>
  <c r="K251" i="42"/>
  <c r="K250" i="42"/>
  <c r="K249" i="42"/>
  <c r="K248" i="42"/>
  <c r="K247" i="42"/>
  <c r="K246" i="42"/>
  <c r="K245" i="42"/>
  <c r="K244" i="42"/>
  <c r="K243" i="42"/>
  <c r="K242" i="42"/>
  <c r="K241" i="42"/>
  <c r="K240" i="42"/>
  <c r="K239" i="42"/>
  <c r="K238" i="42"/>
  <c r="K237" i="42"/>
  <c r="K236" i="42"/>
  <c r="K235" i="42"/>
  <c r="K234" i="42"/>
  <c r="K233" i="42"/>
  <c r="K232" i="42"/>
  <c r="K231" i="42"/>
  <c r="K230" i="42"/>
  <c r="K229" i="42"/>
  <c r="K228" i="42"/>
  <c r="K227" i="42"/>
  <c r="K226" i="42"/>
  <c r="K225" i="42"/>
  <c r="K224" i="42"/>
  <c r="K223" i="42"/>
  <c r="K222" i="42"/>
  <c r="K221" i="42"/>
  <c r="K220" i="42"/>
  <c r="K219" i="42"/>
  <c r="K218" i="42"/>
  <c r="K217" i="42"/>
  <c r="K216" i="42"/>
  <c r="K215" i="42"/>
  <c r="K214" i="42"/>
  <c r="K213" i="42"/>
  <c r="K212" i="42"/>
  <c r="K211" i="42"/>
  <c r="K210" i="42"/>
  <c r="K209" i="42"/>
  <c r="K208" i="42"/>
  <c r="K207" i="42"/>
  <c r="K206" i="42"/>
  <c r="K205" i="42"/>
  <c r="K204" i="42"/>
  <c r="K203" i="42"/>
  <c r="K202" i="42"/>
  <c r="K201" i="42"/>
  <c r="K200" i="42"/>
  <c r="K199" i="42"/>
  <c r="K198" i="42"/>
  <c r="K197" i="42"/>
  <c r="K196" i="42"/>
  <c r="K195" i="42"/>
  <c r="K194" i="42"/>
  <c r="K193" i="42"/>
  <c r="K192" i="42"/>
  <c r="K191" i="42"/>
  <c r="K190" i="42"/>
  <c r="K189" i="42"/>
  <c r="K188" i="42"/>
  <c r="K187" i="42"/>
  <c r="K186" i="42"/>
  <c r="K185" i="42"/>
  <c r="K184" i="42"/>
  <c r="K183" i="42"/>
  <c r="K182" i="42"/>
  <c r="K181" i="42"/>
  <c r="K180" i="42"/>
  <c r="K179" i="42"/>
  <c r="K178" i="42"/>
  <c r="K177" i="42"/>
  <c r="K176" i="42"/>
  <c r="K175" i="42"/>
  <c r="K174" i="42"/>
  <c r="K173" i="42"/>
  <c r="K172" i="42"/>
  <c r="K171" i="42"/>
  <c r="K170" i="42"/>
  <c r="K169" i="42"/>
  <c r="K168" i="42"/>
  <c r="K167" i="42"/>
  <c r="K166" i="42"/>
  <c r="K165" i="42"/>
  <c r="K164" i="42"/>
  <c r="K163" i="42"/>
  <c r="K162" i="42"/>
  <c r="K161" i="42"/>
  <c r="K160" i="42"/>
  <c r="K159" i="42"/>
  <c r="K158" i="42"/>
  <c r="K157" i="42"/>
  <c r="K156" i="42"/>
  <c r="K155" i="42"/>
  <c r="K154" i="42"/>
  <c r="K153" i="42"/>
  <c r="K152" i="42"/>
  <c r="K151" i="42"/>
  <c r="K150" i="42"/>
  <c r="K149" i="42"/>
  <c r="K148" i="42"/>
  <c r="K147" i="42"/>
  <c r="K146" i="42"/>
  <c r="K145" i="42"/>
  <c r="K144" i="42"/>
  <c r="K143" i="42"/>
  <c r="K142" i="42"/>
  <c r="K141" i="42"/>
  <c r="K140" i="42"/>
  <c r="K139" i="42"/>
  <c r="K138" i="42"/>
  <c r="K137" i="42"/>
  <c r="K136" i="42"/>
  <c r="K135" i="42"/>
  <c r="K134" i="42"/>
  <c r="K133" i="42"/>
  <c r="K132" i="42"/>
  <c r="K131" i="42"/>
  <c r="K130" i="42"/>
  <c r="K129" i="42"/>
  <c r="K128" i="42"/>
  <c r="K127" i="42"/>
  <c r="K126" i="42"/>
  <c r="K125" i="42"/>
  <c r="K124" i="42"/>
  <c r="K123" i="42"/>
  <c r="K122" i="42"/>
  <c r="K121" i="42"/>
  <c r="K120" i="42"/>
  <c r="K119" i="42"/>
  <c r="K118" i="42"/>
  <c r="K117" i="42"/>
  <c r="K116" i="42"/>
  <c r="K115" i="42"/>
  <c r="K114" i="42"/>
  <c r="K113" i="42"/>
  <c r="K112" i="42"/>
  <c r="K111" i="42"/>
  <c r="K110" i="42"/>
  <c r="K109" i="42"/>
  <c r="K108" i="42"/>
  <c r="K107" i="42"/>
  <c r="K106" i="42"/>
  <c r="K105" i="42"/>
  <c r="K104" i="42"/>
  <c r="K103" i="42"/>
  <c r="K102" i="42"/>
  <c r="K101" i="42"/>
  <c r="K100" i="42"/>
  <c r="K99" i="42"/>
  <c r="K98" i="42"/>
  <c r="K97" i="42"/>
  <c r="K96" i="42"/>
  <c r="K95" i="42"/>
  <c r="K94" i="42"/>
  <c r="K93" i="42"/>
  <c r="K92" i="42"/>
  <c r="K91" i="42"/>
  <c r="K90" i="42"/>
  <c r="K89" i="42"/>
  <c r="K88" i="42"/>
  <c r="K87" i="42"/>
  <c r="K86" i="42"/>
  <c r="K85" i="42"/>
  <c r="K84" i="42"/>
  <c r="K83" i="42"/>
  <c r="K82" i="42"/>
  <c r="K81" i="42"/>
  <c r="K80" i="42"/>
  <c r="K79" i="42"/>
  <c r="K78" i="42"/>
  <c r="K77" i="42"/>
  <c r="K76" i="42"/>
  <c r="K75" i="42"/>
  <c r="K74" i="42"/>
  <c r="K73" i="42"/>
  <c r="K72" i="42"/>
  <c r="K71" i="42"/>
  <c r="K70" i="42"/>
  <c r="K69" i="42"/>
  <c r="K68" i="42"/>
  <c r="K67" i="42"/>
  <c r="K66" i="42"/>
  <c r="K65" i="42"/>
  <c r="K64" i="42"/>
  <c r="K63" i="42"/>
  <c r="K62" i="42"/>
  <c r="K61" i="42"/>
  <c r="K60" i="42"/>
  <c r="K59" i="42"/>
  <c r="K58" i="42"/>
  <c r="K57" i="42"/>
  <c r="K56" i="42"/>
  <c r="K55" i="42"/>
  <c r="K54" i="42"/>
  <c r="K53" i="42"/>
  <c r="K52" i="42"/>
  <c r="K51" i="42"/>
  <c r="K50" i="42"/>
  <c r="K49" i="42"/>
  <c r="K48" i="42"/>
  <c r="K47" i="42"/>
  <c r="K46" i="42"/>
  <c r="K45" i="42"/>
  <c r="K44" i="42"/>
  <c r="K43" i="42"/>
  <c r="K42" i="42"/>
  <c r="K41" i="42"/>
  <c r="K40" i="42"/>
  <c r="K39" i="42"/>
  <c r="K38" i="42"/>
  <c r="K37" i="42"/>
  <c r="K36" i="42"/>
  <c r="K35" i="42"/>
  <c r="K34" i="42"/>
  <c r="K33" i="42"/>
  <c r="K32" i="42"/>
  <c r="K31" i="42"/>
  <c r="K30" i="42"/>
  <c r="K29" i="42"/>
  <c r="K28" i="42"/>
  <c r="K27" i="42"/>
  <c r="K26" i="42"/>
  <c r="K25" i="42"/>
  <c r="K24" i="42"/>
  <c r="K23" i="42"/>
  <c r="K22" i="42"/>
  <c r="K21" i="42"/>
  <c r="K20" i="42"/>
  <c r="K19" i="42"/>
  <c r="K18" i="42"/>
  <c r="K17" i="42"/>
  <c r="K16" i="42"/>
  <c r="K15" i="42"/>
  <c r="K14" i="42"/>
  <c r="K13" i="42"/>
  <c r="K12" i="42"/>
  <c r="K11" i="42"/>
  <c r="K10" i="42"/>
  <c r="K9" i="42"/>
  <c r="K8" i="42"/>
  <c r="K7" i="42"/>
  <c r="K6" i="42"/>
  <c r="K5" i="42"/>
  <c r="K4" i="42"/>
  <c r="K3" i="42"/>
  <c r="K2" i="42"/>
  <c r="D2000" i="42"/>
  <c r="D1999" i="42"/>
  <c r="D1998" i="42"/>
  <c r="D1997" i="42"/>
  <c r="D1996" i="42"/>
  <c r="A1996" i="42" s="1"/>
  <c r="D1995" i="42"/>
  <c r="A1995" i="42" s="1"/>
  <c r="D1994" i="42"/>
  <c r="A1994" i="42" s="1"/>
  <c r="D1993" i="42"/>
  <c r="A1993" i="42" s="1"/>
  <c r="D1992" i="42"/>
  <c r="D1991" i="42"/>
  <c r="D1990" i="42"/>
  <c r="D1989" i="42"/>
  <c r="D1988" i="42"/>
  <c r="A1988" i="42" s="1"/>
  <c r="D1987" i="42"/>
  <c r="A1987" i="42" s="1"/>
  <c r="D1986" i="42"/>
  <c r="A1986" i="42" s="1"/>
  <c r="D1985" i="42"/>
  <c r="A1985" i="42" s="1"/>
  <c r="D1984" i="42"/>
  <c r="D1983" i="42"/>
  <c r="D1982" i="42"/>
  <c r="D1981" i="42"/>
  <c r="D1980" i="42"/>
  <c r="A1980" i="42" s="1"/>
  <c r="D1979" i="42"/>
  <c r="A1979" i="42" s="1"/>
  <c r="D1978" i="42"/>
  <c r="A1978" i="42" s="1"/>
  <c r="D1977" i="42"/>
  <c r="A1977" i="42" s="1"/>
  <c r="D1976" i="42"/>
  <c r="D1975" i="42"/>
  <c r="D1974" i="42"/>
  <c r="D1973" i="42"/>
  <c r="D1972" i="42"/>
  <c r="A1972" i="42" s="1"/>
  <c r="D1971" i="42"/>
  <c r="A1971" i="42" s="1"/>
  <c r="D1970" i="42"/>
  <c r="A1970" i="42" s="1"/>
  <c r="D1969" i="42"/>
  <c r="A1969" i="42" s="1"/>
  <c r="D1968" i="42"/>
  <c r="D1967" i="42"/>
  <c r="D1966" i="42"/>
  <c r="D1965" i="42"/>
  <c r="D1964" i="42"/>
  <c r="A1964" i="42" s="1"/>
  <c r="D1963" i="42"/>
  <c r="A1963" i="42" s="1"/>
  <c r="D1962" i="42"/>
  <c r="A1962" i="42" s="1"/>
  <c r="D1961" i="42"/>
  <c r="A1961" i="42" s="1"/>
  <c r="D1960" i="42"/>
  <c r="D1959" i="42"/>
  <c r="D1958" i="42"/>
  <c r="D1957" i="42"/>
  <c r="D1956" i="42"/>
  <c r="A1956" i="42" s="1"/>
  <c r="D1955" i="42"/>
  <c r="A1955" i="42" s="1"/>
  <c r="D1954" i="42"/>
  <c r="A1954" i="42" s="1"/>
  <c r="D1953" i="42"/>
  <c r="A1953" i="42" s="1"/>
  <c r="D1952" i="42"/>
  <c r="D1951" i="42"/>
  <c r="D1950" i="42"/>
  <c r="D1949" i="42"/>
  <c r="D1948" i="42"/>
  <c r="A1948" i="42" s="1"/>
  <c r="D1947" i="42"/>
  <c r="A1947" i="42" s="1"/>
  <c r="D1946" i="42"/>
  <c r="A1946" i="42" s="1"/>
  <c r="D1945" i="42"/>
  <c r="A1945" i="42" s="1"/>
  <c r="D1944" i="42"/>
  <c r="D1943" i="42"/>
  <c r="D1942" i="42"/>
  <c r="D1941" i="42"/>
  <c r="D1940" i="42"/>
  <c r="A1940" i="42" s="1"/>
  <c r="D1939" i="42"/>
  <c r="A1939" i="42" s="1"/>
  <c r="D1938" i="42"/>
  <c r="A1938" i="42" s="1"/>
  <c r="D1937" i="42"/>
  <c r="A1937" i="42" s="1"/>
  <c r="D1936" i="42"/>
  <c r="D1935" i="42"/>
  <c r="D1934" i="42"/>
  <c r="D1933" i="42"/>
  <c r="D1932" i="42"/>
  <c r="A1932" i="42" s="1"/>
  <c r="D1931" i="42"/>
  <c r="A1931" i="42" s="1"/>
  <c r="D1930" i="42"/>
  <c r="A1930" i="42" s="1"/>
  <c r="D1929" i="42"/>
  <c r="A1929" i="42" s="1"/>
  <c r="D1928" i="42"/>
  <c r="D1927" i="42"/>
  <c r="D1926" i="42"/>
  <c r="D1925" i="42"/>
  <c r="D1924" i="42"/>
  <c r="A1924" i="42" s="1"/>
  <c r="D1923" i="42"/>
  <c r="A1923" i="42" s="1"/>
  <c r="D1922" i="42"/>
  <c r="A1922" i="42" s="1"/>
  <c r="D1921" i="42"/>
  <c r="A1921" i="42" s="1"/>
  <c r="D1920" i="42"/>
  <c r="D1919" i="42"/>
  <c r="D1918" i="42"/>
  <c r="D1917" i="42"/>
  <c r="D1916" i="42"/>
  <c r="A1916" i="42" s="1"/>
  <c r="D1915" i="42"/>
  <c r="A1915" i="42" s="1"/>
  <c r="D1914" i="42"/>
  <c r="A1914" i="42" s="1"/>
  <c r="D1913" i="42"/>
  <c r="A1913" i="42" s="1"/>
  <c r="D1912" i="42"/>
  <c r="D1911" i="42"/>
  <c r="D1910" i="42"/>
  <c r="D1909" i="42"/>
  <c r="D1908" i="42"/>
  <c r="A1908" i="42" s="1"/>
  <c r="D1907" i="42"/>
  <c r="A1907" i="42" s="1"/>
  <c r="D1906" i="42"/>
  <c r="A1906" i="42" s="1"/>
  <c r="D1905" i="42"/>
  <c r="A1905" i="42" s="1"/>
  <c r="D1904" i="42"/>
  <c r="D1903" i="42"/>
  <c r="D1902" i="42"/>
  <c r="D1901" i="42"/>
  <c r="D1900" i="42"/>
  <c r="A1900" i="42" s="1"/>
  <c r="D1899" i="42"/>
  <c r="A1899" i="42" s="1"/>
  <c r="D1898" i="42"/>
  <c r="A1898" i="42" s="1"/>
  <c r="D1897" i="42"/>
  <c r="A1897" i="42" s="1"/>
  <c r="D1896" i="42"/>
  <c r="D1895" i="42"/>
  <c r="D1894" i="42"/>
  <c r="D1893" i="42"/>
  <c r="D1892" i="42"/>
  <c r="A1892" i="42" s="1"/>
  <c r="D1891" i="42"/>
  <c r="A1891" i="42" s="1"/>
  <c r="D1890" i="42"/>
  <c r="A1890" i="42" s="1"/>
  <c r="D1889" i="42"/>
  <c r="A1889" i="42" s="1"/>
  <c r="D1888" i="42"/>
  <c r="D1887" i="42"/>
  <c r="D1886" i="42"/>
  <c r="D1885" i="42"/>
  <c r="D1884" i="42"/>
  <c r="A1884" i="42" s="1"/>
  <c r="D1883" i="42"/>
  <c r="A1883" i="42" s="1"/>
  <c r="D1882" i="42"/>
  <c r="A1882" i="42" s="1"/>
  <c r="D1881" i="42"/>
  <c r="A1881" i="42" s="1"/>
  <c r="D1880" i="42"/>
  <c r="D1879" i="42"/>
  <c r="D1878" i="42"/>
  <c r="D1877" i="42"/>
  <c r="D1876" i="42"/>
  <c r="A1876" i="42" s="1"/>
  <c r="D1875" i="42"/>
  <c r="A1875" i="42" s="1"/>
  <c r="D1874" i="42"/>
  <c r="A1874" i="42" s="1"/>
  <c r="D1873" i="42"/>
  <c r="A1873" i="42" s="1"/>
  <c r="D1872" i="42"/>
  <c r="D1871" i="42"/>
  <c r="D1870" i="42"/>
  <c r="D1869" i="42"/>
  <c r="D1868" i="42"/>
  <c r="A1868" i="42" s="1"/>
  <c r="D1867" i="42"/>
  <c r="A1867" i="42" s="1"/>
  <c r="D1866" i="42"/>
  <c r="A1866" i="42" s="1"/>
  <c r="D1865" i="42"/>
  <c r="A1865" i="42" s="1"/>
  <c r="D1864" i="42"/>
  <c r="D1863" i="42"/>
  <c r="D1862" i="42"/>
  <c r="D1861" i="42"/>
  <c r="D1860" i="42"/>
  <c r="A1860" i="42" s="1"/>
  <c r="D1859" i="42"/>
  <c r="A1859" i="42" s="1"/>
  <c r="D1858" i="42"/>
  <c r="A1858" i="42" s="1"/>
  <c r="D1857" i="42"/>
  <c r="A1857" i="42" s="1"/>
  <c r="D1856" i="42"/>
  <c r="D1855" i="42"/>
  <c r="D1854" i="42"/>
  <c r="D1853" i="42"/>
  <c r="D1852" i="42"/>
  <c r="A1852" i="42" s="1"/>
  <c r="D1851" i="42"/>
  <c r="A1851" i="42" s="1"/>
  <c r="D1850" i="42"/>
  <c r="A1850" i="42" s="1"/>
  <c r="D1849" i="42"/>
  <c r="A1849" i="42" s="1"/>
  <c r="D1848" i="42"/>
  <c r="D1847" i="42"/>
  <c r="D1846" i="42"/>
  <c r="D1845" i="42"/>
  <c r="D1844" i="42"/>
  <c r="A1844" i="42" s="1"/>
  <c r="D1843" i="42"/>
  <c r="A1843" i="42" s="1"/>
  <c r="D1842" i="42"/>
  <c r="A1842" i="42" s="1"/>
  <c r="D1841" i="42"/>
  <c r="A1841" i="42" s="1"/>
  <c r="D1840" i="42"/>
  <c r="D1839" i="42"/>
  <c r="D1838" i="42"/>
  <c r="D1837" i="42"/>
  <c r="D1836" i="42"/>
  <c r="A1836" i="42" s="1"/>
  <c r="D1835" i="42"/>
  <c r="A1835" i="42" s="1"/>
  <c r="D1834" i="42"/>
  <c r="A1834" i="42" s="1"/>
  <c r="D1833" i="42"/>
  <c r="A1833" i="42" s="1"/>
  <c r="D1832" i="42"/>
  <c r="D1831" i="42"/>
  <c r="D1830" i="42"/>
  <c r="D1829" i="42"/>
  <c r="D1828" i="42"/>
  <c r="A1828" i="42" s="1"/>
  <c r="D1827" i="42"/>
  <c r="A1827" i="42" s="1"/>
  <c r="D1826" i="42"/>
  <c r="A1826" i="42" s="1"/>
  <c r="D1825" i="42"/>
  <c r="A1825" i="42" s="1"/>
  <c r="D1824" i="42"/>
  <c r="D1823" i="42"/>
  <c r="D1822" i="42"/>
  <c r="D1821" i="42"/>
  <c r="D1820" i="42"/>
  <c r="A1820" i="42" s="1"/>
  <c r="D1819" i="42"/>
  <c r="A1819" i="42" s="1"/>
  <c r="D1818" i="42"/>
  <c r="A1818" i="42" s="1"/>
  <c r="D1817" i="42"/>
  <c r="A1817" i="42" s="1"/>
  <c r="D1816" i="42"/>
  <c r="D1815" i="42"/>
  <c r="D1814" i="42"/>
  <c r="D1813" i="42"/>
  <c r="D1812" i="42"/>
  <c r="A1812" i="42" s="1"/>
  <c r="D1811" i="42"/>
  <c r="A1811" i="42" s="1"/>
  <c r="D1810" i="42"/>
  <c r="A1810" i="42" s="1"/>
  <c r="D1809" i="42"/>
  <c r="A1809" i="42" s="1"/>
  <c r="D1808" i="42"/>
  <c r="D1807" i="42"/>
  <c r="D1806" i="42"/>
  <c r="D1805" i="42"/>
  <c r="D1804" i="42"/>
  <c r="A1804" i="42" s="1"/>
  <c r="D1803" i="42"/>
  <c r="A1803" i="42" s="1"/>
  <c r="D1802" i="42"/>
  <c r="A1802" i="42" s="1"/>
  <c r="D1801" i="42"/>
  <c r="A1801" i="42" s="1"/>
  <c r="D1800" i="42"/>
  <c r="D1799" i="42"/>
  <c r="D1798" i="42"/>
  <c r="D1797" i="42"/>
  <c r="D1796" i="42"/>
  <c r="A1796" i="42" s="1"/>
  <c r="D1795" i="42"/>
  <c r="A1795" i="42" s="1"/>
  <c r="D1794" i="42"/>
  <c r="A1794" i="42" s="1"/>
  <c r="D1793" i="42"/>
  <c r="A1793" i="42" s="1"/>
  <c r="D1792" i="42"/>
  <c r="D1791" i="42"/>
  <c r="D1790" i="42"/>
  <c r="D1789" i="42"/>
  <c r="D1788" i="42"/>
  <c r="A1788" i="42" s="1"/>
  <c r="D1787" i="42"/>
  <c r="A1787" i="42" s="1"/>
  <c r="D1786" i="42"/>
  <c r="A1786" i="42" s="1"/>
  <c r="D1785" i="42"/>
  <c r="A1785" i="42" s="1"/>
  <c r="D1784" i="42"/>
  <c r="D1783" i="42"/>
  <c r="D1782" i="42"/>
  <c r="D1781" i="42"/>
  <c r="D1780" i="42"/>
  <c r="A1780" i="42" s="1"/>
  <c r="D1779" i="42"/>
  <c r="A1779" i="42" s="1"/>
  <c r="D1778" i="42"/>
  <c r="A1778" i="42" s="1"/>
  <c r="D1777" i="42"/>
  <c r="A1777" i="42" s="1"/>
  <c r="D1776" i="42"/>
  <c r="D1775" i="42"/>
  <c r="D1774" i="42"/>
  <c r="D1773" i="42"/>
  <c r="D1772" i="42"/>
  <c r="A1772" i="42" s="1"/>
  <c r="D1771" i="42"/>
  <c r="A1771" i="42" s="1"/>
  <c r="D1770" i="42"/>
  <c r="A1770" i="42" s="1"/>
  <c r="D1769" i="42"/>
  <c r="A1769" i="42" s="1"/>
  <c r="D1768" i="42"/>
  <c r="D1767" i="42"/>
  <c r="D1766" i="42"/>
  <c r="D1765" i="42"/>
  <c r="D1764" i="42"/>
  <c r="A1764" i="42" s="1"/>
  <c r="D1763" i="42"/>
  <c r="A1763" i="42" s="1"/>
  <c r="D1762" i="42"/>
  <c r="A1762" i="42" s="1"/>
  <c r="D1761" i="42"/>
  <c r="A1761" i="42" s="1"/>
  <c r="D1760" i="42"/>
  <c r="D1759" i="42"/>
  <c r="D1758" i="42"/>
  <c r="D1757" i="42"/>
  <c r="D1756" i="42"/>
  <c r="A1756" i="42" s="1"/>
  <c r="D1755" i="42"/>
  <c r="A1755" i="42" s="1"/>
  <c r="D1754" i="42"/>
  <c r="A1754" i="42" s="1"/>
  <c r="D1753" i="42"/>
  <c r="A1753" i="42" s="1"/>
  <c r="D1752" i="42"/>
  <c r="D1751" i="42"/>
  <c r="D1750" i="42"/>
  <c r="D1749" i="42"/>
  <c r="D1748" i="42"/>
  <c r="A1748" i="42" s="1"/>
  <c r="D1747" i="42"/>
  <c r="A1747" i="42" s="1"/>
  <c r="D1746" i="42"/>
  <c r="A1746" i="42" s="1"/>
  <c r="D1745" i="42"/>
  <c r="A1745" i="42" s="1"/>
  <c r="D1744" i="42"/>
  <c r="D1743" i="42"/>
  <c r="D1742" i="42"/>
  <c r="D1741" i="42"/>
  <c r="D1740" i="42"/>
  <c r="A1740" i="42" s="1"/>
  <c r="D1739" i="42"/>
  <c r="A1739" i="42" s="1"/>
  <c r="D1738" i="42"/>
  <c r="A1738" i="42" s="1"/>
  <c r="D1737" i="42"/>
  <c r="A1737" i="42" s="1"/>
  <c r="D1736" i="42"/>
  <c r="D1735" i="42"/>
  <c r="D1734" i="42"/>
  <c r="D1733" i="42"/>
  <c r="D1732" i="42"/>
  <c r="A1732" i="42" s="1"/>
  <c r="D1731" i="42"/>
  <c r="A1731" i="42" s="1"/>
  <c r="D1730" i="42"/>
  <c r="A1730" i="42" s="1"/>
  <c r="D1729" i="42"/>
  <c r="A1729" i="42" s="1"/>
  <c r="D1728" i="42"/>
  <c r="D1727" i="42"/>
  <c r="D1726" i="42"/>
  <c r="D1725" i="42"/>
  <c r="D1724" i="42"/>
  <c r="A1724" i="42" s="1"/>
  <c r="D1723" i="42"/>
  <c r="A1723" i="42" s="1"/>
  <c r="D1722" i="42"/>
  <c r="A1722" i="42" s="1"/>
  <c r="D1721" i="42"/>
  <c r="A1721" i="42" s="1"/>
  <c r="D1720" i="42"/>
  <c r="D1719" i="42"/>
  <c r="D1718" i="42"/>
  <c r="D1717" i="42"/>
  <c r="D1716" i="42"/>
  <c r="A1716" i="42" s="1"/>
  <c r="D1715" i="42"/>
  <c r="A1715" i="42" s="1"/>
  <c r="D1714" i="42"/>
  <c r="A1714" i="42" s="1"/>
  <c r="D1713" i="42"/>
  <c r="A1713" i="42" s="1"/>
  <c r="D1712" i="42"/>
  <c r="D1711" i="42"/>
  <c r="D1710" i="42"/>
  <c r="D1709" i="42"/>
  <c r="D1708" i="42"/>
  <c r="A1708" i="42" s="1"/>
  <c r="D1707" i="42"/>
  <c r="A1707" i="42" s="1"/>
  <c r="D1706" i="42"/>
  <c r="A1706" i="42" s="1"/>
  <c r="D1705" i="42"/>
  <c r="A1705" i="42" s="1"/>
  <c r="D1704" i="42"/>
  <c r="D1703" i="42"/>
  <c r="D1702" i="42"/>
  <c r="D1701" i="42"/>
  <c r="D1700" i="42"/>
  <c r="A1700" i="42" s="1"/>
  <c r="D1699" i="42"/>
  <c r="A1699" i="42" s="1"/>
  <c r="D1698" i="42"/>
  <c r="A1698" i="42" s="1"/>
  <c r="D1697" i="42"/>
  <c r="A1697" i="42" s="1"/>
  <c r="D1696" i="42"/>
  <c r="D1695" i="42"/>
  <c r="D1694" i="42"/>
  <c r="D1693" i="42"/>
  <c r="D1692" i="42"/>
  <c r="A1692" i="42" s="1"/>
  <c r="D1691" i="42"/>
  <c r="A1691" i="42" s="1"/>
  <c r="D1690" i="42"/>
  <c r="A1690" i="42" s="1"/>
  <c r="D1689" i="42"/>
  <c r="A1689" i="42" s="1"/>
  <c r="D1688" i="42"/>
  <c r="D1687" i="42"/>
  <c r="D1686" i="42"/>
  <c r="D1685" i="42"/>
  <c r="D1684" i="42"/>
  <c r="A1684" i="42" s="1"/>
  <c r="D1683" i="42"/>
  <c r="A1683" i="42" s="1"/>
  <c r="D1682" i="42"/>
  <c r="A1682" i="42" s="1"/>
  <c r="D1681" i="42"/>
  <c r="A1681" i="42" s="1"/>
  <c r="D1680" i="42"/>
  <c r="D1679" i="42"/>
  <c r="D1678" i="42"/>
  <c r="D1677" i="42"/>
  <c r="D1676" i="42"/>
  <c r="A1676" i="42" s="1"/>
  <c r="D1675" i="42"/>
  <c r="A1675" i="42" s="1"/>
  <c r="D1674" i="42"/>
  <c r="A1674" i="42" s="1"/>
  <c r="D1673" i="42"/>
  <c r="A1673" i="42" s="1"/>
  <c r="D1672" i="42"/>
  <c r="D1671" i="42"/>
  <c r="D1670" i="42"/>
  <c r="D1669" i="42"/>
  <c r="D1668" i="42"/>
  <c r="A1668" i="42" s="1"/>
  <c r="D1667" i="42"/>
  <c r="A1667" i="42" s="1"/>
  <c r="D1666" i="42"/>
  <c r="A1666" i="42" s="1"/>
  <c r="D1665" i="42"/>
  <c r="A1665" i="42" s="1"/>
  <c r="D1664" i="42"/>
  <c r="D1663" i="42"/>
  <c r="D1662" i="42"/>
  <c r="D1661" i="42"/>
  <c r="D1660" i="42"/>
  <c r="A1660" i="42" s="1"/>
  <c r="D1659" i="42"/>
  <c r="A1659" i="42" s="1"/>
  <c r="D1658" i="42"/>
  <c r="A1658" i="42" s="1"/>
  <c r="D1657" i="42"/>
  <c r="A1657" i="42" s="1"/>
  <c r="D1656" i="42"/>
  <c r="D1655" i="42"/>
  <c r="D1654" i="42"/>
  <c r="D1653" i="42"/>
  <c r="D1652" i="42"/>
  <c r="A1652" i="42" s="1"/>
  <c r="D1651" i="42"/>
  <c r="A1651" i="42" s="1"/>
  <c r="D1650" i="42"/>
  <c r="A1650" i="42" s="1"/>
  <c r="D1649" i="42"/>
  <c r="A1649" i="42" s="1"/>
  <c r="D1648" i="42"/>
  <c r="D1647" i="42"/>
  <c r="D1646" i="42"/>
  <c r="D1645" i="42"/>
  <c r="D1644" i="42"/>
  <c r="A1644" i="42" s="1"/>
  <c r="D1643" i="42"/>
  <c r="A1643" i="42" s="1"/>
  <c r="D1642" i="42"/>
  <c r="A1642" i="42" s="1"/>
  <c r="D1641" i="42"/>
  <c r="A1641" i="42" s="1"/>
  <c r="D1640" i="42"/>
  <c r="D1639" i="42"/>
  <c r="D1638" i="42"/>
  <c r="D1637" i="42"/>
  <c r="D1636" i="42"/>
  <c r="A1636" i="42" s="1"/>
  <c r="D1635" i="42"/>
  <c r="A1635" i="42" s="1"/>
  <c r="D1634" i="42"/>
  <c r="A1634" i="42" s="1"/>
  <c r="D1633" i="42"/>
  <c r="A1633" i="42" s="1"/>
  <c r="D1632" i="42"/>
  <c r="D1631" i="42"/>
  <c r="D1630" i="42"/>
  <c r="D1629" i="42"/>
  <c r="D1628" i="42"/>
  <c r="A1628" i="42" s="1"/>
  <c r="D1627" i="42"/>
  <c r="A1627" i="42" s="1"/>
  <c r="D1626" i="42"/>
  <c r="A1626" i="42" s="1"/>
  <c r="D1625" i="42"/>
  <c r="A1625" i="42" s="1"/>
  <c r="D1624" i="42"/>
  <c r="D1623" i="42"/>
  <c r="D1622" i="42"/>
  <c r="D1621" i="42"/>
  <c r="D1620" i="42"/>
  <c r="A1620" i="42" s="1"/>
  <c r="D1619" i="42"/>
  <c r="A1619" i="42" s="1"/>
  <c r="D1618" i="42"/>
  <c r="A1618" i="42" s="1"/>
  <c r="D1617" i="42"/>
  <c r="A1617" i="42" s="1"/>
  <c r="D1616" i="42"/>
  <c r="D1615" i="42"/>
  <c r="D1614" i="42"/>
  <c r="D1613" i="42"/>
  <c r="D1612" i="42"/>
  <c r="A1612" i="42" s="1"/>
  <c r="D1611" i="42"/>
  <c r="A1611" i="42" s="1"/>
  <c r="D1610" i="42"/>
  <c r="A1610" i="42" s="1"/>
  <c r="D1609" i="42"/>
  <c r="A1609" i="42" s="1"/>
  <c r="D1608" i="42"/>
  <c r="D1607" i="42"/>
  <c r="D1606" i="42"/>
  <c r="D1605" i="42"/>
  <c r="D1604" i="42"/>
  <c r="A1604" i="42" s="1"/>
  <c r="D1603" i="42"/>
  <c r="A1603" i="42" s="1"/>
  <c r="D1602" i="42"/>
  <c r="A1602" i="42" s="1"/>
  <c r="D1601" i="42"/>
  <c r="A1601" i="42" s="1"/>
  <c r="D1600" i="42"/>
  <c r="D1599" i="42"/>
  <c r="D1598" i="42"/>
  <c r="D1597" i="42"/>
  <c r="D1596" i="42"/>
  <c r="A1596" i="42" s="1"/>
  <c r="D1595" i="42"/>
  <c r="A1595" i="42" s="1"/>
  <c r="D1594" i="42"/>
  <c r="A1594" i="42" s="1"/>
  <c r="D1593" i="42"/>
  <c r="A1593" i="42" s="1"/>
  <c r="D1592" i="42"/>
  <c r="D1591" i="42"/>
  <c r="D1590" i="42"/>
  <c r="D1589" i="42"/>
  <c r="D1588" i="42"/>
  <c r="A1588" i="42" s="1"/>
  <c r="D1587" i="42"/>
  <c r="A1587" i="42" s="1"/>
  <c r="D1586" i="42"/>
  <c r="A1586" i="42" s="1"/>
  <c r="D1585" i="42"/>
  <c r="A1585" i="42" s="1"/>
  <c r="D1584" i="42"/>
  <c r="D1583" i="42"/>
  <c r="D1582" i="42"/>
  <c r="D1581" i="42"/>
  <c r="D1580" i="42"/>
  <c r="A1580" i="42" s="1"/>
  <c r="D1579" i="42"/>
  <c r="A1579" i="42" s="1"/>
  <c r="D1578" i="42"/>
  <c r="A1578" i="42" s="1"/>
  <c r="D1577" i="42"/>
  <c r="A1577" i="42" s="1"/>
  <c r="D1576" i="42"/>
  <c r="D1575" i="42"/>
  <c r="D1574" i="42"/>
  <c r="D1573" i="42"/>
  <c r="D1572" i="42"/>
  <c r="A1572" i="42" s="1"/>
  <c r="D1571" i="42"/>
  <c r="A1571" i="42" s="1"/>
  <c r="D1570" i="42"/>
  <c r="A1570" i="42" s="1"/>
  <c r="D1569" i="42"/>
  <c r="A1569" i="42" s="1"/>
  <c r="D1568" i="42"/>
  <c r="D1567" i="42"/>
  <c r="D1566" i="42"/>
  <c r="D1565" i="42"/>
  <c r="D1564" i="42"/>
  <c r="A1564" i="42" s="1"/>
  <c r="D1563" i="42"/>
  <c r="A1563" i="42" s="1"/>
  <c r="D1562" i="42"/>
  <c r="A1562" i="42" s="1"/>
  <c r="D1561" i="42"/>
  <c r="A1561" i="42" s="1"/>
  <c r="D1560" i="42"/>
  <c r="D1559" i="42"/>
  <c r="D1558" i="42"/>
  <c r="D1557" i="42"/>
  <c r="D1556" i="42"/>
  <c r="A1556" i="42" s="1"/>
  <c r="D1555" i="42"/>
  <c r="A1555" i="42" s="1"/>
  <c r="D1554" i="42"/>
  <c r="A1554" i="42" s="1"/>
  <c r="D1553" i="42"/>
  <c r="A1553" i="42" s="1"/>
  <c r="D1552" i="42"/>
  <c r="D1551" i="42"/>
  <c r="D1550" i="42"/>
  <c r="D1549" i="42"/>
  <c r="D1548" i="42"/>
  <c r="A1548" i="42" s="1"/>
  <c r="D1547" i="42"/>
  <c r="A1547" i="42" s="1"/>
  <c r="D1546" i="42"/>
  <c r="A1546" i="42" s="1"/>
  <c r="D1545" i="42"/>
  <c r="A1545" i="42" s="1"/>
  <c r="D1544" i="42"/>
  <c r="D1543" i="42"/>
  <c r="D1542" i="42"/>
  <c r="D1541" i="42"/>
  <c r="D1540" i="42"/>
  <c r="A1540" i="42" s="1"/>
  <c r="D1539" i="42"/>
  <c r="A1539" i="42" s="1"/>
  <c r="D1538" i="42"/>
  <c r="A1538" i="42" s="1"/>
  <c r="D1537" i="42"/>
  <c r="A1537" i="42" s="1"/>
  <c r="D1536" i="42"/>
  <c r="D1535" i="42"/>
  <c r="D1534" i="42"/>
  <c r="D1533" i="42"/>
  <c r="D1532" i="42"/>
  <c r="A1532" i="42" s="1"/>
  <c r="D1531" i="42"/>
  <c r="A1531" i="42" s="1"/>
  <c r="D1530" i="42"/>
  <c r="A1530" i="42" s="1"/>
  <c r="D1529" i="42"/>
  <c r="A1529" i="42" s="1"/>
  <c r="D1528" i="42"/>
  <c r="D1527" i="42"/>
  <c r="D1526" i="42"/>
  <c r="D1525" i="42"/>
  <c r="D1524" i="42"/>
  <c r="A1524" i="42" s="1"/>
  <c r="D1523" i="42"/>
  <c r="A1523" i="42" s="1"/>
  <c r="D1522" i="42"/>
  <c r="A1522" i="42" s="1"/>
  <c r="D1521" i="42"/>
  <c r="A1521" i="42" s="1"/>
  <c r="D1520" i="42"/>
  <c r="D1519" i="42"/>
  <c r="D1518" i="42"/>
  <c r="D1517" i="42"/>
  <c r="D1516" i="42"/>
  <c r="A1516" i="42" s="1"/>
  <c r="D1515" i="42"/>
  <c r="A1515" i="42" s="1"/>
  <c r="D1514" i="42"/>
  <c r="A1514" i="42" s="1"/>
  <c r="D1513" i="42"/>
  <c r="A1513" i="42" s="1"/>
  <c r="D1512" i="42"/>
  <c r="D1511" i="42"/>
  <c r="D1510" i="42"/>
  <c r="D1509" i="42"/>
  <c r="D1508" i="42"/>
  <c r="A1508" i="42" s="1"/>
  <c r="D1507" i="42"/>
  <c r="A1507" i="42" s="1"/>
  <c r="D1506" i="42"/>
  <c r="A1506" i="42" s="1"/>
  <c r="D1505" i="42"/>
  <c r="A1505" i="42" s="1"/>
  <c r="D1504" i="42"/>
  <c r="D1503" i="42"/>
  <c r="D1502" i="42"/>
  <c r="D1501" i="42"/>
  <c r="D1500" i="42"/>
  <c r="A1500" i="42" s="1"/>
  <c r="D1499" i="42"/>
  <c r="A1499" i="42" s="1"/>
  <c r="D1498" i="42"/>
  <c r="A1498" i="42" s="1"/>
  <c r="D1497" i="42"/>
  <c r="A1497" i="42" s="1"/>
  <c r="D1496" i="42"/>
  <c r="D1495" i="42"/>
  <c r="D1494" i="42"/>
  <c r="D1493" i="42"/>
  <c r="D1492" i="42"/>
  <c r="A1492" i="42" s="1"/>
  <c r="D1491" i="42"/>
  <c r="A1491" i="42" s="1"/>
  <c r="D1490" i="42"/>
  <c r="A1490" i="42" s="1"/>
  <c r="D1489" i="42"/>
  <c r="A1489" i="42" s="1"/>
  <c r="D1488" i="42"/>
  <c r="D1487" i="42"/>
  <c r="D1486" i="42"/>
  <c r="D1485" i="42"/>
  <c r="D1484" i="42"/>
  <c r="A1484" i="42" s="1"/>
  <c r="D1483" i="42"/>
  <c r="A1483" i="42" s="1"/>
  <c r="D1482" i="42"/>
  <c r="A1482" i="42" s="1"/>
  <c r="D1481" i="42"/>
  <c r="A1481" i="42" s="1"/>
  <c r="D1480" i="42"/>
  <c r="D1479" i="42"/>
  <c r="D1478" i="42"/>
  <c r="D1477" i="42"/>
  <c r="D1476" i="42"/>
  <c r="A1476" i="42" s="1"/>
  <c r="D1475" i="42"/>
  <c r="A1475" i="42" s="1"/>
  <c r="D1474" i="42"/>
  <c r="A1474" i="42" s="1"/>
  <c r="D1473" i="42"/>
  <c r="A1473" i="42" s="1"/>
  <c r="D1472" i="42"/>
  <c r="D1471" i="42"/>
  <c r="D1470" i="42"/>
  <c r="D1469" i="42"/>
  <c r="D1468" i="42"/>
  <c r="A1468" i="42" s="1"/>
  <c r="D1467" i="42"/>
  <c r="A1467" i="42" s="1"/>
  <c r="D1466" i="42"/>
  <c r="A1466" i="42" s="1"/>
  <c r="D1465" i="42"/>
  <c r="A1465" i="42" s="1"/>
  <c r="D1464" i="42"/>
  <c r="D1463" i="42"/>
  <c r="D1462" i="42"/>
  <c r="D1461" i="42"/>
  <c r="D1460" i="42"/>
  <c r="A1460" i="42" s="1"/>
  <c r="D1459" i="42"/>
  <c r="A1459" i="42" s="1"/>
  <c r="D1458" i="42"/>
  <c r="A1458" i="42" s="1"/>
  <c r="D1457" i="42"/>
  <c r="A1457" i="42" s="1"/>
  <c r="D1456" i="42"/>
  <c r="D1455" i="42"/>
  <c r="D1454" i="42"/>
  <c r="D1453" i="42"/>
  <c r="D1452" i="42"/>
  <c r="A1452" i="42" s="1"/>
  <c r="D1451" i="42"/>
  <c r="A1451" i="42" s="1"/>
  <c r="D1450" i="42"/>
  <c r="A1450" i="42" s="1"/>
  <c r="D1449" i="42"/>
  <c r="A1449" i="42" s="1"/>
  <c r="D1448" i="42"/>
  <c r="D1447" i="42"/>
  <c r="D1446" i="42"/>
  <c r="D1445" i="42"/>
  <c r="D1444" i="42"/>
  <c r="A1444" i="42" s="1"/>
  <c r="D1443" i="42"/>
  <c r="A1443" i="42" s="1"/>
  <c r="D1442" i="42"/>
  <c r="A1442" i="42" s="1"/>
  <c r="D1441" i="42"/>
  <c r="A1441" i="42" s="1"/>
  <c r="D1440" i="42"/>
  <c r="D1439" i="42"/>
  <c r="D1438" i="42"/>
  <c r="D1437" i="42"/>
  <c r="D1436" i="42"/>
  <c r="A1436" i="42" s="1"/>
  <c r="D1435" i="42"/>
  <c r="A1435" i="42" s="1"/>
  <c r="D1434" i="42"/>
  <c r="A1434" i="42" s="1"/>
  <c r="D1433" i="42"/>
  <c r="A1433" i="42" s="1"/>
  <c r="D1432" i="42"/>
  <c r="D1431" i="42"/>
  <c r="D1430" i="42"/>
  <c r="D1429" i="42"/>
  <c r="D1428" i="42"/>
  <c r="A1428" i="42" s="1"/>
  <c r="D1427" i="42"/>
  <c r="A1427" i="42" s="1"/>
  <c r="D1426" i="42"/>
  <c r="A1426" i="42" s="1"/>
  <c r="D1425" i="42"/>
  <c r="A1425" i="42" s="1"/>
  <c r="D1424" i="42"/>
  <c r="D1423" i="42"/>
  <c r="D1422" i="42"/>
  <c r="D1421" i="42"/>
  <c r="D1420" i="42"/>
  <c r="A1420" i="42" s="1"/>
  <c r="D1419" i="42"/>
  <c r="A1419" i="42" s="1"/>
  <c r="D1418" i="42"/>
  <c r="D1417" i="42"/>
  <c r="A1417" i="42" s="1"/>
  <c r="D1416" i="42"/>
  <c r="D1415" i="42"/>
  <c r="D1414" i="42"/>
  <c r="D1413" i="42"/>
  <c r="D1412" i="42"/>
  <c r="A1412" i="42" s="1"/>
  <c r="D1411" i="42"/>
  <c r="A1411" i="42" s="1"/>
  <c r="D1410" i="42"/>
  <c r="A1410" i="42" s="1"/>
  <c r="D1409" i="42"/>
  <c r="A1409" i="42" s="1"/>
  <c r="D1408" i="42"/>
  <c r="D1407" i="42"/>
  <c r="D1406" i="42"/>
  <c r="D1405" i="42"/>
  <c r="D1404" i="42"/>
  <c r="A1404" i="42" s="1"/>
  <c r="D1403" i="42"/>
  <c r="A1403" i="42" s="1"/>
  <c r="D1402" i="42"/>
  <c r="A1402" i="42" s="1"/>
  <c r="D1401" i="42"/>
  <c r="A1401" i="42" s="1"/>
  <c r="D1400" i="42"/>
  <c r="D1399" i="42"/>
  <c r="D1398" i="42"/>
  <c r="D1397" i="42"/>
  <c r="D1396" i="42"/>
  <c r="A1396" i="42" s="1"/>
  <c r="D1395" i="42"/>
  <c r="A1395" i="42" s="1"/>
  <c r="D1394" i="42"/>
  <c r="A1394" i="42" s="1"/>
  <c r="D1393" i="42"/>
  <c r="A1393" i="42" s="1"/>
  <c r="D1392" i="42"/>
  <c r="D1391" i="42"/>
  <c r="D1390" i="42"/>
  <c r="D1389" i="42"/>
  <c r="D1388" i="42"/>
  <c r="A1388" i="42" s="1"/>
  <c r="D1387" i="42"/>
  <c r="A1387" i="42" s="1"/>
  <c r="D1386" i="42"/>
  <c r="A1386" i="42" s="1"/>
  <c r="D1385" i="42"/>
  <c r="A1385" i="42" s="1"/>
  <c r="D1384" i="42"/>
  <c r="D1383" i="42"/>
  <c r="D1382" i="42"/>
  <c r="D1381" i="42"/>
  <c r="D1380" i="42"/>
  <c r="A1380" i="42" s="1"/>
  <c r="D1379" i="42"/>
  <c r="A1379" i="42" s="1"/>
  <c r="D1378" i="42"/>
  <c r="A1378" i="42" s="1"/>
  <c r="D1377" i="42"/>
  <c r="A1377" i="42" s="1"/>
  <c r="D1376" i="42"/>
  <c r="D1375" i="42"/>
  <c r="D1374" i="42"/>
  <c r="D1373" i="42"/>
  <c r="D1372" i="42"/>
  <c r="A1372" i="42" s="1"/>
  <c r="D1371" i="42"/>
  <c r="A1371" i="42" s="1"/>
  <c r="D1370" i="42"/>
  <c r="A1370" i="42" s="1"/>
  <c r="D1369" i="42"/>
  <c r="A1369" i="42" s="1"/>
  <c r="D1368" i="42"/>
  <c r="D1367" i="42"/>
  <c r="D1366" i="42"/>
  <c r="D1365" i="42"/>
  <c r="D1364" i="42"/>
  <c r="A1364" i="42" s="1"/>
  <c r="D1363" i="42"/>
  <c r="A1363" i="42" s="1"/>
  <c r="D1362" i="42"/>
  <c r="A1362" i="42" s="1"/>
  <c r="D1361" i="42"/>
  <c r="A1361" i="42" s="1"/>
  <c r="D1360" i="42"/>
  <c r="D1359" i="42"/>
  <c r="D1358" i="42"/>
  <c r="D1357" i="42"/>
  <c r="D1356" i="42"/>
  <c r="A1356" i="42" s="1"/>
  <c r="D1355" i="42"/>
  <c r="A1355" i="42" s="1"/>
  <c r="D1354" i="42"/>
  <c r="A1354" i="42" s="1"/>
  <c r="D1353" i="42"/>
  <c r="A1353" i="42" s="1"/>
  <c r="D1352" i="42"/>
  <c r="D1351" i="42"/>
  <c r="D1350" i="42"/>
  <c r="D1349" i="42"/>
  <c r="D1348" i="42"/>
  <c r="A1348" i="42" s="1"/>
  <c r="D1347" i="42"/>
  <c r="A1347" i="42" s="1"/>
  <c r="D1346" i="42"/>
  <c r="A1346" i="42" s="1"/>
  <c r="D1345" i="42"/>
  <c r="A1345" i="42" s="1"/>
  <c r="D1344" i="42"/>
  <c r="D1343" i="42"/>
  <c r="D1342" i="42"/>
  <c r="D1341" i="42"/>
  <c r="D1340" i="42"/>
  <c r="A1340" i="42" s="1"/>
  <c r="D1339" i="42"/>
  <c r="A1339" i="42" s="1"/>
  <c r="D1338" i="42"/>
  <c r="A1338" i="42" s="1"/>
  <c r="D1337" i="42"/>
  <c r="A1337" i="42" s="1"/>
  <c r="D1336" i="42"/>
  <c r="D1335" i="42"/>
  <c r="D1334" i="42"/>
  <c r="D1333" i="42"/>
  <c r="D1332" i="42"/>
  <c r="A1332" i="42" s="1"/>
  <c r="D1331" i="42"/>
  <c r="A1331" i="42" s="1"/>
  <c r="D1330" i="42"/>
  <c r="A1330" i="42" s="1"/>
  <c r="D1329" i="42"/>
  <c r="A1329" i="42" s="1"/>
  <c r="D1328" i="42"/>
  <c r="D1327" i="42"/>
  <c r="D1326" i="42"/>
  <c r="D1325" i="42"/>
  <c r="D1324" i="42"/>
  <c r="A1324" i="42" s="1"/>
  <c r="D1323" i="42"/>
  <c r="A1323" i="42" s="1"/>
  <c r="D1322" i="42"/>
  <c r="A1322" i="42" s="1"/>
  <c r="D1321" i="42"/>
  <c r="A1321" i="42" s="1"/>
  <c r="D1320" i="42"/>
  <c r="D1319" i="42"/>
  <c r="D1318" i="42"/>
  <c r="D1317" i="42"/>
  <c r="D1316" i="42"/>
  <c r="A1316" i="42" s="1"/>
  <c r="D1315" i="42"/>
  <c r="A1315" i="42" s="1"/>
  <c r="D1314" i="42"/>
  <c r="A1314" i="42" s="1"/>
  <c r="D1313" i="42"/>
  <c r="A1313" i="42" s="1"/>
  <c r="D1312" i="42"/>
  <c r="D1311" i="42"/>
  <c r="D1310" i="42"/>
  <c r="D1309" i="42"/>
  <c r="D1308" i="42"/>
  <c r="A1308" i="42" s="1"/>
  <c r="D1307" i="42"/>
  <c r="A1307" i="42" s="1"/>
  <c r="D1306" i="42"/>
  <c r="A1306" i="42" s="1"/>
  <c r="D1305" i="42"/>
  <c r="A1305" i="42" s="1"/>
  <c r="D1304" i="42"/>
  <c r="D1303" i="42"/>
  <c r="D1302" i="42"/>
  <c r="D1301" i="42"/>
  <c r="D1300" i="42"/>
  <c r="A1300" i="42" s="1"/>
  <c r="D1299" i="42"/>
  <c r="A1299" i="42" s="1"/>
  <c r="D1298" i="42"/>
  <c r="A1298" i="42" s="1"/>
  <c r="D1297" i="42"/>
  <c r="A1297" i="42" s="1"/>
  <c r="D1296" i="42"/>
  <c r="D1295" i="42"/>
  <c r="D1294" i="42"/>
  <c r="D1293" i="42"/>
  <c r="D1292" i="42"/>
  <c r="A1292" i="42" s="1"/>
  <c r="D1291" i="42"/>
  <c r="A1291" i="42" s="1"/>
  <c r="D1290" i="42"/>
  <c r="A1290" i="42" s="1"/>
  <c r="D1289" i="42"/>
  <c r="A1289" i="42" s="1"/>
  <c r="D1288" i="42"/>
  <c r="D1287" i="42"/>
  <c r="D1286" i="42"/>
  <c r="D1285" i="42"/>
  <c r="D1284" i="42"/>
  <c r="A1284" i="42" s="1"/>
  <c r="D1283" i="42"/>
  <c r="A1283" i="42" s="1"/>
  <c r="D1282" i="42"/>
  <c r="A1282" i="42" s="1"/>
  <c r="D1281" i="42"/>
  <c r="A1281" i="42" s="1"/>
  <c r="D1280" i="42"/>
  <c r="D1279" i="42"/>
  <c r="D1278" i="42"/>
  <c r="D1277" i="42"/>
  <c r="D1276" i="42"/>
  <c r="A1276" i="42" s="1"/>
  <c r="D1275" i="42"/>
  <c r="A1275" i="42" s="1"/>
  <c r="D1274" i="42"/>
  <c r="A1274" i="42" s="1"/>
  <c r="D1273" i="42"/>
  <c r="A1273" i="42" s="1"/>
  <c r="D1272" i="42"/>
  <c r="D1271" i="42"/>
  <c r="D1270" i="42"/>
  <c r="D1269" i="42"/>
  <c r="D1268" i="42"/>
  <c r="A1268" i="42" s="1"/>
  <c r="D1267" i="42"/>
  <c r="A1267" i="42" s="1"/>
  <c r="D1266" i="42"/>
  <c r="A1266" i="42" s="1"/>
  <c r="D1265" i="42"/>
  <c r="A1265" i="42" s="1"/>
  <c r="D1264" i="42"/>
  <c r="D1263" i="42"/>
  <c r="D1262" i="42"/>
  <c r="D1261" i="42"/>
  <c r="D1260" i="42"/>
  <c r="A1260" i="42" s="1"/>
  <c r="D1259" i="42"/>
  <c r="A1259" i="42" s="1"/>
  <c r="D1258" i="42"/>
  <c r="A1258" i="42" s="1"/>
  <c r="D1257" i="42"/>
  <c r="A1257" i="42" s="1"/>
  <c r="D1256" i="42"/>
  <c r="D1255" i="42"/>
  <c r="D1254" i="42"/>
  <c r="D1253" i="42"/>
  <c r="D1252" i="42"/>
  <c r="A1252" i="42" s="1"/>
  <c r="D1251" i="42"/>
  <c r="A1251" i="42" s="1"/>
  <c r="D1250" i="42"/>
  <c r="A1250" i="42" s="1"/>
  <c r="D1249" i="42"/>
  <c r="A1249" i="42" s="1"/>
  <c r="D1248" i="42"/>
  <c r="D1247" i="42"/>
  <c r="D1246" i="42"/>
  <c r="D1245" i="42"/>
  <c r="D1244" i="42"/>
  <c r="A1244" i="42" s="1"/>
  <c r="D1243" i="42"/>
  <c r="A1243" i="42" s="1"/>
  <c r="D1242" i="42"/>
  <c r="A1242" i="42" s="1"/>
  <c r="D1241" i="42"/>
  <c r="A1241" i="42" s="1"/>
  <c r="D1240" i="42"/>
  <c r="D1239" i="42"/>
  <c r="D1238" i="42"/>
  <c r="D1237" i="42"/>
  <c r="D1236" i="42"/>
  <c r="A1236" i="42" s="1"/>
  <c r="D1235" i="42"/>
  <c r="A1235" i="42" s="1"/>
  <c r="D1234" i="42"/>
  <c r="A1234" i="42" s="1"/>
  <c r="D1233" i="42"/>
  <c r="A1233" i="42" s="1"/>
  <c r="D1232" i="42"/>
  <c r="D1231" i="42"/>
  <c r="D1230" i="42"/>
  <c r="D1229" i="42"/>
  <c r="D1228" i="42"/>
  <c r="A1228" i="42" s="1"/>
  <c r="D1227" i="42"/>
  <c r="A1227" i="42" s="1"/>
  <c r="D1226" i="42"/>
  <c r="A1226" i="42" s="1"/>
  <c r="D1225" i="42"/>
  <c r="A1225" i="42" s="1"/>
  <c r="D1224" i="42"/>
  <c r="D1223" i="42"/>
  <c r="D1222" i="42"/>
  <c r="D1221" i="42"/>
  <c r="D1220" i="42"/>
  <c r="A1220" i="42" s="1"/>
  <c r="D1219" i="42"/>
  <c r="A1219" i="42" s="1"/>
  <c r="D1218" i="42"/>
  <c r="A1218" i="42" s="1"/>
  <c r="D1217" i="42"/>
  <c r="A1217" i="42" s="1"/>
  <c r="D1216" i="42"/>
  <c r="D1215" i="42"/>
  <c r="D1214" i="42"/>
  <c r="D1213" i="42"/>
  <c r="D1212" i="42"/>
  <c r="A1212" i="42" s="1"/>
  <c r="D1211" i="42"/>
  <c r="A1211" i="42" s="1"/>
  <c r="D1210" i="42"/>
  <c r="A1210" i="42" s="1"/>
  <c r="D1209" i="42"/>
  <c r="A1209" i="42" s="1"/>
  <c r="D1208" i="42"/>
  <c r="D1207" i="42"/>
  <c r="D1206" i="42"/>
  <c r="D1205" i="42"/>
  <c r="D1204" i="42"/>
  <c r="A1204" i="42" s="1"/>
  <c r="D1203" i="42"/>
  <c r="A1203" i="42" s="1"/>
  <c r="D1202" i="42"/>
  <c r="A1202" i="42" s="1"/>
  <c r="D1201" i="42"/>
  <c r="A1201" i="42" s="1"/>
  <c r="D1200" i="42"/>
  <c r="D1199" i="42"/>
  <c r="D1198" i="42"/>
  <c r="D1197" i="42"/>
  <c r="D1196" i="42"/>
  <c r="A1196" i="42" s="1"/>
  <c r="D1195" i="42"/>
  <c r="A1195" i="42" s="1"/>
  <c r="D1194" i="42"/>
  <c r="A1194" i="42" s="1"/>
  <c r="D1193" i="42"/>
  <c r="A1193" i="42" s="1"/>
  <c r="D1192" i="42"/>
  <c r="D1191" i="42"/>
  <c r="D1190" i="42"/>
  <c r="D1189" i="42"/>
  <c r="D1188" i="42"/>
  <c r="A1188" i="42" s="1"/>
  <c r="D1187" i="42"/>
  <c r="A1187" i="42" s="1"/>
  <c r="D1186" i="42"/>
  <c r="A1186" i="42" s="1"/>
  <c r="D1185" i="42"/>
  <c r="A1185" i="42" s="1"/>
  <c r="D1184" i="42"/>
  <c r="D1183" i="42"/>
  <c r="D1182" i="42"/>
  <c r="D1181" i="42"/>
  <c r="D1180" i="42"/>
  <c r="A1180" i="42" s="1"/>
  <c r="D1179" i="42"/>
  <c r="A1179" i="42" s="1"/>
  <c r="D1178" i="42"/>
  <c r="A1178" i="42" s="1"/>
  <c r="D1177" i="42"/>
  <c r="A1177" i="42" s="1"/>
  <c r="D1176" i="42"/>
  <c r="D1175" i="42"/>
  <c r="D1174" i="42"/>
  <c r="D1173" i="42"/>
  <c r="D1172" i="42"/>
  <c r="A1172" i="42" s="1"/>
  <c r="D1171" i="42"/>
  <c r="A1171" i="42" s="1"/>
  <c r="D1170" i="42"/>
  <c r="A1170" i="42" s="1"/>
  <c r="D1169" i="42"/>
  <c r="A1169" i="42" s="1"/>
  <c r="D1168" i="42"/>
  <c r="D1167" i="42"/>
  <c r="D1166" i="42"/>
  <c r="D1165" i="42"/>
  <c r="D1164" i="42"/>
  <c r="A1164" i="42" s="1"/>
  <c r="D1163" i="42"/>
  <c r="A1163" i="42" s="1"/>
  <c r="D1162" i="42"/>
  <c r="A1162" i="42" s="1"/>
  <c r="D1161" i="42"/>
  <c r="A1161" i="42" s="1"/>
  <c r="D1160" i="42"/>
  <c r="D1159" i="42"/>
  <c r="D1158" i="42"/>
  <c r="D1157" i="42"/>
  <c r="D1156" i="42"/>
  <c r="A1156" i="42" s="1"/>
  <c r="D1155" i="42"/>
  <c r="A1155" i="42" s="1"/>
  <c r="D1154" i="42"/>
  <c r="A1154" i="42" s="1"/>
  <c r="D1153" i="42"/>
  <c r="A1153" i="42" s="1"/>
  <c r="D1152" i="42"/>
  <c r="D1151" i="42"/>
  <c r="D1150" i="42"/>
  <c r="D1149" i="42"/>
  <c r="D1148" i="42"/>
  <c r="A1148" i="42" s="1"/>
  <c r="D1147" i="42"/>
  <c r="A1147" i="42" s="1"/>
  <c r="D1146" i="42"/>
  <c r="A1146" i="42" s="1"/>
  <c r="D1145" i="42"/>
  <c r="A1145" i="42" s="1"/>
  <c r="D1144" i="42"/>
  <c r="D1143" i="42"/>
  <c r="D1142" i="42"/>
  <c r="D1141" i="42"/>
  <c r="D1140" i="42"/>
  <c r="A1140" i="42" s="1"/>
  <c r="D1139" i="42"/>
  <c r="A1139" i="42" s="1"/>
  <c r="D1138" i="42"/>
  <c r="A1138" i="42" s="1"/>
  <c r="D1137" i="42"/>
  <c r="A1137" i="42" s="1"/>
  <c r="D1136" i="42"/>
  <c r="D1135" i="42"/>
  <c r="D1134" i="42"/>
  <c r="D1133" i="42"/>
  <c r="D1132" i="42"/>
  <c r="A1132" i="42" s="1"/>
  <c r="D1131" i="42"/>
  <c r="A1131" i="42" s="1"/>
  <c r="D1130" i="42"/>
  <c r="A1130" i="42" s="1"/>
  <c r="D1129" i="42"/>
  <c r="A1129" i="42" s="1"/>
  <c r="D1128" i="42"/>
  <c r="D1127" i="42"/>
  <c r="D1126" i="42"/>
  <c r="D1125" i="42"/>
  <c r="D1124" i="42"/>
  <c r="A1124" i="42" s="1"/>
  <c r="D1123" i="42"/>
  <c r="A1123" i="42" s="1"/>
  <c r="D1122" i="42"/>
  <c r="A1122" i="42" s="1"/>
  <c r="D1121" i="42"/>
  <c r="A1121" i="42" s="1"/>
  <c r="D1120" i="42"/>
  <c r="D1119" i="42"/>
  <c r="D1118" i="42"/>
  <c r="D1117" i="42"/>
  <c r="D1116" i="42"/>
  <c r="A1116" i="42" s="1"/>
  <c r="D1115" i="42"/>
  <c r="A1115" i="42" s="1"/>
  <c r="D1114" i="42"/>
  <c r="A1114" i="42" s="1"/>
  <c r="D1113" i="42"/>
  <c r="A1113" i="42" s="1"/>
  <c r="D1112" i="42"/>
  <c r="D1111" i="42"/>
  <c r="D1110" i="42"/>
  <c r="D1109" i="42"/>
  <c r="D1108" i="42"/>
  <c r="A1108" i="42" s="1"/>
  <c r="D1107" i="42"/>
  <c r="A1107" i="42" s="1"/>
  <c r="D1106" i="42"/>
  <c r="A1106" i="42" s="1"/>
  <c r="D1105" i="42"/>
  <c r="A1105" i="42" s="1"/>
  <c r="D1104" i="42"/>
  <c r="D1103" i="42"/>
  <c r="D1102" i="42"/>
  <c r="D1101" i="42"/>
  <c r="D1100" i="42"/>
  <c r="A1100" i="42" s="1"/>
  <c r="D1099" i="42"/>
  <c r="A1099" i="42" s="1"/>
  <c r="D1098" i="42"/>
  <c r="A1098" i="42" s="1"/>
  <c r="D1097" i="42"/>
  <c r="A1097" i="42" s="1"/>
  <c r="D1096" i="42"/>
  <c r="D1095" i="42"/>
  <c r="D1094" i="42"/>
  <c r="D1093" i="42"/>
  <c r="D1092" i="42"/>
  <c r="A1092" i="42" s="1"/>
  <c r="D1091" i="42"/>
  <c r="A1091" i="42" s="1"/>
  <c r="D1090" i="42"/>
  <c r="A1090" i="42" s="1"/>
  <c r="D1089" i="42"/>
  <c r="A1089" i="42" s="1"/>
  <c r="D1088" i="42"/>
  <c r="D1087" i="42"/>
  <c r="D1086" i="42"/>
  <c r="D1085" i="42"/>
  <c r="D1084" i="42"/>
  <c r="A1084" i="42" s="1"/>
  <c r="D1083" i="42"/>
  <c r="A1083" i="42" s="1"/>
  <c r="D1082" i="42"/>
  <c r="A1082" i="42" s="1"/>
  <c r="D1081" i="42"/>
  <c r="A1081" i="42" s="1"/>
  <c r="D1080" i="42"/>
  <c r="D1079" i="42"/>
  <c r="D1078" i="42"/>
  <c r="D1077" i="42"/>
  <c r="D1076" i="42"/>
  <c r="A1076" i="42" s="1"/>
  <c r="D1075" i="42"/>
  <c r="A1075" i="42" s="1"/>
  <c r="D1074" i="42"/>
  <c r="A1074" i="42" s="1"/>
  <c r="D1073" i="42"/>
  <c r="A1073" i="42" s="1"/>
  <c r="D1072" i="42"/>
  <c r="D1071" i="42"/>
  <c r="D1070" i="42"/>
  <c r="D1069" i="42"/>
  <c r="D1068" i="42"/>
  <c r="A1068" i="42" s="1"/>
  <c r="D1067" i="42"/>
  <c r="A1067" i="42" s="1"/>
  <c r="D1066" i="42"/>
  <c r="A1066" i="42" s="1"/>
  <c r="D1065" i="42"/>
  <c r="A1065" i="42" s="1"/>
  <c r="D1064" i="42"/>
  <c r="D1063" i="42"/>
  <c r="D1062" i="42"/>
  <c r="D1061" i="42"/>
  <c r="D1060" i="42"/>
  <c r="A1060" i="42" s="1"/>
  <c r="D1059" i="42"/>
  <c r="A1059" i="42" s="1"/>
  <c r="D1058" i="42"/>
  <c r="A1058" i="42" s="1"/>
  <c r="D1057" i="42"/>
  <c r="A1057" i="42" s="1"/>
  <c r="D1056" i="42"/>
  <c r="D1055" i="42"/>
  <c r="D1054" i="42"/>
  <c r="D1053" i="42"/>
  <c r="D1052" i="42"/>
  <c r="A1052" i="42" s="1"/>
  <c r="D1051" i="42"/>
  <c r="A1051" i="42" s="1"/>
  <c r="D1050" i="42"/>
  <c r="A1050" i="42" s="1"/>
  <c r="D1049" i="42"/>
  <c r="A1049" i="42" s="1"/>
  <c r="D1048" i="42"/>
  <c r="D1047" i="42"/>
  <c r="D1046" i="42"/>
  <c r="D1045" i="42"/>
  <c r="D1044" i="42"/>
  <c r="D1043" i="42"/>
  <c r="A1043" i="42" s="1"/>
  <c r="D1042" i="42"/>
  <c r="A1042" i="42" s="1"/>
  <c r="D1041" i="42"/>
  <c r="A1041" i="42" s="1"/>
  <c r="D1040" i="42"/>
  <c r="D1039" i="42"/>
  <c r="D1038" i="42"/>
  <c r="D1037" i="42"/>
  <c r="D1036" i="42"/>
  <c r="A1036" i="42" s="1"/>
  <c r="D1035" i="42"/>
  <c r="A1035" i="42" s="1"/>
  <c r="D1034" i="42"/>
  <c r="A1034" i="42" s="1"/>
  <c r="D1033" i="42"/>
  <c r="A1033" i="42" s="1"/>
  <c r="D1032" i="42"/>
  <c r="D1031" i="42"/>
  <c r="D1030" i="42"/>
  <c r="D1029" i="42"/>
  <c r="D1028" i="42"/>
  <c r="A1028" i="42" s="1"/>
  <c r="D1027" i="42"/>
  <c r="A1027" i="42" s="1"/>
  <c r="D1026" i="42"/>
  <c r="A1026" i="42" s="1"/>
  <c r="D1025" i="42"/>
  <c r="A1025" i="42" s="1"/>
  <c r="D1024" i="42"/>
  <c r="D1023" i="42"/>
  <c r="D1022" i="42"/>
  <c r="D1021" i="42"/>
  <c r="D1020" i="42"/>
  <c r="A1020" i="42" s="1"/>
  <c r="D1019" i="42"/>
  <c r="A1019" i="42" s="1"/>
  <c r="D1018" i="42"/>
  <c r="A1018" i="42" s="1"/>
  <c r="D1017" i="42"/>
  <c r="A1017" i="42" s="1"/>
  <c r="D1016" i="42"/>
  <c r="D1015" i="42"/>
  <c r="D1014" i="42"/>
  <c r="D1013" i="42"/>
  <c r="D1012" i="42"/>
  <c r="A1012" i="42" s="1"/>
  <c r="D1011" i="42"/>
  <c r="A1011" i="42" s="1"/>
  <c r="D1010" i="42"/>
  <c r="A1010" i="42" s="1"/>
  <c r="D1009" i="42"/>
  <c r="A1009" i="42" s="1"/>
  <c r="D1008" i="42"/>
  <c r="D1007" i="42"/>
  <c r="D1006" i="42"/>
  <c r="D1005" i="42"/>
  <c r="D1004" i="42"/>
  <c r="A1004" i="42" s="1"/>
  <c r="D1003" i="42"/>
  <c r="A1003" i="42" s="1"/>
  <c r="D1002" i="42"/>
  <c r="A1002" i="42" s="1"/>
  <c r="D1001" i="42"/>
  <c r="A1001" i="42" s="1"/>
  <c r="D1000" i="42"/>
  <c r="D999" i="42"/>
  <c r="D998" i="42"/>
  <c r="D997" i="42"/>
  <c r="D996" i="42"/>
  <c r="A996" i="42" s="1"/>
  <c r="D995" i="42"/>
  <c r="A995" i="42" s="1"/>
  <c r="D994" i="42"/>
  <c r="A994" i="42" s="1"/>
  <c r="D993" i="42"/>
  <c r="A993" i="42" s="1"/>
  <c r="D992" i="42"/>
  <c r="D991" i="42"/>
  <c r="D990" i="42"/>
  <c r="D989" i="42"/>
  <c r="D988" i="42"/>
  <c r="A988" i="42" s="1"/>
  <c r="D987" i="42"/>
  <c r="A987" i="42" s="1"/>
  <c r="D986" i="42"/>
  <c r="A986" i="42" s="1"/>
  <c r="D985" i="42"/>
  <c r="A985" i="42" s="1"/>
  <c r="D984" i="42"/>
  <c r="D983" i="42"/>
  <c r="D982" i="42"/>
  <c r="D981" i="42"/>
  <c r="D980" i="42"/>
  <c r="A980" i="42" s="1"/>
  <c r="D979" i="42"/>
  <c r="A979" i="42" s="1"/>
  <c r="D978" i="42"/>
  <c r="A978" i="42" s="1"/>
  <c r="D977" i="42"/>
  <c r="A977" i="42" s="1"/>
  <c r="D976" i="42"/>
  <c r="D975" i="42"/>
  <c r="D974" i="42"/>
  <c r="D973" i="42"/>
  <c r="D972" i="42"/>
  <c r="A972" i="42" s="1"/>
  <c r="D971" i="42"/>
  <c r="A971" i="42" s="1"/>
  <c r="D970" i="42"/>
  <c r="A970" i="42" s="1"/>
  <c r="D969" i="42"/>
  <c r="A969" i="42" s="1"/>
  <c r="D968" i="42"/>
  <c r="D967" i="42"/>
  <c r="D966" i="42"/>
  <c r="D965" i="42"/>
  <c r="D964" i="42"/>
  <c r="A964" i="42" s="1"/>
  <c r="D963" i="42"/>
  <c r="A963" i="42" s="1"/>
  <c r="D962" i="42"/>
  <c r="A962" i="42" s="1"/>
  <c r="D961" i="42"/>
  <c r="A961" i="42" s="1"/>
  <c r="D960" i="42"/>
  <c r="D959" i="42"/>
  <c r="D958" i="42"/>
  <c r="D957" i="42"/>
  <c r="D956" i="42"/>
  <c r="A956" i="42" s="1"/>
  <c r="D955" i="42"/>
  <c r="A955" i="42" s="1"/>
  <c r="D954" i="42"/>
  <c r="A954" i="42" s="1"/>
  <c r="D953" i="42"/>
  <c r="A953" i="42" s="1"/>
  <c r="D952" i="42"/>
  <c r="D951" i="42"/>
  <c r="D950" i="42"/>
  <c r="D949" i="42"/>
  <c r="D948" i="42"/>
  <c r="A948" i="42" s="1"/>
  <c r="D947" i="42"/>
  <c r="A947" i="42" s="1"/>
  <c r="D946" i="42"/>
  <c r="A946" i="42" s="1"/>
  <c r="D945" i="42"/>
  <c r="A945" i="42" s="1"/>
  <c r="D944" i="42"/>
  <c r="D943" i="42"/>
  <c r="D942" i="42"/>
  <c r="D941" i="42"/>
  <c r="D940" i="42"/>
  <c r="D939" i="42"/>
  <c r="A939" i="42" s="1"/>
  <c r="D938" i="42"/>
  <c r="A938" i="42" s="1"/>
  <c r="D937" i="42"/>
  <c r="A937" i="42" s="1"/>
  <c r="D936" i="42"/>
  <c r="D935" i="42"/>
  <c r="D934" i="42"/>
  <c r="D933" i="42"/>
  <c r="D932" i="42"/>
  <c r="A932" i="42" s="1"/>
  <c r="D931" i="42"/>
  <c r="A931" i="42" s="1"/>
  <c r="D930" i="42"/>
  <c r="A930" i="42" s="1"/>
  <c r="D929" i="42"/>
  <c r="A929" i="42" s="1"/>
  <c r="D928" i="42"/>
  <c r="D927" i="42"/>
  <c r="D926" i="42"/>
  <c r="D925" i="42"/>
  <c r="D924" i="42"/>
  <c r="A924" i="42" s="1"/>
  <c r="D923" i="42"/>
  <c r="A923" i="42" s="1"/>
  <c r="D922" i="42"/>
  <c r="A922" i="42" s="1"/>
  <c r="D921" i="42"/>
  <c r="A921" i="42" s="1"/>
  <c r="D920" i="42"/>
  <c r="D919" i="42"/>
  <c r="D918" i="42"/>
  <c r="D917" i="42"/>
  <c r="D916" i="42"/>
  <c r="A916" i="42" s="1"/>
  <c r="D915" i="42"/>
  <c r="A915" i="42" s="1"/>
  <c r="D914" i="42"/>
  <c r="A914" i="42" s="1"/>
  <c r="D913" i="42"/>
  <c r="A913" i="42" s="1"/>
  <c r="D912" i="42"/>
  <c r="D911" i="42"/>
  <c r="D910" i="42"/>
  <c r="D909" i="42"/>
  <c r="D908" i="42"/>
  <c r="A908" i="42" s="1"/>
  <c r="D907" i="42"/>
  <c r="A907" i="42" s="1"/>
  <c r="D906" i="42"/>
  <c r="A906" i="42" s="1"/>
  <c r="D905" i="42"/>
  <c r="A905" i="42" s="1"/>
  <c r="D904" i="42"/>
  <c r="D903" i="42"/>
  <c r="D902" i="42"/>
  <c r="D901" i="42"/>
  <c r="D900" i="42"/>
  <c r="A900" i="42" s="1"/>
  <c r="D899" i="42"/>
  <c r="A899" i="42" s="1"/>
  <c r="D898" i="42"/>
  <c r="A898" i="42" s="1"/>
  <c r="D897" i="42"/>
  <c r="A897" i="42" s="1"/>
  <c r="D896" i="42"/>
  <c r="D895" i="42"/>
  <c r="D894" i="42"/>
  <c r="D893" i="42"/>
  <c r="D892" i="42"/>
  <c r="A892" i="42" s="1"/>
  <c r="D891" i="42"/>
  <c r="A891" i="42" s="1"/>
  <c r="D890" i="42"/>
  <c r="A890" i="42" s="1"/>
  <c r="D889" i="42"/>
  <c r="A889" i="42" s="1"/>
  <c r="D888" i="42"/>
  <c r="D887" i="42"/>
  <c r="D886" i="42"/>
  <c r="D885" i="42"/>
  <c r="D884" i="42"/>
  <c r="A884" i="42" s="1"/>
  <c r="D883" i="42"/>
  <c r="A883" i="42" s="1"/>
  <c r="D882" i="42"/>
  <c r="A882" i="42" s="1"/>
  <c r="D881" i="42"/>
  <c r="A881" i="42" s="1"/>
  <c r="D880" i="42"/>
  <c r="D879" i="42"/>
  <c r="D878" i="42"/>
  <c r="D877" i="42"/>
  <c r="D876" i="42"/>
  <c r="A876" i="42" s="1"/>
  <c r="D875" i="42"/>
  <c r="A875" i="42" s="1"/>
  <c r="D874" i="42"/>
  <c r="A874" i="42" s="1"/>
  <c r="D873" i="42"/>
  <c r="A873" i="42" s="1"/>
  <c r="D872" i="42"/>
  <c r="D871" i="42"/>
  <c r="D870" i="42"/>
  <c r="D869" i="42"/>
  <c r="D868" i="42"/>
  <c r="A868" i="42" s="1"/>
  <c r="D867" i="42"/>
  <c r="A867" i="42" s="1"/>
  <c r="D866" i="42"/>
  <c r="A866" i="42" s="1"/>
  <c r="D865" i="42"/>
  <c r="A865" i="42" s="1"/>
  <c r="D864" i="42"/>
  <c r="D863" i="42"/>
  <c r="D862" i="42"/>
  <c r="D861" i="42"/>
  <c r="D860" i="42"/>
  <c r="A860" i="42" s="1"/>
  <c r="D859" i="42"/>
  <c r="A859" i="42" s="1"/>
  <c r="D858" i="42"/>
  <c r="A858" i="42" s="1"/>
  <c r="D857" i="42"/>
  <c r="A857" i="42" s="1"/>
  <c r="D856" i="42"/>
  <c r="D855" i="42"/>
  <c r="D854" i="42"/>
  <c r="D853" i="42"/>
  <c r="D852" i="42"/>
  <c r="A852" i="42" s="1"/>
  <c r="D851" i="42"/>
  <c r="A851" i="42" s="1"/>
  <c r="D850" i="42"/>
  <c r="A850" i="42" s="1"/>
  <c r="D849" i="42"/>
  <c r="A849" i="42" s="1"/>
  <c r="D848" i="42"/>
  <c r="D847" i="42"/>
  <c r="D846" i="42"/>
  <c r="D845" i="42"/>
  <c r="D844" i="42"/>
  <c r="A844" i="42" s="1"/>
  <c r="D843" i="42"/>
  <c r="A843" i="42" s="1"/>
  <c r="D842" i="42"/>
  <c r="A842" i="42" s="1"/>
  <c r="D841" i="42"/>
  <c r="A841" i="42" s="1"/>
  <c r="D840" i="42"/>
  <c r="D839" i="42"/>
  <c r="D838" i="42"/>
  <c r="D837" i="42"/>
  <c r="D836" i="42"/>
  <c r="A836" i="42" s="1"/>
  <c r="D835" i="42"/>
  <c r="A835" i="42" s="1"/>
  <c r="D834" i="42"/>
  <c r="A834" i="42" s="1"/>
  <c r="D833" i="42"/>
  <c r="A833" i="42" s="1"/>
  <c r="D832" i="42"/>
  <c r="D831" i="42"/>
  <c r="D830" i="42"/>
  <c r="D829" i="42"/>
  <c r="D828" i="42"/>
  <c r="A828" i="42" s="1"/>
  <c r="D827" i="42"/>
  <c r="A827" i="42" s="1"/>
  <c r="D826" i="42"/>
  <c r="A826" i="42" s="1"/>
  <c r="D825" i="42"/>
  <c r="A825" i="42" s="1"/>
  <c r="D824" i="42"/>
  <c r="D823" i="42"/>
  <c r="D822" i="42"/>
  <c r="D821" i="42"/>
  <c r="D820" i="42"/>
  <c r="A820" i="42" s="1"/>
  <c r="D819" i="42"/>
  <c r="A819" i="42" s="1"/>
  <c r="D818" i="42"/>
  <c r="A818" i="42" s="1"/>
  <c r="D817" i="42"/>
  <c r="A817" i="42" s="1"/>
  <c r="D816" i="42"/>
  <c r="D815" i="42"/>
  <c r="D814" i="42"/>
  <c r="D813" i="42"/>
  <c r="D812" i="42"/>
  <c r="A812" i="42" s="1"/>
  <c r="D811" i="42"/>
  <c r="A811" i="42" s="1"/>
  <c r="D810" i="42"/>
  <c r="A810" i="42" s="1"/>
  <c r="D809" i="42"/>
  <c r="A809" i="42" s="1"/>
  <c r="D808" i="42"/>
  <c r="D807" i="42"/>
  <c r="D806" i="42"/>
  <c r="D805" i="42"/>
  <c r="D804" i="42"/>
  <c r="A804" i="42" s="1"/>
  <c r="D803" i="42"/>
  <c r="A803" i="42" s="1"/>
  <c r="D802" i="42"/>
  <c r="A802" i="42" s="1"/>
  <c r="D801" i="42"/>
  <c r="A801" i="42" s="1"/>
  <c r="D800" i="42"/>
  <c r="D799" i="42"/>
  <c r="D798" i="42"/>
  <c r="D797" i="42"/>
  <c r="D796" i="42"/>
  <c r="A796" i="42" s="1"/>
  <c r="D795" i="42"/>
  <c r="A795" i="42" s="1"/>
  <c r="D794" i="42"/>
  <c r="A794" i="42" s="1"/>
  <c r="D793" i="42"/>
  <c r="A793" i="42" s="1"/>
  <c r="D792" i="42"/>
  <c r="D791" i="42"/>
  <c r="D790" i="42"/>
  <c r="D789" i="42"/>
  <c r="D788" i="42"/>
  <c r="A788" i="42" s="1"/>
  <c r="D787" i="42"/>
  <c r="A787" i="42" s="1"/>
  <c r="D786" i="42"/>
  <c r="A786" i="42" s="1"/>
  <c r="D785" i="42"/>
  <c r="A785" i="42" s="1"/>
  <c r="D784" i="42"/>
  <c r="D783" i="42"/>
  <c r="D782" i="42"/>
  <c r="D781" i="42"/>
  <c r="D780" i="42"/>
  <c r="A780" i="42" s="1"/>
  <c r="D779" i="42"/>
  <c r="A779" i="42" s="1"/>
  <c r="D778" i="42"/>
  <c r="A778" i="42" s="1"/>
  <c r="D777" i="42"/>
  <c r="A777" i="42" s="1"/>
  <c r="D776" i="42"/>
  <c r="D775" i="42"/>
  <c r="D774" i="42"/>
  <c r="D773" i="42"/>
  <c r="D772" i="42"/>
  <c r="A772" i="42" s="1"/>
  <c r="D771" i="42"/>
  <c r="A771" i="42" s="1"/>
  <c r="D770" i="42"/>
  <c r="A770" i="42" s="1"/>
  <c r="D769" i="42"/>
  <c r="A769" i="42" s="1"/>
  <c r="D768" i="42"/>
  <c r="D767" i="42"/>
  <c r="D766" i="42"/>
  <c r="D765" i="42"/>
  <c r="D764" i="42"/>
  <c r="A764" i="42" s="1"/>
  <c r="D763" i="42"/>
  <c r="A763" i="42" s="1"/>
  <c r="D762" i="42"/>
  <c r="A762" i="42" s="1"/>
  <c r="D761" i="42"/>
  <c r="A761" i="42" s="1"/>
  <c r="D760" i="42"/>
  <c r="D759" i="42"/>
  <c r="D758" i="42"/>
  <c r="D757" i="42"/>
  <c r="D756" i="42"/>
  <c r="A756" i="42" s="1"/>
  <c r="D755" i="42"/>
  <c r="A755" i="42" s="1"/>
  <c r="D754" i="42"/>
  <c r="A754" i="42" s="1"/>
  <c r="D753" i="42"/>
  <c r="A753" i="42" s="1"/>
  <c r="D752" i="42"/>
  <c r="D751" i="42"/>
  <c r="D750" i="42"/>
  <c r="D749" i="42"/>
  <c r="D748" i="42"/>
  <c r="A748" i="42" s="1"/>
  <c r="D747" i="42"/>
  <c r="A747" i="42" s="1"/>
  <c r="D746" i="42"/>
  <c r="A746" i="42" s="1"/>
  <c r="D745" i="42"/>
  <c r="A745" i="42" s="1"/>
  <c r="D744" i="42"/>
  <c r="D743" i="42"/>
  <c r="D742" i="42"/>
  <c r="D741" i="42"/>
  <c r="D740" i="42"/>
  <c r="A740" i="42" s="1"/>
  <c r="D739" i="42"/>
  <c r="A739" i="42" s="1"/>
  <c r="D738" i="42"/>
  <c r="A738" i="42" s="1"/>
  <c r="D737" i="42"/>
  <c r="A737" i="42" s="1"/>
  <c r="D736" i="42"/>
  <c r="D735" i="42"/>
  <c r="D734" i="42"/>
  <c r="D733" i="42"/>
  <c r="D732" i="42"/>
  <c r="A732" i="42" s="1"/>
  <c r="D731" i="42"/>
  <c r="A731" i="42" s="1"/>
  <c r="D730" i="42"/>
  <c r="A730" i="42" s="1"/>
  <c r="D729" i="42"/>
  <c r="A729" i="42" s="1"/>
  <c r="D728" i="42"/>
  <c r="D727" i="42"/>
  <c r="D726" i="42"/>
  <c r="D725" i="42"/>
  <c r="D724" i="42"/>
  <c r="A724" i="42" s="1"/>
  <c r="D723" i="42"/>
  <c r="A723" i="42" s="1"/>
  <c r="D722" i="42"/>
  <c r="A722" i="42" s="1"/>
  <c r="D721" i="42"/>
  <c r="D720" i="42"/>
  <c r="D719" i="42"/>
  <c r="D718" i="42"/>
  <c r="D717" i="42"/>
  <c r="D716" i="42"/>
  <c r="A716" i="42" s="1"/>
  <c r="D715" i="42"/>
  <c r="A715" i="42" s="1"/>
  <c r="D714" i="42"/>
  <c r="A714" i="42" s="1"/>
  <c r="D713" i="42"/>
  <c r="A713" i="42" s="1"/>
  <c r="D712" i="42"/>
  <c r="D711" i="42"/>
  <c r="D710" i="42"/>
  <c r="D709" i="42"/>
  <c r="D708" i="42"/>
  <c r="A708" i="42" s="1"/>
  <c r="D707" i="42"/>
  <c r="A707" i="42" s="1"/>
  <c r="D706" i="42"/>
  <c r="A706" i="42" s="1"/>
  <c r="D705" i="42"/>
  <c r="A705" i="42" s="1"/>
  <c r="D704" i="42"/>
  <c r="D703" i="42"/>
  <c r="D702" i="42"/>
  <c r="D701" i="42"/>
  <c r="D700" i="42"/>
  <c r="A700" i="42" s="1"/>
  <c r="D699" i="42"/>
  <c r="A699" i="42" s="1"/>
  <c r="D698" i="42"/>
  <c r="A698" i="42" s="1"/>
  <c r="D697" i="42"/>
  <c r="A697" i="42" s="1"/>
  <c r="D696" i="42"/>
  <c r="D695" i="42"/>
  <c r="D694" i="42"/>
  <c r="D693" i="42"/>
  <c r="D692" i="42"/>
  <c r="A692" i="42" s="1"/>
  <c r="D691" i="42"/>
  <c r="A691" i="42" s="1"/>
  <c r="D690" i="42"/>
  <c r="A690" i="42" s="1"/>
  <c r="D689" i="42"/>
  <c r="A689" i="42" s="1"/>
  <c r="D688" i="42"/>
  <c r="D687" i="42"/>
  <c r="D686" i="42"/>
  <c r="D685" i="42"/>
  <c r="D684" i="42"/>
  <c r="A684" i="42" s="1"/>
  <c r="D683" i="42"/>
  <c r="A683" i="42" s="1"/>
  <c r="D682" i="42"/>
  <c r="A682" i="42" s="1"/>
  <c r="D681" i="42"/>
  <c r="A681" i="42" s="1"/>
  <c r="D680" i="42"/>
  <c r="D679" i="42"/>
  <c r="D678" i="42"/>
  <c r="D677" i="42"/>
  <c r="D676" i="42"/>
  <c r="A676" i="42" s="1"/>
  <c r="D675" i="42"/>
  <c r="A675" i="42" s="1"/>
  <c r="D674" i="42"/>
  <c r="A674" i="42" s="1"/>
  <c r="D673" i="42"/>
  <c r="A673" i="42" s="1"/>
  <c r="D672" i="42"/>
  <c r="D671" i="42"/>
  <c r="D670" i="42"/>
  <c r="D669" i="42"/>
  <c r="D668" i="42"/>
  <c r="A668" i="42" s="1"/>
  <c r="D667" i="42"/>
  <c r="A667" i="42" s="1"/>
  <c r="D666" i="42"/>
  <c r="A666" i="42" s="1"/>
  <c r="D665" i="42"/>
  <c r="A665" i="42" s="1"/>
  <c r="D664" i="42"/>
  <c r="D663" i="42"/>
  <c r="D662" i="42"/>
  <c r="D661" i="42"/>
  <c r="D660" i="42"/>
  <c r="A660" i="42" s="1"/>
  <c r="D659" i="42"/>
  <c r="A659" i="42" s="1"/>
  <c r="D658" i="42"/>
  <c r="A658" i="42" s="1"/>
  <c r="D657" i="42"/>
  <c r="A657" i="42" s="1"/>
  <c r="D656" i="42"/>
  <c r="D655" i="42"/>
  <c r="D654" i="42"/>
  <c r="D653" i="42"/>
  <c r="D652" i="42"/>
  <c r="A652" i="42" s="1"/>
  <c r="D651" i="42"/>
  <c r="A651" i="42" s="1"/>
  <c r="D650" i="42"/>
  <c r="A650" i="42" s="1"/>
  <c r="D649" i="42"/>
  <c r="A649" i="42" s="1"/>
  <c r="D648" i="42"/>
  <c r="D647" i="42"/>
  <c r="D646" i="42"/>
  <c r="D645" i="42"/>
  <c r="D644" i="42"/>
  <c r="A644" i="42" s="1"/>
  <c r="D643" i="42"/>
  <c r="A643" i="42" s="1"/>
  <c r="D642" i="42"/>
  <c r="A642" i="42" s="1"/>
  <c r="D641" i="42"/>
  <c r="A641" i="42" s="1"/>
  <c r="D640" i="42"/>
  <c r="D639" i="42"/>
  <c r="D638" i="42"/>
  <c r="D637" i="42"/>
  <c r="D636" i="42"/>
  <c r="A636" i="42" s="1"/>
  <c r="D635" i="42"/>
  <c r="A635" i="42" s="1"/>
  <c r="D634" i="42"/>
  <c r="A634" i="42" s="1"/>
  <c r="D633" i="42"/>
  <c r="A633" i="42" s="1"/>
  <c r="D632" i="42"/>
  <c r="D631" i="42"/>
  <c r="D630" i="42"/>
  <c r="D629" i="42"/>
  <c r="D628" i="42"/>
  <c r="A628" i="42" s="1"/>
  <c r="D627" i="42"/>
  <c r="A627" i="42" s="1"/>
  <c r="D626" i="42"/>
  <c r="A626" i="42" s="1"/>
  <c r="D625" i="42"/>
  <c r="A625" i="42" s="1"/>
  <c r="D624" i="42"/>
  <c r="D623" i="42"/>
  <c r="D622" i="42"/>
  <c r="D621" i="42"/>
  <c r="D620" i="42"/>
  <c r="A620" i="42" s="1"/>
  <c r="D619" i="42"/>
  <c r="A619" i="42" s="1"/>
  <c r="D618" i="42"/>
  <c r="A618" i="42" s="1"/>
  <c r="D617" i="42"/>
  <c r="A617" i="42" s="1"/>
  <c r="D616" i="42"/>
  <c r="D615" i="42"/>
  <c r="D614" i="42"/>
  <c r="D613" i="42"/>
  <c r="D612" i="42"/>
  <c r="A612" i="42" s="1"/>
  <c r="D611" i="42"/>
  <c r="A611" i="42" s="1"/>
  <c r="D610" i="42"/>
  <c r="A610" i="42" s="1"/>
  <c r="D609" i="42"/>
  <c r="A609" i="42" s="1"/>
  <c r="D608" i="42"/>
  <c r="D607" i="42"/>
  <c r="D606" i="42"/>
  <c r="D605" i="42"/>
  <c r="D604" i="42"/>
  <c r="A604" i="42" s="1"/>
  <c r="D603" i="42"/>
  <c r="A603" i="42" s="1"/>
  <c r="D602" i="42"/>
  <c r="A602" i="42" s="1"/>
  <c r="D601" i="42"/>
  <c r="A601" i="42" s="1"/>
  <c r="D600" i="42"/>
  <c r="D599" i="42"/>
  <c r="D598" i="42"/>
  <c r="D597" i="42"/>
  <c r="D596" i="42"/>
  <c r="A596" i="42" s="1"/>
  <c r="D595" i="42"/>
  <c r="A595" i="42" s="1"/>
  <c r="D594" i="42"/>
  <c r="A594" i="42" s="1"/>
  <c r="D593" i="42"/>
  <c r="A593" i="42" s="1"/>
  <c r="D592" i="42"/>
  <c r="D591" i="42"/>
  <c r="D590" i="42"/>
  <c r="D589" i="42"/>
  <c r="D588" i="42"/>
  <c r="A588" i="42" s="1"/>
  <c r="D587" i="42"/>
  <c r="A587" i="42" s="1"/>
  <c r="D586" i="42"/>
  <c r="A586" i="42" s="1"/>
  <c r="D585" i="42"/>
  <c r="A585" i="42" s="1"/>
  <c r="D584" i="42"/>
  <c r="D583" i="42"/>
  <c r="D582" i="42"/>
  <c r="D581" i="42"/>
  <c r="D580" i="42"/>
  <c r="A580" i="42" s="1"/>
  <c r="D579" i="42"/>
  <c r="A579" i="42" s="1"/>
  <c r="D578" i="42"/>
  <c r="A578" i="42" s="1"/>
  <c r="D577" i="42"/>
  <c r="A577" i="42" s="1"/>
  <c r="D576" i="42"/>
  <c r="D575" i="42"/>
  <c r="D574" i="42"/>
  <c r="D573" i="42"/>
  <c r="D572" i="42"/>
  <c r="A572" i="42" s="1"/>
  <c r="D571" i="42"/>
  <c r="A571" i="42" s="1"/>
  <c r="D570" i="42"/>
  <c r="A570" i="42" s="1"/>
  <c r="D569" i="42"/>
  <c r="A569" i="42" s="1"/>
  <c r="D568" i="42"/>
  <c r="D567" i="42"/>
  <c r="D566" i="42"/>
  <c r="D565" i="42"/>
  <c r="D564" i="42"/>
  <c r="A564" i="42" s="1"/>
  <c r="D563" i="42"/>
  <c r="A563" i="42" s="1"/>
  <c r="D562" i="42"/>
  <c r="A562" i="42" s="1"/>
  <c r="D561" i="42"/>
  <c r="A561" i="42" s="1"/>
  <c r="D560" i="42"/>
  <c r="D559" i="42"/>
  <c r="D558" i="42"/>
  <c r="D557" i="42"/>
  <c r="D556" i="42"/>
  <c r="A556" i="42" s="1"/>
  <c r="D555" i="42"/>
  <c r="A555" i="42" s="1"/>
  <c r="D554" i="42"/>
  <c r="A554" i="42" s="1"/>
  <c r="D553" i="42"/>
  <c r="A553" i="42" s="1"/>
  <c r="D552" i="42"/>
  <c r="D551" i="42"/>
  <c r="D550" i="42"/>
  <c r="D549" i="42"/>
  <c r="D548" i="42"/>
  <c r="A548" i="42" s="1"/>
  <c r="D547" i="42"/>
  <c r="A547" i="42" s="1"/>
  <c r="D546" i="42"/>
  <c r="A546" i="42" s="1"/>
  <c r="D545" i="42"/>
  <c r="A545" i="42" s="1"/>
  <c r="D544" i="42"/>
  <c r="D543" i="42"/>
  <c r="D542" i="42"/>
  <c r="D541" i="42"/>
  <c r="D540" i="42"/>
  <c r="A540" i="42" s="1"/>
  <c r="D539" i="42"/>
  <c r="A539" i="42" s="1"/>
  <c r="D538" i="42"/>
  <c r="A538" i="42" s="1"/>
  <c r="D537" i="42"/>
  <c r="A537" i="42" s="1"/>
  <c r="D536" i="42"/>
  <c r="D535" i="42"/>
  <c r="D534" i="42"/>
  <c r="D533" i="42"/>
  <c r="D532" i="42"/>
  <c r="A532" i="42" s="1"/>
  <c r="D531" i="42"/>
  <c r="A531" i="42" s="1"/>
  <c r="D530" i="42"/>
  <c r="A530" i="42" s="1"/>
  <c r="D529" i="42"/>
  <c r="A529" i="42" s="1"/>
  <c r="D528" i="42"/>
  <c r="D527" i="42"/>
  <c r="D526" i="42"/>
  <c r="D525" i="42"/>
  <c r="D524" i="42"/>
  <c r="A524" i="42" s="1"/>
  <c r="D523" i="42"/>
  <c r="A523" i="42" s="1"/>
  <c r="D522" i="42"/>
  <c r="A522" i="42" s="1"/>
  <c r="D521" i="42"/>
  <c r="A521" i="42" s="1"/>
  <c r="D520" i="42"/>
  <c r="D519" i="42"/>
  <c r="D518" i="42"/>
  <c r="D517" i="42"/>
  <c r="D516" i="42"/>
  <c r="A516" i="42" s="1"/>
  <c r="D515" i="42"/>
  <c r="A515" i="42" s="1"/>
  <c r="D514" i="42"/>
  <c r="A514" i="42" s="1"/>
  <c r="D513" i="42"/>
  <c r="A513" i="42" s="1"/>
  <c r="D512" i="42"/>
  <c r="D511" i="42"/>
  <c r="D510" i="42"/>
  <c r="D509" i="42"/>
  <c r="D508" i="42"/>
  <c r="A508" i="42" s="1"/>
  <c r="D507" i="42"/>
  <c r="A507" i="42" s="1"/>
  <c r="D506" i="42"/>
  <c r="A506" i="42" s="1"/>
  <c r="D505" i="42"/>
  <c r="A505" i="42" s="1"/>
  <c r="D504" i="42"/>
  <c r="D503" i="42"/>
  <c r="D502" i="42"/>
  <c r="D501" i="42"/>
  <c r="D500" i="42"/>
  <c r="A500" i="42" s="1"/>
  <c r="D499" i="42"/>
  <c r="A499" i="42" s="1"/>
  <c r="D498" i="42"/>
  <c r="A498" i="42" s="1"/>
  <c r="D497" i="42"/>
  <c r="A497" i="42" s="1"/>
  <c r="D496" i="42"/>
  <c r="D495" i="42"/>
  <c r="D494" i="42"/>
  <c r="D493" i="42"/>
  <c r="D492" i="42"/>
  <c r="A492" i="42" s="1"/>
  <c r="D491" i="42"/>
  <c r="A491" i="42" s="1"/>
  <c r="D490" i="42"/>
  <c r="A490" i="42" s="1"/>
  <c r="D489" i="42"/>
  <c r="A489" i="42" s="1"/>
  <c r="D488" i="42"/>
  <c r="D487" i="42"/>
  <c r="D486" i="42"/>
  <c r="D485" i="42"/>
  <c r="D484" i="42"/>
  <c r="A484" i="42" s="1"/>
  <c r="D483" i="42"/>
  <c r="A483" i="42" s="1"/>
  <c r="D482" i="42"/>
  <c r="A482" i="42" s="1"/>
  <c r="D481" i="42"/>
  <c r="A481" i="42" s="1"/>
  <c r="D480" i="42"/>
  <c r="D479" i="42"/>
  <c r="D478" i="42"/>
  <c r="D477" i="42"/>
  <c r="D476" i="42"/>
  <c r="A476" i="42" s="1"/>
  <c r="D475" i="42"/>
  <c r="A475" i="42" s="1"/>
  <c r="D474" i="42"/>
  <c r="A474" i="42" s="1"/>
  <c r="D473" i="42"/>
  <c r="A473" i="42" s="1"/>
  <c r="D472" i="42"/>
  <c r="D471" i="42"/>
  <c r="D470" i="42"/>
  <c r="D469" i="42"/>
  <c r="D468" i="42"/>
  <c r="A468" i="42" s="1"/>
  <c r="D467" i="42"/>
  <c r="A467" i="42" s="1"/>
  <c r="D466" i="42"/>
  <c r="A466" i="42" s="1"/>
  <c r="D465" i="42"/>
  <c r="D464" i="42"/>
  <c r="D463" i="42"/>
  <c r="D462" i="42"/>
  <c r="D461" i="42"/>
  <c r="D460" i="42"/>
  <c r="A460" i="42" s="1"/>
  <c r="D459" i="42"/>
  <c r="A459" i="42" s="1"/>
  <c r="D458" i="42"/>
  <c r="A458" i="42" s="1"/>
  <c r="D457" i="42"/>
  <c r="A457" i="42" s="1"/>
  <c r="D456" i="42"/>
  <c r="D455" i="42"/>
  <c r="D454" i="42"/>
  <c r="D453" i="42"/>
  <c r="D452" i="42"/>
  <c r="A452" i="42" s="1"/>
  <c r="D451" i="42"/>
  <c r="A451" i="42" s="1"/>
  <c r="D450" i="42"/>
  <c r="A450" i="42" s="1"/>
  <c r="D449" i="42"/>
  <c r="A449" i="42" s="1"/>
  <c r="D448" i="42"/>
  <c r="D447" i="42"/>
  <c r="D446" i="42"/>
  <c r="D445" i="42"/>
  <c r="D444" i="42"/>
  <c r="A444" i="42" s="1"/>
  <c r="D443" i="42"/>
  <c r="A443" i="42" s="1"/>
  <c r="D442" i="42"/>
  <c r="A442" i="42" s="1"/>
  <c r="D441" i="42"/>
  <c r="A441" i="42" s="1"/>
  <c r="D440" i="42"/>
  <c r="D439" i="42"/>
  <c r="D438" i="42"/>
  <c r="D437" i="42"/>
  <c r="D436" i="42"/>
  <c r="A436" i="42" s="1"/>
  <c r="D435" i="42"/>
  <c r="A435" i="42" s="1"/>
  <c r="D434" i="42"/>
  <c r="A434" i="42" s="1"/>
  <c r="D433" i="42"/>
  <c r="A433" i="42" s="1"/>
  <c r="D432" i="42"/>
  <c r="D431" i="42"/>
  <c r="D430" i="42"/>
  <c r="D429" i="42"/>
  <c r="D428" i="42"/>
  <c r="A428" i="42" s="1"/>
  <c r="D427" i="42"/>
  <c r="A427" i="42" s="1"/>
  <c r="D426" i="42"/>
  <c r="A426" i="42" s="1"/>
  <c r="D425" i="42"/>
  <c r="A425" i="42" s="1"/>
  <c r="D424" i="42"/>
  <c r="D423" i="42"/>
  <c r="D422" i="42"/>
  <c r="D421" i="42"/>
  <c r="D420" i="42"/>
  <c r="A420" i="42" s="1"/>
  <c r="D419" i="42"/>
  <c r="A419" i="42" s="1"/>
  <c r="D418" i="42"/>
  <c r="A418" i="42" s="1"/>
  <c r="D417" i="42"/>
  <c r="A417" i="42" s="1"/>
  <c r="D416" i="42"/>
  <c r="D415" i="42"/>
  <c r="D414" i="42"/>
  <c r="D413" i="42"/>
  <c r="D412" i="42"/>
  <c r="A412" i="42" s="1"/>
  <c r="D411" i="42"/>
  <c r="A411" i="42" s="1"/>
  <c r="D410" i="42"/>
  <c r="A410" i="42" s="1"/>
  <c r="D409" i="42"/>
  <c r="A409" i="42" s="1"/>
  <c r="D408" i="42"/>
  <c r="D407" i="42"/>
  <c r="D406" i="42"/>
  <c r="D405" i="42"/>
  <c r="D404" i="42"/>
  <c r="A404" i="42" s="1"/>
  <c r="D403" i="42"/>
  <c r="A403" i="42" s="1"/>
  <c r="D402" i="42"/>
  <c r="A402" i="42" s="1"/>
  <c r="D401" i="42"/>
  <c r="A401" i="42" s="1"/>
  <c r="D400" i="42"/>
  <c r="D399" i="42"/>
  <c r="D398" i="42"/>
  <c r="D397" i="42"/>
  <c r="D396" i="42"/>
  <c r="A396" i="42" s="1"/>
  <c r="D395" i="42"/>
  <c r="A395" i="42" s="1"/>
  <c r="D394" i="42"/>
  <c r="A394" i="42" s="1"/>
  <c r="D393" i="42"/>
  <c r="D392" i="42"/>
  <c r="D391" i="42"/>
  <c r="D390" i="42"/>
  <c r="D389" i="42"/>
  <c r="D388" i="42"/>
  <c r="A388" i="42" s="1"/>
  <c r="D387" i="42"/>
  <c r="A387" i="42" s="1"/>
  <c r="D386" i="42"/>
  <c r="A386" i="42" s="1"/>
  <c r="D385" i="42"/>
  <c r="A385" i="42" s="1"/>
  <c r="D384" i="42"/>
  <c r="D383" i="42"/>
  <c r="D382" i="42"/>
  <c r="D381" i="42"/>
  <c r="D380" i="42"/>
  <c r="A380" i="42" s="1"/>
  <c r="D379" i="42"/>
  <c r="A379" i="42" s="1"/>
  <c r="D378" i="42"/>
  <c r="A378" i="42" s="1"/>
  <c r="D377" i="42"/>
  <c r="A377" i="42" s="1"/>
  <c r="D376" i="42"/>
  <c r="D375" i="42"/>
  <c r="D374" i="42"/>
  <c r="D373" i="42"/>
  <c r="D372" i="42"/>
  <c r="A372" i="42" s="1"/>
  <c r="D371" i="42"/>
  <c r="A371" i="42" s="1"/>
  <c r="D370" i="42"/>
  <c r="A370" i="42" s="1"/>
  <c r="D369" i="42"/>
  <c r="A369" i="42" s="1"/>
  <c r="D368" i="42"/>
  <c r="D367" i="42"/>
  <c r="D366" i="42"/>
  <c r="D365" i="42"/>
  <c r="D364" i="42"/>
  <c r="A364" i="42" s="1"/>
  <c r="D363" i="42"/>
  <c r="A363" i="42" s="1"/>
  <c r="D362" i="42"/>
  <c r="A362" i="42" s="1"/>
  <c r="D361" i="42"/>
  <c r="A361" i="42" s="1"/>
  <c r="D360" i="42"/>
  <c r="D359" i="42"/>
  <c r="D358" i="42"/>
  <c r="D357" i="42"/>
  <c r="D356" i="42"/>
  <c r="A356" i="42" s="1"/>
  <c r="D355" i="42"/>
  <c r="D354" i="42"/>
  <c r="D353" i="42"/>
  <c r="D352" i="42"/>
  <c r="D351" i="42"/>
  <c r="D350" i="42"/>
  <c r="D349" i="42"/>
  <c r="D348" i="42"/>
  <c r="A348" i="42" s="1"/>
  <c r="D347" i="42"/>
  <c r="A347" i="42" s="1"/>
  <c r="D346" i="42"/>
  <c r="A346" i="42" s="1"/>
  <c r="D345" i="42"/>
  <c r="A345" i="42" s="1"/>
  <c r="D344" i="42"/>
  <c r="D343" i="42"/>
  <c r="D342" i="42"/>
  <c r="D341" i="42"/>
  <c r="D340" i="42"/>
  <c r="A340" i="42" s="1"/>
  <c r="D339" i="42"/>
  <c r="A339" i="42" s="1"/>
  <c r="D338" i="42"/>
  <c r="A338" i="42" s="1"/>
  <c r="D337" i="42"/>
  <c r="A337" i="42" s="1"/>
  <c r="D336" i="42"/>
  <c r="D335" i="42"/>
  <c r="D334" i="42"/>
  <c r="D333" i="42"/>
  <c r="D332" i="42"/>
  <c r="A332" i="42" s="1"/>
  <c r="D331" i="42"/>
  <c r="A331" i="42" s="1"/>
  <c r="D330" i="42"/>
  <c r="A330" i="42" s="1"/>
  <c r="D329" i="42"/>
  <c r="A329" i="42" s="1"/>
  <c r="D328" i="42"/>
  <c r="D327" i="42"/>
  <c r="D326" i="42"/>
  <c r="D325" i="42"/>
  <c r="D324" i="42"/>
  <c r="A324" i="42" s="1"/>
  <c r="D323" i="42"/>
  <c r="A323" i="42" s="1"/>
  <c r="D322" i="42"/>
  <c r="A322" i="42" s="1"/>
  <c r="D321" i="42"/>
  <c r="A321" i="42" s="1"/>
  <c r="D320" i="42"/>
  <c r="D319" i="42"/>
  <c r="D318" i="42"/>
  <c r="D317" i="42"/>
  <c r="D316" i="42"/>
  <c r="A316" i="42" s="1"/>
  <c r="D315" i="42"/>
  <c r="A315" i="42" s="1"/>
  <c r="D314" i="42"/>
  <c r="A314" i="42" s="1"/>
  <c r="D313" i="42"/>
  <c r="A313" i="42" s="1"/>
  <c r="D312" i="42"/>
  <c r="D311" i="42"/>
  <c r="D310" i="42"/>
  <c r="D309" i="42"/>
  <c r="D308" i="42"/>
  <c r="A308" i="42" s="1"/>
  <c r="D307" i="42"/>
  <c r="A307" i="42" s="1"/>
  <c r="D306" i="42"/>
  <c r="A306" i="42" s="1"/>
  <c r="D305" i="42"/>
  <c r="A305" i="42" s="1"/>
  <c r="D304" i="42"/>
  <c r="D303" i="42"/>
  <c r="D302" i="42"/>
  <c r="D301" i="42"/>
  <c r="D300" i="42"/>
  <c r="A300" i="42" s="1"/>
  <c r="D299" i="42"/>
  <c r="A299" i="42" s="1"/>
  <c r="D298" i="42"/>
  <c r="A298" i="42" s="1"/>
  <c r="D297" i="42"/>
  <c r="A297" i="42" s="1"/>
  <c r="D296" i="42"/>
  <c r="D295" i="42"/>
  <c r="D294" i="42"/>
  <c r="D293" i="42"/>
  <c r="D292" i="42"/>
  <c r="A292" i="42" s="1"/>
  <c r="D291" i="42"/>
  <c r="A291" i="42" s="1"/>
  <c r="D290" i="42"/>
  <c r="A290" i="42" s="1"/>
  <c r="D289" i="42"/>
  <c r="A289" i="42" s="1"/>
  <c r="D288" i="42"/>
  <c r="D287" i="42"/>
  <c r="D286" i="42"/>
  <c r="D285" i="42"/>
  <c r="D284" i="42"/>
  <c r="A284" i="42" s="1"/>
  <c r="D283" i="42"/>
  <c r="A283" i="42" s="1"/>
  <c r="D282" i="42"/>
  <c r="A282" i="42" s="1"/>
  <c r="D281" i="42"/>
  <c r="A281" i="42" s="1"/>
  <c r="D280" i="42"/>
  <c r="D279" i="42"/>
  <c r="D278" i="42"/>
  <c r="D277" i="42"/>
  <c r="D276" i="42"/>
  <c r="A276" i="42" s="1"/>
  <c r="D275" i="42"/>
  <c r="A275" i="42" s="1"/>
  <c r="D274" i="42"/>
  <c r="D273" i="42"/>
  <c r="A273" i="42" s="1"/>
  <c r="D272" i="42"/>
  <c r="D271" i="42"/>
  <c r="D270" i="42"/>
  <c r="D269" i="42"/>
  <c r="D268" i="42"/>
  <c r="A268" i="42" s="1"/>
  <c r="D267" i="42"/>
  <c r="A267" i="42" s="1"/>
  <c r="D266" i="42"/>
  <c r="A266" i="42" s="1"/>
  <c r="D265" i="42"/>
  <c r="A265" i="42" s="1"/>
  <c r="D264" i="42"/>
  <c r="D263" i="42"/>
  <c r="D262" i="42"/>
  <c r="D261" i="42"/>
  <c r="D260" i="42"/>
  <c r="A260" i="42" s="1"/>
  <c r="D259" i="42"/>
  <c r="A259" i="42" s="1"/>
  <c r="D258" i="42"/>
  <c r="A258" i="42" s="1"/>
  <c r="D257" i="42"/>
  <c r="A257" i="42" s="1"/>
  <c r="D256" i="42"/>
  <c r="D255" i="42"/>
  <c r="D254" i="42"/>
  <c r="D253" i="42"/>
  <c r="D252" i="42"/>
  <c r="A252" i="42" s="1"/>
  <c r="D251" i="42"/>
  <c r="A251" i="42" s="1"/>
  <c r="D250" i="42"/>
  <c r="A250" i="42" s="1"/>
  <c r="D249" i="42"/>
  <c r="A249" i="42" s="1"/>
  <c r="D248" i="42"/>
  <c r="D247" i="42"/>
  <c r="D246" i="42"/>
  <c r="D245" i="42"/>
  <c r="D244" i="42"/>
  <c r="A244" i="42" s="1"/>
  <c r="D243" i="42"/>
  <c r="A243" i="42" s="1"/>
  <c r="D242" i="42"/>
  <c r="A242" i="42" s="1"/>
  <c r="D241" i="42"/>
  <c r="A241" i="42" s="1"/>
  <c r="D240" i="42"/>
  <c r="D239" i="42"/>
  <c r="D238" i="42"/>
  <c r="D237" i="42"/>
  <c r="D236" i="42"/>
  <c r="A236" i="42" s="1"/>
  <c r="D235" i="42"/>
  <c r="A235" i="42" s="1"/>
  <c r="D234" i="42"/>
  <c r="A234" i="42" s="1"/>
  <c r="D233" i="42"/>
  <c r="A233" i="42" s="1"/>
  <c r="D232" i="42"/>
  <c r="D231" i="42"/>
  <c r="D230" i="42"/>
  <c r="D229" i="42"/>
  <c r="D228" i="42"/>
  <c r="A228" i="42" s="1"/>
  <c r="D227" i="42"/>
  <c r="A227" i="42" s="1"/>
  <c r="D226" i="42"/>
  <c r="A226" i="42" s="1"/>
  <c r="D225" i="42"/>
  <c r="A225" i="42" s="1"/>
  <c r="D224" i="42"/>
  <c r="D223" i="42"/>
  <c r="D222" i="42"/>
  <c r="D221" i="42"/>
  <c r="D220" i="42"/>
  <c r="A220" i="42" s="1"/>
  <c r="D219" i="42"/>
  <c r="A219" i="42" s="1"/>
  <c r="D218" i="42"/>
  <c r="A218" i="42" s="1"/>
  <c r="D217" i="42"/>
  <c r="A217" i="42" s="1"/>
  <c r="D216" i="42"/>
  <c r="D215" i="42"/>
  <c r="D214" i="42"/>
  <c r="D213" i="42"/>
  <c r="D212" i="42"/>
  <c r="A212" i="42" s="1"/>
  <c r="D211" i="42"/>
  <c r="A211" i="42" s="1"/>
  <c r="D210" i="42"/>
  <c r="A210" i="42" s="1"/>
  <c r="D209" i="42"/>
  <c r="D208" i="42"/>
  <c r="D207" i="42"/>
  <c r="D206" i="42"/>
  <c r="D205" i="42"/>
  <c r="D204" i="42"/>
  <c r="A204" i="42" s="1"/>
  <c r="D203" i="42"/>
  <c r="A203" i="42" s="1"/>
  <c r="D202" i="42"/>
  <c r="A202" i="42" s="1"/>
  <c r="D201" i="42"/>
  <c r="A201" i="42" s="1"/>
  <c r="D200" i="42"/>
  <c r="D199" i="42"/>
  <c r="D198" i="42"/>
  <c r="D197" i="42"/>
  <c r="D196" i="42"/>
  <c r="A196" i="42" s="1"/>
  <c r="D195" i="42"/>
  <c r="A195" i="42" s="1"/>
  <c r="D194" i="42"/>
  <c r="A194" i="42" s="1"/>
  <c r="D193" i="42"/>
  <c r="A193" i="42" s="1"/>
  <c r="D192" i="42"/>
  <c r="D191" i="42"/>
  <c r="D190" i="42"/>
  <c r="D189" i="42"/>
  <c r="D188" i="42"/>
  <c r="A188" i="42" s="1"/>
  <c r="D187" i="42"/>
  <c r="A187" i="42" s="1"/>
  <c r="D186" i="42"/>
  <c r="A186" i="42" s="1"/>
  <c r="D185" i="42"/>
  <c r="A185" i="42" s="1"/>
  <c r="D184" i="42"/>
  <c r="D183" i="42"/>
  <c r="D182" i="42"/>
  <c r="D181" i="42"/>
  <c r="D180" i="42"/>
  <c r="A180" i="42" s="1"/>
  <c r="D179" i="42"/>
  <c r="A179" i="42" s="1"/>
  <c r="D178" i="42"/>
  <c r="A178" i="42" s="1"/>
  <c r="D177" i="42"/>
  <c r="A177" i="42" s="1"/>
  <c r="D176" i="42"/>
  <c r="D175" i="42"/>
  <c r="D174" i="42"/>
  <c r="D173" i="42"/>
  <c r="D172" i="42"/>
  <c r="A172" i="42" s="1"/>
  <c r="D171" i="42"/>
  <c r="A171" i="42" s="1"/>
  <c r="D170" i="42"/>
  <c r="A170" i="42" s="1"/>
  <c r="D169" i="42"/>
  <c r="A169" i="42" s="1"/>
  <c r="D168" i="42"/>
  <c r="D167" i="42"/>
  <c r="D166" i="42"/>
  <c r="D165" i="42"/>
  <c r="D164" i="42"/>
  <c r="A164" i="42" s="1"/>
  <c r="D163" i="42"/>
  <c r="A163" i="42" s="1"/>
  <c r="D162" i="42"/>
  <c r="A162" i="42" s="1"/>
  <c r="D161" i="42"/>
  <c r="A161" i="42" s="1"/>
  <c r="D160" i="42"/>
  <c r="D159" i="42"/>
  <c r="D158" i="42"/>
  <c r="D157" i="42"/>
  <c r="D156" i="42"/>
  <c r="A156" i="42" s="1"/>
  <c r="D155" i="42"/>
  <c r="A155" i="42" s="1"/>
  <c r="D154" i="42"/>
  <c r="A154" i="42" s="1"/>
  <c r="D153" i="42"/>
  <c r="A153" i="42" s="1"/>
  <c r="D152" i="42"/>
  <c r="D151" i="42"/>
  <c r="D150" i="42"/>
  <c r="D149" i="42"/>
  <c r="D148" i="42"/>
  <c r="A148" i="42" s="1"/>
  <c r="D147" i="42"/>
  <c r="A147" i="42" s="1"/>
  <c r="D146" i="42"/>
  <c r="A146" i="42" s="1"/>
  <c r="D145" i="42"/>
  <c r="A145" i="42" s="1"/>
  <c r="D144" i="42"/>
  <c r="D143" i="42"/>
  <c r="D142" i="42"/>
  <c r="D141" i="42"/>
  <c r="D140" i="42"/>
  <c r="A140" i="42" s="1"/>
  <c r="D139" i="42"/>
  <c r="A139" i="42" s="1"/>
  <c r="D138" i="42"/>
  <c r="A138" i="42" s="1"/>
  <c r="D137" i="42"/>
  <c r="D136" i="42"/>
  <c r="D135" i="42"/>
  <c r="D134" i="42"/>
  <c r="D133" i="42"/>
  <c r="D132" i="42"/>
  <c r="A132" i="42" s="1"/>
  <c r="D131" i="42"/>
  <c r="A131" i="42" s="1"/>
  <c r="D130" i="42"/>
  <c r="A130" i="42" s="1"/>
  <c r="D129" i="42"/>
  <c r="A129" i="42" s="1"/>
  <c r="D128" i="42"/>
  <c r="D127" i="42"/>
  <c r="D126" i="42"/>
  <c r="D125" i="42"/>
  <c r="D124" i="42"/>
  <c r="A124" i="42" s="1"/>
  <c r="D123" i="42"/>
  <c r="A123" i="42" s="1"/>
  <c r="D122" i="42"/>
  <c r="A122" i="42" s="1"/>
  <c r="D121" i="42"/>
  <c r="A121" i="42" s="1"/>
  <c r="D120" i="42"/>
  <c r="D119" i="42"/>
  <c r="D118" i="42"/>
  <c r="D117" i="42"/>
  <c r="D116" i="42"/>
  <c r="A116" i="42" s="1"/>
  <c r="D115" i="42"/>
  <c r="A115" i="42" s="1"/>
  <c r="D114" i="42"/>
  <c r="A114" i="42" s="1"/>
  <c r="D113" i="42"/>
  <c r="A113" i="42" s="1"/>
  <c r="D112" i="42"/>
  <c r="D111" i="42"/>
  <c r="D110" i="42"/>
  <c r="D109" i="42"/>
  <c r="D108" i="42"/>
  <c r="A108" i="42" s="1"/>
  <c r="D107" i="42"/>
  <c r="A107" i="42" s="1"/>
  <c r="D106" i="42"/>
  <c r="A106" i="42" s="1"/>
  <c r="D105" i="42"/>
  <c r="A105" i="42" s="1"/>
  <c r="D104" i="42"/>
  <c r="D103" i="42"/>
  <c r="D102" i="42"/>
  <c r="D101" i="42"/>
  <c r="D100" i="42"/>
  <c r="A100" i="42" s="1"/>
  <c r="D99" i="42"/>
  <c r="D98" i="42"/>
  <c r="D97" i="42"/>
  <c r="D96" i="42"/>
  <c r="D95" i="42"/>
  <c r="D94" i="42"/>
  <c r="D93" i="42"/>
  <c r="D92" i="42"/>
  <c r="A92" i="42" s="1"/>
  <c r="D91" i="42"/>
  <c r="A91" i="42" s="1"/>
  <c r="D90" i="42"/>
  <c r="A90" i="42" s="1"/>
  <c r="D89" i="42"/>
  <c r="A89" i="42" s="1"/>
  <c r="D88" i="42"/>
  <c r="D87" i="42"/>
  <c r="D86" i="42"/>
  <c r="D85" i="42"/>
  <c r="D84" i="42"/>
  <c r="A84" i="42" s="1"/>
  <c r="D83" i="42"/>
  <c r="A83" i="42" s="1"/>
  <c r="D82" i="42"/>
  <c r="A82" i="42" s="1"/>
  <c r="D81" i="42"/>
  <c r="A81" i="42" s="1"/>
  <c r="D80" i="42"/>
  <c r="D79" i="42"/>
  <c r="D78" i="42"/>
  <c r="D77" i="42"/>
  <c r="D76" i="42"/>
  <c r="A76" i="42" s="1"/>
  <c r="D75" i="42"/>
  <c r="A75" i="42" s="1"/>
  <c r="D74" i="42"/>
  <c r="A74" i="42" s="1"/>
  <c r="D73" i="42"/>
  <c r="A73" i="42" s="1"/>
  <c r="D72" i="42"/>
  <c r="D71" i="42"/>
  <c r="D70" i="42"/>
  <c r="D69" i="42"/>
  <c r="D68" i="42"/>
  <c r="A68" i="42" s="1"/>
  <c r="D67" i="42"/>
  <c r="A67" i="42" s="1"/>
  <c r="D66" i="42"/>
  <c r="A66" i="42" s="1"/>
  <c r="D65" i="42"/>
  <c r="A65" i="42" s="1"/>
  <c r="D64" i="42"/>
  <c r="D63" i="42"/>
  <c r="D62" i="42"/>
  <c r="D61" i="42"/>
  <c r="D60" i="42"/>
  <c r="A60" i="42" s="1"/>
  <c r="D59" i="42"/>
  <c r="A59" i="42" s="1"/>
  <c r="D58" i="42"/>
  <c r="A58" i="42" s="1"/>
  <c r="D57" i="42"/>
  <c r="A57" i="42" s="1"/>
  <c r="D56" i="42"/>
  <c r="D55" i="42"/>
  <c r="D54" i="42"/>
  <c r="D53" i="42"/>
  <c r="D52" i="42"/>
  <c r="A52" i="42" s="1"/>
  <c r="D51" i="42"/>
  <c r="A51" i="42" s="1"/>
  <c r="D50" i="42"/>
  <c r="A50" i="42" s="1"/>
  <c r="D49" i="42"/>
  <c r="A49" i="42" s="1"/>
  <c r="D48" i="42"/>
  <c r="D47" i="42"/>
  <c r="D46" i="42"/>
  <c r="D45" i="42"/>
  <c r="D44" i="42"/>
  <c r="A44" i="42" s="1"/>
  <c r="D43" i="42"/>
  <c r="A43" i="42" s="1"/>
  <c r="D42" i="42"/>
  <c r="A42" i="42" s="1"/>
  <c r="D41" i="42"/>
  <c r="A41" i="42" s="1"/>
  <c r="D40" i="42"/>
  <c r="D39" i="42"/>
  <c r="D38" i="42"/>
  <c r="D37" i="42"/>
  <c r="D36" i="42"/>
  <c r="A36" i="42" s="1"/>
  <c r="D35" i="42"/>
  <c r="A35" i="42" s="1"/>
  <c r="D34" i="42"/>
  <c r="A34" i="42" s="1"/>
  <c r="D33" i="42"/>
  <c r="A33" i="42" s="1"/>
  <c r="D32" i="42"/>
  <c r="D31" i="42"/>
  <c r="D30" i="42"/>
  <c r="D29" i="42"/>
  <c r="D28" i="42"/>
  <c r="A28" i="42" s="1"/>
  <c r="D27" i="42"/>
  <c r="A27" i="42" s="1"/>
  <c r="D26" i="42"/>
  <c r="A26" i="42" s="1"/>
  <c r="D25" i="42"/>
  <c r="A25" i="42" s="1"/>
  <c r="D24" i="42"/>
  <c r="D23" i="42"/>
  <c r="D22" i="42"/>
  <c r="D21" i="42"/>
  <c r="D20" i="42"/>
  <c r="A20" i="42" s="1"/>
  <c r="D19" i="42"/>
  <c r="A19" i="42" s="1"/>
  <c r="D18" i="42"/>
  <c r="D17" i="42"/>
  <c r="A17" i="42" s="1"/>
  <c r="D16" i="42"/>
  <c r="D15" i="42"/>
  <c r="D14" i="42"/>
  <c r="D13" i="42"/>
  <c r="D12" i="42"/>
  <c r="A12" i="42" s="1"/>
  <c r="D11" i="42"/>
  <c r="A11" i="42" s="1"/>
  <c r="D10" i="42"/>
  <c r="A10" i="42" s="1"/>
  <c r="D9" i="42"/>
  <c r="A9" i="42" s="1"/>
  <c r="D8" i="42"/>
  <c r="D7" i="42"/>
  <c r="D6" i="42"/>
  <c r="D5" i="42"/>
  <c r="D4" i="42"/>
  <c r="A4" i="42" s="1"/>
  <c r="D3" i="42"/>
  <c r="A3" i="42" s="1"/>
  <c r="DV962" i="17" s="1"/>
  <c r="I967" i="16" s="1"/>
  <c r="D2" i="42"/>
  <c r="A2000" i="42"/>
  <c r="A1999" i="42"/>
  <c r="A1998" i="42"/>
  <c r="A1997" i="42"/>
  <c r="A1992" i="42"/>
  <c r="A1991" i="42"/>
  <c r="A1990" i="42"/>
  <c r="A1989" i="42"/>
  <c r="A1984" i="42"/>
  <c r="A1983" i="42"/>
  <c r="A1982" i="42"/>
  <c r="A1981" i="42"/>
  <c r="A1976" i="42"/>
  <c r="A1975" i="42"/>
  <c r="A1974" i="42"/>
  <c r="A1973" i="42"/>
  <c r="A1968" i="42"/>
  <c r="A1967" i="42"/>
  <c r="A1966" i="42"/>
  <c r="A1965" i="42"/>
  <c r="A1960" i="42"/>
  <c r="A1959" i="42"/>
  <c r="A1958" i="42"/>
  <c r="A1957" i="42"/>
  <c r="A1952" i="42"/>
  <c r="A1951" i="42"/>
  <c r="A1950" i="42"/>
  <c r="A1949" i="42"/>
  <c r="A1944" i="42"/>
  <c r="A1943" i="42"/>
  <c r="A1942" i="42"/>
  <c r="A1941" i="42"/>
  <c r="A1936" i="42"/>
  <c r="A1935" i="42"/>
  <c r="A1934" i="42"/>
  <c r="A1933" i="42"/>
  <c r="A1928" i="42"/>
  <c r="A1927" i="42"/>
  <c r="A1926" i="42"/>
  <c r="A1925" i="42"/>
  <c r="A1920" i="42"/>
  <c r="A1919" i="42"/>
  <c r="A1918" i="42"/>
  <c r="A1917" i="42"/>
  <c r="A1912" i="42"/>
  <c r="A1911" i="42"/>
  <c r="A1910" i="42"/>
  <c r="A1909" i="42"/>
  <c r="A1904" i="42"/>
  <c r="A1903" i="42"/>
  <c r="A1902" i="42"/>
  <c r="A1901" i="42"/>
  <c r="A1896" i="42"/>
  <c r="A1895" i="42"/>
  <c r="A1894" i="42"/>
  <c r="A1893" i="42"/>
  <c r="A1888" i="42"/>
  <c r="A1887" i="42"/>
  <c r="A1886" i="42"/>
  <c r="A1885" i="42"/>
  <c r="A1880" i="42"/>
  <c r="A1879" i="42"/>
  <c r="A1878" i="42"/>
  <c r="A1877" i="42"/>
  <c r="A1872" i="42"/>
  <c r="A1871" i="42"/>
  <c r="A1870" i="42"/>
  <c r="A1869" i="42"/>
  <c r="A1864" i="42"/>
  <c r="A1863" i="42"/>
  <c r="A1862" i="42"/>
  <c r="A1861" i="42"/>
  <c r="A1856" i="42"/>
  <c r="A1855" i="42"/>
  <c r="A1854" i="42"/>
  <c r="A1853" i="42"/>
  <c r="A1848" i="42"/>
  <c r="A1847" i="42"/>
  <c r="A1846" i="42"/>
  <c r="A1845" i="42"/>
  <c r="A1840" i="42"/>
  <c r="A1839" i="42"/>
  <c r="A1838" i="42"/>
  <c r="A1837" i="42"/>
  <c r="A1832" i="42"/>
  <c r="A1831" i="42"/>
  <c r="A1830" i="42"/>
  <c r="A1829" i="42"/>
  <c r="A1824" i="42"/>
  <c r="A1823" i="42"/>
  <c r="A1822" i="42"/>
  <c r="A1821" i="42"/>
  <c r="A1816" i="42"/>
  <c r="A1815" i="42"/>
  <c r="A1814" i="42"/>
  <c r="A1813" i="42"/>
  <c r="A1808" i="42"/>
  <c r="A1807" i="42"/>
  <c r="A1806" i="42"/>
  <c r="A1805" i="42"/>
  <c r="A1800" i="42"/>
  <c r="A1799" i="42"/>
  <c r="A1798" i="42"/>
  <c r="A1797" i="42"/>
  <c r="A1792" i="42"/>
  <c r="A1791" i="42"/>
  <c r="A1790" i="42"/>
  <c r="A1789" i="42"/>
  <c r="A1784" i="42"/>
  <c r="A1783" i="42"/>
  <c r="A1782" i="42"/>
  <c r="A1781" i="42"/>
  <c r="A1776" i="42"/>
  <c r="A1775" i="42"/>
  <c r="A1774" i="42"/>
  <c r="A1773" i="42"/>
  <c r="A1768" i="42"/>
  <c r="A1767" i="42"/>
  <c r="A1766" i="42"/>
  <c r="A1765" i="42"/>
  <c r="A1760" i="42"/>
  <c r="A1759" i="42"/>
  <c r="A1758" i="42"/>
  <c r="A1757" i="42"/>
  <c r="A1752" i="42"/>
  <c r="A1751" i="42"/>
  <c r="A1750" i="42"/>
  <c r="A1749" i="42"/>
  <c r="A1744" i="42"/>
  <c r="A1743" i="42"/>
  <c r="A1742" i="42"/>
  <c r="A1741" i="42"/>
  <c r="A1736" i="42"/>
  <c r="A1735" i="42"/>
  <c r="A1734" i="42"/>
  <c r="A1733" i="42"/>
  <c r="A1728" i="42"/>
  <c r="A1727" i="42"/>
  <c r="A1726" i="42"/>
  <c r="A1725" i="42"/>
  <c r="A1720" i="42"/>
  <c r="A1719" i="42"/>
  <c r="A1718" i="42"/>
  <c r="A1717" i="42"/>
  <c r="A1712" i="42"/>
  <c r="A1711" i="42"/>
  <c r="A1710" i="42"/>
  <c r="A1709" i="42"/>
  <c r="A1704" i="42"/>
  <c r="A1703" i="42"/>
  <c r="A1702" i="42"/>
  <c r="A1701" i="42"/>
  <c r="A1696" i="42"/>
  <c r="A1695" i="42"/>
  <c r="A1694" i="42"/>
  <c r="A1693" i="42"/>
  <c r="A1688" i="42"/>
  <c r="A1687" i="42"/>
  <c r="A1686" i="42"/>
  <c r="A1685" i="42"/>
  <c r="A1680" i="42"/>
  <c r="A1679" i="42"/>
  <c r="A1678" i="42"/>
  <c r="A1677" i="42"/>
  <c r="A1672" i="42"/>
  <c r="A1671" i="42"/>
  <c r="A1670" i="42"/>
  <c r="A1669" i="42"/>
  <c r="A1664" i="42"/>
  <c r="A1663" i="42"/>
  <c r="A1662" i="42"/>
  <c r="A1661" i="42"/>
  <c r="A1656" i="42"/>
  <c r="A1655" i="42"/>
  <c r="A1654" i="42"/>
  <c r="A1653" i="42"/>
  <c r="A1648" i="42"/>
  <c r="A1647" i="42"/>
  <c r="A1646" i="42"/>
  <c r="A1645" i="42"/>
  <c r="A1640" i="42"/>
  <c r="A1639" i="42"/>
  <c r="A1638" i="42"/>
  <c r="A1637" i="42"/>
  <c r="A1632" i="42"/>
  <c r="A1631" i="42"/>
  <c r="A1630" i="42"/>
  <c r="A1629" i="42"/>
  <c r="A1624" i="42"/>
  <c r="A1623" i="42"/>
  <c r="A1622" i="42"/>
  <c r="A1621" i="42"/>
  <c r="A1616" i="42"/>
  <c r="A1615" i="42"/>
  <c r="A1614" i="42"/>
  <c r="A1613" i="42"/>
  <c r="A1608" i="42"/>
  <c r="A1607" i="42"/>
  <c r="A1606" i="42"/>
  <c r="A1605" i="42"/>
  <c r="A1600" i="42"/>
  <c r="A1599" i="42"/>
  <c r="A1598" i="42"/>
  <c r="A1597" i="42"/>
  <c r="A1592" i="42"/>
  <c r="A1591" i="42"/>
  <c r="A1590" i="42"/>
  <c r="A1589" i="42"/>
  <c r="A1584" i="42"/>
  <c r="A1583" i="42"/>
  <c r="A1582" i="42"/>
  <c r="A1581" i="42"/>
  <c r="A1576" i="42"/>
  <c r="A1575" i="42"/>
  <c r="A1574" i="42"/>
  <c r="A1573" i="42"/>
  <c r="A1568" i="42"/>
  <c r="A1567" i="42"/>
  <c r="A1566" i="42"/>
  <c r="A1565" i="42"/>
  <c r="A1560" i="42"/>
  <c r="A1559" i="42"/>
  <c r="A1558" i="42"/>
  <c r="A1557" i="42"/>
  <c r="A1552" i="42"/>
  <c r="A1551" i="42"/>
  <c r="A1550" i="42"/>
  <c r="A1549" i="42"/>
  <c r="A1544" i="42"/>
  <c r="A1543" i="42"/>
  <c r="A1542" i="42"/>
  <c r="A1541" i="42"/>
  <c r="A1536" i="42"/>
  <c r="A1535" i="42"/>
  <c r="A1534" i="42"/>
  <c r="A1533" i="42"/>
  <c r="A1528" i="42"/>
  <c r="A1527" i="42"/>
  <c r="A1526" i="42"/>
  <c r="A1525" i="42"/>
  <c r="A1520" i="42"/>
  <c r="A1519" i="42"/>
  <c r="A1518" i="42"/>
  <c r="A1517" i="42"/>
  <c r="A1512" i="42"/>
  <c r="A1511" i="42"/>
  <c r="A1510" i="42"/>
  <c r="A1509" i="42"/>
  <c r="A1504" i="42"/>
  <c r="A1503" i="42"/>
  <c r="A1502" i="42"/>
  <c r="A1501" i="42"/>
  <c r="A1496" i="42"/>
  <c r="A1495" i="42"/>
  <c r="A1494" i="42"/>
  <c r="A1493" i="42"/>
  <c r="A1488" i="42"/>
  <c r="A1487" i="42"/>
  <c r="A1486" i="42"/>
  <c r="A1485" i="42"/>
  <c r="A1480" i="42"/>
  <c r="A1479" i="42"/>
  <c r="A1478" i="42"/>
  <c r="A1477" i="42"/>
  <c r="A1472" i="42"/>
  <c r="A1471" i="42"/>
  <c r="A1470" i="42"/>
  <c r="A1469" i="42"/>
  <c r="A1464" i="42"/>
  <c r="A1463" i="42"/>
  <c r="A1462" i="42"/>
  <c r="A1461" i="42"/>
  <c r="A1456" i="42"/>
  <c r="A1455" i="42"/>
  <c r="A1454" i="42"/>
  <c r="A1453" i="42"/>
  <c r="A1448" i="42"/>
  <c r="A1447" i="42"/>
  <c r="A1446" i="42"/>
  <c r="A1445" i="42"/>
  <c r="A1440" i="42"/>
  <c r="A1439" i="42"/>
  <c r="A1438" i="42"/>
  <c r="A1437" i="42"/>
  <c r="A1432" i="42"/>
  <c r="A1431" i="42"/>
  <c r="A1430" i="42"/>
  <c r="A1429" i="42"/>
  <c r="A1424" i="42"/>
  <c r="A1423" i="42"/>
  <c r="A1422" i="42"/>
  <c r="A1421" i="42"/>
  <c r="A1418" i="42"/>
  <c r="A1416" i="42"/>
  <c r="A1415" i="42"/>
  <c r="A1414" i="42"/>
  <c r="A1413" i="42"/>
  <c r="A1408" i="42"/>
  <c r="A1407" i="42"/>
  <c r="A1406" i="42"/>
  <c r="A1405" i="42"/>
  <c r="A1400" i="42"/>
  <c r="A1399" i="42"/>
  <c r="A1398" i="42"/>
  <c r="A1397" i="42"/>
  <c r="A1392" i="42"/>
  <c r="A1391" i="42"/>
  <c r="A1390" i="42"/>
  <c r="A1389" i="42"/>
  <c r="A1384" i="42"/>
  <c r="A1383" i="42"/>
  <c r="A1382" i="42"/>
  <c r="A1381" i="42"/>
  <c r="A1376" i="42"/>
  <c r="A1375" i="42"/>
  <c r="A1374" i="42"/>
  <c r="A1373" i="42"/>
  <c r="A1368" i="42"/>
  <c r="A1367" i="42"/>
  <c r="A1366" i="42"/>
  <c r="A1365" i="42"/>
  <c r="A1360" i="42"/>
  <c r="A1359" i="42"/>
  <c r="A1358" i="42"/>
  <c r="A1357" i="42"/>
  <c r="A1352" i="42"/>
  <c r="A1351" i="42"/>
  <c r="A1350" i="42"/>
  <c r="A1349" i="42"/>
  <c r="A1344" i="42"/>
  <c r="A1343" i="42"/>
  <c r="A1342" i="42"/>
  <c r="A1341" i="42"/>
  <c r="A1336" i="42"/>
  <c r="A1335" i="42"/>
  <c r="A1334" i="42"/>
  <c r="A1333" i="42"/>
  <c r="A1328" i="42"/>
  <c r="A1327" i="42"/>
  <c r="A1326" i="42"/>
  <c r="A1325" i="42"/>
  <c r="A1320" i="42"/>
  <c r="A1319" i="42"/>
  <c r="A1318" i="42"/>
  <c r="A1317" i="42"/>
  <c r="A1312" i="42"/>
  <c r="A1311" i="42"/>
  <c r="A1310" i="42"/>
  <c r="A1309" i="42"/>
  <c r="A1304" i="42"/>
  <c r="A1303" i="42"/>
  <c r="A1302" i="42"/>
  <c r="A1301" i="42"/>
  <c r="A1296" i="42"/>
  <c r="A1295" i="42"/>
  <c r="A1294" i="42"/>
  <c r="A1293" i="42"/>
  <c r="A1288" i="42"/>
  <c r="A1287" i="42"/>
  <c r="A1286" i="42"/>
  <c r="A1285" i="42"/>
  <c r="A1280" i="42"/>
  <c r="A1279" i="42"/>
  <c r="A1278" i="42"/>
  <c r="A1277" i="42"/>
  <c r="A1272" i="42"/>
  <c r="A1271" i="42"/>
  <c r="A1270" i="42"/>
  <c r="A1269" i="42"/>
  <c r="A1264" i="42"/>
  <c r="A1263" i="42"/>
  <c r="A1262" i="42"/>
  <c r="A1261" i="42"/>
  <c r="A1256" i="42"/>
  <c r="A1255" i="42"/>
  <c r="A1254" i="42"/>
  <c r="A1253" i="42"/>
  <c r="A1248" i="42"/>
  <c r="A1247" i="42"/>
  <c r="A1246" i="42"/>
  <c r="A1245" i="42"/>
  <c r="A1240" i="42"/>
  <c r="A1239" i="42"/>
  <c r="A1238" i="42"/>
  <c r="A1237" i="42"/>
  <c r="A1232" i="42"/>
  <c r="A1231" i="42"/>
  <c r="A1230" i="42"/>
  <c r="A1229" i="42"/>
  <c r="A1224" i="42"/>
  <c r="A1223" i="42"/>
  <c r="A1222" i="42"/>
  <c r="A1221" i="42"/>
  <c r="A1216" i="42"/>
  <c r="A1215" i="42"/>
  <c r="A1214" i="42"/>
  <c r="A1213" i="42"/>
  <c r="A1208" i="42"/>
  <c r="A1207" i="42"/>
  <c r="A1206" i="42"/>
  <c r="A1205" i="42"/>
  <c r="A1200" i="42"/>
  <c r="A1199" i="42"/>
  <c r="A1198" i="42"/>
  <c r="A1197" i="42"/>
  <c r="A1192" i="42"/>
  <c r="A1191" i="42"/>
  <c r="A1190" i="42"/>
  <c r="A1189" i="42"/>
  <c r="A1184" i="42"/>
  <c r="A1183" i="42"/>
  <c r="A1182" i="42"/>
  <c r="A1181" i="42"/>
  <c r="A1176" i="42"/>
  <c r="A1175" i="42"/>
  <c r="A1174" i="42"/>
  <c r="A1173" i="42"/>
  <c r="A1168" i="42"/>
  <c r="A1167" i="42"/>
  <c r="A1166" i="42"/>
  <c r="A1165" i="42"/>
  <c r="A1160" i="42"/>
  <c r="A1159" i="42"/>
  <c r="A1158" i="42"/>
  <c r="A1157" i="42"/>
  <c r="A1152" i="42"/>
  <c r="A1151" i="42"/>
  <c r="A1150" i="42"/>
  <c r="A1149" i="42"/>
  <c r="A1144" i="42"/>
  <c r="A1143" i="42"/>
  <c r="A1142" i="42"/>
  <c r="A1141" i="42"/>
  <c r="A1136" i="42"/>
  <c r="A1135" i="42"/>
  <c r="A1134" i="42"/>
  <c r="A1133" i="42"/>
  <c r="A1128" i="42"/>
  <c r="A1127" i="42"/>
  <c r="A1126" i="42"/>
  <c r="A1125" i="42"/>
  <c r="A1120" i="42"/>
  <c r="A1119" i="42"/>
  <c r="A1118" i="42"/>
  <c r="A1117" i="42"/>
  <c r="A1112" i="42"/>
  <c r="A1111" i="42"/>
  <c r="A1110" i="42"/>
  <c r="A1109" i="42"/>
  <c r="A1104" i="42"/>
  <c r="A1103" i="42"/>
  <c r="A1102" i="42"/>
  <c r="A1101" i="42"/>
  <c r="A1096" i="42"/>
  <c r="A1095" i="42"/>
  <c r="A1094" i="42"/>
  <c r="A1093" i="42"/>
  <c r="A1088" i="42"/>
  <c r="A1087" i="42"/>
  <c r="A1086" i="42"/>
  <c r="A1085" i="42"/>
  <c r="A1080" i="42"/>
  <c r="A1079" i="42"/>
  <c r="A1078" i="42"/>
  <c r="A1077" i="42"/>
  <c r="A1072" i="42"/>
  <c r="A1071" i="42"/>
  <c r="A1070" i="42"/>
  <c r="A1069" i="42"/>
  <c r="A1064" i="42"/>
  <c r="A1063" i="42"/>
  <c r="A1062" i="42"/>
  <c r="A1061" i="42"/>
  <c r="A1056" i="42"/>
  <c r="A1055" i="42"/>
  <c r="A1054" i="42"/>
  <c r="A1053" i="42"/>
  <c r="A1048" i="42"/>
  <c r="A1047" i="42"/>
  <c r="A1046" i="42"/>
  <c r="A1045" i="42"/>
  <c r="A1044" i="42"/>
  <c r="A1040" i="42"/>
  <c r="A1039" i="42"/>
  <c r="A1038" i="42"/>
  <c r="A1037" i="42"/>
  <c r="A1032" i="42"/>
  <c r="A1031" i="42"/>
  <c r="A1030" i="42"/>
  <c r="A1029" i="42"/>
  <c r="A1024" i="42"/>
  <c r="A1023" i="42"/>
  <c r="A1022" i="42"/>
  <c r="A1021" i="42"/>
  <c r="A1016" i="42"/>
  <c r="A1015" i="42"/>
  <c r="A1014" i="42"/>
  <c r="A1013" i="42"/>
  <c r="A1008" i="42"/>
  <c r="A1007" i="42"/>
  <c r="A1006" i="42"/>
  <c r="A1005" i="42"/>
  <c r="A1000" i="42"/>
  <c r="A999" i="42"/>
  <c r="A998" i="42"/>
  <c r="A997" i="42"/>
  <c r="A992" i="42"/>
  <c r="A991" i="42"/>
  <c r="A990" i="42"/>
  <c r="A989" i="42"/>
  <c r="A984" i="42"/>
  <c r="A983" i="42"/>
  <c r="A982" i="42"/>
  <c r="A981" i="42"/>
  <c r="A976" i="42"/>
  <c r="A975" i="42"/>
  <c r="A974" i="42"/>
  <c r="A973" i="42"/>
  <c r="A968" i="42"/>
  <c r="A967" i="42"/>
  <c r="A966" i="42"/>
  <c r="A965" i="42"/>
  <c r="A960" i="42"/>
  <c r="A959" i="42"/>
  <c r="A958" i="42"/>
  <c r="A957" i="42"/>
  <c r="A952" i="42"/>
  <c r="A951" i="42"/>
  <c r="A950" i="42"/>
  <c r="A949" i="42"/>
  <c r="A944" i="42"/>
  <c r="A943" i="42"/>
  <c r="A942" i="42"/>
  <c r="A941" i="42"/>
  <c r="A940" i="42"/>
  <c r="A936" i="42"/>
  <c r="A935" i="42"/>
  <c r="A934" i="42"/>
  <c r="A933" i="42"/>
  <c r="A928" i="42"/>
  <c r="A927" i="42"/>
  <c r="A926" i="42"/>
  <c r="A925" i="42"/>
  <c r="A920" i="42"/>
  <c r="A919" i="42"/>
  <c r="A918" i="42"/>
  <c r="A917" i="42"/>
  <c r="A912" i="42"/>
  <c r="A911" i="42"/>
  <c r="A910" i="42"/>
  <c r="A909" i="42"/>
  <c r="A904" i="42"/>
  <c r="A903" i="42"/>
  <c r="A902" i="42"/>
  <c r="A901" i="42"/>
  <c r="A896" i="42"/>
  <c r="A895" i="42"/>
  <c r="A894" i="42"/>
  <c r="A893" i="42"/>
  <c r="A888" i="42"/>
  <c r="A887" i="42"/>
  <c r="A886" i="42"/>
  <c r="A885" i="42"/>
  <c r="A880" i="42"/>
  <c r="A879" i="42"/>
  <c r="A878" i="42"/>
  <c r="A877" i="42"/>
  <c r="A872" i="42"/>
  <c r="A871" i="42"/>
  <c r="A870" i="42"/>
  <c r="A869" i="42"/>
  <c r="A864" i="42"/>
  <c r="A863" i="42"/>
  <c r="A862" i="42"/>
  <c r="A861" i="42"/>
  <c r="A856" i="42"/>
  <c r="A855" i="42"/>
  <c r="A854" i="42"/>
  <c r="A853" i="42"/>
  <c r="A848" i="42"/>
  <c r="A847" i="42"/>
  <c r="A846" i="42"/>
  <c r="A845" i="42"/>
  <c r="A840" i="42"/>
  <c r="A839" i="42"/>
  <c r="A838" i="42"/>
  <c r="A837" i="42"/>
  <c r="A832" i="42"/>
  <c r="A831" i="42"/>
  <c r="A830" i="42"/>
  <c r="A829" i="42"/>
  <c r="A824" i="42"/>
  <c r="A823" i="42"/>
  <c r="A822" i="42"/>
  <c r="A821" i="42"/>
  <c r="A816" i="42"/>
  <c r="A815" i="42"/>
  <c r="A814" i="42"/>
  <c r="A813" i="42"/>
  <c r="A808" i="42"/>
  <c r="A807" i="42"/>
  <c r="A806" i="42"/>
  <c r="A805" i="42"/>
  <c r="A800" i="42"/>
  <c r="A799" i="42"/>
  <c r="A798" i="42"/>
  <c r="A797" i="42"/>
  <c r="A792" i="42"/>
  <c r="A791" i="42"/>
  <c r="A790" i="42"/>
  <c r="A789" i="42"/>
  <c r="A784" i="42"/>
  <c r="A783" i="42"/>
  <c r="A782" i="42"/>
  <c r="A781" i="42"/>
  <c r="A776" i="42"/>
  <c r="A775" i="42"/>
  <c r="A774" i="42"/>
  <c r="A773" i="42"/>
  <c r="A768" i="42"/>
  <c r="A767" i="42"/>
  <c r="A766" i="42"/>
  <c r="A765" i="42"/>
  <c r="A760" i="42"/>
  <c r="A759" i="42"/>
  <c r="A758" i="42"/>
  <c r="A757" i="42"/>
  <c r="A752" i="42"/>
  <c r="A751" i="42"/>
  <c r="A750" i="42"/>
  <c r="A749" i="42"/>
  <c r="A744" i="42"/>
  <c r="A743" i="42"/>
  <c r="A742" i="42"/>
  <c r="A741" i="42"/>
  <c r="A736" i="42"/>
  <c r="A735" i="42"/>
  <c r="A734" i="42"/>
  <c r="A733" i="42"/>
  <c r="A728" i="42"/>
  <c r="A727" i="42"/>
  <c r="A726" i="42"/>
  <c r="A725" i="42"/>
  <c r="A721" i="42"/>
  <c r="A720" i="42"/>
  <c r="A719" i="42"/>
  <c r="A718" i="42"/>
  <c r="A717" i="42"/>
  <c r="A712" i="42"/>
  <c r="A711" i="42"/>
  <c r="A710" i="42"/>
  <c r="A709" i="42"/>
  <c r="A704" i="42"/>
  <c r="A703" i="42"/>
  <c r="A702" i="42"/>
  <c r="A701" i="42"/>
  <c r="A696" i="42"/>
  <c r="A695" i="42"/>
  <c r="A694" i="42"/>
  <c r="A693" i="42"/>
  <c r="A688" i="42"/>
  <c r="A687" i="42"/>
  <c r="A686" i="42"/>
  <c r="A685" i="42"/>
  <c r="A680" i="42"/>
  <c r="A679" i="42"/>
  <c r="A678" i="42"/>
  <c r="A677" i="42"/>
  <c r="A672" i="42"/>
  <c r="A671" i="42"/>
  <c r="A670" i="42"/>
  <c r="A669" i="42"/>
  <c r="A664" i="42"/>
  <c r="A663" i="42"/>
  <c r="A662" i="42"/>
  <c r="A661" i="42"/>
  <c r="A656" i="42"/>
  <c r="A655" i="42"/>
  <c r="A654" i="42"/>
  <c r="A653" i="42"/>
  <c r="A648" i="42"/>
  <c r="A647" i="42"/>
  <c r="A646" i="42"/>
  <c r="A645" i="42"/>
  <c r="A640" i="42"/>
  <c r="A639" i="42"/>
  <c r="A638" i="42"/>
  <c r="A637" i="42"/>
  <c r="A632" i="42"/>
  <c r="A631" i="42"/>
  <c r="A630" i="42"/>
  <c r="A629" i="42"/>
  <c r="A624" i="42"/>
  <c r="A623" i="42"/>
  <c r="A622" i="42"/>
  <c r="A621" i="42"/>
  <c r="A616" i="42"/>
  <c r="A615" i="42"/>
  <c r="A614" i="42"/>
  <c r="A613" i="42"/>
  <c r="A608" i="42"/>
  <c r="A607" i="42"/>
  <c r="A606" i="42"/>
  <c r="A605" i="42"/>
  <c r="A600" i="42"/>
  <c r="A599" i="42"/>
  <c r="A598" i="42"/>
  <c r="A597" i="42"/>
  <c r="A592" i="42"/>
  <c r="A591" i="42"/>
  <c r="A590" i="42"/>
  <c r="A589" i="42"/>
  <c r="A584" i="42"/>
  <c r="A583" i="42"/>
  <c r="A582" i="42"/>
  <c r="A581" i="42"/>
  <c r="A576" i="42"/>
  <c r="A575" i="42"/>
  <c r="A574" i="42"/>
  <c r="A573" i="42"/>
  <c r="A568" i="42"/>
  <c r="A567" i="42"/>
  <c r="A566" i="42"/>
  <c r="A565" i="42"/>
  <c r="A560" i="42"/>
  <c r="A559" i="42"/>
  <c r="A558" i="42"/>
  <c r="A557" i="42"/>
  <c r="A552" i="42"/>
  <c r="A551" i="42"/>
  <c r="A550" i="42"/>
  <c r="A549" i="42"/>
  <c r="A544" i="42"/>
  <c r="A543" i="42"/>
  <c r="A542" i="42"/>
  <c r="A541" i="42"/>
  <c r="A536" i="42"/>
  <c r="A535" i="42"/>
  <c r="A534" i="42"/>
  <c r="A533" i="42"/>
  <c r="A528" i="42"/>
  <c r="A527" i="42"/>
  <c r="A526" i="42"/>
  <c r="A525" i="42"/>
  <c r="A520" i="42"/>
  <c r="A519" i="42"/>
  <c r="A518" i="42"/>
  <c r="A517" i="42"/>
  <c r="A512" i="42"/>
  <c r="A511" i="42"/>
  <c r="A510" i="42"/>
  <c r="A509" i="42"/>
  <c r="A504" i="42"/>
  <c r="A503" i="42"/>
  <c r="A502" i="42"/>
  <c r="A501" i="42"/>
  <c r="A496" i="42"/>
  <c r="A495" i="42"/>
  <c r="A494" i="42"/>
  <c r="A493" i="42"/>
  <c r="A488" i="42"/>
  <c r="A487" i="42"/>
  <c r="A486" i="42"/>
  <c r="A485" i="42"/>
  <c r="A480" i="42"/>
  <c r="A479" i="42"/>
  <c r="A478" i="42"/>
  <c r="A477" i="42"/>
  <c r="A472" i="42"/>
  <c r="A471" i="42"/>
  <c r="A470" i="42"/>
  <c r="A469" i="42"/>
  <c r="A465" i="42"/>
  <c r="A464" i="42"/>
  <c r="A463" i="42"/>
  <c r="A462" i="42"/>
  <c r="A461" i="42"/>
  <c r="A456" i="42"/>
  <c r="A455" i="42"/>
  <c r="A454" i="42"/>
  <c r="A453" i="42"/>
  <c r="A448" i="42"/>
  <c r="A447" i="42"/>
  <c r="A446" i="42"/>
  <c r="A445" i="42"/>
  <c r="A440" i="42"/>
  <c r="A439" i="42"/>
  <c r="A438" i="42"/>
  <c r="A437" i="42"/>
  <c r="A432" i="42"/>
  <c r="A431" i="42"/>
  <c r="A430" i="42"/>
  <c r="A429" i="42"/>
  <c r="A424" i="42"/>
  <c r="A423" i="42"/>
  <c r="A422" i="42"/>
  <c r="A421" i="42"/>
  <c r="A416" i="42"/>
  <c r="A415" i="42"/>
  <c r="A414" i="42"/>
  <c r="A413" i="42"/>
  <c r="A408" i="42"/>
  <c r="A407" i="42"/>
  <c r="A406" i="42"/>
  <c r="A405" i="42"/>
  <c r="A400" i="42"/>
  <c r="A399" i="42"/>
  <c r="A398" i="42"/>
  <c r="A397" i="42"/>
  <c r="A393" i="42"/>
  <c r="A392" i="42"/>
  <c r="A391" i="42"/>
  <c r="A390" i="42"/>
  <c r="A389" i="42"/>
  <c r="A384" i="42"/>
  <c r="A383" i="42"/>
  <c r="A382" i="42"/>
  <c r="A381" i="42"/>
  <c r="A376" i="42"/>
  <c r="A375" i="42"/>
  <c r="A374" i="42"/>
  <c r="A373" i="42"/>
  <c r="A368" i="42"/>
  <c r="A367" i="42"/>
  <c r="A366" i="42"/>
  <c r="A365" i="42"/>
  <c r="A360" i="42"/>
  <c r="A359" i="42"/>
  <c r="A358" i="42"/>
  <c r="A357" i="42"/>
  <c r="A355" i="42"/>
  <c r="A354" i="42"/>
  <c r="A353" i="42"/>
  <c r="A352" i="42"/>
  <c r="A351" i="42"/>
  <c r="A350" i="42"/>
  <c r="A349" i="42"/>
  <c r="A344" i="42"/>
  <c r="A343" i="42"/>
  <c r="A342" i="42"/>
  <c r="A341" i="42"/>
  <c r="A336" i="42"/>
  <c r="A335" i="42"/>
  <c r="A334" i="42"/>
  <c r="A333" i="42"/>
  <c r="A328" i="42"/>
  <c r="A327" i="42"/>
  <c r="A326" i="42"/>
  <c r="A325" i="42"/>
  <c r="A320" i="42"/>
  <c r="A319" i="42"/>
  <c r="A318" i="42"/>
  <c r="A317" i="42"/>
  <c r="A312" i="42"/>
  <c r="A311" i="42"/>
  <c r="A310" i="42"/>
  <c r="A309" i="42"/>
  <c r="A304" i="42"/>
  <c r="A303" i="42"/>
  <c r="A302" i="42"/>
  <c r="A301" i="42"/>
  <c r="A296" i="42"/>
  <c r="A295" i="42"/>
  <c r="A294" i="42"/>
  <c r="A293" i="42"/>
  <c r="A288" i="42"/>
  <c r="A287" i="42"/>
  <c r="A286" i="42"/>
  <c r="A285" i="42"/>
  <c r="A280" i="42"/>
  <c r="A279" i="42"/>
  <c r="A278" i="42"/>
  <c r="A277" i="42"/>
  <c r="A274" i="42"/>
  <c r="A272" i="42"/>
  <c r="A271" i="42"/>
  <c r="A270" i="42"/>
  <c r="A269" i="42"/>
  <c r="A264" i="42"/>
  <c r="A263" i="42"/>
  <c r="A262" i="42"/>
  <c r="A261" i="42"/>
  <c r="A256" i="42"/>
  <c r="A255" i="42"/>
  <c r="A254" i="42"/>
  <c r="A253" i="42"/>
  <c r="A248" i="42"/>
  <c r="A247" i="42"/>
  <c r="A246" i="42"/>
  <c r="A245" i="42"/>
  <c r="A240" i="42"/>
  <c r="A239" i="42"/>
  <c r="A238" i="42"/>
  <c r="A237" i="42"/>
  <c r="A232" i="42"/>
  <c r="A231" i="42"/>
  <c r="A230" i="42"/>
  <c r="A229" i="42"/>
  <c r="A224" i="42"/>
  <c r="A223" i="42"/>
  <c r="A222" i="42"/>
  <c r="A221" i="42"/>
  <c r="A216" i="42"/>
  <c r="A215" i="42"/>
  <c r="A214" i="42"/>
  <c r="A213" i="42"/>
  <c r="A209" i="42"/>
  <c r="A208" i="42"/>
  <c r="A207" i="42"/>
  <c r="A206" i="42"/>
  <c r="A205" i="42"/>
  <c r="A200" i="42"/>
  <c r="A199" i="42"/>
  <c r="A198" i="42"/>
  <c r="A197" i="42"/>
  <c r="A192" i="42"/>
  <c r="A191" i="42"/>
  <c r="A190" i="42"/>
  <c r="A189" i="42"/>
  <c r="A184" i="42"/>
  <c r="A183" i="42"/>
  <c r="A182" i="42"/>
  <c r="A181" i="42"/>
  <c r="A176" i="42"/>
  <c r="A175" i="42"/>
  <c r="A174" i="42"/>
  <c r="A173" i="42"/>
  <c r="A168" i="42"/>
  <c r="A167" i="42"/>
  <c r="A166" i="42"/>
  <c r="A165" i="42"/>
  <c r="A160" i="42"/>
  <c r="A159" i="42"/>
  <c r="A158" i="42"/>
  <c r="A157" i="42"/>
  <c r="A152" i="42"/>
  <c r="A151" i="42"/>
  <c r="A150" i="42"/>
  <c r="A149" i="42"/>
  <c r="A144" i="42"/>
  <c r="A143" i="42"/>
  <c r="A142" i="42"/>
  <c r="A141" i="42"/>
  <c r="A137" i="42"/>
  <c r="A136" i="42"/>
  <c r="A135" i="42"/>
  <c r="A134" i="42"/>
  <c r="A133" i="42"/>
  <c r="A128" i="42"/>
  <c r="A127" i="42"/>
  <c r="A126" i="42"/>
  <c r="A125" i="42"/>
  <c r="A120" i="42"/>
  <c r="A119" i="42"/>
  <c r="A118" i="42"/>
  <c r="A117" i="42"/>
  <c r="A112" i="42"/>
  <c r="A111" i="42"/>
  <c r="A110" i="42"/>
  <c r="A109" i="42"/>
  <c r="A104" i="42"/>
  <c r="A103" i="42"/>
  <c r="A102" i="42"/>
  <c r="A101" i="42"/>
  <c r="A99" i="42"/>
  <c r="A98" i="42"/>
  <c r="A97" i="42"/>
  <c r="A96" i="42"/>
  <c r="A95" i="42"/>
  <c r="A94" i="42"/>
  <c r="A93" i="42"/>
  <c r="A88" i="42"/>
  <c r="A87" i="42"/>
  <c r="A86" i="42"/>
  <c r="A85" i="42"/>
  <c r="A80" i="42"/>
  <c r="A79" i="42"/>
  <c r="A78" i="42"/>
  <c r="A77" i="42"/>
  <c r="A72" i="42"/>
  <c r="A71" i="42"/>
  <c r="A70" i="42"/>
  <c r="A69" i="42"/>
  <c r="A64" i="42"/>
  <c r="A63" i="42"/>
  <c r="A62" i="42"/>
  <c r="A61" i="42"/>
  <c r="A56" i="42"/>
  <c r="A55" i="42"/>
  <c r="A54" i="42"/>
  <c r="A53" i="42"/>
  <c r="A48" i="42"/>
  <c r="A47" i="42"/>
  <c r="A46" i="42"/>
  <c r="A45" i="42"/>
  <c r="A40" i="42"/>
  <c r="A39" i="42"/>
  <c r="A38" i="42"/>
  <c r="A37" i="42"/>
  <c r="A32" i="42"/>
  <c r="A31" i="42"/>
  <c r="A30" i="42"/>
  <c r="A29" i="42"/>
  <c r="A24" i="42"/>
  <c r="A23" i="42"/>
  <c r="A22" i="42"/>
  <c r="A21" i="42"/>
  <c r="A18" i="42"/>
  <c r="A16" i="42"/>
  <c r="A15" i="42"/>
  <c r="A14" i="42"/>
  <c r="A13" i="42"/>
  <c r="A8" i="42"/>
  <c r="A7" i="42"/>
  <c r="A6" i="42"/>
  <c r="A5" i="42"/>
  <c r="A2" i="42"/>
  <c r="DS1224" i="17" s="1"/>
  <c r="G1229" i="16" s="1"/>
  <c r="K2000" i="16"/>
  <c r="K1999" i="16"/>
  <c r="K1998" i="16"/>
  <c r="K1997" i="16"/>
  <c r="K1996" i="16"/>
  <c r="K1995" i="16"/>
  <c r="K1994" i="16"/>
  <c r="K1993" i="16"/>
  <c r="K1992" i="16"/>
  <c r="K1991" i="16"/>
  <c r="K1990" i="16"/>
  <c r="K1989" i="16"/>
  <c r="K1988" i="16"/>
  <c r="K1987" i="16"/>
  <c r="K1986" i="16"/>
  <c r="K1985" i="16"/>
  <c r="K1984" i="16"/>
  <c r="K1983" i="16"/>
  <c r="K1982" i="16"/>
  <c r="K1981" i="16"/>
  <c r="K1980" i="16"/>
  <c r="K1979" i="16"/>
  <c r="K1978" i="16"/>
  <c r="K1977" i="16"/>
  <c r="K1976" i="16"/>
  <c r="K1975" i="16"/>
  <c r="K1974" i="16"/>
  <c r="K1973" i="16"/>
  <c r="K1972" i="16"/>
  <c r="K1971" i="16"/>
  <c r="K1970" i="16"/>
  <c r="K1969" i="16"/>
  <c r="K1968" i="16"/>
  <c r="K1967" i="16"/>
  <c r="K1966" i="16"/>
  <c r="K1965" i="16"/>
  <c r="K1964" i="16"/>
  <c r="K1963" i="16"/>
  <c r="K1962" i="16"/>
  <c r="K1961" i="16"/>
  <c r="K1960" i="16"/>
  <c r="K1959" i="16"/>
  <c r="K1958" i="16"/>
  <c r="K1957" i="16"/>
  <c r="K1956" i="16"/>
  <c r="K1955" i="16"/>
  <c r="K1954" i="16"/>
  <c r="K1953" i="16"/>
  <c r="K1952" i="16"/>
  <c r="K1951" i="16"/>
  <c r="K1950" i="16"/>
  <c r="K1949" i="16"/>
  <c r="K1948" i="16"/>
  <c r="K1947" i="16"/>
  <c r="K1946" i="16"/>
  <c r="K1945" i="16"/>
  <c r="K1944" i="16"/>
  <c r="K1943" i="16"/>
  <c r="K1942" i="16"/>
  <c r="K1941" i="16"/>
  <c r="K1940" i="16"/>
  <c r="K1939" i="16"/>
  <c r="K1938" i="16"/>
  <c r="K1937" i="16"/>
  <c r="K1936" i="16"/>
  <c r="K1935" i="16"/>
  <c r="K1934" i="16"/>
  <c r="K1933" i="16"/>
  <c r="K1932" i="16"/>
  <c r="K1931" i="16"/>
  <c r="K1930" i="16"/>
  <c r="K1929" i="16"/>
  <c r="K1928" i="16"/>
  <c r="K1927" i="16"/>
  <c r="K1926" i="16"/>
  <c r="K1925" i="16"/>
  <c r="K1924" i="16"/>
  <c r="K1923" i="16"/>
  <c r="K1922" i="16"/>
  <c r="K1921" i="16"/>
  <c r="K1920" i="16"/>
  <c r="K1919" i="16"/>
  <c r="K1918" i="16"/>
  <c r="K1917" i="16"/>
  <c r="K1916" i="16"/>
  <c r="K1915" i="16"/>
  <c r="K1914" i="16"/>
  <c r="K1913" i="16"/>
  <c r="K1912" i="16"/>
  <c r="K1911" i="16"/>
  <c r="K1910" i="16"/>
  <c r="K1909" i="16"/>
  <c r="K1908" i="16"/>
  <c r="K1907" i="16"/>
  <c r="K1906" i="16"/>
  <c r="K1905" i="16"/>
  <c r="K1904" i="16"/>
  <c r="K1903" i="16"/>
  <c r="K1902" i="16"/>
  <c r="K1901" i="16"/>
  <c r="K1900" i="16"/>
  <c r="K1899" i="16"/>
  <c r="K1898" i="16"/>
  <c r="K1897" i="16"/>
  <c r="K1896" i="16"/>
  <c r="K1895" i="16"/>
  <c r="K1894" i="16"/>
  <c r="K1893" i="16"/>
  <c r="K1892" i="16"/>
  <c r="K1891" i="16"/>
  <c r="K1890" i="16"/>
  <c r="K1889" i="16"/>
  <c r="K1888" i="16"/>
  <c r="K1887" i="16"/>
  <c r="K1886" i="16"/>
  <c r="K1885" i="16"/>
  <c r="K1884" i="16"/>
  <c r="K1883" i="16"/>
  <c r="K1882" i="16"/>
  <c r="K1881" i="16"/>
  <c r="K1880" i="16"/>
  <c r="K1879" i="16"/>
  <c r="K1878" i="16"/>
  <c r="K1877" i="16"/>
  <c r="K1876" i="16"/>
  <c r="K1875" i="16"/>
  <c r="K1874" i="16"/>
  <c r="K1873" i="16"/>
  <c r="K1872" i="16"/>
  <c r="K1871" i="16"/>
  <c r="K1870" i="16"/>
  <c r="K1869" i="16"/>
  <c r="K1868" i="16"/>
  <c r="K1867" i="16"/>
  <c r="K1866" i="16"/>
  <c r="K1865" i="16"/>
  <c r="K1864" i="16"/>
  <c r="K1863" i="16"/>
  <c r="K1862" i="16"/>
  <c r="K1861" i="16"/>
  <c r="K1860" i="16"/>
  <c r="K1859" i="16"/>
  <c r="K1858" i="16"/>
  <c r="K1857" i="16"/>
  <c r="K1856" i="16"/>
  <c r="K1855" i="16"/>
  <c r="K1854" i="16"/>
  <c r="K1853" i="16"/>
  <c r="K1852" i="16"/>
  <c r="K1851" i="16"/>
  <c r="K1850" i="16"/>
  <c r="K1849" i="16"/>
  <c r="K1848" i="16"/>
  <c r="K1847" i="16"/>
  <c r="K1846" i="16"/>
  <c r="K1845" i="16"/>
  <c r="K1844" i="16"/>
  <c r="K1843" i="16"/>
  <c r="K1842" i="16"/>
  <c r="K1841" i="16"/>
  <c r="K1840" i="16"/>
  <c r="K1839" i="16"/>
  <c r="K1838" i="16"/>
  <c r="K1837" i="16"/>
  <c r="K1836" i="16"/>
  <c r="K1835" i="16"/>
  <c r="K1834" i="16"/>
  <c r="K1833" i="16"/>
  <c r="K1832" i="16"/>
  <c r="K1831" i="16"/>
  <c r="K1830" i="16"/>
  <c r="K1829" i="16"/>
  <c r="K1828" i="16"/>
  <c r="K1827" i="16"/>
  <c r="K1826" i="16"/>
  <c r="K1825" i="16"/>
  <c r="K1824" i="16"/>
  <c r="K1823" i="16"/>
  <c r="K1822" i="16"/>
  <c r="K1821" i="16"/>
  <c r="K1820" i="16"/>
  <c r="K1819" i="16"/>
  <c r="K1818" i="16"/>
  <c r="K1817" i="16"/>
  <c r="K1816" i="16"/>
  <c r="K1815" i="16"/>
  <c r="K1814" i="16"/>
  <c r="K1813" i="16"/>
  <c r="K1812" i="16"/>
  <c r="K1811" i="16"/>
  <c r="K1810" i="16"/>
  <c r="K1809" i="16"/>
  <c r="K1808" i="16"/>
  <c r="K1807" i="16"/>
  <c r="K1806" i="16"/>
  <c r="K1805" i="16"/>
  <c r="K1804" i="16"/>
  <c r="K1803" i="16"/>
  <c r="K1802" i="16"/>
  <c r="K1801" i="16"/>
  <c r="K1800" i="16"/>
  <c r="K1799" i="16"/>
  <c r="K1798" i="16"/>
  <c r="K1797" i="16"/>
  <c r="K1796" i="16"/>
  <c r="K1795" i="16"/>
  <c r="K1794" i="16"/>
  <c r="K1793" i="16"/>
  <c r="K1792" i="16"/>
  <c r="K1791" i="16"/>
  <c r="K1790" i="16"/>
  <c r="K1789" i="16"/>
  <c r="K1788" i="16"/>
  <c r="K1787" i="16"/>
  <c r="K1786" i="16"/>
  <c r="K1785" i="16"/>
  <c r="K1784" i="16"/>
  <c r="K1783" i="16"/>
  <c r="K1782" i="16"/>
  <c r="K1781" i="16"/>
  <c r="K1780" i="16"/>
  <c r="K1779" i="16"/>
  <c r="K1778" i="16"/>
  <c r="K1777" i="16"/>
  <c r="K1776" i="16"/>
  <c r="K1775" i="16"/>
  <c r="K1774" i="16"/>
  <c r="K1773" i="16"/>
  <c r="K1772" i="16"/>
  <c r="K1771" i="16"/>
  <c r="K1770" i="16"/>
  <c r="K1769" i="16"/>
  <c r="K1768" i="16"/>
  <c r="K1767" i="16"/>
  <c r="K1766" i="16"/>
  <c r="K1765" i="16"/>
  <c r="K1764" i="16"/>
  <c r="K1763" i="16"/>
  <c r="K1762" i="16"/>
  <c r="K1761" i="16"/>
  <c r="K1760" i="16"/>
  <c r="K1759" i="16"/>
  <c r="K1758" i="16"/>
  <c r="K1757" i="16"/>
  <c r="K1756" i="16"/>
  <c r="K1755" i="16"/>
  <c r="K1754" i="16"/>
  <c r="K1753" i="16"/>
  <c r="K1752" i="16"/>
  <c r="K1751" i="16"/>
  <c r="K1750" i="16"/>
  <c r="K1749" i="16"/>
  <c r="K1748" i="16"/>
  <c r="K1747" i="16"/>
  <c r="K1746" i="16"/>
  <c r="K1745" i="16"/>
  <c r="K1744" i="16"/>
  <c r="K1743" i="16"/>
  <c r="K1742" i="16"/>
  <c r="K1741" i="16"/>
  <c r="K1740" i="16"/>
  <c r="K1739" i="16"/>
  <c r="K1738" i="16"/>
  <c r="K1737" i="16"/>
  <c r="K1736" i="16"/>
  <c r="K1735" i="16"/>
  <c r="K1734" i="16"/>
  <c r="K1733" i="16"/>
  <c r="K1732" i="16"/>
  <c r="K1731" i="16"/>
  <c r="K1730" i="16"/>
  <c r="K1729" i="16"/>
  <c r="K1728" i="16"/>
  <c r="K1727" i="16"/>
  <c r="K1726" i="16"/>
  <c r="K1725" i="16"/>
  <c r="K1724" i="16"/>
  <c r="K1723" i="16"/>
  <c r="K1722" i="16"/>
  <c r="K1721" i="16"/>
  <c r="K1720" i="16"/>
  <c r="K1719" i="16"/>
  <c r="K1718" i="16"/>
  <c r="K1717" i="16"/>
  <c r="K1716" i="16"/>
  <c r="K1715" i="16"/>
  <c r="K1714" i="16"/>
  <c r="K1713" i="16"/>
  <c r="K1712" i="16"/>
  <c r="K1711" i="16"/>
  <c r="K1710" i="16"/>
  <c r="K1709" i="16"/>
  <c r="K1708" i="16"/>
  <c r="K1707" i="16"/>
  <c r="K1706" i="16"/>
  <c r="K1705" i="16"/>
  <c r="K1704" i="16"/>
  <c r="K1703" i="16"/>
  <c r="K1702" i="16"/>
  <c r="K1701" i="16"/>
  <c r="K1700" i="16"/>
  <c r="K1699" i="16"/>
  <c r="K1698" i="16"/>
  <c r="K1697" i="16"/>
  <c r="K1696" i="16"/>
  <c r="K1695" i="16"/>
  <c r="K1694" i="16"/>
  <c r="K1693" i="16"/>
  <c r="K1692" i="16"/>
  <c r="K1691" i="16"/>
  <c r="K1690" i="16"/>
  <c r="K1689" i="16"/>
  <c r="K1688" i="16"/>
  <c r="K1687" i="16"/>
  <c r="K1686" i="16"/>
  <c r="K1685" i="16"/>
  <c r="K1684" i="16"/>
  <c r="K1683" i="16"/>
  <c r="K1682" i="16"/>
  <c r="K1681" i="16"/>
  <c r="K1680" i="16"/>
  <c r="K1679" i="16"/>
  <c r="K1678" i="16"/>
  <c r="K1677" i="16"/>
  <c r="K1676" i="16"/>
  <c r="K1675" i="16"/>
  <c r="K1674" i="16"/>
  <c r="K1673" i="16"/>
  <c r="K1672" i="16"/>
  <c r="K1671" i="16"/>
  <c r="K1670" i="16"/>
  <c r="K1669" i="16"/>
  <c r="K1668" i="16"/>
  <c r="K1667" i="16"/>
  <c r="K1666" i="16"/>
  <c r="K1665" i="16"/>
  <c r="K1664" i="16"/>
  <c r="K1663" i="16"/>
  <c r="K1662" i="16"/>
  <c r="K1661" i="16"/>
  <c r="K1660" i="16"/>
  <c r="K1659" i="16"/>
  <c r="K1658" i="16"/>
  <c r="K1657" i="16"/>
  <c r="K1656" i="16"/>
  <c r="K1655" i="16"/>
  <c r="K1654" i="16"/>
  <c r="K1653" i="16"/>
  <c r="K1652" i="16"/>
  <c r="K1651" i="16"/>
  <c r="K1650" i="16"/>
  <c r="K1649" i="16"/>
  <c r="K1648" i="16"/>
  <c r="K1647" i="16"/>
  <c r="K1646" i="16"/>
  <c r="K1645" i="16"/>
  <c r="K1644" i="16"/>
  <c r="K1643" i="16"/>
  <c r="K1642" i="16"/>
  <c r="K1641" i="16"/>
  <c r="K1640" i="16"/>
  <c r="K1639" i="16"/>
  <c r="K1638" i="16"/>
  <c r="K1637" i="16"/>
  <c r="K1636" i="16"/>
  <c r="K1635" i="16"/>
  <c r="K1634" i="16"/>
  <c r="K1633" i="16"/>
  <c r="K1632" i="16"/>
  <c r="K1631" i="16"/>
  <c r="K1630" i="16"/>
  <c r="K1629" i="16"/>
  <c r="K1628" i="16"/>
  <c r="K1627" i="16"/>
  <c r="K1626" i="16"/>
  <c r="K1625" i="16"/>
  <c r="K1624" i="16"/>
  <c r="K1623" i="16"/>
  <c r="K1622" i="16"/>
  <c r="K1621" i="16"/>
  <c r="K1620" i="16"/>
  <c r="K1619" i="16"/>
  <c r="K1618" i="16"/>
  <c r="K1617" i="16"/>
  <c r="K1616" i="16"/>
  <c r="K1615" i="16"/>
  <c r="K1614" i="16"/>
  <c r="K1613" i="16"/>
  <c r="K1612" i="16"/>
  <c r="K1611" i="16"/>
  <c r="K1610" i="16"/>
  <c r="K1609" i="16"/>
  <c r="K1608" i="16"/>
  <c r="K1607" i="16"/>
  <c r="K1606" i="16"/>
  <c r="K1605" i="16"/>
  <c r="K1604" i="16"/>
  <c r="K1603" i="16"/>
  <c r="K1602" i="16"/>
  <c r="K1601" i="16"/>
  <c r="K1600" i="16"/>
  <c r="K1599" i="16"/>
  <c r="K1598" i="16"/>
  <c r="K1597" i="16"/>
  <c r="K1596" i="16"/>
  <c r="K1595" i="16"/>
  <c r="K1594" i="16"/>
  <c r="K1593" i="16"/>
  <c r="K1592" i="16"/>
  <c r="K1591" i="16"/>
  <c r="K1590" i="16"/>
  <c r="K1589" i="16"/>
  <c r="K1588" i="16"/>
  <c r="K1587" i="16"/>
  <c r="K1586" i="16"/>
  <c r="K1585" i="16"/>
  <c r="K1584" i="16"/>
  <c r="K1583" i="16"/>
  <c r="K1582" i="16"/>
  <c r="K1581" i="16"/>
  <c r="K1580" i="16"/>
  <c r="K1579" i="16"/>
  <c r="K1578" i="16"/>
  <c r="K1577" i="16"/>
  <c r="K1576" i="16"/>
  <c r="K1575" i="16"/>
  <c r="K1574" i="16"/>
  <c r="K1573" i="16"/>
  <c r="K1572" i="16"/>
  <c r="K1571" i="16"/>
  <c r="K1570" i="16"/>
  <c r="K1569" i="16"/>
  <c r="K1568" i="16"/>
  <c r="K1567" i="16"/>
  <c r="K1566" i="16"/>
  <c r="K1565" i="16"/>
  <c r="K1564" i="16"/>
  <c r="K1563" i="16"/>
  <c r="K1562" i="16"/>
  <c r="K1561" i="16"/>
  <c r="K1560" i="16"/>
  <c r="K1559" i="16"/>
  <c r="K1558" i="16"/>
  <c r="K1557" i="16"/>
  <c r="K1556" i="16"/>
  <c r="K1555" i="16"/>
  <c r="K1554" i="16"/>
  <c r="K1553" i="16"/>
  <c r="K1552" i="16"/>
  <c r="K1551" i="16"/>
  <c r="K1550" i="16"/>
  <c r="K1549" i="16"/>
  <c r="K1548" i="16"/>
  <c r="K1547" i="16"/>
  <c r="K1546" i="16"/>
  <c r="K1545" i="16"/>
  <c r="K1544" i="16"/>
  <c r="K1543" i="16"/>
  <c r="K1542" i="16"/>
  <c r="K1541" i="16"/>
  <c r="K1540" i="16"/>
  <c r="K1539" i="16"/>
  <c r="K1538" i="16"/>
  <c r="K1537" i="16"/>
  <c r="K1536" i="16"/>
  <c r="K1535" i="16"/>
  <c r="K1534" i="16"/>
  <c r="K1533" i="16"/>
  <c r="K1532" i="16"/>
  <c r="K1531" i="16"/>
  <c r="K1530" i="16"/>
  <c r="K1529" i="16"/>
  <c r="K1528" i="16"/>
  <c r="K1527" i="16"/>
  <c r="K1526" i="16"/>
  <c r="K1525" i="16"/>
  <c r="K1524" i="16"/>
  <c r="K1523" i="16"/>
  <c r="K1522" i="16"/>
  <c r="K1521" i="16"/>
  <c r="K1520" i="16"/>
  <c r="K1519" i="16"/>
  <c r="K1518" i="16"/>
  <c r="K1517" i="16"/>
  <c r="K1516" i="16"/>
  <c r="K1515" i="16"/>
  <c r="K1514" i="16"/>
  <c r="K1513" i="16"/>
  <c r="K1512" i="16"/>
  <c r="K1511" i="16"/>
  <c r="K1510" i="16"/>
  <c r="K1509" i="16"/>
  <c r="K1508" i="16"/>
  <c r="K1507" i="16"/>
  <c r="K1506" i="16"/>
  <c r="K1505" i="16"/>
  <c r="K1504" i="16"/>
  <c r="K1503" i="16"/>
  <c r="K1502" i="16"/>
  <c r="K1501" i="16"/>
  <c r="K1500" i="16"/>
  <c r="K1499" i="16"/>
  <c r="K1498" i="16"/>
  <c r="K1497" i="16"/>
  <c r="K1496" i="16"/>
  <c r="K1495" i="16"/>
  <c r="K1494" i="16"/>
  <c r="K1493" i="16"/>
  <c r="K1492" i="16"/>
  <c r="K1491" i="16"/>
  <c r="K1490" i="16"/>
  <c r="K1489" i="16"/>
  <c r="K1488" i="16"/>
  <c r="K1487" i="16"/>
  <c r="K1486" i="16"/>
  <c r="K1485" i="16"/>
  <c r="K1484" i="16"/>
  <c r="K1483" i="16"/>
  <c r="K1482" i="16"/>
  <c r="K1481" i="16"/>
  <c r="K1480" i="16"/>
  <c r="K1479" i="16"/>
  <c r="K1478" i="16"/>
  <c r="K1477" i="16"/>
  <c r="K1476" i="16"/>
  <c r="K1475" i="16"/>
  <c r="K1474" i="16"/>
  <c r="K1473" i="16"/>
  <c r="K1472" i="16"/>
  <c r="K1471" i="16"/>
  <c r="K1470" i="16"/>
  <c r="K1469" i="16"/>
  <c r="K1468" i="16"/>
  <c r="K1467" i="16"/>
  <c r="K1466" i="16"/>
  <c r="K1465" i="16"/>
  <c r="K1464" i="16"/>
  <c r="K1463" i="16"/>
  <c r="K1462" i="16"/>
  <c r="K1461" i="16"/>
  <c r="K1460" i="16"/>
  <c r="K1459" i="16"/>
  <c r="K1458" i="16"/>
  <c r="K1457" i="16"/>
  <c r="K1456" i="16"/>
  <c r="K1455" i="16"/>
  <c r="K1454" i="16"/>
  <c r="K1453" i="16"/>
  <c r="K1452" i="16"/>
  <c r="K1451" i="16"/>
  <c r="K1450" i="16"/>
  <c r="K1449" i="16"/>
  <c r="K1448" i="16"/>
  <c r="K1447" i="16"/>
  <c r="K1446" i="16"/>
  <c r="K1445" i="16"/>
  <c r="K1444" i="16"/>
  <c r="K1443" i="16"/>
  <c r="K1442" i="16"/>
  <c r="K1441" i="16"/>
  <c r="K1440" i="16"/>
  <c r="K1439" i="16"/>
  <c r="K1438" i="16"/>
  <c r="K1437" i="16"/>
  <c r="K1436" i="16"/>
  <c r="K1435" i="16"/>
  <c r="K1434" i="16"/>
  <c r="K1433" i="16"/>
  <c r="K1432" i="16"/>
  <c r="K1431" i="16"/>
  <c r="K1430" i="16"/>
  <c r="K1429" i="16"/>
  <c r="K1428" i="16"/>
  <c r="K1427" i="16"/>
  <c r="K1426" i="16"/>
  <c r="K1425" i="16"/>
  <c r="K1424" i="16"/>
  <c r="K1423" i="16"/>
  <c r="K1422" i="16"/>
  <c r="K1421" i="16"/>
  <c r="K1420" i="16"/>
  <c r="K1419" i="16"/>
  <c r="K1418" i="16"/>
  <c r="K1417" i="16"/>
  <c r="K1416" i="16"/>
  <c r="K1415" i="16"/>
  <c r="K1414" i="16"/>
  <c r="K1413" i="16"/>
  <c r="K1412" i="16"/>
  <c r="K1411" i="16"/>
  <c r="K1410" i="16"/>
  <c r="K1409" i="16"/>
  <c r="K1408" i="16"/>
  <c r="K1407" i="16"/>
  <c r="K1406" i="16"/>
  <c r="K1405" i="16"/>
  <c r="K1404" i="16"/>
  <c r="K1403" i="16"/>
  <c r="K1402" i="16"/>
  <c r="K1401" i="16"/>
  <c r="K1400" i="16"/>
  <c r="K1399" i="16"/>
  <c r="K1398" i="16"/>
  <c r="K1397" i="16"/>
  <c r="K1396" i="16"/>
  <c r="K1395" i="16"/>
  <c r="K1394" i="16"/>
  <c r="K1393" i="16"/>
  <c r="K1392" i="16"/>
  <c r="K1391" i="16"/>
  <c r="K1390" i="16"/>
  <c r="K1389" i="16"/>
  <c r="K1388" i="16"/>
  <c r="K1387" i="16"/>
  <c r="K1386" i="16"/>
  <c r="K1385" i="16"/>
  <c r="K1384" i="16"/>
  <c r="K1383" i="16"/>
  <c r="K1382" i="16"/>
  <c r="K1381" i="16"/>
  <c r="K1380" i="16"/>
  <c r="K1379" i="16"/>
  <c r="K1378" i="16"/>
  <c r="K1377" i="16"/>
  <c r="K1376" i="16"/>
  <c r="K1375" i="16"/>
  <c r="K1374" i="16"/>
  <c r="K1373" i="16"/>
  <c r="K1372" i="16"/>
  <c r="K1371" i="16"/>
  <c r="K1370" i="16"/>
  <c r="K1369" i="16"/>
  <c r="K1368" i="16"/>
  <c r="K1367" i="16"/>
  <c r="K1366" i="16"/>
  <c r="K1365" i="16"/>
  <c r="K1364" i="16"/>
  <c r="K1363" i="16"/>
  <c r="K1362" i="16"/>
  <c r="K1361" i="16"/>
  <c r="K1360" i="16"/>
  <c r="K1359" i="16"/>
  <c r="K1358" i="16"/>
  <c r="K1357" i="16"/>
  <c r="K1356" i="16"/>
  <c r="K1355" i="16"/>
  <c r="K1354" i="16"/>
  <c r="K1353" i="16"/>
  <c r="K1352" i="16"/>
  <c r="K1351" i="16"/>
  <c r="K1350" i="16"/>
  <c r="K1349" i="16"/>
  <c r="K1348" i="16"/>
  <c r="K1347" i="16"/>
  <c r="K1346" i="16"/>
  <c r="K1345" i="16"/>
  <c r="K1344" i="16"/>
  <c r="K1343" i="16"/>
  <c r="K1342" i="16"/>
  <c r="K1341" i="16"/>
  <c r="K1340" i="16"/>
  <c r="K1339" i="16"/>
  <c r="K1338" i="16"/>
  <c r="K1337" i="16"/>
  <c r="K1336" i="16"/>
  <c r="K1335" i="16"/>
  <c r="K1334" i="16"/>
  <c r="K1333" i="16"/>
  <c r="K1332" i="16"/>
  <c r="K1331" i="16"/>
  <c r="K1330" i="16"/>
  <c r="K1329" i="16"/>
  <c r="K1328" i="16"/>
  <c r="K1327" i="16"/>
  <c r="K1326" i="16"/>
  <c r="K1325" i="16"/>
  <c r="K1324" i="16"/>
  <c r="K1323" i="16"/>
  <c r="K1322" i="16"/>
  <c r="K1321" i="16"/>
  <c r="K1320" i="16"/>
  <c r="K1319" i="16"/>
  <c r="K1318" i="16"/>
  <c r="K1317" i="16"/>
  <c r="K1316" i="16"/>
  <c r="K1315" i="16"/>
  <c r="K1314" i="16"/>
  <c r="K1313" i="16"/>
  <c r="K1312" i="16"/>
  <c r="K1311" i="16"/>
  <c r="K1310" i="16"/>
  <c r="K1309" i="16"/>
  <c r="K1308" i="16"/>
  <c r="K1307" i="16"/>
  <c r="K1306" i="16"/>
  <c r="K1305" i="16"/>
  <c r="K1304" i="16"/>
  <c r="K1303" i="16"/>
  <c r="K1302" i="16"/>
  <c r="K1301" i="16"/>
  <c r="K1300" i="16"/>
  <c r="K1299" i="16"/>
  <c r="K1298" i="16"/>
  <c r="K1297" i="16"/>
  <c r="K1296" i="16"/>
  <c r="K1295" i="16"/>
  <c r="K1294" i="16"/>
  <c r="K1293" i="16"/>
  <c r="K1292" i="16"/>
  <c r="K1291" i="16"/>
  <c r="K1290" i="16"/>
  <c r="K1289" i="16"/>
  <c r="K1288" i="16"/>
  <c r="K1287" i="16"/>
  <c r="K1286" i="16"/>
  <c r="K1285" i="16"/>
  <c r="K1284" i="16"/>
  <c r="K1283" i="16"/>
  <c r="K1282" i="16"/>
  <c r="K1281" i="16"/>
  <c r="K1280" i="16"/>
  <c r="K1279" i="16"/>
  <c r="K1278" i="16"/>
  <c r="K1277" i="16"/>
  <c r="K1276" i="16"/>
  <c r="K1275" i="16"/>
  <c r="K1274" i="16"/>
  <c r="K1273" i="16"/>
  <c r="K1272" i="16"/>
  <c r="K1271" i="16"/>
  <c r="K1270" i="16"/>
  <c r="K1269" i="16"/>
  <c r="K1268" i="16"/>
  <c r="K1267" i="16"/>
  <c r="K1266" i="16"/>
  <c r="K1265" i="16"/>
  <c r="K1264" i="16"/>
  <c r="K1263" i="16"/>
  <c r="K1262" i="16"/>
  <c r="K1261" i="16"/>
  <c r="K1260" i="16"/>
  <c r="K1259" i="16"/>
  <c r="K1258" i="16"/>
  <c r="K1257" i="16"/>
  <c r="K1256" i="16"/>
  <c r="K1255" i="16"/>
  <c r="K1254" i="16"/>
  <c r="K1253" i="16"/>
  <c r="K1252" i="16"/>
  <c r="K1251" i="16"/>
  <c r="K1250" i="16"/>
  <c r="K1249" i="16"/>
  <c r="K1248" i="16"/>
  <c r="K1247" i="16"/>
  <c r="K1246" i="16"/>
  <c r="K1245" i="16"/>
  <c r="K1244" i="16"/>
  <c r="K1243" i="16"/>
  <c r="K1242" i="16"/>
  <c r="K1241" i="16"/>
  <c r="K1240" i="16"/>
  <c r="K1239" i="16"/>
  <c r="K1238" i="16"/>
  <c r="K1237" i="16"/>
  <c r="K1236" i="16"/>
  <c r="K1235" i="16"/>
  <c r="K1234" i="16"/>
  <c r="K1233" i="16"/>
  <c r="K1232" i="16"/>
  <c r="K1231" i="16"/>
  <c r="K1230" i="16"/>
  <c r="K1229" i="16"/>
  <c r="K1228" i="16"/>
  <c r="K1227" i="16"/>
  <c r="K1226" i="16"/>
  <c r="K1225" i="16"/>
  <c r="K1224" i="16"/>
  <c r="K1223" i="16"/>
  <c r="K1222" i="16"/>
  <c r="K1221" i="16"/>
  <c r="K1220" i="16"/>
  <c r="K1219" i="16"/>
  <c r="K1218" i="16"/>
  <c r="K1217" i="16"/>
  <c r="K1216" i="16"/>
  <c r="K1215" i="16"/>
  <c r="K1214" i="16"/>
  <c r="K1213" i="16"/>
  <c r="K1212" i="16"/>
  <c r="K1211" i="16"/>
  <c r="K1210" i="16"/>
  <c r="K1209" i="16"/>
  <c r="K1208" i="16"/>
  <c r="K1207" i="16"/>
  <c r="K1206" i="16"/>
  <c r="K1205" i="16"/>
  <c r="K1204" i="16"/>
  <c r="K1203" i="16"/>
  <c r="K1202" i="16"/>
  <c r="K1201" i="16"/>
  <c r="K1200" i="16"/>
  <c r="K1199" i="16"/>
  <c r="K1198" i="16"/>
  <c r="K1197" i="16"/>
  <c r="K1196" i="16"/>
  <c r="K1195" i="16"/>
  <c r="K1194" i="16"/>
  <c r="K1193" i="16"/>
  <c r="K1192" i="16"/>
  <c r="K1191" i="16"/>
  <c r="K1190" i="16"/>
  <c r="K1189" i="16"/>
  <c r="K1188" i="16"/>
  <c r="K1187" i="16"/>
  <c r="K1186" i="16"/>
  <c r="K1185" i="16"/>
  <c r="K1184" i="16"/>
  <c r="K1183" i="16"/>
  <c r="K1182" i="16"/>
  <c r="K1181" i="16"/>
  <c r="K1180" i="16"/>
  <c r="K1179" i="16"/>
  <c r="K1178" i="16"/>
  <c r="K1177" i="16"/>
  <c r="K1176" i="16"/>
  <c r="K1175" i="16"/>
  <c r="K1174" i="16"/>
  <c r="K1173" i="16"/>
  <c r="K1172" i="16"/>
  <c r="K1171" i="16"/>
  <c r="K1170" i="16"/>
  <c r="K1169" i="16"/>
  <c r="K1168" i="16"/>
  <c r="K1167" i="16"/>
  <c r="K1166" i="16"/>
  <c r="K1165" i="16"/>
  <c r="K1164" i="16"/>
  <c r="K1163" i="16"/>
  <c r="K1162" i="16"/>
  <c r="K1161" i="16"/>
  <c r="K1160" i="16"/>
  <c r="K1159" i="16"/>
  <c r="K1158" i="16"/>
  <c r="K1157" i="16"/>
  <c r="K1156" i="16"/>
  <c r="K1155" i="16"/>
  <c r="K1154" i="16"/>
  <c r="K1153" i="16"/>
  <c r="K1152" i="16"/>
  <c r="K1151" i="16"/>
  <c r="K1150" i="16"/>
  <c r="K1149" i="16"/>
  <c r="K1148" i="16"/>
  <c r="K1147" i="16"/>
  <c r="K1146" i="16"/>
  <c r="K1145" i="16"/>
  <c r="K1144" i="16"/>
  <c r="K1143" i="16"/>
  <c r="K1142" i="16"/>
  <c r="K1141" i="16"/>
  <c r="K1140" i="16"/>
  <c r="K1139" i="16"/>
  <c r="K1138" i="16"/>
  <c r="K1137" i="16"/>
  <c r="K1136" i="16"/>
  <c r="K1135" i="16"/>
  <c r="K1134" i="16"/>
  <c r="K1133" i="16"/>
  <c r="K1132" i="16"/>
  <c r="K1131" i="16"/>
  <c r="K1130" i="16"/>
  <c r="K1129" i="16"/>
  <c r="K1128" i="16"/>
  <c r="K1127" i="16"/>
  <c r="K1126" i="16"/>
  <c r="K1125" i="16"/>
  <c r="K1124" i="16"/>
  <c r="K1123" i="16"/>
  <c r="K1122" i="16"/>
  <c r="K1121" i="16"/>
  <c r="K1120" i="16"/>
  <c r="K1119" i="16"/>
  <c r="K1118" i="16"/>
  <c r="K1117" i="16"/>
  <c r="K1116" i="16"/>
  <c r="K1115" i="16"/>
  <c r="K1114" i="16"/>
  <c r="K1113" i="16"/>
  <c r="K1112" i="16"/>
  <c r="K1111" i="16"/>
  <c r="K1110" i="16"/>
  <c r="K1109" i="16"/>
  <c r="K1108" i="16"/>
  <c r="K1107" i="16"/>
  <c r="K1106" i="16"/>
  <c r="K1105" i="16"/>
  <c r="K1104" i="16"/>
  <c r="K1103" i="16"/>
  <c r="K1102" i="16"/>
  <c r="K1101" i="16"/>
  <c r="K1100" i="16"/>
  <c r="K1099" i="16"/>
  <c r="K1098" i="16"/>
  <c r="K1097" i="16"/>
  <c r="K1096" i="16"/>
  <c r="K1095" i="16"/>
  <c r="K1094" i="16"/>
  <c r="K1093" i="16"/>
  <c r="K1092" i="16"/>
  <c r="K1091" i="16"/>
  <c r="K1090" i="16"/>
  <c r="K1089" i="16"/>
  <c r="K1088" i="16"/>
  <c r="K1087" i="16"/>
  <c r="K1086" i="16"/>
  <c r="K1085" i="16"/>
  <c r="K1084" i="16"/>
  <c r="K1083" i="16"/>
  <c r="K1082" i="16"/>
  <c r="K1081" i="16"/>
  <c r="K1080" i="16"/>
  <c r="K1079" i="16"/>
  <c r="K1078" i="16"/>
  <c r="K1077" i="16"/>
  <c r="K1076" i="16"/>
  <c r="K1075" i="16"/>
  <c r="K1074" i="16"/>
  <c r="K1073" i="16"/>
  <c r="K1072" i="16"/>
  <c r="K1071" i="16"/>
  <c r="K1070" i="16"/>
  <c r="K1069" i="16"/>
  <c r="K1068" i="16"/>
  <c r="K1067" i="16"/>
  <c r="K1066" i="16"/>
  <c r="K1065" i="16"/>
  <c r="K1064" i="16"/>
  <c r="K1063" i="16"/>
  <c r="K1062" i="16"/>
  <c r="K1061" i="16"/>
  <c r="K1060" i="16"/>
  <c r="K1059" i="16"/>
  <c r="K1058" i="16"/>
  <c r="K1057" i="16"/>
  <c r="K1056" i="16"/>
  <c r="K1055" i="16"/>
  <c r="K1054" i="16"/>
  <c r="K1053" i="16"/>
  <c r="K1052" i="16"/>
  <c r="K1051" i="16"/>
  <c r="K1050" i="16"/>
  <c r="K1049" i="16"/>
  <c r="K1048" i="16"/>
  <c r="K1047" i="16"/>
  <c r="K1046" i="16"/>
  <c r="K1045" i="16"/>
  <c r="K1044" i="16"/>
  <c r="K1043" i="16"/>
  <c r="K1042" i="16"/>
  <c r="K1041" i="16"/>
  <c r="K1040" i="16"/>
  <c r="K1039" i="16"/>
  <c r="K1038" i="16"/>
  <c r="K1037" i="16"/>
  <c r="K1036" i="16"/>
  <c r="K1035" i="16"/>
  <c r="K1034" i="16"/>
  <c r="K1033" i="16"/>
  <c r="K1032" i="16"/>
  <c r="K1031" i="16"/>
  <c r="K1030" i="16"/>
  <c r="K1029" i="16"/>
  <c r="K1028" i="16"/>
  <c r="K1027" i="16"/>
  <c r="K1026" i="16"/>
  <c r="K1025" i="16"/>
  <c r="K1024" i="16"/>
  <c r="K1023" i="16"/>
  <c r="K1022" i="16"/>
  <c r="K1021" i="16"/>
  <c r="K1020" i="16"/>
  <c r="K1019" i="16"/>
  <c r="K1018" i="16"/>
  <c r="K1017" i="16"/>
  <c r="K1016" i="16"/>
  <c r="K1015" i="16"/>
  <c r="K1014" i="16"/>
  <c r="K1013" i="16"/>
  <c r="K1012" i="16"/>
  <c r="K1011" i="16"/>
  <c r="K1010" i="16"/>
  <c r="K1009" i="16"/>
  <c r="K1008" i="16"/>
  <c r="K1007" i="16"/>
  <c r="K1006" i="16"/>
  <c r="K1005" i="16"/>
  <c r="K1004" i="16"/>
  <c r="K1003" i="16"/>
  <c r="K1002" i="16"/>
  <c r="K1001" i="16"/>
  <c r="K1000" i="16"/>
  <c r="K999" i="16"/>
  <c r="K998" i="16"/>
  <c r="K997" i="16"/>
  <c r="K996" i="16"/>
  <c r="K995" i="16"/>
  <c r="K994" i="16"/>
  <c r="K993" i="16"/>
  <c r="K992" i="16"/>
  <c r="K991" i="16"/>
  <c r="K990" i="16"/>
  <c r="K989" i="16"/>
  <c r="K988" i="16"/>
  <c r="K987" i="16"/>
  <c r="K986" i="16"/>
  <c r="K985" i="16"/>
  <c r="K984" i="16"/>
  <c r="K983" i="16"/>
  <c r="K982" i="16"/>
  <c r="K981" i="16"/>
  <c r="K980" i="16"/>
  <c r="K979" i="16"/>
  <c r="K978" i="16"/>
  <c r="K977" i="16"/>
  <c r="K976" i="16"/>
  <c r="K975" i="16"/>
  <c r="K974" i="16"/>
  <c r="K973" i="16"/>
  <c r="K972" i="16"/>
  <c r="K971" i="16"/>
  <c r="K970" i="16"/>
  <c r="K969" i="16"/>
  <c r="K968" i="16"/>
  <c r="K967" i="16"/>
  <c r="K966" i="16"/>
  <c r="K965" i="16"/>
  <c r="K964" i="16"/>
  <c r="K963" i="16"/>
  <c r="K962" i="16"/>
  <c r="K961" i="16"/>
  <c r="K960" i="16"/>
  <c r="K959" i="16"/>
  <c r="K958" i="16"/>
  <c r="K957" i="16"/>
  <c r="K956" i="16"/>
  <c r="K955" i="16"/>
  <c r="K954" i="16"/>
  <c r="K953" i="16"/>
  <c r="K952" i="16"/>
  <c r="K951" i="16"/>
  <c r="K950" i="16"/>
  <c r="K949" i="16"/>
  <c r="K948" i="16"/>
  <c r="K947" i="16"/>
  <c r="K946" i="16"/>
  <c r="K945" i="16"/>
  <c r="K944" i="16"/>
  <c r="K943" i="16"/>
  <c r="K942" i="16"/>
  <c r="K941" i="16"/>
  <c r="K940" i="16"/>
  <c r="K939" i="16"/>
  <c r="K938" i="16"/>
  <c r="K937" i="16"/>
  <c r="K936" i="16"/>
  <c r="K935" i="16"/>
  <c r="K934" i="16"/>
  <c r="K933" i="16"/>
  <c r="K932" i="16"/>
  <c r="K931" i="16"/>
  <c r="K930" i="16"/>
  <c r="K929" i="16"/>
  <c r="K928" i="16"/>
  <c r="K927" i="16"/>
  <c r="K926" i="16"/>
  <c r="K925" i="16"/>
  <c r="K924" i="16"/>
  <c r="K923" i="16"/>
  <c r="K922" i="16"/>
  <c r="K921" i="16"/>
  <c r="K920" i="16"/>
  <c r="K919" i="16"/>
  <c r="K918" i="16"/>
  <c r="K917" i="16"/>
  <c r="K916" i="16"/>
  <c r="K915" i="16"/>
  <c r="K914" i="16"/>
  <c r="K913" i="16"/>
  <c r="K912" i="16"/>
  <c r="K911" i="16"/>
  <c r="K910" i="16"/>
  <c r="K909" i="16"/>
  <c r="K908" i="16"/>
  <c r="K907" i="16"/>
  <c r="K906" i="16"/>
  <c r="K905" i="16"/>
  <c r="K904" i="16"/>
  <c r="K903" i="16"/>
  <c r="K902" i="16"/>
  <c r="K901" i="16"/>
  <c r="K900" i="16"/>
  <c r="K899" i="16"/>
  <c r="K898" i="16"/>
  <c r="K897" i="16"/>
  <c r="K896" i="16"/>
  <c r="K895" i="16"/>
  <c r="K894" i="16"/>
  <c r="K893" i="16"/>
  <c r="K892" i="16"/>
  <c r="K891" i="16"/>
  <c r="K890" i="16"/>
  <c r="K889" i="16"/>
  <c r="K888" i="16"/>
  <c r="K887" i="16"/>
  <c r="K886" i="16"/>
  <c r="K885" i="16"/>
  <c r="K884" i="16"/>
  <c r="K883" i="16"/>
  <c r="K882" i="16"/>
  <c r="K881" i="16"/>
  <c r="K880" i="16"/>
  <c r="K879" i="16"/>
  <c r="K878" i="16"/>
  <c r="K877" i="16"/>
  <c r="K876" i="16"/>
  <c r="K875" i="16"/>
  <c r="K874" i="16"/>
  <c r="K873" i="16"/>
  <c r="K872" i="16"/>
  <c r="K871" i="16"/>
  <c r="K870" i="16"/>
  <c r="K869" i="16"/>
  <c r="K868" i="16"/>
  <c r="K867" i="16"/>
  <c r="K866" i="16"/>
  <c r="K865" i="16"/>
  <c r="K864" i="16"/>
  <c r="K863" i="16"/>
  <c r="K862" i="16"/>
  <c r="K861" i="16"/>
  <c r="K860" i="16"/>
  <c r="K859" i="16"/>
  <c r="K858" i="16"/>
  <c r="K857" i="16"/>
  <c r="K856" i="16"/>
  <c r="K855" i="16"/>
  <c r="K854" i="16"/>
  <c r="K853" i="16"/>
  <c r="K852" i="16"/>
  <c r="K851" i="16"/>
  <c r="K850" i="16"/>
  <c r="K849" i="16"/>
  <c r="K848" i="16"/>
  <c r="K847" i="16"/>
  <c r="K846" i="16"/>
  <c r="K845" i="16"/>
  <c r="K844" i="16"/>
  <c r="K843" i="16"/>
  <c r="K842" i="16"/>
  <c r="K841" i="16"/>
  <c r="K840" i="16"/>
  <c r="K839" i="16"/>
  <c r="K838" i="16"/>
  <c r="K837" i="16"/>
  <c r="K836" i="16"/>
  <c r="K835" i="16"/>
  <c r="K834" i="16"/>
  <c r="K833" i="16"/>
  <c r="K832" i="16"/>
  <c r="K831" i="16"/>
  <c r="K830" i="16"/>
  <c r="K829" i="16"/>
  <c r="K828" i="16"/>
  <c r="K827" i="16"/>
  <c r="K826" i="16"/>
  <c r="K825" i="16"/>
  <c r="K824" i="16"/>
  <c r="K823" i="16"/>
  <c r="K822" i="16"/>
  <c r="K821" i="16"/>
  <c r="K820" i="16"/>
  <c r="K819" i="16"/>
  <c r="K818" i="16"/>
  <c r="K817" i="16"/>
  <c r="K816" i="16"/>
  <c r="K815" i="16"/>
  <c r="K814" i="16"/>
  <c r="K813" i="16"/>
  <c r="K812" i="16"/>
  <c r="K811" i="16"/>
  <c r="K810" i="16"/>
  <c r="K809" i="16"/>
  <c r="K808" i="16"/>
  <c r="K807" i="16"/>
  <c r="K806" i="16"/>
  <c r="K805" i="16"/>
  <c r="K804" i="16"/>
  <c r="K803" i="16"/>
  <c r="K802" i="16"/>
  <c r="K801" i="16"/>
  <c r="K800" i="16"/>
  <c r="K799" i="16"/>
  <c r="K798" i="16"/>
  <c r="K797" i="16"/>
  <c r="K796" i="16"/>
  <c r="K795" i="16"/>
  <c r="K794" i="16"/>
  <c r="K793" i="16"/>
  <c r="K792" i="16"/>
  <c r="K791" i="16"/>
  <c r="K790" i="16"/>
  <c r="K789" i="16"/>
  <c r="K788" i="16"/>
  <c r="K787" i="16"/>
  <c r="K786" i="16"/>
  <c r="K785" i="16"/>
  <c r="K784" i="16"/>
  <c r="K783" i="16"/>
  <c r="K782" i="16"/>
  <c r="K781" i="16"/>
  <c r="K780" i="16"/>
  <c r="K779" i="16"/>
  <c r="K778" i="16"/>
  <c r="K777" i="16"/>
  <c r="K776" i="16"/>
  <c r="K775" i="16"/>
  <c r="K774" i="16"/>
  <c r="K773" i="16"/>
  <c r="K772" i="16"/>
  <c r="K771" i="16"/>
  <c r="K770" i="16"/>
  <c r="K769" i="16"/>
  <c r="K768" i="16"/>
  <c r="K767" i="16"/>
  <c r="K766" i="16"/>
  <c r="K765" i="16"/>
  <c r="K764" i="16"/>
  <c r="K763" i="16"/>
  <c r="K762" i="16"/>
  <c r="K761" i="16"/>
  <c r="K760" i="16"/>
  <c r="K759" i="16"/>
  <c r="K758" i="16"/>
  <c r="K757" i="16"/>
  <c r="K756" i="16"/>
  <c r="K755" i="16"/>
  <c r="K754" i="16"/>
  <c r="K753" i="16"/>
  <c r="K752" i="16"/>
  <c r="K751" i="16"/>
  <c r="K750" i="16"/>
  <c r="K749" i="16"/>
  <c r="K748" i="16"/>
  <c r="K747" i="16"/>
  <c r="K746" i="16"/>
  <c r="K745" i="16"/>
  <c r="K744" i="16"/>
  <c r="K743" i="16"/>
  <c r="K742" i="16"/>
  <c r="K741" i="16"/>
  <c r="K740" i="16"/>
  <c r="K739" i="16"/>
  <c r="K738" i="16"/>
  <c r="K737" i="16"/>
  <c r="K736" i="16"/>
  <c r="K735" i="16"/>
  <c r="K734" i="16"/>
  <c r="K733" i="16"/>
  <c r="K732" i="16"/>
  <c r="K731" i="16"/>
  <c r="K730" i="16"/>
  <c r="K729" i="16"/>
  <c r="K728" i="16"/>
  <c r="K727" i="16"/>
  <c r="K726" i="16"/>
  <c r="K725" i="16"/>
  <c r="K724" i="16"/>
  <c r="K723" i="16"/>
  <c r="K722" i="16"/>
  <c r="K721" i="16"/>
  <c r="K720" i="16"/>
  <c r="K719" i="16"/>
  <c r="K718" i="16"/>
  <c r="K717" i="16"/>
  <c r="K716" i="16"/>
  <c r="K715" i="16"/>
  <c r="K714" i="16"/>
  <c r="K713" i="16"/>
  <c r="K712" i="16"/>
  <c r="K711" i="16"/>
  <c r="K710" i="16"/>
  <c r="K709" i="16"/>
  <c r="K708" i="16"/>
  <c r="K707" i="16"/>
  <c r="K706" i="16"/>
  <c r="K705" i="16"/>
  <c r="K704" i="16"/>
  <c r="K703" i="16"/>
  <c r="K702" i="16"/>
  <c r="K701" i="16"/>
  <c r="K700" i="16"/>
  <c r="K699" i="16"/>
  <c r="K698" i="16"/>
  <c r="K697" i="16"/>
  <c r="K696" i="16"/>
  <c r="K695" i="16"/>
  <c r="K694" i="16"/>
  <c r="K693" i="16"/>
  <c r="K692" i="16"/>
  <c r="K691" i="16"/>
  <c r="K690" i="16"/>
  <c r="K689" i="16"/>
  <c r="K688" i="16"/>
  <c r="K687" i="16"/>
  <c r="K686" i="16"/>
  <c r="K685" i="16"/>
  <c r="K684" i="16"/>
  <c r="K683" i="16"/>
  <c r="K682" i="16"/>
  <c r="K681" i="16"/>
  <c r="K680" i="16"/>
  <c r="K679" i="16"/>
  <c r="K678" i="16"/>
  <c r="K677" i="16"/>
  <c r="K676" i="16"/>
  <c r="K675" i="16"/>
  <c r="K674" i="16"/>
  <c r="K673" i="16"/>
  <c r="K672" i="16"/>
  <c r="K671" i="16"/>
  <c r="K670" i="16"/>
  <c r="K669" i="16"/>
  <c r="K668" i="16"/>
  <c r="K667" i="16"/>
  <c r="K666" i="16"/>
  <c r="K665" i="16"/>
  <c r="K664" i="16"/>
  <c r="K663" i="16"/>
  <c r="K662" i="16"/>
  <c r="K661" i="16"/>
  <c r="K660" i="16"/>
  <c r="K659" i="16"/>
  <c r="K658" i="16"/>
  <c r="K657" i="16"/>
  <c r="K656" i="16"/>
  <c r="K655" i="16"/>
  <c r="K654" i="16"/>
  <c r="K653" i="16"/>
  <c r="K652" i="16"/>
  <c r="K651" i="16"/>
  <c r="K650" i="16"/>
  <c r="K649" i="16"/>
  <c r="K648" i="16"/>
  <c r="K647" i="16"/>
  <c r="K646" i="16"/>
  <c r="K645" i="16"/>
  <c r="K644" i="16"/>
  <c r="K643" i="16"/>
  <c r="K642" i="16"/>
  <c r="K641" i="16"/>
  <c r="K640" i="16"/>
  <c r="K639" i="16"/>
  <c r="K638" i="16"/>
  <c r="K637" i="16"/>
  <c r="K636" i="16"/>
  <c r="K635" i="16"/>
  <c r="K634" i="16"/>
  <c r="K633" i="16"/>
  <c r="K632" i="16"/>
  <c r="K631" i="16"/>
  <c r="K630" i="16"/>
  <c r="K629" i="16"/>
  <c r="K628" i="16"/>
  <c r="K627" i="16"/>
  <c r="K626" i="16"/>
  <c r="K625" i="16"/>
  <c r="K624" i="16"/>
  <c r="K623" i="16"/>
  <c r="K622" i="16"/>
  <c r="K621" i="16"/>
  <c r="K620" i="16"/>
  <c r="K619" i="16"/>
  <c r="K618" i="16"/>
  <c r="K617" i="16"/>
  <c r="K616" i="16"/>
  <c r="K615" i="16"/>
  <c r="K614" i="16"/>
  <c r="K613" i="16"/>
  <c r="K612" i="16"/>
  <c r="K611" i="16"/>
  <c r="K610" i="16"/>
  <c r="K609" i="16"/>
  <c r="K608" i="16"/>
  <c r="K607" i="16"/>
  <c r="K606" i="16"/>
  <c r="K605" i="16"/>
  <c r="K604" i="16"/>
  <c r="K603" i="16"/>
  <c r="K602" i="16"/>
  <c r="K601" i="16"/>
  <c r="K600" i="16"/>
  <c r="K599" i="16"/>
  <c r="K598" i="16"/>
  <c r="K597" i="16"/>
  <c r="K596" i="16"/>
  <c r="K595" i="16"/>
  <c r="K594" i="16"/>
  <c r="K593" i="16"/>
  <c r="K592" i="16"/>
  <c r="K591" i="16"/>
  <c r="K590" i="16"/>
  <c r="K589" i="16"/>
  <c r="K588" i="16"/>
  <c r="K587" i="16"/>
  <c r="K586" i="16"/>
  <c r="K585" i="16"/>
  <c r="K584" i="16"/>
  <c r="K583" i="16"/>
  <c r="K582" i="16"/>
  <c r="K581" i="16"/>
  <c r="K580" i="16"/>
  <c r="K579" i="16"/>
  <c r="K578" i="16"/>
  <c r="K577" i="16"/>
  <c r="K576" i="16"/>
  <c r="K575" i="16"/>
  <c r="K574" i="16"/>
  <c r="K573" i="16"/>
  <c r="K572" i="16"/>
  <c r="K571" i="16"/>
  <c r="K570" i="16"/>
  <c r="K569" i="16"/>
  <c r="K568" i="16"/>
  <c r="K567" i="16"/>
  <c r="K566" i="16"/>
  <c r="K565" i="16"/>
  <c r="K564" i="16"/>
  <c r="K563" i="16"/>
  <c r="K562" i="16"/>
  <c r="K561" i="16"/>
  <c r="K560" i="16"/>
  <c r="K559" i="16"/>
  <c r="K558" i="16"/>
  <c r="K557" i="16"/>
  <c r="K556" i="16"/>
  <c r="K555" i="16"/>
  <c r="K554" i="16"/>
  <c r="K553" i="16"/>
  <c r="K552" i="16"/>
  <c r="K551" i="16"/>
  <c r="K550" i="16"/>
  <c r="K549" i="16"/>
  <c r="K548" i="16"/>
  <c r="K547" i="16"/>
  <c r="K546" i="16"/>
  <c r="K545" i="16"/>
  <c r="K544" i="16"/>
  <c r="K543" i="16"/>
  <c r="K542" i="16"/>
  <c r="K541" i="16"/>
  <c r="K540" i="16"/>
  <c r="K539" i="16"/>
  <c r="K538" i="16"/>
  <c r="K537" i="16"/>
  <c r="K536" i="16"/>
  <c r="K535" i="16"/>
  <c r="K534" i="16"/>
  <c r="K533" i="16"/>
  <c r="K532" i="16"/>
  <c r="K531" i="16"/>
  <c r="K530" i="16"/>
  <c r="K529" i="16"/>
  <c r="K528" i="16"/>
  <c r="K527" i="16"/>
  <c r="K526" i="16"/>
  <c r="K525" i="16"/>
  <c r="K524" i="16"/>
  <c r="K523" i="16"/>
  <c r="K522" i="16"/>
  <c r="K521" i="16"/>
  <c r="K520" i="16"/>
  <c r="K519" i="16"/>
  <c r="K518" i="16"/>
  <c r="K517" i="16"/>
  <c r="K516" i="16"/>
  <c r="K515" i="16"/>
  <c r="K514" i="16"/>
  <c r="K513" i="16"/>
  <c r="K512" i="16"/>
  <c r="K511" i="16"/>
  <c r="K510" i="16"/>
  <c r="K509" i="16"/>
  <c r="K508" i="16"/>
  <c r="K507" i="16"/>
  <c r="K506" i="16"/>
  <c r="K505" i="16"/>
  <c r="K504" i="16"/>
  <c r="K503" i="16"/>
  <c r="K502" i="16"/>
  <c r="K501" i="16"/>
  <c r="K500" i="16"/>
  <c r="K499" i="16"/>
  <c r="K498" i="16"/>
  <c r="K497" i="16"/>
  <c r="K496" i="16"/>
  <c r="K495" i="16"/>
  <c r="K494" i="16"/>
  <c r="K493" i="16"/>
  <c r="K492" i="16"/>
  <c r="K491" i="16"/>
  <c r="K490" i="16"/>
  <c r="K489" i="16"/>
  <c r="K488" i="16"/>
  <c r="K487" i="16"/>
  <c r="K486" i="16"/>
  <c r="K485" i="16"/>
  <c r="K484" i="16"/>
  <c r="K483" i="16"/>
  <c r="K482" i="16"/>
  <c r="K481" i="16"/>
  <c r="K480" i="16"/>
  <c r="K479" i="16"/>
  <c r="K478" i="16"/>
  <c r="K477" i="16"/>
  <c r="K476" i="16"/>
  <c r="K475" i="16"/>
  <c r="K474" i="16"/>
  <c r="K473" i="16"/>
  <c r="K472" i="16"/>
  <c r="K471" i="16"/>
  <c r="K470" i="16"/>
  <c r="K469" i="16"/>
  <c r="K468" i="16"/>
  <c r="K467" i="16"/>
  <c r="K466" i="16"/>
  <c r="K465" i="16"/>
  <c r="K464" i="16"/>
  <c r="K463" i="16"/>
  <c r="K462" i="16"/>
  <c r="K461" i="16"/>
  <c r="K460" i="16"/>
  <c r="K459" i="16"/>
  <c r="K458" i="16"/>
  <c r="K457" i="16"/>
  <c r="K456" i="16"/>
  <c r="K455" i="16"/>
  <c r="K454" i="16"/>
  <c r="K453" i="16"/>
  <c r="K452" i="16"/>
  <c r="K451" i="16"/>
  <c r="K450" i="16"/>
  <c r="K449" i="16"/>
  <c r="K448" i="16"/>
  <c r="K447" i="16"/>
  <c r="K446" i="16"/>
  <c r="K445" i="16"/>
  <c r="K444" i="16"/>
  <c r="K443" i="16"/>
  <c r="K442" i="16"/>
  <c r="K441" i="16"/>
  <c r="K440" i="16"/>
  <c r="K439" i="16"/>
  <c r="K438" i="16"/>
  <c r="K437" i="16"/>
  <c r="K436" i="16"/>
  <c r="K435" i="16"/>
  <c r="K434" i="16"/>
  <c r="K433" i="16"/>
  <c r="K432" i="16"/>
  <c r="K431" i="16"/>
  <c r="K430" i="16"/>
  <c r="K429" i="16"/>
  <c r="K428" i="16"/>
  <c r="K427" i="16"/>
  <c r="K426" i="16"/>
  <c r="K425" i="16"/>
  <c r="K424" i="16"/>
  <c r="K423" i="16"/>
  <c r="K422" i="16"/>
  <c r="K421" i="16"/>
  <c r="K420" i="16"/>
  <c r="K419" i="16"/>
  <c r="K418" i="16"/>
  <c r="K417" i="16"/>
  <c r="K416" i="16"/>
  <c r="K415" i="16"/>
  <c r="K414" i="16"/>
  <c r="K413" i="16"/>
  <c r="K412" i="16"/>
  <c r="K411" i="16"/>
  <c r="K410" i="16"/>
  <c r="K409" i="16"/>
  <c r="K408" i="16"/>
  <c r="K407" i="16"/>
  <c r="K406" i="16"/>
  <c r="K405" i="16"/>
  <c r="K404" i="16"/>
  <c r="K403" i="16"/>
  <c r="K402" i="16"/>
  <c r="K401" i="16"/>
  <c r="K400" i="16"/>
  <c r="K399" i="16"/>
  <c r="K398" i="16"/>
  <c r="K397" i="16"/>
  <c r="K396" i="16"/>
  <c r="K395" i="16"/>
  <c r="K394" i="16"/>
  <c r="K393" i="16"/>
  <c r="K392" i="16"/>
  <c r="K391" i="16"/>
  <c r="K390" i="16"/>
  <c r="K389" i="16"/>
  <c r="K388" i="16"/>
  <c r="K387" i="16"/>
  <c r="K386" i="16"/>
  <c r="K385" i="16"/>
  <c r="K384" i="16"/>
  <c r="K383" i="16"/>
  <c r="K382" i="16"/>
  <c r="K381" i="16"/>
  <c r="K380" i="16"/>
  <c r="K379" i="16"/>
  <c r="K378" i="16"/>
  <c r="K377" i="16"/>
  <c r="K376" i="16"/>
  <c r="K375" i="16"/>
  <c r="K374" i="16"/>
  <c r="K373" i="16"/>
  <c r="K372" i="16"/>
  <c r="K371" i="16"/>
  <c r="K370" i="16"/>
  <c r="K369" i="16"/>
  <c r="K368" i="16"/>
  <c r="K367" i="16"/>
  <c r="K366" i="16"/>
  <c r="K365" i="16"/>
  <c r="K364" i="16"/>
  <c r="K363" i="16"/>
  <c r="K362" i="16"/>
  <c r="K361" i="16"/>
  <c r="K360" i="16"/>
  <c r="K359" i="16"/>
  <c r="K358" i="16"/>
  <c r="K357" i="16"/>
  <c r="K356" i="16"/>
  <c r="K355" i="16"/>
  <c r="K354" i="16"/>
  <c r="K353" i="16"/>
  <c r="K352" i="16"/>
  <c r="K351" i="16"/>
  <c r="K350" i="16"/>
  <c r="K349" i="16"/>
  <c r="K348" i="16"/>
  <c r="K347" i="16"/>
  <c r="K346" i="16"/>
  <c r="K345" i="16"/>
  <c r="K344" i="16"/>
  <c r="K343" i="16"/>
  <c r="K342" i="16"/>
  <c r="K341" i="16"/>
  <c r="K340" i="16"/>
  <c r="K339" i="16"/>
  <c r="K338" i="16"/>
  <c r="K337" i="16"/>
  <c r="K336" i="16"/>
  <c r="K335" i="16"/>
  <c r="K334" i="16"/>
  <c r="K333" i="16"/>
  <c r="K332" i="16"/>
  <c r="K331" i="16"/>
  <c r="K330" i="16"/>
  <c r="K329" i="16"/>
  <c r="K328" i="16"/>
  <c r="K327" i="16"/>
  <c r="K326" i="16"/>
  <c r="K325" i="16"/>
  <c r="K324" i="16"/>
  <c r="K323" i="16"/>
  <c r="K322" i="16"/>
  <c r="K321" i="16"/>
  <c r="K320" i="16"/>
  <c r="K319" i="16"/>
  <c r="K318" i="16"/>
  <c r="K317" i="16"/>
  <c r="K316" i="16"/>
  <c r="K315" i="16"/>
  <c r="K314" i="16"/>
  <c r="K313" i="16"/>
  <c r="K312" i="16"/>
  <c r="K311" i="16"/>
  <c r="K310" i="16"/>
  <c r="K309" i="16"/>
  <c r="K308" i="16"/>
  <c r="K307" i="16"/>
  <c r="K306" i="16"/>
  <c r="K305" i="16"/>
  <c r="K304" i="16"/>
  <c r="K303" i="16"/>
  <c r="K302" i="16"/>
  <c r="K301" i="16"/>
  <c r="K300" i="16"/>
  <c r="K299" i="16"/>
  <c r="K298" i="16"/>
  <c r="K297" i="16"/>
  <c r="K296" i="16"/>
  <c r="K295" i="16"/>
  <c r="K294" i="16"/>
  <c r="K293" i="16"/>
  <c r="K292" i="16"/>
  <c r="K291" i="16"/>
  <c r="K290" i="16"/>
  <c r="K289" i="16"/>
  <c r="K288" i="16"/>
  <c r="K287" i="16"/>
  <c r="K286" i="16"/>
  <c r="K285" i="16"/>
  <c r="K284" i="16"/>
  <c r="K283" i="16"/>
  <c r="K282" i="16"/>
  <c r="K281" i="16"/>
  <c r="K280" i="16"/>
  <c r="K279" i="16"/>
  <c r="K278" i="16"/>
  <c r="K277" i="16"/>
  <c r="K276" i="16"/>
  <c r="K275" i="16"/>
  <c r="K274" i="16"/>
  <c r="K273" i="16"/>
  <c r="K272" i="16"/>
  <c r="K271" i="16"/>
  <c r="K270" i="16"/>
  <c r="K269" i="16"/>
  <c r="K268" i="16"/>
  <c r="K267" i="16"/>
  <c r="K266" i="16"/>
  <c r="K265" i="16"/>
  <c r="K264" i="16"/>
  <c r="K263" i="16"/>
  <c r="K262" i="16"/>
  <c r="K261" i="16"/>
  <c r="K260" i="16"/>
  <c r="K259" i="16"/>
  <c r="K258" i="16"/>
  <c r="K257" i="16"/>
  <c r="K256" i="16"/>
  <c r="K255" i="16"/>
  <c r="K254" i="16"/>
  <c r="K253" i="16"/>
  <c r="K252" i="16"/>
  <c r="K251" i="16"/>
  <c r="K250" i="16"/>
  <c r="K249" i="16"/>
  <c r="K248" i="16"/>
  <c r="K247" i="16"/>
  <c r="K246" i="16"/>
  <c r="K245" i="16"/>
  <c r="K244" i="16"/>
  <c r="K243" i="16"/>
  <c r="K242" i="16"/>
  <c r="K241" i="16"/>
  <c r="K240" i="16"/>
  <c r="K239" i="16"/>
  <c r="K238" i="16"/>
  <c r="K237" i="16"/>
  <c r="K236" i="16"/>
  <c r="K235" i="16"/>
  <c r="K234" i="16"/>
  <c r="K233" i="16"/>
  <c r="K232" i="16"/>
  <c r="K231" i="16"/>
  <c r="K230" i="16"/>
  <c r="K229" i="16"/>
  <c r="K228" i="16"/>
  <c r="K227" i="16"/>
  <c r="K226" i="16"/>
  <c r="K225" i="16"/>
  <c r="K224" i="16"/>
  <c r="K223" i="16"/>
  <c r="K222" i="16"/>
  <c r="K221" i="16"/>
  <c r="K220" i="16"/>
  <c r="K219" i="16"/>
  <c r="K218" i="16"/>
  <c r="K217" i="16"/>
  <c r="K216" i="16"/>
  <c r="K215" i="16"/>
  <c r="K214" i="16"/>
  <c r="K213" i="16"/>
  <c r="K212" i="16"/>
  <c r="K211" i="16"/>
  <c r="K210" i="16"/>
  <c r="K209" i="16"/>
  <c r="K208" i="16"/>
  <c r="K207" i="16"/>
  <c r="K206" i="16"/>
  <c r="K205" i="16"/>
  <c r="K204" i="16"/>
  <c r="K203" i="16"/>
  <c r="K202" i="16"/>
  <c r="K201" i="16"/>
  <c r="K200" i="16"/>
  <c r="K199" i="16"/>
  <c r="K198" i="16"/>
  <c r="K197" i="16"/>
  <c r="K196" i="16"/>
  <c r="K195" i="16"/>
  <c r="K194" i="16"/>
  <c r="K193" i="16"/>
  <c r="K192" i="16"/>
  <c r="K191" i="16"/>
  <c r="K190" i="16"/>
  <c r="K189" i="16"/>
  <c r="K188" i="16"/>
  <c r="K187" i="16"/>
  <c r="K186" i="16"/>
  <c r="K185" i="16"/>
  <c r="K184" i="16"/>
  <c r="K183" i="16"/>
  <c r="K182" i="16"/>
  <c r="K181" i="16"/>
  <c r="K180" i="16"/>
  <c r="K179" i="16"/>
  <c r="K178" i="16"/>
  <c r="K177" i="16"/>
  <c r="K176" i="16"/>
  <c r="K175" i="16"/>
  <c r="K174" i="16"/>
  <c r="K173" i="16"/>
  <c r="K172" i="16"/>
  <c r="K171" i="16"/>
  <c r="K170" i="16"/>
  <c r="K169" i="16"/>
  <c r="K168" i="16"/>
  <c r="K167" i="16"/>
  <c r="K166" i="16"/>
  <c r="K165" i="16"/>
  <c r="K164" i="16"/>
  <c r="K163" i="16"/>
  <c r="K162" i="16"/>
  <c r="K161" i="16"/>
  <c r="K160" i="16"/>
  <c r="K159" i="16"/>
  <c r="K158" i="16"/>
  <c r="K157" i="16"/>
  <c r="K156" i="16"/>
  <c r="K155" i="16"/>
  <c r="K154" i="16"/>
  <c r="K153" i="16"/>
  <c r="K152" i="16"/>
  <c r="K151" i="16"/>
  <c r="K150" i="16"/>
  <c r="K149" i="16"/>
  <c r="K148" i="16"/>
  <c r="K147" i="16"/>
  <c r="K146" i="16"/>
  <c r="K145" i="16"/>
  <c r="K144" i="16"/>
  <c r="K143" i="16"/>
  <c r="K142" i="16"/>
  <c r="K141" i="16"/>
  <c r="K140" i="16"/>
  <c r="K139" i="16"/>
  <c r="K138" i="16"/>
  <c r="K137" i="16"/>
  <c r="K136" i="16"/>
  <c r="K135" i="16"/>
  <c r="K134" i="16"/>
  <c r="K133" i="16"/>
  <c r="K132" i="16"/>
  <c r="K131" i="16"/>
  <c r="K130" i="16"/>
  <c r="K129" i="16"/>
  <c r="K128" i="16"/>
  <c r="K127" i="16"/>
  <c r="K126" i="16"/>
  <c r="K125" i="16"/>
  <c r="K124" i="16"/>
  <c r="K123" i="16"/>
  <c r="K122" i="16"/>
  <c r="K121" i="16"/>
  <c r="K120" i="16"/>
  <c r="K119" i="16"/>
  <c r="K118" i="16"/>
  <c r="K117" i="16"/>
  <c r="K116" i="16"/>
  <c r="K115" i="16"/>
  <c r="K114" i="16"/>
  <c r="K113" i="16"/>
  <c r="K112" i="16"/>
  <c r="K111" i="16"/>
  <c r="K110" i="16"/>
  <c r="K109" i="16"/>
  <c r="K108" i="16"/>
  <c r="K107" i="16"/>
  <c r="K106" i="16"/>
  <c r="K105" i="16"/>
  <c r="K104" i="16"/>
  <c r="K103" i="16"/>
  <c r="K102" i="16"/>
  <c r="K101" i="16"/>
  <c r="K100" i="16"/>
  <c r="K99" i="16"/>
  <c r="K98" i="16"/>
  <c r="K97" i="16"/>
  <c r="K96" i="16"/>
  <c r="K95" i="16"/>
  <c r="K94" i="16"/>
  <c r="K93" i="16"/>
  <c r="K92" i="16"/>
  <c r="K91" i="16"/>
  <c r="K90" i="16"/>
  <c r="K89" i="16"/>
  <c r="K88" i="16"/>
  <c r="K87" i="16"/>
  <c r="K86" i="16"/>
  <c r="K85" i="16"/>
  <c r="K84" i="16"/>
  <c r="K83" i="16"/>
  <c r="K82" i="16"/>
  <c r="K81" i="16"/>
  <c r="K80" i="16"/>
  <c r="K79" i="16"/>
  <c r="K78" i="16"/>
  <c r="K77" i="16"/>
  <c r="K76" i="16"/>
  <c r="K75" i="16"/>
  <c r="K74" i="16"/>
  <c r="K73" i="16"/>
  <c r="K72" i="16"/>
  <c r="K71" i="16"/>
  <c r="K70" i="16"/>
  <c r="K69" i="16"/>
  <c r="K68" i="16"/>
  <c r="K67" i="16"/>
  <c r="K66" i="16"/>
  <c r="K65" i="16"/>
  <c r="K64" i="16"/>
  <c r="K63" i="16"/>
  <c r="K62" i="16"/>
  <c r="K61" i="16"/>
  <c r="K60" i="16"/>
  <c r="K59" i="16"/>
  <c r="K58" i="16"/>
  <c r="K57" i="16"/>
  <c r="K56" i="16"/>
  <c r="K55" i="16"/>
  <c r="K54" i="16"/>
  <c r="K53" i="16"/>
  <c r="K52" i="16"/>
  <c r="K51" i="16"/>
  <c r="K50" i="16"/>
  <c r="K49" i="16"/>
  <c r="K48" i="16"/>
  <c r="K47" i="16"/>
  <c r="K46" i="16"/>
  <c r="K45" i="16"/>
  <c r="K44" i="16"/>
  <c r="K43" i="16"/>
  <c r="K42" i="16"/>
  <c r="K41" i="16"/>
  <c r="K40" i="16"/>
  <c r="K39" i="16"/>
  <c r="K38" i="16"/>
  <c r="K37" i="16"/>
  <c r="K36" i="16"/>
  <c r="K35" i="16"/>
  <c r="K34" i="16"/>
  <c r="K33" i="16"/>
  <c r="K32" i="16"/>
  <c r="K31" i="16"/>
  <c r="K30" i="16"/>
  <c r="K29" i="16"/>
  <c r="K28" i="16"/>
  <c r="K27" i="16"/>
  <c r="K26" i="16"/>
  <c r="K25" i="16"/>
  <c r="K24" i="16"/>
  <c r="K23" i="16"/>
  <c r="K22" i="16"/>
  <c r="K21" i="16"/>
  <c r="K20" i="16"/>
  <c r="K19" i="16"/>
  <c r="K18" i="16"/>
  <c r="K17" i="16"/>
  <c r="K16" i="16"/>
  <c r="K15" i="16"/>
  <c r="K14" i="16"/>
  <c r="K13" i="16"/>
  <c r="K12" i="16"/>
  <c r="K11" i="16"/>
  <c r="K10" i="16"/>
  <c r="K9" i="16"/>
  <c r="K8" i="16"/>
  <c r="K7" i="16"/>
  <c r="J2000" i="16"/>
  <c r="J1999" i="16"/>
  <c r="J1998" i="16"/>
  <c r="J1997" i="16"/>
  <c r="J1996" i="16"/>
  <c r="J1995" i="16"/>
  <c r="J1994" i="16"/>
  <c r="J1993" i="16"/>
  <c r="J1992" i="16"/>
  <c r="J1991" i="16"/>
  <c r="J1990" i="16"/>
  <c r="J1989" i="16"/>
  <c r="J1988" i="16"/>
  <c r="J1987" i="16"/>
  <c r="J1986" i="16"/>
  <c r="J1985" i="16"/>
  <c r="J1984" i="16"/>
  <c r="J1983" i="16"/>
  <c r="J1982" i="16"/>
  <c r="J1981" i="16"/>
  <c r="J1980" i="16"/>
  <c r="J1979" i="16"/>
  <c r="J1978" i="16"/>
  <c r="J1977" i="16"/>
  <c r="J1976" i="16"/>
  <c r="J1975" i="16"/>
  <c r="J1974" i="16"/>
  <c r="J1973" i="16"/>
  <c r="J1972" i="16"/>
  <c r="J1971" i="16"/>
  <c r="J1970" i="16"/>
  <c r="J1969" i="16"/>
  <c r="J1968" i="16"/>
  <c r="J1967" i="16"/>
  <c r="J1966" i="16"/>
  <c r="J1965" i="16"/>
  <c r="J1964" i="16"/>
  <c r="J1963" i="16"/>
  <c r="J1962" i="16"/>
  <c r="J1961" i="16"/>
  <c r="J1960" i="16"/>
  <c r="J1959" i="16"/>
  <c r="J1958" i="16"/>
  <c r="J1957" i="16"/>
  <c r="J1956" i="16"/>
  <c r="J1955" i="16"/>
  <c r="J1954" i="16"/>
  <c r="J1953" i="16"/>
  <c r="J1952" i="16"/>
  <c r="J1951" i="16"/>
  <c r="J1950" i="16"/>
  <c r="J1949" i="16"/>
  <c r="J1948" i="16"/>
  <c r="J1947" i="16"/>
  <c r="J1946" i="16"/>
  <c r="J1945" i="16"/>
  <c r="J1944" i="16"/>
  <c r="J1943" i="16"/>
  <c r="J1942" i="16"/>
  <c r="J1941" i="16"/>
  <c r="J1940" i="16"/>
  <c r="J1939" i="16"/>
  <c r="J1938" i="16"/>
  <c r="J1937" i="16"/>
  <c r="J1936" i="16"/>
  <c r="J1935" i="16"/>
  <c r="J1934" i="16"/>
  <c r="J1933" i="16"/>
  <c r="J1932" i="16"/>
  <c r="J1931" i="16"/>
  <c r="J1930" i="16"/>
  <c r="J1929" i="16"/>
  <c r="J1928" i="16"/>
  <c r="J1927" i="16"/>
  <c r="J1926" i="16"/>
  <c r="J1925" i="16"/>
  <c r="J1924" i="16"/>
  <c r="J1923" i="16"/>
  <c r="J1922" i="16"/>
  <c r="J1921" i="16"/>
  <c r="J1920" i="16"/>
  <c r="J1919" i="16"/>
  <c r="J1918" i="16"/>
  <c r="J1917" i="16"/>
  <c r="J1916" i="16"/>
  <c r="J1915" i="16"/>
  <c r="J1914" i="16"/>
  <c r="J1913" i="16"/>
  <c r="J1912" i="16"/>
  <c r="J1911" i="16"/>
  <c r="J1910" i="16"/>
  <c r="J1909" i="16"/>
  <c r="J1908" i="16"/>
  <c r="J1907" i="16"/>
  <c r="J1906" i="16"/>
  <c r="J1905" i="16"/>
  <c r="J1904" i="16"/>
  <c r="J1903" i="16"/>
  <c r="J1902" i="16"/>
  <c r="J1901" i="16"/>
  <c r="J1900" i="16"/>
  <c r="J1899" i="16"/>
  <c r="J1898" i="16"/>
  <c r="J1897" i="16"/>
  <c r="J1896" i="16"/>
  <c r="J1895" i="16"/>
  <c r="J1894" i="16"/>
  <c r="J1893" i="16"/>
  <c r="J1892" i="16"/>
  <c r="J1891" i="16"/>
  <c r="J1890" i="16"/>
  <c r="J1889" i="16"/>
  <c r="J1888" i="16"/>
  <c r="J1887" i="16"/>
  <c r="J1886" i="16"/>
  <c r="J1885" i="16"/>
  <c r="J1884" i="16"/>
  <c r="J1883" i="16"/>
  <c r="J1882" i="16"/>
  <c r="J1881" i="16"/>
  <c r="J1880" i="16"/>
  <c r="J1879" i="16"/>
  <c r="J1878" i="16"/>
  <c r="J1877" i="16"/>
  <c r="J1876" i="16"/>
  <c r="J1875" i="16"/>
  <c r="J1874" i="16"/>
  <c r="J1873" i="16"/>
  <c r="J1872" i="16"/>
  <c r="J1871" i="16"/>
  <c r="J1870" i="16"/>
  <c r="J1869" i="16"/>
  <c r="J1868" i="16"/>
  <c r="J1867" i="16"/>
  <c r="J1866" i="16"/>
  <c r="J1865" i="16"/>
  <c r="J1864" i="16"/>
  <c r="J1863" i="16"/>
  <c r="J1862" i="16"/>
  <c r="J1861" i="16"/>
  <c r="J1860" i="16"/>
  <c r="J1859" i="16"/>
  <c r="J1858" i="16"/>
  <c r="J1857" i="16"/>
  <c r="J1856" i="16"/>
  <c r="J1855" i="16"/>
  <c r="J1854" i="16"/>
  <c r="J1853" i="16"/>
  <c r="J1852" i="16"/>
  <c r="J1851" i="16"/>
  <c r="J1850" i="16"/>
  <c r="J1849" i="16"/>
  <c r="J1848" i="16"/>
  <c r="J1847" i="16"/>
  <c r="J1846" i="16"/>
  <c r="J1845" i="16"/>
  <c r="J1844" i="16"/>
  <c r="J1843" i="16"/>
  <c r="J1842" i="16"/>
  <c r="J1841" i="16"/>
  <c r="J1840" i="16"/>
  <c r="J1839" i="16"/>
  <c r="J1838" i="16"/>
  <c r="J1837" i="16"/>
  <c r="J1836" i="16"/>
  <c r="J1835" i="16"/>
  <c r="J1834" i="16"/>
  <c r="J1833" i="16"/>
  <c r="J1832" i="16"/>
  <c r="J1831" i="16"/>
  <c r="J1830" i="16"/>
  <c r="J1829" i="16"/>
  <c r="J1828" i="16"/>
  <c r="J1827" i="16"/>
  <c r="J1826" i="16"/>
  <c r="J1825" i="16"/>
  <c r="J1824" i="16"/>
  <c r="J1823" i="16"/>
  <c r="J1822" i="16"/>
  <c r="J1821" i="16"/>
  <c r="J1820" i="16"/>
  <c r="J1819" i="16"/>
  <c r="J1818" i="16"/>
  <c r="J1817" i="16"/>
  <c r="J1816" i="16"/>
  <c r="J1815" i="16"/>
  <c r="J1814" i="16"/>
  <c r="J1813" i="16"/>
  <c r="J1812" i="16"/>
  <c r="J1811" i="16"/>
  <c r="J1810" i="16"/>
  <c r="J1809" i="16"/>
  <c r="J1808" i="16"/>
  <c r="J1807" i="16"/>
  <c r="J1806" i="16"/>
  <c r="J1805" i="16"/>
  <c r="J1804" i="16"/>
  <c r="J1803" i="16"/>
  <c r="J1802" i="16"/>
  <c r="J1801" i="16"/>
  <c r="J1800" i="16"/>
  <c r="J1799" i="16"/>
  <c r="J1798" i="16"/>
  <c r="J1797" i="16"/>
  <c r="J1796" i="16"/>
  <c r="J1795" i="16"/>
  <c r="J1794" i="16"/>
  <c r="J1793" i="16"/>
  <c r="J1792" i="16"/>
  <c r="J1791" i="16"/>
  <c r="J1790" i="16"/>
  <c r="J1789" i="16"/>
  <c r="J1788" i="16"/>
  <c r="J1787" i="16"/>
  <c r="J1786" i="16"/>
  <c r="J1785" i="16"/>
  <c r="J1784" i="16"/>
  <c r="J1783" i="16"/>
  <c r="J1782" i="16"/>
  <c r="J1781" i="16"/>
  <c r="J1780" i="16"/>
  <c r="J1779" i="16"/>
  <c r="J1778" i="16"/>
  <c r="J1777" i="16"/>
  <c r="J1776" i="16"/>
  <c r="J1775" i="16"/>
  <c r="J1774" i="16"/>
  <c r="J1773" i="16"/>
  <c r="J1772" i="16"/>
  <c r="J1771" i="16"/>
  <c r="J1770" i="16"/>
  <c r="J1769" i="16"/>
  <c r="J1768" i="16"/>
  <c r="J1767" i="16"/>
  <c r="J1766" i="16"/>
  <c r="J1765" i="16"/>
  <c r="J1764" i="16"/>
  <c r="J1763" i="16"/>
  <c r="J1762" i="16"/>
  <c r="J1761" i="16"/>
  <c r="J1760" i="16"/>
  <c r="J1759" i="16"/>
  <c r="J1758" i="16"/>
  <c r="J1757" i="16"/>
  <c r="J1756" i="16"/>
  <c r="J1755" i="16"/>
  <c r="J1754" i="16"/>
  <c r="J1753" i="16"/>
  <c r="J1752" i="16"/>
  <c r="J1751" i="16"/>
  <c r="J1750" i="16"/>
  <c r="J1749" i="16"/>
  <c r="J1748" i="16"/>
  <c r="J1747" i="16"/>
  <c r="J1746" i="16"/>
  <c r="J1745" i="16"/>
  <c r="J1744" i="16"/>
  <c r="J1743" i="16"/>
  <c r="J1742" i="16"/>
  <c r="J1741" i="16"/>
  <c r="J1740" i="16"/>
  <c r="J1739" i="16"/>
  <c r="J1738" i="16"/>
  <c r="J1737" i="16"/>
  <c r="J1736" i="16"/>
  <c r="J1735" i="16"/>
  <c r="J1734" i="16"/>
  <c r="J1733" i="16"/>
  <c r="J1732" i="16"/>
  <c r="J1731" i="16"/>
  <c r="J1730" i="16"/>
  <c r="J1729" i="16"/>
  <c r="J1728" i="16"/>
  <c r="J1727" i="16"/>
  <c r="J1726" i="16"/>
  <c r="J1725" i="16"/>
  <c r="J1724" i="16"/>
  <c r="J1723" i="16"/>
  <c r="J1722" i="16"/>
  <c r="J1721" i="16"/>
  <c r="J1720" i="16"/>
  <c r="J1719" i="16"/>
  <c r="J1718" i="16"/>
  <c r="J1717" i="16"/>
  <c r="J1716" i="16"/>
  <c r="J1715" i="16"/>
  <c r="J1714" i="16"/>
  <c r="J1713" i="16"/>
  <c r="J1712" i="16"/>
  <c r="J1711" i="16"/>
  <c r="J1710" i="16"/>
  <c r="J1709" i="16"/>
  <c r="J1708" i="16"/>
  <c r="J1707" i="16"/>
  <c r="J1706" i="16"/>
  <c r="J1705" i="16"/>
  <c r="J1704" i="16"/>
  <c r="J1703" i="16"/>
  <c r="J1702" i="16"/>
  <c r="J1701" i="16"/>
  <c r="J1700" i="16"/>
  <c r="J1699" i="16"/>
  <c r="J1698" i="16"/>
  <c r="J1697" i="16"/>
  <c r="J1696" i="16"/>
  <c r="J1695" i="16"/>
  <c r="J1694" i="16"/>
  <c r="J1693" i="16"/>
  <c r="J1692" i="16"/>
  <c r="J1691" i="16"/>
  <c r="J1690" i="16"/>
  <c r="J1689" i="16"/>
  <c r="J1688" i="16"/>
  <c r="J1687" i="16"/>
  <c r="J1686" i="16"/>
  <c r="J1685" i="16"/>
  <c r="J1684" i="16"/>
  <c r="J1683" i="16"/>
  <c r="J1682" i="16"/>
  <c r="J1681" i="16"/>
  <c r="J1680" i="16"/>
  <c r="J1679" i="16"/>
  <c r="J1678" i="16"/>
  <c r="J1677" i="16"/>
  <c r="J1676" i="16"/>
  <c r="J1675" i="16"/>
  <c r="J1674" i="16"/>
  <c r="J1673" i="16"/>
  <c r="J1672" i="16"/>
  <c r="J1671" i="16"/>
  <c r="J1670" i="16"/>
  <c r="J1669" i="16"/>
  <c r="J1668" i="16"/>
  <c r="J1667" i="16"/>
  <c r="J1666" i="16"/>
  <c r="J1665" i="16"/>
  <c r="J1664" i="16"/>
  <c r="J1663" i="16"/>
  <c r="J1662" i="16"/>
  <c r="J1661" i="16"/>
  <c r="J1660" i="16"/>
  <c r="J1659" i="16"/>
  <c r="J1658" i="16"/>
  <c r="J1657" i="16"/>
  <c r="J1656" i="16"/>
  <c r="J1655" i="16"/>
  <c r="J1654" i="16"/>
  <c r="J1653" i="16"/>
  <c r="J1652" i="16"/>
  <c r="J1651" i="16"/>
  <c r="J1650" i="16"/>
  <c r="J1649" i="16"/>
  <c r="J1648" i="16"/>
  <c r="J1647" i="16"/>
  <c r="J1646" i="16"/>
  <c r="J1645" i="16"/>
  <c r="J1644" i="16"/>
  <c r="J1643" i="16"/>
  <c r="J1642" i="16"/>
  <c r="J1641" i="16"/>
  <c r="J1640" i="16"/>
  <c r="J1639" i="16"/>
  <c r="J1638" i="16"/>
  <c r="J1637" i="16"/>
  <c r="J1636" i="16"/>
  <c r="J1635" i="16"/>
  <c r="J1634" i="16"/>
  <c r="J1633" i="16"/>
  <c r="J1632" i="16"/>
  <c r="J1631" i="16"/>
  <c r="J1630" i="16"/>
  <c r="J1629" i="16"/>
  <c r="J1628" i="16"/>
  <c r="J1627" i="16"/>
  <c r="J1626" i="16"/>
  <c r="J1625" i="16"/>
  <c r="J1624" i="16"/>
  <c r="J1623" i="16"/>
  <c r="J1622" i="16"/>
  <c r="J1621" i="16"/>
  <c r="J1620" i="16"/>
  <c r="J1619" i="16"/>
  <c r="J1618" i="16"/>
  <c r="J1617" i="16"/>
  <c r="J1616" i="16"/>
  <c r="J1615" i="16"/>
  <c r="J1614" i="16"/>
  <c r="J1613" i="16"/>
  <c r="J1612" i="16"/>
  <c r="J1611" i="16"/>
  <c r="J1610" i="16"/>
  <c r="J1609" i="16"/>
  <c r="J1608" i="16"/>
  <c r="J1607" i="16"/>
  <c r="J1606" i="16"/>
  <c r="J1605" i="16"/>
  <c r="J1604" i="16"/>
  <c r="J1603" i="16"/>
  <c r="J1602" i="16"/>
  <c r="J1601" i="16"/>
  <c r="J1600" i="16"/>
  <c r="J1599" i="16"/>
  <c r="J1598" i="16"/>
  <c r="J1597" i="16"/>
  <c r="J1596" i="16"/>
  <c r="J1595" i="16"/>
  <c r="J1594" i="16"/>
  <c r="J1593" i="16"/>
  <c r="J1592" i="16"/>
  <c r="J1591" i="16"/>
  <c r="J1590" i="16"/>
  <c r="J1589" i="16"/>
  <c r="J1588" i="16"/>
  <c r="J1587" i="16"/>
  <c r="J1586" i="16"/>
  <c r="J1585" i="16"/>
  <c r="J1584" i="16"/>
  <c r="J1583" i="16"/>
  <c r="J1582" i="16"/>
  <c r="J1581" i="16"/>
  <c r="J1580" i="16"/>
  <c r="J1579" i="16"/>
  <c r="J1578" i="16"/>
  <c r="J1577" i="16"/>
  <c r="J1576" i="16"/>
  <c r="J1575" i="16"/>
  <c r="J1574" i="16"/>
  <c r="J1573" i="16"/>
  <c r="J1572" i="16"/>
  <c r="J1571" i="16"/>
  <c r="J1570" i="16"/>
  <c r="J1569" i="16"/>
  <c r="J1568" i="16"/>
  <c r="J1567" i="16"/>
  <c r="J1566" i="16"/>
  <c r="J1565" i="16"/>
  <c r="J1564" i="16"/>
  <c r="J1563" i="16"/>
  <c r="J1562" i="16"/>
  <c r="J1561" i="16"/>
  <c r="J1560" i="16"/>
  <c r="J1559" i="16"/>
  <c r="J1558" i="16"/>
  <c r="J1557" i="16"/>
  <c r="J1556" i="16"/>
  <c r="J1555" i="16"/>
  <c r="J1554" i="16"/>
  <c r="J1553" i="16"/>
  <c r="J1552" i="16"/>
  <c r="J1551" i="16"/>
  <c r="J1550" i="16"/>
  <c r="J1549" i="16"/>
  <c r="J1548" i="16"/>
  <c r="J1547" i="16"/>
  <c r="J1546" i="16"/>
  <c r="J1545" i="16"/>
  <c r="J1544" i="16"/>
  <c r="J1543" i="16"/>
  <c r="J1542" i="16"/>
  <c r="J1541" i="16"/>
  <c r="J1540" i="16"/>
  <c r="J1539" i="16"/>
  <c r="J1538" i="16"/>
  <c r="J1537" i="16"/>
  <c r="J1536" i="16"/>
  <c r="J1535" i="16"/>
  <c r="J1534" i="16"/>
  <c r="J1533" i="16"/>
  <c r="J1532" i="16"/>
  <c r="J1531" i="16"/>
  <c r="J1530" i="16"/>
  <c r="J1529" i="16"/>
  <c r="J1528" i="16"/>
  <c r="J1527" i="16"/>
  <c r="J1526" i="16"/>
  <c r="J1525" i="16"/>
  <c r="J1524" i="16"/>
  <c r="J1523" i="16"/>
  <c r="J1522" i="16"/>
  <c r="J1521" i="16"/>
  <c r="J1520" i="16"/>
  <c r="J1519" i="16"/>
  <c r="J1518" i="16"/>
  <c r="J1517" i="16"/>
  <c r="J1516" i="16"/>
  <c r="J1515" i="16"/>
  <c r="J1514" i="16"/>
  <c r="J1513" i="16"/>
  <c r="J1512" i="16"/>
  <c r="J1511" i="16"/>
  <c r="J1510" i="16"/>
  <c r="J1509" i="16"/>
  <c r="J1508" i="16"/>
  <c r="J1507" i="16"/>
  <c r="J1506" i="16"/>
  <c r="J1505" i="16"/>
  <c r="J1504" i="16"/>
  <c r="J1503" i="16"/>
  <c r="J1502" i="16"/>
  <c r="J1501" i="16"/>
  <c r="J1500" i="16"/>
  <c r="J1499" i="16"/>
  <c r="J1498" i="16"/>
  <c r="J1497" i="16"/>
  <c r="J1496" i="16"/>
  <c r="J1495" i="16"/>
  <c r="J1494" i="16"/>
  <c r="J1493" i="16"/>
  <c r="J1492" i="16"/>
  <c r="J1491" i="16"/>
  <c r="J1490" i="16"/>
  <c r="J1489" i="16"/>
  <c r="J1488" i="16"/>
  <c r="J1487" i="16"/>
  <c r="J1486" i="16"/>
  <c r="J1485" i="16"/>
  <c r="J1484" i="16"/>
  <c r="J1483" i="16"/>
  <c r="J1482" i="16"/>
  <c r="J1481" i="16"/>
  <c r="J1480" i="16"/>
  <c r="J1479" i="16"/>
  <c r="J1478" i="16"/>
  <c r="J1477" i="16"/>
  <c r="J1476" i="16"/>
  <c r="J1475" i="16"/>
  <c r="J1474" i="16"/>
  <c r="J1473" i="16"/>
  <c r="J1472" i="16"/>
  <c r="J1471" i="16"/>
  <c r="J1470" i="16"/>
  <c r="J1469" i="16"/>
  <c r="J1468" i="16"/>
  <c r="J1467" i="16"/>
  <c r="J1466" i="16"/>
  <c r="J1465" i="16"/>
  <c r="J1464" i="16"/>
  <c r="J1463" i="16"/>
  <c r="J1462" i="16"/>
  <c r="J1461" i="16"/>
  <c r="J1460" i="16"/>
  <c r="J1459" i="16"/>
  <c r="J1458" i="16"/>
  <c r="J1457" i="16"/>
  <c r="J1456" i="16"/>
  <c r="J1455" i="16"/>
  <c r="J1454" i="16"/>
  <c r="J1453" i="16"/>
  <c r="J1452" i="16"/>
  <c r="J1451" i="16"/>
  <c r="J1450" i="16"/>
  <c r="J1449" i="16"/>
  <c r="J1448" i="16"/>
  <c r="J1447" i="16"/>
  <c r="J1446" i="16"/>
  <c r="J1445" i="16"/>
  <c r="J1444" i="16"/>
  <c r="J1443" i="16"/>
  <c r="J1442" i="16"/>
  <c r="J1441" i="16"/>
  <c r="J1440" i="16"/>
  <c r="J1439" i="16"/>
  <c r="J1438" i="16"/>
  <c r="J1437" i="16"/>
  <c r="J1436" i="16"/>
  <c r="J1435" i="16"/>
  <c r="J1434" i="16"/>
  <c r="J1433" i="16"/>
  <c r="J1432" i="16"/>
  <c r="J1431" i="16"/>
  <c r="J1430" i="16"/>
  <c r="J1429" i="16"/>
  <c r="J1428" i="16"/>
  <c r="J1427" i="16"/>
  <c r="J1426" i="16"/>
  <c r="J1425" i="16"/>
  <c r="J1424" i="16"/>
  <c r="J1423" i="16"/>
  <c r="J1422" i="16"/>
  <c r="J1421" i="16"/>
  <c r="J1420" i="16"/>
  <c r="J1419" i="16"/>
  <c r="J1418" i="16"/>
  <c r="J1417" i="16"/>
  <c r="J1416" i="16"/>
  <c r="J1415" i="16"/>
  <c r="J1414" i="16"/>
  <c r="J1413" i="16"/>
  <c r="J1412" i="16"/>
  <c r="J1411" i="16"/>
  <c r="J1410" i="16"/>
  <c r="J1409" i="16"/>
  <c r="J1408" i="16"/>
  <c r="J1407" i="16"/>
  <c r="J1406" i="16"/>
  <c r="J1405" i="16"/>
  <c r="J1404" i="16"/>
  <c r="J1403" i="16"/>
  <c r="J1402" i="16"/>
  <c r="J1401" i="16"/>
  <c r="J1400" i="16"/>
  <c r="J1399" i="16"/>
  <c r="J1398" i="16"/>
  <c r="J1397" i="16"/>
  <c r="J1396" i="16"/>
  <c r="J1395" i="16"/>
  <c r="J1394" i="16"/>
  <c r="J1393" i="16"/>
  <c r="J1392" i="16"/>
  <c r="J1391" i="16"/>
  <c r="J1390" i="16"/>
  <c r="J1389" i="16"/>
  <c r="J1388" i="16"/>
  <c r="J1387" i="16"/>
  <c r="J1386" i="16"/>
  <c r="J1385" i="16"/>
  <c r="J1384" i="16"/>
  <c r="J1383" i="16"/>
  <c r="J1382" i="16"/>
  <c r="J1381" i="16"/>
  <c r="J1380" i="16"/>
  <c r="J1379" i="16"/>
  <c r="J1378" i="16"/>
  <c r="J1377" i="16"/>
  <c r="J1376" i="16"/>
  <c r="J1375" i="16"/>
  <c r="J1374" i="16"/>
  <c r="J1373" i="16"/>
  <c r="J1372" i="16"/>
  <c r="J1371" i="16"/>
  <c r="J1370" i="16"/>
  <c r="J1369" i="16"/>
  <c r="J1368" i="16"/>
  <c r="J1367" i="16"/>
  <c r="J1366" i="16"/>
  <c r="J1365" i="16"/>
  <c r="J1364" i="16"/>
  <c r="J1363" i="16"/>
  <c r="J1362" i="16"/>
  <c r="J1361" i="16"/>
  <c r="J1360" i="16"/>
  <c r="J1359" i="16"/>
  <c r="J1358" i="16"/>
  <c r="J1357" i="16"/>
  <c r="J1356" i="16"/>
  <c r="J1355" i="16"/>
  <c r="J1354" i="16"/>
  <c r="J1353" i="16"/>
  <c r="J1352" i="16"/>
  <c r="J1351" i="16"/>
  <c r="J1350" i="16"/>
  <c r="J1349" i="16"/>
  <c r="J1348" i="16"/>
  <c r="J1347" i="16"/>
  <c r="J1346" i="16"/>
  <c r="J1345" i="16"/>
  <c r="J1344" i="16"/>
  <c r="J1343" i="16"/>
  <c r="J1342" i="16"/>
  <c r="J1341" i="16"/>
  <c r="J1340" i="16"/>
  <c r="J1339" i="16"/>
  <c r="J1338" i="16"/>
  <c r="J1337" i="16"/>
  <c r="J1336" i="16"/>
  <c r="J1335" i="16"/>
  <c r="J1334" i="16"/>
  <c r="J1333" i="16"/>
  <c r="J1332" i="16"/>
  <c r="J1331" i="16"/>
  <c r="J1330" i="16"/>
  <c r="J1329" i="16"/>
  <c r="J1328" i="16"/>
  <c r="J1327" i="16"/>
  <c r="J1326" i="16"/>
  <c r="J1325" i="16"/>
  <c r="J1324" i="16"/>
  <c r="J1323" i="16"/>
  <c r="J1322" i="16"/>
  <c r="J1321" i="16"/>
  <c r="J1320" i="16"/>
  <c r="J1319" i="16"/>
  <c r="J1318" i="16"/>
  <c r="J1317" i="16"/>
  <c r="J1316" i="16"/>
  <c r="J1315" i="16"/>
  <c r="J1314" i="16"/>
  <c r="J1313" i="16"/>
  <c r="J1312" i="16"/>
  <c r="J1311" i="16"/>
  <c r="J1310" i="16"/>
  <c r="J1309" i="16"/>
  <c r="J1308" i="16"/>
  <c r="J1307" i="16"/>
  <c r="J1306" i="16"/>
  <c r="J1305" i="16"/>
  <c r="J1304" i="16"/>
  <c r="J1303" i="16"/>
  <c r="J1302" i="16"/>
  <c r="J1301" i="16"/>
  <c r="J1300" i="16"/>
  <c r="J1299" i="16"/>
  <c r="J1298" i="16"/>
  <c r="J1297" i="16"/>
  <c r="J1296" i="16"/>
  <c r="J1295" i="16"/>
  <c r="J1294" i="16"/>
  <c r="J1293" i="16"/>
  <c r="J1292" i="16"/>
  <c r="J1291" i="16"/>
  <c r="J1290" i="16"/>
  <c r="J1289" i="16"/>
  <c r="J1288" i="16"/>
  <c r="J1287" i="16"/>
  <c r="J1286" i="16"/>
  <c r="J1285" i="16"/>
  <c r="J1284" i="16"/>
  <c r="J1283" i="16"/>
  <c r="J1282" i="16"/>
  <c r="J1281" i="16"/>
  <c r="J1280" i="16"/>
  <c r="J1279" i="16"/>
  <c r="J1278" i="16"/>
  <c r="J1277" i="16"/>
  <c r="J1276" i="16"/>
  <c r="J1275" i="16"/>
  <c r="J1274" i="16"/>
  <c r="J1273" i="16"/>
  <c r="J1272" i="16"/>
  <c r="J1271" i="16"/>
  <c r="J1270" i="16"/>
  <c r="J1269" i="16"/>
  <c r="J1268" i="16"/>
  <c r="J1267" i="16"/>
  <c r="J1266" i="16"/>
  <c r="J1265" i="16"/>
  <c r="J1264" i="16"/>
  <c r="J1263" i="16"/>
  <c r="J1262" i="16"/>
  <c r="J1261" i="16"/>
  <c r="J1260" i="16"/>
  <c r="J1259" i="16"/>
  <c r="J1258" i="16"/>
  <c r="J1257" i="16"/>
  <c r="J1256" i="16"/>
  <c r="J1255" i="16"/>
  <c r="J1254" i="16"/>
  <c r="J1253" i="16"/>
  <c r="J1252" i="16"/>
  <c r="J1251" i="16"/>
  <c r="J1250" i="16"/>
  <c r="J1249" i="16"/>
  <c r="J1248" i="16"/>
  <c r="J1247" i="16"/>
  <c r="J1246" i="16"/>
  <c r="J1245" i="16"/>
  <c r="J1244" i="16"/>
  <c r="J1243" i="16"/>
  <c r="J1242" i="16"/>
  <c r="J1241" i="16"/>
  <c r="J1240" i="16"/>
  <c r="J1239" i="16"/>
  <c r="J1238" i="16"/>
  <c r="J1237" i="16"/>
  <c r="J1236" i="16"/>
  <c r="J1235" i="16"/>
  <c r="J1234" i="16"/>
  <c r="J1233" i="16"/>
  <c r="J1232" i="16"/>
  <c r="J1231" i="16"/>
  <c r="J1230" i="16"/>
  <c r="J1229" i="16"/>
  <c r="J1228" i="16"/>
  <c r="J1227" i="16"/>
  <c r="J1226" i="16"/>
  <c r="J1225" i="16"/>
  <c r="J1224" i="16"/>
  <c r="J1223" i="16"/>
  <c r="J1222" i="16"/>
  <c r="J1221" i="16"/>
  <c r="J1220" i="16"/>
  <c r="J1219" i="16"/>
  <c r="J1218" i="16"/>
  <c r="J1217" i="16"/>
  <c r="J1216" i="16"/>
  <c r="J1215" i="16"/>
  <c r="J1214" i="16"/>
  <c r="J1213" i="16"/>
  <c r="J1212" i="16"/>
  <c r="J1211" i="16"/>
  <c r="J1210" i="16"/>
  <c r="J1209" i="16"/>
  <c r="J1208" i="16"/>
  <c r="J1207" i="16"/>
  <c r="J1206" i="16"/>
  <c r="J1205" i="16"/>
  <c r="J1204" i="16"/>
  <c r="J1203" i="16"/>
  <c r="J1202" i="16"/>
  <c r="J1201" i="16"/>
  <c r="J1200" i="16"/>
  <c r="J1199" i="16"/>
  <c r="J1198" i="16"/>
  <c r="J1197" i="16"/>
  <c r="J1196" i="16"/>
  <c r="J1195" i="16"/>
  <c r="J1194" i="16"/>
  <c r="J1193" i="16"/>
  <c r="J1192" i="16"/>
  <c r="J1191" i="16"/>
  <c r="J1190" i="16"/>
  <c r="J1189" i="16"/>
  <c r="J1188" i="16"/>
  <c r="J1187" i="16"/>
  <c r="J1186" i="16"/>
  <c r="J1185" i="16"/>
  <c r="J1184" i="16"/>
  <c r="J1183" i="16"/>
  <c r="J1182" i="16"/>
  <c r="J1181" i="16"/>
  <c r="J1180" i="16"/>
  <c r="J1179" i="16"/>
  <c r="J1178" i="16"/>
  <c r="J1177" i="16"/>
  <c r="J1176" i="16"/>
  <c r="J1175" i="16"/>
  <c r="J1174" i="16"/>
  <c r="J1173" i="16"/>
  <c r="J1172" i="16"/>
  <c r="J1171" i="16"/>
  <c r="J1170" i="16"/>
  <c r="J1169" i="16"/>
  <c r="J1168" i="16"/>
  <c r="J1167" i="16"/>
  <c r="J1166" i="16"/>
  <c r="J1165" i="16"/>
  <c r="J1164" i="16"/>
  <c r="J1163" i="16"/>
  <c r="J1162" i="16"/>
  <c r="J1161" i="16"/>
  <c r="J1160" i="16"/>
  <c r="J1159" i="16"/>
  <c r="J1158" i="16"/>
  <c r="J1157" i="16"/>
  <c r="J1156" i="16"/>
  <c r="J1155" i="16"/>
  <c r="J1154" i="16"/>
  <c r="J1153" i="16"/>
  <c r="J1152" i="16"/>
  <c r="J1151" i="16"/>
  <c r="J1150" i="16"/>
  <c r="J1149" i="16"/>
  <c r="J1148" i="16"/>
  <c r="J1147" i="16"/>
  <c r="J1146" i="16"/>
  <c r="J1145" i="16"/>
  <c r="J1144" i="16"/>
  <c r="J1143" i="16"/>
  <c r="J1142" i="16"/>
  <c r="J1141" i="16"/>
  <c r="J1140" i="16"/>
  <c r="J1139" i="16"/>
  <c r="J1138" i="16"/>
  <c r="J1137" i="16"/>
  <c r="J1136" i="16"/>
  <c r="J1135" i="16"/>
  <c r="J1134" i="16"/>
  <c r="J1133" i="16"/>
  <c r="J1132" i="16"/>
  <c r="J1131" i="16"/>
  <c r="J1130" i="16"/>
  <c r="J1129" i="16"/>
  <c r="J1128" i="16"/>
  <c r="J1127" i="16"/>
  <c r="J1126" i="16"/>
  <c r="J1125" i="16"/>
  <c r="J1124" i="16"/>
  <c r="J1123" i="16"/>
  <c r="J1122" i="16"/>
  <c r="J1121" i="16"/>
  <c r="J1120" i="16"/>
  <c r="J1119" i="16"/>
  <c r="J1118" i="16"/>
  <c r="J1117" i="16"/>
  <c r="J1116" i="16"/>
  <c r="J1115" i="16"/>
  <c r="J1114" i="16"/>
  <c r="J1113" i="16"/>
  <c r="J1112" i="16"/>
  <c r="J1111" i="16"/>
  <c r="J1110" i="16"/>
  <c r="J1109" i="16"/>
  <c r="J1108" i="16"/>
  <c r="J1107" i="16"/>
  <c r="J1106" i="16"/>
  <c r="J1105" i="16"/>
  <c r="J1104" i="16"/>
  <c r="J1103" i="16"/>
  <c r="J1102" i="16"/>
  <c r="J1101" i="16"/>
  <c r="J1100" i="16"/>
  <c r="J1099" i="16"/>
  <c r="J1098" i="16"/>
  <c r="J1097" i="16"/>
  <c r="J1096" i="16"/>
  <c r="J1095" i="16"/>
  <c r="J1094" i="16"/>
  <c r="J1093" i="16"/>
  <c r="J1092" i="16"/>
  <c r="J1091" i="16"/>
  <c r="J1090" i="16"/>
  <c r="J1089" i="16"/>
  <c r="J1088" i="16"/>
  <c r="J1087" i="16"/>
  <c r="J1086" i="16"/>
  <c r="J1085" i="16"/>
  <c r="J1084" i="16"/>
  <c r="J1083" i="16"/>
  <c r="J1082" i="16"/>
  <c r="J1081" i="16"/>
  <c r="J1080" i="16"/>
  <c r="J1079" i="16"/>
  <c r="J1078" i="16"/>
  <c r="J1077" i="16"/>
  <c r="J1076" i="16"/>
  <c r="J1075" i="16"/>
  <c r="J1074" i="16"/>
  <c r="J1073" i="16"/>
  <c r="J1072" i="16"/>
  <c r="J1071" i="16"/>
  <c r="J1070" i="16"/>
  <c r="J1069" i="16"/>
  <c r="J1068" i="16"/>
  <c r="J1067" i="16"/>
  <c r="J1066" i="16"/>
  <c r="J1065" i="16"/>
  <c r="J1064" i="16"/>
  <c r="J1063" i="16"/>
  <c r="J1062" i="16"/>
  <c r="J1061" i="16"/>
  <c r="J1060" i="16"/>
  <c r="J1059" i="16"/>
  <c r="J1058" i="16"/>
  <c r="J1057" i="16"/>
  <c r="J1056" i="16"/>
  <c r="J1055" i="16"/>
  <c r="J1054" i="16"/>
  <c r="J1053" i="16"/>
  <c r="J1052" i="16"/>
  <c r="J1051" i="16"/>
  <c r="J1050" i="16"/>
  <c r="J1049" i="16"/>
  <c r="J1048" i="16"/>
  <c r="J1047" i="16"/>
  <c r="J1046" i="16"/>
  <c r="J1045" i="16"/>
  <c r="J1044" i="16"/>
  <c r="J1043" i="16"/>
  <c r="J1042" i="16"/>
  <c r="J1041" i="16"/>
  <c r="J1040" i="16"/>
  <c r="J1039" i="16"/>
  <c r="J1038" i="16"/>
  <c r="J1037" i="16"/>
  <c r="J1036" i="16"/>
  <c r="J1035" i="16"/>
  <c r="J1034" i="16"/>
  <c r="J1033" i="16"/>
  <c r="J1032" i="16"/>
  <c r="J1031" i="16"/>
  <c r="J1030" i="16"/>
  <c r="J1029" i="16"/>
  <c r="J1028" i="16"/>
  <c r="J1027" i="16"/>
  <c r="J1026" i="16"/>
  <c r="J1025" i="16"/>
  <c r="J1024" i="16"/>
  <c r="J1023" i="16"/>
  <c r="J1022" i="16"/>
  <c r="J1021" i="16"/>
  <c r="J1020" i="16"/>
  <c r="J1019" i="16"/>
  <c r="J1018" i="16"/>
  <c r="J1017" i="16"/>
  <c r="J1016" i="16"/>
  <c r="J1015" i="16"/>
  <c r="J1014" i="16"/>
  <c r="J1013" i="16"/>
  <c r="J1012" i="16"/>
  <c r="J1011" i="16"/>
  <c r="J1010" i="16"/>
  <c r="J1009" i="16"/>
  <c r="J1008" i="16"/>
  <c r="J1007" i="16"/>
  <c r="J1006" i="16"/>
  <c r="J1005" i="16"/>
  <c r="J1004" i="16"/>
  <c r="J1003" i="16"/>
  <c r="J1002" i="16"/>
  <c r="J1001" i="16"/>
  <c r="J1000" i="16"/>
  <c r="J999" i="16"/>
  <c r="J998" i="16"/>
  <c r="J997" i="16"/>
  <c r="J996" i="16"/>
  <c r="J995" i="16"/>
  <c r="J994" i="16"/>
  <c r="J993" i="16"/>
  <c r="J992" i="16"/>
  <c r="J991" i="16"/>
  <c r="J990" i="16"/>
  <c r="J989" i="16"/>
  <c r="J988" i="16"/>
  <c r="J987" i="16"/>
  <c r="J986" i="16"/>
  <c r="J985" i="16"/>
  <c r="J984" i="16"/>
  <c r="J983" i="16"/>
  <c r="J982" i="16"/>
  <c r="J981" i="16"/>
  <c r="J980" i="16"/>
  <c r="J979" i="16"/>
  <c r="J978" i="16"/>
  <c r="J977" i="16"/>
  <c r="J976" i="16"/>
  <c r="J975" i="16"/>
  <c r="J974" i="16"/>
  <c r="J973" i="16"/>
  <c r="J972" i="16"/>
  <c r="J971" i="16"/>
  <c r="J970" i="16"/>
  <c r="J969" i="16"/>
  <c r="J968" i="16"/>
  <c r="J967" i="16"/>
  <c r="J966" i="16"/>
  <c r="J965" i="16"/>
  <c r="J964" i="16"/>
  <c r="J963" i="16"/>
  <c r="J962" i="16"/>
  <c r="J961" i="16"/>
  <c r="J960" i="16"/>
  <c r="J959" i="16"/>
  <c r="J958" i="16"/>
  <c r="J957" i="16"/>
  <c r="J956" i="16"/>
  <c r="J955" i="16"/>
  <c r="J954" i="16"/>
  <c r="J953" i="16"/>
  <c r="J952" i="16"/>
  <c r="J951" i="16"/>
  <c r="J950" i="16"/>
  <c r="J949" i="16"/>
  <c r="J948" i="16"/>
  <c r="J947" i="16"/>
  <c r="J946" i="16"/>
  <c r="J945" i="16"/>
  <c r="J944" i="16"/>
  <c r="J943" i="16"/>
  <c r="J942" i="16"/>
  <c r="J941" i="16"/>
  <c r="J940" i="16"/>
  <c r="J939" i="16"/>
  <c r="J938" i="16"/>
  <c r="J937" i="16"/>
  <c r="J936" i="16"/>
  <c r="J935" i="16"/>
  <c r="J934" i="16"/>
  <c r="J933" i="16"/>
  <c r="J932" i="16"/>
  <c r="J931" i="16"/>
  <c r="J930" i="16"/>
  <c r="J929" i="16"/>
  <c r="J928" i="16"/>
  <c r="J927" i="16"/>
  <c r="J926" i="16"/>
  <c r="J925" i="16"/>
  <c r="J924" i="16"/>
  <c r="J923" i="16"/>
  <c r="J922" i="16"/>
  <c r="J921" i="16"/>
  <c r="J920" i="16"/>
  <c r="J919" i="16"/>
  <c r="J918" i="16"/>
  <c r="J917" i="16"/>
  <c r="J916" i="16"/>
  <c r="J915" i="16"/>
  <c r="J914" i="16"/>
  <c r="J913" i="16"/>
  <c r="J912" i="16"/>
  <c r="J911" i="16"/>
  <c r="J910" i="16"/>
  <c r="J909" i="16"/>
  <c r="J908" i="16"/>
  <c r="J907" i="16"/>
  <c r="J906" i="16"/>
  <c r="J905" i="16"/>
  <c r="J904" i="16"/>
  <c r="J903" i="16"/>
  <c r="J902" i="16"/>
  <c r="J901" i="16"/>
  <c r="J900" i="16"/>
  <c r="J899" i="16"/>
  <c r="J898" i="16"/>
  <c r="J897" i="16"/>
  <c r="J896" i="16"/>
  <c r="J895" i="16"/>
  <c r="J894" i="16"/>
  <c r="J893" i="16"/>
  <c r="J892" i="16"/>
  <c r="J891" i="16"/>
  <c r="J890" i="16"/>
  <c r="J889" i="16"/>
  <c r="J888" i="16"/>
  <c r="J887" i="16"/>
  <c r="J886" i="16"/>
  <c r="J885" i="16"/>
  <c r="J884" i="16"/>
  <c r="J883" i="16"/>
  <c r="J882" i="16"/>
  <c r="J881" i="16"/>
  <c r="J880" i="16"/>
  <c r="J879" i="16"/>
  <c r="J878" i="16"/>
  <c r="J877" i="16"/>
  <c r="J876" i="16"/>
  <c r="J875" i="16"/>
  <c r="J874" i="16"/>
  <c r="J873" i="16"/>
  <c r="J872" i="16"/>
  <c r="J871" i="16"/>
  <c r="J870" i="16"/>
  <c r="J869" i="16"/>
  <c r="J868" i="16"/>
  <c r="J867" i="16"/>
  <c r="J866" i="16"/>
  <c r="J865" i="16"/>
  <c r="J864" i="16"/>
  <c r="J863" i="16"/>
  <c r="J862" i="16"/>
  <c r="J861" i="16"/>
  <c r="J860" i="16"/>
  <c r="J859" i="16"/>
  <c r="J858" i="16"/>
  <c r="J857" i="16"/>
  <c r="J856" i="16"/>
  <c r="J855" i="16"/>
  <c r="J854" i="16"/>
  <c r="J853" i="16"/>
  <c r="J852" i="16"/>
  <c r="J851" i="16"/>
  <c r="J850" i="16"/>
  <c r="J849" i="16"/>
  <c r="J848" i="16"/>
  <c r="J847" i="16"/>
  <c r="J846" i="16"/>
  <c r="J845" i="16"/>
  <c r="J844" i="16"/>
  <c r="J843" i="16"/>
  <c r="J842" i="16"/>
  <c r="J841" i="16"/>
  <c r="J840" i="16"/>
  <c r="J839" i="16"/>
  <c r="J838" i="16"/>
  <c r="J837" i="16"/>
  <c r="J836" i="16"/>
  <c r="J835" i="16"/>
  <c r="J834" i="16"/>
  <c r="J833" i="16"/>
  <c r="J832" i="16"/>
  <c r="J831" i="16"/>
  <c r="J830" i="16"/>
  <c r="J829" i="16"/>
  <c r="J828" i="16"/>
  <c r="J827" i="16"/>
  <c r="J826" i="16"/>
  <c r="J825" i="16"/>
  <c r="J824" i="16"/>
  <c r="J823" i="16"/>
  <c r="J822" i="16"/>
  <c r="J821" i="16"/>
  <c r="J820" i="16"/>
  <c r="J819" i="16"/>
  <c r="J818" i="16"/>
  <c r="J817" i="16"/>
  <c r="J816" i="16"/>
  <c r="J815" i="16"/>
  <c r="J814" i="16"/>
  <c r="J813" i="16"/>
  <c r="J812" i="16"/>
  <c r="J811" i="16"/>
  <c r="J810" i="16"/>
  <c r="J809" i="16"/>
  <c r="J808" i="16"/>
  <c r="J807" i="16"/>
  <c r="J806" i="16"/>
  <c r="J805" i="16"/>
  <c r="J804" i="16"/>
  <c r="J803" i="16"/>
  <c r="J802" i="16"/>
  <c r="J801" i="16"/>
  <c r="J800" i="16"/>
  <c r="J799" i="16"/>
  <c r="J798" i="16"/>
  <c r="J797" i="16"/>
  <c r="J796" i="16"/>
  <c r="J795" i="16"/>
  <c r="J794" i="16"/>
  <c r="J793" i="16"/>
  <c r="J792" i="16"/>
  <c r="J791" i="16"/>
  <c r="J790" i="16"/>
  <c r="J789" i="16"/>
  <c r="J788" i="16"/>
  <c r="J787" i="16"/>
  <c r="J786" i="16"/>
  <c r="J785" i="16"/>
  <c r="J784" i="16"/>
  <c r="J783" i="16"/>
  <c r="J782" i="16"/>
  <c r="J781" i="16"/>
  <c r="J780" i="16"/>
  <c r="J779" i="16"/>
  <c r="J778" i="16"/>
  <c r="J777" i="16"/>
  <c r="J776" i="16"/>
  <c r="J775" i="16"/>
  <c r="J774" i="16"/>
  <c r="J773" i="16"/>
  <c r="J772" i="16"/>
  <c r="J771" i="16"/>
  <c r="J770" i="16"/>
  <c r="J769" i="16"/>
  <c r="J768" i="16"/>
  <c r="J767" i="16"/>
  <c r="J766" i="16"/>
  <c r="J765" i="16"/>
  <c r="J764" i="16"/>
  <c r="J763" i="16"/>
  <c r="J762" i="16"/>
  <c r="J761" i="16"/>
  <c r="J760" i="16"/>
  <c r="J759" i="16"/>
  <c r="J758" i="16"/>
  <c r="J757" i="16"/>
  <c r="J756" i="16"/>
  <c r="J755" i="16"/>
  <c r="J754" i="16"/>
  <c r="J753" i="16"/>
  <c r="J752" i="16"/>
  <c r="J751" i="16"/>
  <c r="J750" i="16"/>
  <c r="J749" i="16"/>
  <c r="J748" i="16"/>
  <c r="J747" i="16"/>
  <c r="J746" i="16"/>
  <c r="J745" i="16"/>
  <c r="J744" i="16"/>
  <c r="J743" i="16"/>
  <c r="J742" i="16"/>
  <c r="J741" i="16"/>
  <c r="J740" i="16"/>
  <c r="J739" i="16"/>
  <c r="J738" i="16"/>
  <c r="J737" i="16"/>
  <c r="J736" i="16"/>
  <c r="J735" i="16"/>
  <c r="J734" i="16"/>
  <c r="J733" i="16"/>
  <c r="J732" i="16"/>
  <c r="J731" i="16"/>
  <c r="J730" i="16"/>
  <c r="J729" i="16"/>
  <c r="J728" i="16"/>
  <c r="J727" i="16"/>
  <c r="J726" i="16"/>
  <c r="J725" i="16"/>
  <c r="J724" i="16"/>
  <c r="J723" i="16"/>
  <c r="J722" i="16"/>
  <c r="J721" i="16"/>
  <c r="J720" i="16"/>
  <c r="J719" i="16"/>
  <c r="J718" i="16"/>
  <c r="J717" i="16"/>
  <c r="J716" i="16"/>
  <c r="J715" i="16"/>
  <c r="J714" i="16"/>
  <c r="J713" i="16"/>
  <c r="J712" i="16"/>
  <c r="J711" i="16"/>
  <c r="J710" i="16"/>
  <c r="J709" i="16"/>
  <c r="J708" i="16"/>
  <c r="J707" i="16"/>
  <c r="J706" i="16"/>
  <c r="J705" i="16"/>
  <c r="J704" i="16"/>
  <c r="J703" i="16"/>
  <c r="J702" i="16"/>
  <c r="J701" i="16"/>
  <c r="J700" i="16"/>
  <c r="J699" i="16"/>
  <c r="J698" i="16"/>
  <c r="J697" i="16"/>
  <c r="J696" i="16"/>
  <c r="J695" i="16"/>
  <c r="J694" i="16"/>
  <c r="J693" i="16"/>
  <c r="J692" i="16"/>
  <c r="J691" i="16"/>
  <c r="J690" i="16"/>
  <c r="J689" i="16"/>
  <c r="J688" i="16"/>
  <c r="J687" i="16"/>
  <c r="J686" i="16"/>
  <c r="J685" i="16"/>
  <c r="J684" i="16"/>
  <c r="J683" i="16"/>
  <c r="J682" i="16"/>
  <c r="J681" i="16"/>
  <c r="J680" i="16"/>
  <c r="J679" i="16"/>
  <c r="J678" i="16"/>
  <c r="J677" i="16"/>
  <c r="J676" i="16"/>
  <c r="J675" i="16"/>
  <c r="J674" i="16"/>
  <c r="J673" i="16"/>
  <c r="J672" i="16"/>
  <c r="J671" i="16"/>
  <c r="J670" i="16"/>
  <c r="J669" i="16"/>
  <c r="J668" i="16"/>
  <c r="J667" i="16"/>
  <c r="J666" i="16"/>
  <c r="J665" i="16"/>
  <c r="J664" i="16"/>
  <c r="J663" i="16"/>
  <c r="J662" i="16"/>
  <c r="J661" i="16"/>
  <c r="J660" i="16"/>
  <c r="J659" i="16"/>
  <c r="J658" i="16"/>
  <c r="J657" i="16"/>
  <c r="J656" i="16"/>
  <c r="J655" i="16"/>
  <c r="J654" i="16"/>
  <c r="J653" i="16"/>
  <c r="J652" i="16"/>
  <c r="J651" i="16"/>
  <c r="J650" i="16"/>
  <c r="J649" i="16"/>
  <c r="J648" i="16"/>
  <c r="J647" i="16"/>
  <c r="J646" i="16"/>
  <c r="J645" i="16"/>
  <c r="J644" i="16"/>
  <c r="J643" i="16"/>
  <c r="J642" i="16"/>
  <c r="J641" i="16"/>
  <c r="J640" i="16"/>
  <c r="J639" i="16"/>
  <c r="J638" i="16"/>
  <c r="J637" i="16"/>
  <c r="J636" i="16"/>
  <c r="J635" i="16"/>
  <c r="J634" i="16"/>
  <c r="J633" i="16"/>
  <c r="J632" i="16"/>
  <c r="J631" i="16"/>
  <c r="J630" i="16"/>
  <c r="J629" i="16"/>
  <c r="J628" i="16"/>
  <c r="J627" i="16"/>
  <c r="J626" i="16"/>
  <c r="J625" i="16"/>
  <c r="J624" i="16"/>
  <c r="J623" i="16"/>
  <c r="J622" i="16"/>
  <c r="J621" i="16"/>
  <c r="J620" i="16"/>
  <c r="J619" i="16"/>
  <c r="J618" i="16"/>
  <c r="J617" i="16"/>
  <c r="J616" i="16"/>
  <c r="J615" i="16"/>
  <c r="J614" i="16"/>
  <c r="J613" i="16"/>
  <c r="J612" i="16"/>
  <c r="J611" i="16"/>
  <c r="J610" i="16"/>
  <c r="J609" i="16"/>
  <c r="J608" i="16"/>
  <c r="J607" i="16"/>
  <c r="J606" i="16"/>
  <c r="J605" i="16"/>
  <c r="J604" i="16"/>
  <c r="J603" i="16"/>
  <c r="J602" i="16"/>
  <c r="J601" i="16"/>
  <c r="J600" i="16"/>
  <c r="J599" i="16"/>
  <c r="J598" i="16"/>
  <c r="J597" i="16"/>
  <c r="J596" i="16"/>
  <c r="J595" i="16"/>
  <c r="J594" i="16"/>
  <c r="J593" i="16"/>
  <c r="J592" i="16"/>
  <c r="J591" i="16"/>
  <c r="J590" i="16"/>
  <c r="J589" i="16"/>
  <c r="J588" i="16"/>
  <c r="J587" i="16"/>
  <c r="J586" i="16"/>
  <c r="J585" i="16"/>
  <c r="J584" i="16"/>
  <c r="J583" i="16"/>
  <c r="J582" i="16"/>
  <c r="J581" i="16"/>
  <c r="J580" i="16"/>
  <c r="J579" i="16"/>
  <c r="J578" i="16"/>
  <c r="J577" i="16"/>
  <c r="J576" i="16"/>
  <c r="J575" i="16"/>
  <c r="J574" i="16"/>
  <c r="J573" i="16"/>
  <c r="J572" i="16"/>
  <c r="J571" i="16"/>
  <c r="J570" i="16"/>
  <c r="J569" i="16"/>
  <c r="J568" i="16"/>
  <c r="J567" i="16"/>
  <c r="J566" i="16"/>
  <c r="J565" i="16"/>
  <c r="J564" i="16"/>
  <c r="J563" i="16"/>
  <c r="J562" i="16"/>
  <c r="J561" i="16"/>
  <c r="J560" i="16"/>
  <c r="J559" i="16"/>
  <c r="J558" i="16"/>
  <c r="J557" i="16"/>
  <c r="J556" i="16"/>
  <c r="J555" i="16"/>
  <c r="J554" i="16"/>
  <c r="J553" i="16"/>
  <c r="J552" i="16"/>
  <c r="J551" i="16"/>
  <c r="J550" i="16"/>
  <c r="J549" i="16"/>
  <c r="J548" i="16"/>
  <c r="J547" i="16"/>
  <c r="J546" i="16"/>
  <c r="J545" i="16"/>
  <c r="J544" i="16"/>
  <c r="J543" i="16"/>
  <c r="J542" i="16"/>
  <c r="J541" i="16"/>
  <c r="J540" i="16"/>
  <c r="J539" i="16"/>
  <c r="J538" i="16"/>
  <c r="J537" i="16"/>
  <c r="J536" i="16"/>
  <c r="J535" i="16"/>
  <c r="J534" i="16"/>
  <c r="J533" i="16"/>
  <c r="J532" i="16"/>
  <c r="J531" i="16"/>
  <c r="J530" i="16"/>
  <c r="J529" i="16"/>
  <c r="J528" i="16"/>
  <c r="J527" i="16"/>
  <c r="J526" i="16"/>
  <c r="J525" i="16"/>
  <c r="J524" i="16"/>
  <c r="J523" i="16"/>
  <c r="J522" i="16"/>
  <c r="J521" i="16"/>
  <c r="J520" i="16"/>
  <c r="J519" i="16"/>
  <c r="J518" i="16"/>
  <c r="J517" i="16"/>
  <c r="J516" i="16"/>
  <c r="J515" i="16"/>
  <c r="J514" i="16"/>
  <c r="J513" i="16"/>
  <c r="J512" i="16"/>
  <c r="J511" i="16"/>
  <c r="J510" i="16"/>
  <c r="J509" i="16"/>
  <c r="J508" i="16"/>
  <c r="J507" i="16"/>
  <c r="J506" i="16"/>
  <c r="J505" i="16"/>
  <c r="J504" i="16"/>
  <c r="J503" i="16"/>
  <c r="J502" i="16"/>
  <c r="J501" i="16"/>
  <c r="J500" i="16"/>
  <c r="J499" i="16"/>
  <c r="J498" i="16"/>
  <c r="J497" i="16"/>
  <c r="J496" i="16"/>
  <c r="J495" i="16"/>
  <c r="J494" i="16"/>
  <c r="J493" i="16"/>
  <c r="J492" i="16"/>
  <c r="J491" i="16"/>
  <c r="J490" i="16"/>
  <c r="J489" i="16"/>
  <c r="J488" i="16"/>
  <c r="J487" i="16"/>
  <c r="J486" i="16"/>
  <c r="J485" i="16"/>
  <c r="J484" i="16"/>
  <c r="J483" i="16"/>
  <c r="J482" i="16"/>
  <c r="J481" i="16"/>
  <c r="J480" i="16"/>
  <c r="J479" i="16"/>
  <c r="J478" i="16"/>
  <c r="J477" i="16"/>
  <c r="J476" i="16"/>
  <c r="J475" i="16"/>
  <c r="J474" i="16"/>
  <c r="J473" i="16"/>
  <c r="J472" i="16"/>
  <c r="J471" i="16"/>
  <c r="J470" i="16"/>
  <c r="J469" i="16"/>
  <c r="J468" i="16"/>
  <c r="J467" i="16"/>
  <c r="J466" i="16"/>
  <c r="J465" i="16"/>
  <c r="J464" i="16"/>
  <c r="J463" i="16"/>
  <c r="J462" i="16"/>
  <c r="J461" i="16"/>
  <c r="J460" i="16"/>
  <c r="J459" i="16"/>
  <c r="J458" i="16"/>
  <c r="J457" i="16"/>
  <c r="J456" i="16"/>
  <c r="J455" i="16"/>
  <c r="J454" i="16"/>
  <c r="J453" i="16"/>
  <c r="J452" i="16"/>
  <c r="J451" i="16"/>
  <c r="J450" i="16"/>
  <c r="J449" i="16"/>
  <c r="J448" i="16"/>
  <c r="J447" i="16"/>
  <c r="J446" i="16"/>
  <c r="J445" i="16"/>
  <c r="J444" i="16"/>
  <c r="J443" i="16"/>
  <c r="J442" i="16"/>
  <c r="J441" i="16"/>
  <c r="J440" i="16"/>
  <c r="J439" i="16"/>
  <c r="J438" i="16"/>
  <c r="J437" i="16"/>
  <c r="J436" i="16"/>
  <c r="J435" i="16"/>
  <c r="J434" i="16"/>
  <c r="J433" i="16"/>
  <c r="J432" i="16"/>
  <c r="J431" i="16"/>
  <c r="J430" i="16"/>
  <c r="J429" i="16"/>
  <c r="J428" i="16"/>
  <c r="J427" i="16"/>
  <c r="J426" i="16"/>
  <c r="J425" i="16"/>
  <c r="J424" i="16"/>
  <c r="J423" i="16"/>
  <c r="J422" i="16"/>
  <c r="J421" i="16"/>
  <c r="J420" i="16"/>
  <c r="J419" i="16"/>
  <c r="J418" i="16"/>
  <c r="J417" i="16"/>
  <c r="J416" i="16"/>
  <c r="J415" i="16"/>
  <c r="J414" i="16"/>
  <c r="J413" i="16"/>
  <c r="J412" i="16"/>
  <c r="J411" i="16"/>
  <c r="J410" i="16"/>
  <c r="J409" i="16"/>
  <c r="J408" i="16"/>
  <c r="J407" i="16"/>
  <c r="J406" i="16"/>
  <c r="J405" i="16"/>
  <c r="J404" i="16"/>
  <c r="J403" i="16"/>
  <c r="J402" i="16"/>
  <c r="J401" i="16"/>
  <c r="J400" i="16"/>
  <c r="J399" i="16"/>
  <c r="J398" i="16"/>
  <c r="J397" i="16"/>
  <c r="J396" i="16"/>
  <c r="J395" i="16"/>
  <c r="J394" i="16"/>
  <c r="J393" i="16"/>
  <c r="J392" i="16"/>
  <c r="J391" i="16"/>
  <c r="J390" i="16"/>
  <c r="J389" i="16"/>
  <c r="J388" i="16"/>
  <c r="J387" i="16"/>
  <c r="J386" i="16"/>
  <c r="J385" i="16"/>
  <c r="J384" i="16"/>
  <c r="J383" i="16"/>
  <c r="J382" i="16"/>
  <c r="J381" i="16"/>
  <c r="J380" i="16"/>
  <c r="J379" i="16"/>
  <c r="J378" i="16"/>
  <c r="J377" i="16"/>
  <c r="J376" i="16"/>
  <c r="J375" i="16"/>
  <c r="J374" i="16"/>
  <c r="J373" i="16"/>
  <c r="J372" i="16"/>
  <c r="J371" i="16"/>
  <c r="J370" i="16"/>
  <c r="J369" i="16"/>
  <c r="J368" i="16"/>
  <c r="J367" i="16"/>
  <c r="J366" i="16"/>
  <c r="J365" i="16"/>
  <c r="J364" i="16"/>
  <c r="J363" i="16"/>
  <c r="J362" i="16"/>
  <c r="J361" i="16"/>
  <c r="J360" i="16"/>
  <c r="J359" i="16"/>
  <c r="J358" i="16"/>
  <c r="J357" i="16"/>
  <c r="J356" i="16"/>
  <c r="J355" i="16"/>
  <c r="J354" i="16"/>
  <c r="J353" i="16"/>
  <c r="J352" i="16"/>
  <c r="J351" i="16"/>
  <c r="J350" i="16"/>
  <c r="J349" i="16"/>
  <c r="J348" i="16"/>
  <c r="J347" i="16"/>
  <c r="J346" i="16"/>
  <c r="J345" i="16"/>
  <c r="J344" i="16"/>
  <c r="J343" i="16"/>
  <c r="J342" i="16"/>
  <c r="J341" i="16"/>
  <c r="J340" i="16"/>
  <c r="J339" i="16"/>
  <c r="J338" i="16"/>
  <c r="J337" i="16"/>
  <c r="J336" i="16"/>
  <c r="J335" i="16"/>
  <c r="J334" i="16"/>
  <c r="J333" i="16"/>
  <c r="J332" i="16"/>
  <c r="J331" i="16"/>
  <c r="J330" i="16"/>
  <c r="J329" i="16"/>
  <c r="J328" i="16"/>
  <c r="J327" i="16"/>
  <c r="J326" i="16"/>
  <c r="J325" i="16"/>
  <c r="J324" i="16"/>
  <c r="J323" i="16"/>
  <c r="J322" i="16"/>
  <c r="J321" i="16"/>
  <c r="J320" i="16"/>
  <c r="J319" i="16"/>
  <c r="J318" i="16"/>
  <c r="J317" i="16"/>
  <c r="J316" i="16"/>
  <c r="J315" i="16"/>
  <c r="J314" i="16"/>
  <c r="J313" i="16"/>
  <c r="J312" i="16"/>
  <c r="J311" i="16"/>
  <c r="J310" i="16"/>
  <c r="J309" i="16"/>
  <c r="J308" i="16"/>
  <c r="J307" i="16"/>
  <c r="J306" i="16"/>
  <c r="J305" i="16"/>
  <c r="J304" i="16"/>
  <c r="J303" i="16"/>
  <c r="J302" i="16"/>
  <c r="J301" i="16"/>
  <c r="J300" i="16"/>
  <c r="J299" i="16"/>
  <c r="J298" i="16"/>
  <c r="J297" i="16"/>
  <c r="J296" i="16"/>
  <c r="J295" i="16"/>
  <c r="J294" i="16"/>
  <c r="J293" i="16"/>
  <c r="J292" i="16"/>
  <c r="J291" i="16"/>
  <c r="J290" i="16"/>
  <c r="J289" i="16"/>
  <c r="J288" i="16"/>
  <c r="J287" i="16"/>
  <c r="J286" i="16"/>
  <c r="J285" i="16"/>
  <c r="J284" i="16"/>
  <c r="J283" i="16"/>
  <c r="J282" i="16"/>
  <c r="J281" i="16"/>
  <c r="J280" i="16"/>
  <c r="J279" i="16"/>
  <c r="J278" i="16"/>
  <c r="J277" i="16"/>
  <c r="J276" i="16"/>
  <c r="J275" i="16"/>
  <c r="J274" i="16"/>
  <c r="J273" i="16"/>
  <c r="J272" i="16"/>
  <c r="J271" i="16"/>
  <c r="J270" i="16"/>
  <c r="J269" i="16"/>
  <c r="J268" i="16"/>
  <c r="J267" i="16"/>
  <c r="J266" i="16"/>
  <c r="J265" i="16"/>
  <c r="J264" i="16"/>
  <c r="J263" i="16"/>
  <c r="J262" i="16"/>
  <c r="J261" i="16"/>
  <c r="J260" i="16"/>
  <c r="J259" i="16"/>
  <c r="J258" i="16"/>
  <c r="J257" i="16"/>
  <c r="J256" i="16"/>
  <c r="J255" i="16"/>
  <c r="J254" i="16"/>
  <c r="J253" i="16"/>
  <c r="J252" i="16"/>
  <c r="J251" i="16"/>
  <c r="J250" i="16"/>
  <c r="J249" i="16"/>
  <c r="J248" i="16"/>
  <c r="J247" i="16"/>
  <c r="J246" i="16"/>
  <c r="J245" i="16"/>
  <c r="J244" i="16"/>
  <c r="J243" i="16"/>
  <c r="J242" i="16"/>
  <c r="J241" i="16"/>
  <c r="J240" i="16"/>
  <c r="J239" i="16"/>
  <c r="J238" i="16"/>
  <c r="J237" i="16"/>
  <c r="J236" i="16"/>
  <c r="J235" i="16"/>
  <c r="J234" i="16"/>
  <c r="J233" i="16"/>
  <c r="J232" i="16"/>
  <c r="J231" i="16"/>
  <c r="J230" i="16"/>
  <c r="J229" i="16"/>
  <c r="J228" i="16"/>
  <c r="J227" i="16"/>
  <c r="J226" i="16"/>
  <c r="J225" i="16"/>
  <c r="J224" i="16"/>
  <c r="J223" i="16"/>
  <c r="J222" i="16"/>
  <c r="J221" i="16"/>
  <c r="J220" i="16"/>
  <c r="J219" i="16"/>
  <c r="J218" i="16"/>
  <c r="J217" i="16"/>
  <c r="J216" i="16"/>
  <c r="J215" i="16"/>
  <c r="J214" i="16"/>
  <c r="J213" i="16"/>
  <c r="J212" i="16"/>
  <c r="J211" i="16"/>
  <c r="J210" i="16"/>
  <c r="J209" i="16"/>
  <c r="J208" i="16"/>
  <c r="J207" i="16"/>
  <c r="J206" i="16"/>
  <c r="J205" i="16"/>
  <c r="J204" i="16"/>
  <c r="J203" i="16"/>
  <c r="J202" i="16"/>
  <c r="J201" i="16"/>
  <c r="J200" i="16"/>
  <c r="J199" i="16"/>
  <c r="J198" i="16"/>
  <c r="J197" i="16"/>
  <c r="J196" i="16"/>
  <c r="J195" i="16"/>
  <c r="J194" i="16"/>
  <c r="J193" i="16"/>
  <c r="J192" i="16"/>
  <c r="J191" i="16"/>
  <c r="J190" i="16"/>
  <c r="J189" i="16"/>
  <c r="J188" i="16"/>
  <c r="J187" i="16"/>
  <c r="J186" i="16"/>
  <c r="J185" i="16"/>
  <c r="J184" i="16"/>
  <c r="J183" i="16"/>
  <c r="J182" i="16"/>
  <c r="J181" i="16"/>
  <c r="J180" i="16"/>
  <c r="J179" i="16"/>
  <c r="J178" i="16"/>
  <c r="J177" i="16"/>
  <c r="J176" i="16"/>
  <c r="J175" i="16"/>
  <c r="J174" i="16"/>
  <c r="J173" i="16"/>
  <c r="J172" i="16"/>
  <c r="J171" i="16"/>
  <c r="J170" i="16"/>
  <c r="J169" i="16"/>
  <c r="J168" i="16"/>
  <c r="J167" i="16"/>
  <c r="J166" i="16"/>
  <c r="J165" i="16"/>
  <c r="J164" i="16"/>
  <c r="J163" i="16"/>
  <c r="J162" i="16"/>
  <c r="J161" i="16"/>
  <c r="J160" i="16"/>
  <c r="J159" i="16"/>
  <c r="J158" i="16"/>
  <c r="J157" i="16"/>
  <c r="J156" i="16"/>
  <c r="J155" i="16"/>
  <c r="J154" i="16"/>
  <c r="J153" i="16"/>
  <c r="J152" i="16"/>
  <c r="J151" i="16"/>
  <c r="J150" i="16"/>
  <c r="J149" i="16"/>
  <c r="J148" i="16"/>
  <c r="J147" i="16"/>
  <c r="J146" i="16"/>
  <c r="J145" i="16"/>
  <c r="J144" i="16"/>
  <c r="J143" i="16"/>
  <c r="J142" i="16"/>
  <c r="J141" i="16"/>
  <c r="J140" i="16"/>
  <c r="J139" i="16"/>
  <c r="J138" i="16"/>
  <c r="J137" i="16"/>
  <c r="J136" i="16"/>
  <c r="J135" i="16"/>
  <c r="J134" i="16"/>
  <c r="J133" i="16"/>
  <c r="J132" i="16"/>
  <c r="J131" i="16"/>
  <c r="J130" i="16"/>
  <c r="J129" i="16"/>
  <c r="J128" i="16"/>
  <c r="J127" i="16"/>
  <c r="J126" i="16"/>
  <c r="J125" i="16"/>
  <c r="J124" i="16"/>
  <c r="J123" i="16"/>
  <c r="J122" i="16"/>
  <c r="J121" i="16"/>
  <c r="J120" i="16"/>
  <c r="J119" i="16"/>
  <c r="J118" i="16"/>
  <c r="J117" i="16"/>
  <c r="J116" i="16"/>
  <c r="J115" i="16"/>
  <c r="J114" i="16"/>
  <c r="J113" i="16"/>
  <c r="J112" i="16"/>
  <c r="J111" i="16"/>
  <c r="J110" i="16"/>
  <c r="J109" i="16"/>
  <c r="J108" i="16"/>
  <c r="J107" i="16"/>
  <c r="J106" i="16"/>
  <c r="J105" i="16"/>
  <c r="J104" i="16"/>
  <c r="J103" i="16"/>
  <c r="J102" i="16"/>
  <c r="J101" i="16"/>
  <c r="J100" i="16"/>
  <c r="J99" i="16"/>
  <c r="J98" i="16"/>
  <c r="J97" i="16"/>
  <c r="J96" i="16"/>
  <c r="J95" i="16"/>
  <c r="J94" i="16"/>
  <c r="J93" i="16"/>
  <c r="J92" i="16"/>
  <c r="J91" i="16"/>
  <c r="J90" i="16"/>
  <c r="J89" i="16"/>
  <c r="J88" i="16"/>
  <c r="J87" i="16"/>
  <c r="J86" i="16"/>
  <c r="J85" i="16"/>
  <c r="J84" i="16"/>
  <c r="J83" i="16"/>
  <c r="J82" i="16"/>
  <c r="J81" i="16"/>
  <c r="J80" i="16"/>
  <c r="J79" i="16"/>
  <c r="J78" i="16"/>
  <c r="J77" i="16"/>
  <c r="J76" i="16"/>
  <c r="J75" i="16"/>
  <c r="J74" i="16"/>
  <c r="J73" i="16"/>
  <c r="J72" i="16"/>
  <c r="J71" i="16"/>
  <c r="J70" i="16"/>
  <c r="J69" i="16"/>
  <c r="J68" i="16"/>
  <c r="J67" i="16"/>
  <c r="J66" i="16"/>
  <c r="J65" i="16"/>
  <c r="J64" i="16"/>
  <c r="J63" i="16"/>
  <c r="J62" i="16"/>
  <c r="J61" i="16"/>
  <c r="J60" i="16"/>
  <c r="J59" i="16"/>
  <c r="J58" i="16"/>
  <c r="J57" i="16"/>
  <c r="J56" i="16"/>
  <c r="J55" i="16"/>
  <c r="J54" i="16"/>
  <c r="J53" i="16"/>
  <c r="J52" i="16"/>
  <c r="J51" i="16"/>
  <c r="J50" i="16"/>
  <c r="J49" i="16"/>
  <c r="J48" i="16"/>
  <c r="J47" i="16"/>
  <c r="J46" i="16"/>
  <c r="J45" i="16"/>
  <c r="J44" i="16"/>
  <c r="J43" i="16"/>
  <c r="J42" i="16"/>
  <c r="J41" i="16"/>
  <c r="J40" i="16"/>
  <c r="J39" i="16"/>
  <c r="J38" i="16"/>
  <c r="J37" i="16"/>
  <c r="J36" i="16"/>
  <c r="J35" i="16"/>
  <c r="J34" i="16"/>
  <c r="J33" i="16"/>
  <c r="J32" i="16"/>
  <c r="J31" i="16"/>
  <c r="J30" i="16"/>
  <c r="J29" i="16"/>
  <c r="J28" i="16"/>
  <c r="J27" i="16"/>
  <c r="J26" i="16"/>
  <c r="J25" i="16"/>
  <c r="J24" i="16"/>
  <c r="J23" i="16"/>
  <c r="J22" i="16"/>
  <c r="J21" i="16"/>
  <c r="J20" i="16"/>
  <c r="J19" i="16"/>
  <c r="J18" i="16"/>
  <c r="J17" i="16"/>
  <c r="J16" i="16"/>
  <c r="J15" i="16"/>
  <c r="J14" i="16"/>
  <c r="J13" i="16"/>
  <c r="J12" i="16"/>
  <c r="J11" i="16"/>
  <c r="J10" i="16"/>
  <c r="J9" i="16"/>
  <c r="J8" i="16"/>
  <c r="J7" i="16"/>
  <c r="F2000" i="16"/>
  <c r="F1999" i="16"/>
  <c r="F1998" i="16"/>
  <c r="F1997" i="16"/>
  <c r="F1996" i="16"/>
  <c r="F1995" i="16"/>
  <c r="F1994" i="16"/>
  <c r="F1993" i="16"/>
  <c r="F1992" i="16"/>
  <c r="F1991" i="16"/>
  <c r="F1990" i="16"/>
  <c r="F1989" i="16"/>
  <c r="F1988" i="16"/>
  <c r="F1987" i="16"/>
  <c r="F1986" i="16"/>
  <c r="F1985" i="16"/>
  <c r="F1984" i="16"/>
  <c r="F1983" i="16"/>
  <c r="F1982" i="16"/>
  <c r="F1981" i="16"/>
  <c r="F1980" i="16"/>
  <c r="F1979" i="16"/>
  <c r="F1978" i="16"/>
  <c r="F1977" i="16"/>
  <c r="F1976" i="16"/>
  <c r="F1975" i="16"/>
  <c r="F1974" i="16"/>
  <c r="F1973" i="16"/>
  <c r="F1972" i="16"/>
  <c r="F1971" i="16"/>
  <c r="F1970" i="16"/>
  <c r="F1969" i="16"/>
  <c r="F1968" i="16"/>
  <c r="F1967" i="16"/>
  <c r="F1966" i="16"/>
  <c r="F1965" i="16"/>
  <c r="F1964" i="16"/>
  <c r="F1963" i="16"/>
  <c r="F1962" i="16"/>
  <c r="F1961" i="16"/>
  <c r="F1960" i="16"/>
  <c r="F1959" i="16"/>
  <c r="F1958" i="16"/>
  <c r="F1957" i="16"/>
  <c r="F1956" i="16"/>
  <c r="F1955" i="16"/>
  <c r="F1954" i="16"/>
  <c r="F1953" i="16"/>
  <c r="F1952" i="16"/>
  <c r="F1951" i="16"/>
  <c r="F1950" i="16"/>
  <c r="F1949" i="16"/>
  <c r="F1948" i="16"/>
  <c r="F1947" i="16"/>
  <c r="F1946" i="16"/>
  <c r="F1945" i="16"/>
  <c r="F1944" i="16"/>
  <c r="F1943" i="16"/>
  <c r="F1942" i="16"/>
  <c r="F1941" i="16"/>
  <c r="F1940" i="16"/>
  <c r="F1939" i="16"/>
  <c r="F1938" i="16"/>
  <c r="F1937" i="16"/>
  <c r="F1936" i="16"/>
  <c r="F1935" i="16"/>
  <c r="F1934" i="16"/>
  <c r="F1933" i="16"/>
  <c r="F1932" i="16"/>
  <c r="F1931" i="16"/>
  <c r="F1930" i="16"/>
  <c r="F1929" i="16"/>
  <c r="F1928" i="16"/>
  <c r="F1927" i="16"/>
  <c r="F1926" i="16"/>
  <c r="F1925" i="16"/>
  <c r="F1924" i="16"/>
  <c r="F1923" i="16"/>
  <c r="F1922" i="16"/>
  <c r="F1921" i="16"/>
  <c r="F1920" i="16"/>
  <c r="F1919" i="16"/>
  <c r="F1918" i="16"/>
  <c r="F1917" i="16"/>
  <c r="F1916" i="16"/>
  <c r="F1915" i="16"/>
  <c r="F1914" i="16"/>
  <c r="F1913" i="16"/>
  <c r="F1912" i="16"/>
  <c r="F1911" i="16"/>
  <c r="F1910" i="16"/>
  <c r="F1909" i="16"/>
  <c r="F1908" i="16"/>
  <c r="F1907" i="16"/>
  <c r="F1906" i="16"/>
  <c r="F1905" i="16"/>
  <c r="F1904" i="16"/>
  <c r="F1903" i="16"/>
  <c r="F1902" i="16"/>
  <c r="F1901" i="16"/>
  <c r="F1900" i="16"/>
  <c r="F1899" i="16"/>
  <c r="F1898" i="16"/>
  <c r="F1897" i="16"/>
  <c r="F1896" i="16"/>
  <c r="F1895" i="16"/>
  <c r="F1894" i="16"/>
  <c r="F1893" i="16"/>
  <c r="F1892" i="16"/>
  <c r="F1891" i="16"/>
  <c r="F1890" i="16"/>
  <c r="F1889" i="16"/>
  <c r="F1888" i="16"/>
  <c r="F1887" i="16"/>
  <c r="F1886" i="16"/>
  <c r="F1885" i="16"/>
  <c r="F1884" i="16"/>
  <c r="F1883" i="16"/>
  <c r="F1882" i="16"/>
  <c r="F1881" i="16"/>
  <c r="F1880" i="16"/>
  <c r="F1879" i="16"/>
  <c r="F1878" i="16"/>
  <c r="F1877" i="16"/>
  <c r="F1876" i="16"/>
  <c r="F1875" i="16"/>
  <c r="F1874" i="16"/>
  <c r="F1873" i="16"/>
  <c r="F1872" i="16"/>
  <c r="F1871" i="16"/>
  <c r="F1870" i="16"/>
  <c r="F1869" i="16"/>
  <c r="F1868" i="16"/>
  <c r="F1867" i="16"/>
  <c r="F1866" i="16"/>
  <c r="F1865" i="16"/>
  <c r="F1864" i="16"/>
  <c r="F1863" i="16"/>
  <c r="F1862" i="16"/>
  <c r="F1861" i="16"/>
  <c r="F1860" i="16"/>
  <c r="F1859" i="16"/>
  <c r="F1858" i="16"/>
  <c r="F1857" i="16"/>
  <c r="F1856" i="16"/>
  <c r="F1855" i="16"/>
  <c r="F1854" i="16"/>
  <c r="F1853" i="16"/>
  <c r="F1852" i="16"/>
  <c r="F1851" i="16"/>
  <c r="F1850" i="16"/>
  <c r="F1849" i="16"/>
  <c r="F1848" i="16"/>
  <c r="F1847" i="16"/>
  <c r="F1846" i="16"/>
  <c r="F1845" i="16"/>
  <c r="F1844" i="16"/>
  <c r="F1843" i="16"/>
  <c r="F1842" i="16"/>
  <c r="F1841" i="16"/>
  <c r="F1840" i="16"/>
  <c r="F1839" i="16"/>
  <c r="F1838" i="16"/>
  <c r="F1837" i="16"/>
  <c r="F1836" i="16"/>
  <c r="F1835" i="16"/>
  <c r="F1834" i="16"/>
  <c r="F1833" i="16"/>
  <c r="F1832" i="16"/>
  <c r="F1831" i="16"/>
  <c r="F1830" i="16"/>
  <c r="F1829" i="16"/>
  <c r="F1828" i="16"/>
  <c r="F1827" i="16"/>
  <c r="F1826" i="16"/>
  <c r="F1825" i="16"/>
  <c r="F1824" i="16"/>
  <c r="F1823" i="16"/>
  <c r="F1822" i="16"/>
  <c r="F1821" i="16"/>
  <c r="F1820" i="16"/>
  <c r="F1819" i="16"/>
  <c r="F1818" i="16"/>
  <c r="F1817" i="16"/>
  <c r="F1816" i="16"/>
  <c r="F1815" i="16"/>
  <c r="F1814" i="16"/>
  <c r="F1813" i="16"/>
  <c r="F1812" i="16"/>
  <c r="F1811" i="16"/>
  <c r="F1810" i="16"/>
  <c r="F1809" i="16"/>
  <c r="F1808" i="16"/>
  <c r="F1807" i="16"/>
  <c r="F1806" i="16"/>
  <c r="F1805" i="16"/>
  <c r="F1804" i="16"/>
  <c r="F1803" i="16"/>
  <c r="F1802" i="16"/>
  <c r="F1801" i="16"/>
  <c r="F1800" i="16"/>
  <c r="F1799" i="16"/>
  <c r="F1798" i="16"/>
  <c r="F1797" i="16"/>
  <c r="F1796" i="16"/>
  <c r="F1795" i="16"/>
  <c r="F1794" i="16"/>
  <c r="F1793" i="16"/>
  <c r="F1792" i="16"/>
  <c r="F1791" i="16"/>
  <c r="F1790" i="16"/>
  <c r="F1789" i="16"/>
  <c r="F1788" i="16"/>
  <c r="F1787" i="16"/>
  <c r="F1786" i="16"/>
  <c r="F1785" i="16"/>
  <c r="F1784" i="16"/>
  <c r="F1783" i="16"/>
  <c r="F1782" i="16"/>
  <c r="F1781" i="16"/>
  <c r="F1780" i="16"/>
  <c r="F1779" i="16"/>
  <c r="F1778" i="16"/>
  <c r="F1777" i="16"/>
  <c r="F1776" i="16"/>
  <c r="F1775" i="16"/>
  <c r="F1774" i="16"/>
  <c r="F1773" i="16"/>
  <c r="F1772" i="16"/>
  <c r="F1771" i="16"/>
  <c r="F1770" i="16"/>
  <c r="F1769" i="16"/>
  <c r="F1768" i="16"/>
  <c r="F1767" i="16"/>
  <c r="F1766" i="16"/>
  <c r="F1765" i="16"/>
  <c r="F1764" i="16"/>
  <c r="F1763" i="16"/>
  <c r="F1762" i="16"/>
  <c r="F1761" i="16"/>
  <c r="F1760" i="16"/>
  <c r="F1759" i="16"/>
  <c r="F1758" i="16"/>
  <c r="F1757" i="16"/>
  <c r="F1756" i="16"/>
  <c r="F1755" i="16"/>
  <c r="F1754" i="16"/>
  <c r="F1753" i="16"/>
  <c r="F1752" i="16"/>
  <c r="F1751" i="16"/>
  <c r="F1750" i="16"/>
  <c r="F1749" i="16"/>
  <c r="F1748" i="16"/>
  <c r="F1747" i="16"/>
  <c r="F1746" i="16"/>
  <c r="F1745" i="16"/>
  <c r="F1744" i="16"/>
  <c r="F1743" i="16"/>
  <c r="F1742" i="16"/>
  <c r="F1741" i="16"/>
  <c r="F1740" i="16"/>
  <c r="F1739" i="16"/>
  <c r="F1738" i="16"/>
  <c r="F1737" i="16"/>
  <c r="F1736" i="16"/>
  <c r="F1735" i="16"/>
  <c r="F1734" i="16"/>
  <c r="F1733" i="16"/>
  <c r="F1732" i="16"/>
  <c r="F1731" i="16"/>
  <c r="F1730" i="16"/>
  <c r="F1729" i="16"/>
  <c r="F1728" i="16"/>
  <c r="F1727" i="16"/>
  <c r="F1726" i="16"/>
  <c r="F1725" i="16"/>
  <c r="F1724" i="16"/>
  <c r="F1723" i="16"/>
  <c r="F1722" i="16"/>
  <c r="F1721" i="16"/>
  <c r="F1720" i="16"/>
  <c r="F1719" i="16"/>
  <c r="F1718" i="16"/>
  <c r="F1717" i="16"/>
  <c r="F1716" i="16"/>
  <c r="F1715" i="16"/>
  <c r="F1714" i="16"/>
  <c r="F1713" i="16"/>
  <c r="F1712" i="16"/>
  <c r="F1711" i="16"/>
  <c r="F1710" i="16"/>
  <c r="F1709" i="16"/>
  <c r="F1708" i="16"/>
  <c r="F1707" i="16"/>
  <c r="F1706" i="16"/>
  <c r="F1705" i="16"/>
  <c r="F1704" i="16"/>
  <c r="F1703" i="16"/>
  <c r="F1702" i="16"/>
  <c r="F1701" i="16"/>
  <c r="F1700" i="16"/>
  <c r="F1699" i="16"/>
  <c r="F1698" i="16"/>
  <c r="F1697" i="16"/>
  <c r="F1696" i="16"/>
  <c r="F1695" i="16"/>
  <c r="F1694" i="16"/>
  <c r="F1693" i="16"/>
  <c r="F1692" i="16"/>
  <c r="F1691" i="16"/>
  <c r="F1690" i="16"/>
  <c r="F1689" i="16"/>
  <c r="F1688" i="16"/>
  <c r="F1687" i="16"/>
  <c r="F1686" i="16"/>
  <c r="F1685" i="16"/>
  <c r="F1684" i="16"/>
  <c r="F1683" i="16"/>
  <c r="F1682" i="16"/>
  <c r="F1681" i="16"/>
  <c r="F1680" i="16"/>
  <c r="F1679" i="16"/>
  <c r="F1678" i="16"/>
  <c r="F1677" i="16"/>
  <c r="F1676" i="16"/>
  <c r="F1675" i="16"/>
  <c r="F1674" i="16"/>
  <c r="F1673" i="16"/>
  <c r="F1672" i="16"/>
  <c r="F1671" i="16"/>
  <c r="F1670" i="16"/>
  <c r="F1669" i="16"/>
  <c r="F1668" i="16"/>
  <c r="F1667" i="16"/>
  <c r="F1666" i="16"/>
  <c r="F1665" i="16"/>
  <c r="F1664" i="16"/>
  <c r="F1663" i="16"/>
  <c r="F1662" i="16"/>
  <c r="F1661" i="16"/>
  <c r="F1660" i="16"/>
  <c r="F1659" i="16"/>
  <c r="F1658" i="16"/>
  <c r="F1657" i="16"/>
  <c r="F1656" i="16"/>
  <c r="F1655" i="16"/>
  <c r="F1654" i="16"/>
  <c r="F1653" i="16"/>
  <c r="F1652" i="16"/>
  <c r="F1651" i="16"/>
  <c r="F1650" i="16"/>
  <c r="F1649" i="16"/>
  <c r="F1648" i="16"/>
  <c r="F1647" i="16"/>
  <c r="F1646" i="16"/>
  <c r="F1645" i="16"/>
  <c r="F1644" i="16"/>
  <c r="F1643" i="16"/>
  <c r="F1642" i="16"/>
  <c r="F1641" i="16"/>
  <c r="F1640" i="16"/>
  <c r="F1639" i="16"/>
  <c r="F1638" i="16"/>
  <c r="F1637" i="16"/>
  <c r="F1636" i="16"/>
  <c r="F1635" i="16"/>
  <c r="F1634" i="16"/>
  <c r="F1633" i="16"/>
  <c r="F1632" i="16"/>
  <c r="F1631" i="16"/>
  <c r="F1630" i="16"/>
  <c r="F1629" i="16"/>
  <c r="F1628" i="16"/>
  <c r="F1627" i="16"/>
  <c r="F1626" i="16"/>
  <c r="F1625" i="16"/>
  <c r="F1624" i="16"/>
  <c r="F1623" i="16"/>
  <c r="F1622" i="16"/>
  <c r="F1621" i="16"/>
  <c r="F1620" i="16"/>
  <c r="F1619" i="16"/>
  <c r="F1618" i="16"/>
  <c r="F1617" i="16"/>
  <c r="F1616" i="16"/>
  <c r="F1615" i="16"/>
  <c r="F1614" i="16"/>
  <c r="F1613" i="16"/>
  <c r="F1612" i="16"/>
  <c r="F1611" i="16"/>
  <c r="F1610" i="16"/>
  <c r="F1609" i="16"/>
  <c r="F1608" i="16"/>
  <c r="F1607" i="16"/>
  <c r="F1606" i="16"/>
  <c r="F1605" i="16"/>
  <c r="F1604" i="16"/>
  <c r="F1603" i="16"/>
  <c r="F1602" i="16"/>
  <c r="F1601" i="16"/>
  <c r="F1600" i="16"/>
  <c r="F1599" i="16"/>
  <c r="F1598" i="16"/>
  <c r="F1597" i="16"/>
  <c r="F1596" i="16"/>
  <c r="F1595" i="16"/>
  <c r="F1594" i="16"/>
  <c r="F1593" i="16"/>
  <c r="F1592" i="16"/>
  <c r="F1591" i="16"/>
  <c r="F1590" i="16"/>
  <c r="F1589" i="16"/>
  <c r="F1588" i="16"/>
  <c r="F1587" i="16"/>
  <c r="F1586" i="16"/>
  <c r="F1585" i="16"/>
  <c r="F1584" i="16"/>
  <c r="F1583" i="16"/>
  <c r="F1582" i="16"/>
  <c r="F1581" i="16"/>
  <c r="F1580" i="16"/>
  <c r="F1579" i="16"/>
  <c r="F1578" i="16"/>
  <c r="F1577" i="16"/>
  <c r="F1576" i="16"/>
  <c r="F1575" i="16"/>
  <c r="F1574" i="16"/>
  <c r="F1573" i="16"/>
  <c r="F1572" i="16"/>
  <c r="F1571" i="16"/>
  <c r="F1570" i="16"/>
  <c r="F1569" i="16"/>
  <c r="F1568" i="16"/>
  <c r="F1567" i="16"/>
  <c r="F1566" i="16"/>
  <c r="F1565" i="16"/>
  <c r="F1564" i="16"/>
  <c r="F1563" i="16"/>
  <c r="F1562" i="16"/>
  <c r="F1561" i="16"/>
  <c r="F1560" i="16"/>
  <c r="F1559" i="16"/>
  <c r="F1558" i="16"/>
  <c r="F1557" i="16"/>
  <c r="F1556" i="16"/>
  <c r="F1555" i="16"/>
  <c r="F1554" i="16"/>
  <c r="F1553" i="16"/>
  <c r="F1552" i="16"/>
  <c r="F1551" i="16"/>
  <c r="F1550" i="16"/>
  <c r="F1549" i="16"/>
  <c r="F1548" i="16"/>
  <c r="F1547" i="16"/>
  <c r="F1546" i="16"/>
  <c r="F1545" i="16"/>
  <c r="F1544" i="16"/>
  <c r="F1543" i="16"/>
  <c r="F1542" i="16"/>
  <c r="F1541" i="16"/>
  <c r="F1540" i="16"/>
  <c r="F1539" i="16"/>
  <c r="F1538" i="16"/>
  <c r="F1537" i="16"/>
  <c r="F1536" i="16"/>
  <c r="F1535" i="16"/>
  <c r="F1534" i="16"/>
  <c r="F1533" i="16"/>
  <c r="F1532" i="16"/>
  <c r="F1531" i="16"/>
  <c r="F1530" i="16"/>
  <c r="F1529" i="16"/>
  <c r="F1528" i="16"/>
  <c r="F1527" i="16"/>
  <c r="F1526" i="16"/>
  <c r="F1525" i="16"/>
  <c r="F1524" i="16"/>
  <c r="F1523" i="16"/>
  <c r="F1522" i="16"/>
  <c r="F1521" i="16"/>
  <c r="F1520" i="16"/>
  <c r="F1519" i="16"/>
  <c r="F1518" i="16"/>
  <c r="F1517" i="16"/>
  <c r="F1516" i="16"/>
  <c r="F1515" i="16"/>
  <c r="F1514" i="16"/>
  <c r="F1513" i="16"/>
  <c r="F1512" i="16"/>
  <c r="F1511" i="16"/>
  <c r="F1510" i="16"/>
  <c r="F1509" i="16"/>
  <c r="F1508" i="16"/>
  <c r="F1507" i="16"/>
  <c r="F1506" i="16"/>
  <c r="F1505" i="16"/>
  <c r="F1504" i="16"/>
  <c r="F1503" i="16"/>
  <c r="F1502" i="16"/>
  <c r="F1501" i="16"/>
  <c r="F1500" i="16"/>
  <c r="F1499" i="16"/>
  <c r="F1498" i="16"/>
  <c r="F1497" i="16"/>
  <c r="F1496" i="16"/>
  <c r="F1495" i="16"/>
  <c r="F1494" i="16"/>
  <c r="F1493" i="16"/>
  <c r="F1492" i="16"/>
  <c r="F1491" i="16"/>
  <c r="F1490" i="16"/>
  <c r="F1489" i="16"/>
  <c r="F1488" i="16"/>
  <c r="F1487" i="16"/>
  <c r="F1486" i="16"/>
  <c r="F1485" i="16"/>
  <c r="F1484" i="16"/>
  <c r="F1483" i="16"/>
  <c r="F1482" i="16"/>
  <c r="F1481" i="16"/>
  <c r="F1480" i="16"/>
  <c r="F1479" i="16"/>
  <c r="F1478" i="16"/>
  <c r="F1477" i="16"/>
  <c r="F1476" i="16"/>
  <c r="F1475" i="16"/>
  <c r="F1474" i="16"/>
  <c r="F1473" i="16"/>
  <c r="F1472" i="16"/>
  <c r="F1471" i="16"/>
  <c r="F1470" i="16"/>
  <c r="F1469" i="16"/>
  <c r="F1468" i="16"/>
  <c r="F1467" i="16"/>
  <c r="F1466" i="16"/>
  <c r="F1465" i="16"/>
  <c r="F1464" i="16"/>
  <c r="F1463" i="16"/>
  <c r="F1462" i="16"/>
  <c r="F1461" i="16"/>
  <c r="F1460" i="16"/>
  <c r="F1459" i="16"/>
  <c r="F1458" i="16"/>
  <c r="F1457" i="16"/>
  <c r="F1456" i="16"/>
  <c r="F1455" i="16"/>
  <c r="F1454" i="16"/>
  <c r="F1453" i="16"/>
  <c r="F1452" i="16"/>
  <c r="F1451" i="16"/>
  <c r="F1450" i="16"/>
  <c r="F1449" i="16"/>
  <c r="F1448" i="16"/>
  <c r="F1447" i="16"/>
  <c r="F1446" i="16"/>
  <c r="F1445" i="16"/>
  <c r="F1444" i="16"/>
  <c r="F1443" i="16"/>
  <c r="F1442" i="16"/>
  <c r="F1441" i="16"/>
  <c r="F1440" i="16"/>
  <c r="F1439" i="16"/>
  <c r="F1438" i="16"/>
  <c r="F1437" i="16"/>
  <c r="F1436" i="16"/>
  <c r="F1435" i="16"/>
  <c r="F1434" i="16"/>
  <c r="F1433" i="16"/>
  <c r="F1432" i="16"/>
  <c r="F1431" i="16"/>
  <c r="F1430" i="16"/>
  <c r="F1429" i="16"/>
  <c r="F1428" i="16"/>
  <c r="F1427" i="16"/>
  <c r="F1426" i="16"/>
  <c r="F1425" i="16"/>
  <c r="F1424" i="16"/>
  <c r="F1423" i="16"/>
  <c r="F1422" i="16"/>
  <c r="F1421" i="16"/>
  <c r="F1420" i="16"/>
  <c r="F1419" i="16"/>
  <c r="F1418" i="16"/>
  <c r="F1417" i="16"/>
  <c r="F1416" i="16"/>
  <c r="F1415" i="16"/>
  <c r="F1414" i="16"/>
  <c r="F1413" i="16"/>
  <c r="F1412" i="16"/>
  <c r="F1411" i="16"/>
  <c r="F1410" i="16"/>
  <c r="F1409" i="16"/>
  <c r="F1408" i="16"/>
  <c r="F1407" i="16"/>
  <c r="F1406" i="16"/>
  <c r="F1405" i="16"/>
  <c r="F1404" i="16"/>
  <c r="F1403" i="16"/>
  <c r="F1402" i="16"/>
  <c r="F1401" i="16"/>
  <c r="F1400" i="16"/>
  <c r="F1399" i="16"/>
  <c r="F1398" i="16"/>
  <c r="F1397" i="16"/>
  <c r="F1396" i="16"/>
  <c r="F1395" i="16"/>
  <c r="F1394" i="16"/>
  <c r="F1393" i="16"/>
  <c r="F1392" i="16"/>
  <c r="F1391" i="16"/>
  <c r="F1390" i="16"/>
  <c r="F1389" i="16"/>
  <c r="F1388" i="16"/>
  <c r="F1387" i="16"/>
  <c r="F1386" i="16"/>
  <c r="F1385" i="16"/>
  <c r="F1384" i="16"/>
  <c r="F1383" i="16"/>
  <c r="F1382" i="16"/>
  <c r="F1381" i="16"/>
  <c r="F1380" i="16"/>
  <c r="F1379" i="16"/>
  <c r="F1378" i="16"/>
  <c r="F1377" i="16"/>
  <c r="F1376" i="16"/>
  <c r="F1375" i="16"/>
  <c r="F1374" i="16"/>
  <c r="F1373" i="16"/>
  <c r="F1372" i="16"/>
  <c r="F1371" i="16"/>
  <c r="F1370" i="16"/>
  <c r="F1369" i="16"/>
  <c r="F1368" i="16"/>
  <c r="F1367" i="16"/>
  <c r="F1366" i="16"/>
  <c r="F1365" i="16"/>
  <c r="F1364" i="16"/>
  <c r="F1363" i="16"/>
  <c r="F1362" i="16"/>
  <c r="F1361" i="16"/>
  <c r="F1360" i="16"/>
  <c r="F1359" i="16"/>
  <c r="F1358" i="16"/>
  <c r="F1357" i="16"/>
  <c r="F1356" i="16"/>
  <c r="F1355" i="16"/>
  <c r="F1354" i="16"/>
  <c r="F1353" i="16"/>
  <c r="F1352" i="16"/>
  <c r="F1351" i="16"/>
  <c r="F1350" i="16"/>
  <c r="F1349" i="16"/>
  <c r="F1348" i="16"/>
  <c r="F1347" i="16"/>
  <c r="F1346" i="16"/>
  <c r="F1345" i="16"/>
  <c r="F1344" i="16"/>
  <c r="F1343" i="16"/>
  <c r="F1342" i="16"/>
  <c r="F1341" i="16"/>
  <c r="F1340" i="16"/>
  <c r="F1339" i="16"/>
  <c r="F1338" i="16"/>
  <c r="F1337" i="16"/>
  <c r="F1336" i="16"/>
  <c r="F1335" i="16"/>
  <c r="F1334" i="16"/>
  <c r="F1333" i="16"/>
  <c r="F1332" i="16"/>
  <c r="F1331" i="16"/>
  <c r="F1330" i="16"/>
  <c r="F1329" i="16"/>
  <c r="F1328" i="16"/>
  <c r="F1327" i="16"/>
  <c r="F1326" i="16"/>
  <c r="F1325" i="16"/>
  <c r="F1324" i="16"/>
  <c r="F1323" i="16"/>
  <c r="F1322" i="16"/>
  <c r="F1321" i="16"/>
  <c r="F1320" i="16"/>
  <c r="F1319" i="16"/>
  <c r="F1318" i="16"/>
  <c r="F1317" i="16"/>
  <c r="F1316" i="16"/>
  <c r="F1315" i="16"/>
  <c r="F1314" i="16"/>
  <c r="F1313" i="16"/>
  <c r="F1312" i="16"/>
  <c r="F1311" i="16"/>
  <c r="F1310" i="16"/>
  <c r="F1309" i="16"/>
  <c r="F1308" i="16"/>
  <c r="F1307" i="16"/>
  <c r="F1306" i="16"/>
  <c r="F1305" i="16"/>
  <c r="F1304" i="16"/>
  <c r="F1303" i="16"/>
  <c r="F1302" i="16"/>
  <c r="F1301" i="16"/>
  <c r="F1300" i="16"/>
  <c r="F1299" i="16"/>
  <c r="F1298" i="16"/>
  <c r="F1297" i="16"/>
  <c r="F1296" i="16"/>
  <c r="F1295" i="16"/>
  <c r="F1294" i="16"/>
  <c r="F1293" i="16"/>
  <c r="F1292" i="16"/>
  <c r="F1291" i="16"/>
  <c r="F1290" i="16"/>
  <c r="F1289" i="16"/>
  <c r="F1288" i="16"/>
  <c r="F1287" i="16"/>
  <c r="F1286" i="16"/>
  <c r="F1285" i="16"/>
  <c r="F1284" i="16"/>
  <c r="F1283" i="16"/>
  <c r="F1282" i="16"/>
  <c r="F1281" i="16"/>
  <c r="F1280" i="16"/>
  <c r="F1279" i="16"/>
  <c r="F1278" i="16"/>
  <c r="F1277" i="16"/>
  <c r="F1276" i="16"/>
  <c r="F1275" i="16"/>
  <c r="F1274" i="16"/>
  <c r="F1273" i="16"/>
  <c r="F1272" i="16"/>
  <c r="F1271" i="16"/>
  <c r="F1270" i="16"/>
  <c r="F1269" i="16"/>
  <c r="F1268" i="16"/>
  <c r="F1267" i="16"/>
  <c r="F1266" i="16"/>
  <c r="F1265" i="16"/>
  <c r="F1264" i="16"/>
  <c r="F1263" i="16"/>
  <c r="F1262" i="16"/>
  <c r="F1261" i="16"/>
  <c r="F1260" i="16"/>
  <c r="F1259" i="16"/>
  <c r="F1258" i="16"/>
  <c r="F1257" i="16"/>
  <c r="F1256" i="16"/>
  <c r="F1255" i="16"/>
  <c r="F1254" i="16"/>
  <c r="F1253" i="16"/>
  <c r="F1252" i="16"/>
  <c r="F1251" i="16"/>
  <c r="F1250" i="16"/>
  <c r="F1249" i="16"/>
  <c r="F1248" i="16"/>
  <c r="F1247" i="16"/>
  <c r="F1246" i="16"/>
  <c r="F1245" i="16"/>
  <c r="F1244" i="16"/>
  <c r="F1243" i="16"/>
  <c r="F1242" i="16"/>
  <c r="F1241" i="16"/>
  <c r="F1240" i="16"/>
  <c r="F1239" i="16"/>
  <c r="F1238" i="16"/>
  <c r="F1237" i="16"/>
  <c r="F1236" i="16"/>
  <c r="F1235" i="16"/>
  <c r="F1234" i="16"/>
  <c r="F1233" i="16"/>
  <c r="F1232" i="16"/>
  <c r="F1231" i="16"/>
  <c r="F1230" i="16"/>
  <c r="F1229" i="16"/>
  <c r="F1228" i="16"/>
  <c r="F1227" i="16"/>
  <c r="F1226" i="16"/>
  <c r="F1225" i="16"/>
  <c r="F1224" i="16"/>
  <c r="F1223" i="16"/>
  <c r="F1222" i="16"/>
  <c r="F1221" i="16"/>
  <c r="F1220" i="16"/>
  <c r="F1219" i="16"/>
  <c r="F1218" i="16"/>
  <c r="F1217" i="16"/>
  <c r="F1216" i="16"/>
  <c r="F1215" i="16"/>
  <c r="F1214" i="16"/>
  <c r="F1213" i="16"/>
  <c r="F1212" i="16"/>
  <c r="F1211" i="16"/>
  <c r="F1210" i="16"/>
  <c r="F1209" i="16"/>
  <c r="F1208" i="16"/>
  <c r="F1207" i="16"/>
  <c r="F1206" i="16"/>
  <c r="F1205" i="16"/>
  <c r="F1204" i="16"/>
  <c r="F1203" i="16"/>
  <c r="F1202" i="16"/>
  <c r="F1201" i="16"/>
  <c r="F1200" i="16"/>
  <c r="F1199" i="16"/>
  <c r="F1198" i="16"/>
  <c r="F1197" i="16"/>
  <c r="F1196" i="16"/>
  <c r="F1195" i="16"/>
  <c r="F1194" i="16"/>
  <c r="F1193" i="16"/>
  <c r="F1192" i="16"/>
  <c r="F1191" i="16"/>
  <c r="F1190" i="16"/>
  <c r="F1189" i="16"/>
  <c r="F1188" i="16"/>
  <c r="F1187" i="16"/>
  <c r="F1186" i="16"/>
  <c r="F1185" i="16"/>
  <c r="F1184" i="16"/>
  <c r="F1183" i="16"/>
  <c r="F1182" i="16"/>
  <c r="F1181" i="16"/>
  <c r="F1180" i="16"/>
  <c r="F1179" i="16"/>
  <c r="F1178" i="16"/>
  <c r="F1177" i="16"/>
  <c r="F1176" i="16"/>
  <c r="F1175" i="16"/>
  <c r="F1174" i="16"/>
  <c r="F1173" i="16"/>
  <c r="F1172" i="16"/>
  <c r="F1171" i="16"/>
  <c r="F1170" i="16"/>
  <c r="F1169" i="16"/>
  <c r="F1168" i="16"/>
  <c r="F1167" i="16"/>
  <c r="F1166" i="16"/>
  <c r="F1165" i="16"/>
  <c r="F1164" i="16"/>
  <c r="F1163" i="16"/>
  <c r="F1162" i="16"/>
  <c r="F1161" i="16"/>
  <c r="F1160" i="16"/>
  <c r="F1159" i="16"/>
  <c r="F1158" i="16"/>
  <c r="F1157" i="16"/>
  <c r="F1156" i="16"/>
  <c r="F1155" i="16"/>
  <c r="F1154" i="16"/>
  <c r="F1153" i="16"/>
  <c r="F1152" i="16"/>
  <c r="F1151" i="16"/>
  <c r="F1150" i="16"/>
  <c r="F1149" i="16"/>
  <c r="F1148" i="16"/>
  <c r="F1147" i="16"/>
  <c r="F1146" i="16"/>
  <c r="F1145" i="16"/>
  <c r="F1144" i="16"/>
  <c r="F1143" i="16"/>
  <c r="F1142" i="16"/>
  <c r="F1141" i="16"/>
  <c r="F1140" i="16"/>
  <c r="F1139" i="16"/>
  <c r="F1138" i="16"/>
  <c r="F1137" i="16"/>
  <c r="F1136" i="16"/>
  <c r="F1135" i="16"/>
  <c r="F1134" i="16"/>
  <c r="F1133" i="16"/>
  <c r="F1132" i="16"/>
  <c r="F1131" i="16"/>
  <c r="F1130" i="16"/>
  <c r="F1129" i="16"/>
  <c r="F1128" i="16"/>
  <c r="F1127" i="16"/>
  <c r="F1126" i="16"/>
  <c r="F1125" i="16"/>
  <c r="F1124" i="16"/>
  <c r="F1123" i="16"/>
  <c r="F1122" i="16"/>
  <c r="F1121" i="16"/>
  <c r="F1120" i="16"/>
  <c r="F1119" i="16"/>
  <c r="F1118" i="16"/>
  <c r="F1117" i="16"/>
  <c r="F1116" i="16"/>
  <c r="F1115" i="16"/>
  <c r="F1114" i="16"/>
  <c r="F1113" i="16"/>
  <c r="F1112" i="16"/>
  <c r="F1111" i="16"/>
  <c r="F1110" i="16"/>
  <c r="F1109" i="16"/>
  <c r="F1108" i="16"/>
  <c r="F1107" i="16"/>
  <c r="F1106" i="16"/>
  <c r="F1105" i="16"/>
  <c r="F1104" i="16"/>
  <c r="F1103" i="16"/>
  <c r="F1102" i="16"/>
  <c r="F1101" i="16"/>
  <c r="F1100" i="16"/>
  <c r="F1099" i="16"/>
  <c r="F1098" i="16"/>
  <c r="F1097" i="16"/>
  <c r="F1096" i="16"/>
  <c r="F1095" i="16"/>
  <c r="F1094" i="16"/>
  <c r="F1093" i="16"/>
  <c r="F1092" i="16"/>
  <c r="F1091" i="16"/>
  <c r="F1090" i="16"/>
  <c r="F1089" i="16"/>
  <c r="F1088" i="16"/>
  <c r="F1087" i="16"/>
  <c r="F1086" i="16"/>
  <c r="F1085" i="16"/>
  <c r="F1084" i="16"/>
  <c r="F1083" i="16"/>
  <c r="F1082" i="16"/>
  <c r="F1081" i="16"/>
  <c r="F1080" i="16"/>
  <c r="F1079" i="16"/>
  <c r="F1078" i="16"/>
  <c r="F1077" i="16"/>
  <c r="F1076" i="16"/>
  <c r="F1075" i="16"/>
  <c r="F1074" i="16"/>
  <c r="F1073" i="16"/>
  <c r="F1072" i="16"/>
  <c r="F1071" i="16"/>
  <c r="F1070" i="16"/>
  <c r="F1069" i="16"/>
  <c r="F1068" i="16"/>
  <c r="F1067" i="16"/>
  <c r="F1066" i="16"/>
  <c r="F1065" i="16"/>
  <c r="F1064" i="16"/>
  <c r="F1063" i="16"/>
  <c r="F1062" i="16"/>
  <c r="F1061" i="16"/>
  <c r="F1060" i="16"/>
  <c r="F1059" i="16"/>
  <c r="F1058" i="16"/>
  <c r="F1057" i="16"/>
  <c r="F1056" i="16"/>
  <c r="F1055" i="16"/>
  <c r="F1054" i="16"/>
  <c r="F1053" i="16"/>
  <c r="F1052" i="16"/>
  <c r="F1051" i="16"/>
  <c r="F1050" i="16"/>
  <c r="F1049" i="16"/>
  <c r="F1048" i="16"/>
  <c r="F1047" i="16"/>
  <c r="F1046" i="16"/>
  <c r="F1045" i="16"/>
  <c r="F1044" i="16"/>
  <c r="F1043" i="16"/>
  <c r="F1042" i="16"/>
  <c r="F1041" i="16"/>
  <c r="F1040" i="16"/>
  <c r="F1039" i="16"/>
  <c r="F1038" i="16"/>
  <c r="F1037" i="16"/>
  <c r="F1036" i="16"/>
  <c r="F1035" i="16"/>
  <c r="F1034" i="16"/>
  <c r="F1033" i="16"/>
  <c r="F1032" i="16"/>
  <c r="F1031" i="16"/>
  <c r="F1030" i="16"/>
  <c r="F1029" i="16"/>
  <c r="F1028" i="16"/>
  <c r="F1027" i="16"/>
  <c r="F1026" i="16"/>
  <c r="F1025" i="16"/>
  <c r="F1024" i="16"/>
  <c r="F1023" i="16"/>
  <c r="F1022" i="16"/>
  <c r="F1021" i="16"/>
  <c r="F1020" i="16"/>
  <c r="F1019" i="16"/>
  <c r="F1018" i="16"/>
  <c r="F1017" i="16"/>
  <c r="F1016" i="16"/>
  <c r="F1015" i="16"/>
  <c r="F1014" i="16"/>
  <c r="F1013" i="16"/>
  <c r="F1012" i="16"/>
  <c r="F1011" i="16"/>
  <c r="F1010" i="16"/>
  <c r="F1009" i="16"/>
  <c r="F1008" i="16"/>
  <c r="F1007" i="16"/>
  <c r="F1006" i="16"/>
  <c r="F1005" i="16"/>
  <c r="F1004" i="16"/>
  <c r="F1003" i="16"/>
  <c r="F1002" i="16"/>
  <c r="F1001" i="16"/>
  <c r="F1000" i="16"/>
  <c r="F999" i="16"/>
  <c r="F998" i="16"/>
  <c r="F997" i="16"/>
  <c r="F996" i="16"/>
  <c r="F995" i="16"/>
  <c r="F994" i="16"/>
  <c r="F993" i="16"/>
  <c r="F992" i="16"/>
  <c r="F991" i="16"/>
  <c r="F990" i="16"/>
  <c r="F989" i="16"/>
  <c r="F988" i="16"/>
  <c r="F987" i="16"/>
  <c r="F986" i="16"/>
  <c r="F985" i="16"/>
  <c r="F984" i="16"/>
  <c r="F983" i="16"/>
  <c r="F982" i="16"/>
  <c r="F981" i="16"/>
  <c r="F980" i="16"/>
  <c r="F979" i="16"/>
  <c r="F978" i="16"/>
  <c r="F977" i="16"/>
  <c r="F976" i="16"/>
  <c r="F975" i="16"/>
  <c r="F974" i="16"/>
  <c r="F973" i="16"/>
  <c r="F972" i="16"/>
  <c r="F971" i="16"/>
  <c r="F970" i="16"/>
  <c r="F969" i="16"/>
  <c r="F968" i="16"/>
  <c r="F967" i="16"/>
  <c r="F966" i="16"/>
  <c r="F965" i="16"/>
  <c r="F964" i="16"/>
  <c r="F963" i="16"/>
  <c r="F962" i="16"/>
  <c r="F961" i="16"/>
  <c r="F960" i="16"/>
  <c r="F959" i="16"/>
  <c r="F958" i="16"/>
  <c r="F957" i="16"/>
  <c r="F956" i="16"/>
  <c r="F955" i="16"/>
  <c r="F954" i="16"/>
  <c r="F953" i="16"/>
  <c r="F952" i="16"/>
  <c r="F951" i="16"/>
  <c r="F950" i="16"/>
  <c r="F949" i="16"/>
  <c r="F948" i="16"/>
  <c r="F947" i="16"/>
  <c r="F946" i="16"/>
  <c r="F945" i="16"/>
  <c r="F944" i="16"/>
  <c r="F943" i="16"/>
  <c r="F942" i="16"/>
  <c r="F941" i="16"/>
  <c r="F940" i="16"/>
  <c r="F939" i="16"/>
  <c r="F938" i="16"/>
  <c r="F937" i="16"/>
  <c r="F936" i="16"/>
  <c r="F935" i="16"/>
  <c r="F934" i="16"/>
  <c r="F933" i="16"/>
  <c r="F932" i="16"/>
  <c r="F931" i="16"/>
  <c r="F930" i="16"/>
  <c r="F929" i="16"/>
  <c r="F928" i="16"/>
  <c r="F927" i="16"/>
  <c r="F926" i="16"/>
  <c r="F925" i="16"/>
  <c r="F924" i="16"/>
  <c r="F923" i="16"/>
  <c r="F922" i="16"/>
  <c r="F921" i="16"/>
  <c r="F920" i="16"/>
  <c r="F919" i="16"/>
  <c r="F918" i="16"/>
  <c r="F917" i="16"/>
  <c r="F916" i="16"/>
  <c r="F915" i="16"/>
  <c r="F914" i="16"/>
  <c r="F913" i="16"/>
  <c r="F912" i="16"/>
  <c r="F911" i="16"/>
  <c r="F910" i="16"/>
  <c r="F909" i="16"/>
  <c r="F908" i="16"/>
  <c r="F907" i="16"/>
  <c r="F906" i="16"/>
  <c r="F905" i="16"/>
  <c r="F904" i="16"/>
  <c r="F903" i="16"/>
  <c r="F902" i="16"/>
  <c r="F901" i="16"/>
  <c r="F900" i="16"/>
  <c r="F899" i="16"/>
  <c r="F898" i="16"/>
  <c r="F897" i="16"/>
  <c r="F896" i="16"/>
  <c r="F895" i="16"/>
  <c r="F894" i="16"/>
  <c r="F893" i="16"/>
  <c r="F892" i="16"/>
  <c r="F891" i="16"/>
  <c r="F890" i="16"/>
  <c r="F889" i="16"/>
  <c r="F888" i="16"/>
  <c r="F887" i="16"/>
  <c r="F886" i="16"/>
  <c r="F885" i="16"/>
  <c r="F884" i="16"/>
  <c r="F883" i="16"/>
  <c r="F882" i="16"/>
  <c r="F881" i="16"/>
  <c r="F880" i="16"/>
  <c r="F879" i="16"/>
  <c r="F878" i="16"/>
  <c r="F877" i="16"/>
  <c r="F876" i="16"/>
  <c r="F875" i="16"/>
  <c r="F874" i="16"/>
  <c r="F873" i="16"/>
  <c r="F872" i="16"/>
  <c r="F871" i="16"/>
  <c r="F870" i="16"/>
  <c r="F869" i="16"/>
  <c r="F868" i="16"/>
  <c r="F867" i="16"/>
  <c r="F866" i="16"/>
  <c r="F865" i="16"/>
  <c r="F864" i="16"/>
  <c r="F863" i="16"/>
  <c r="F862" i="16"/>
  <c r="F861" i="16"/>
  <c r="F860" i="16"/>
  <c r="F859" i="16"/>
  <c r="F858" i="16"/>
  <c r="F857" i="16"/>
  <c r="F856" i="16"/>
  <c r="F855" i="16"/>
  <c r="F854" i="16"/>
  <c r="F853" i="16"/>
  <c r="F852" i="16"/>
  <c r="F851" i="16"/>
  <c r="F850" i="16"/>
  <c r="F849" i="16"/>
  <c r="F848" i="16"/>
  <c r="F847" i="16"/>
  <c r="F846" i="16"/>
  <c r="F845" i="16"/>
  <c r="F844" i="16"/>
  <c r="F843" i="16"/>
  <c r="F842" i="16"/>
  <c r="F841" i="16"/>
  <c r="F840" i="16"/>
  <c r="F839" i="16"/>
  <c r="F838" i="16"/>
  <c r="F837" i="16"/>
  <c r="F836" i="16"/>
  <c r="F835" i="16"/>
  <c r="F834" i="16"/>
  <c r="F833" i="16"/>
  <c r="F832" i="16"/>
  <c r="F831" i="16"/>
  <c r="F830" i="16"/>
  <c r="F829" i="16"/>
  <c r="F828" i="16"/>
  <c r="F827" i="16"/>
  <c r="F826" i="16"/>
  <c r="F825" i="16"/>
  <c r="F824" i="16"/>
  <c r="F823" i="16"/>
  <c r="F822" i="16"/>
  <c r="F821" i="16"/>
  <c r="F820" i="16"/>
  <c r="F819" i="16"/>
  <c r="F818" i="16"/>
  <c r="F817" i="16"/>
  <c r="F816" i="16"/>
  <c r="F815" i="16"/>
  <c r="F814" i="16"/>
  <c r="F813" i="16"/>
  <c r="F812" i="16"/>
  <c r="F811" i="16"/>
  <c r="F810" i="16"/>
  <c r="F809" i="16"/>
  <c r="F808" i="16"/>
  <c r="F807" i="16"/>
  <c r="F806" i="16"/>
  <c r="F805" i="16"/>
  <c r="F804" i="16"/>
  <c r="F803" i="16"/>
  <c r="F802" i="16"/>
  <c r="F801" i="16"/>
  <c r="F800" i="16"/>
  <c r="F799" i="16"/>
  <c r="F798" i="16"/>
  <c r="F797" i="16"/>
  <c r="F796" i="16"/>
  <c r="F795" i="16"/>
  <c r="F794" i="16"/>
  <c r="F793" i="16"/>
  <c r="F792" i="16"/>
  <c r="F791" i="16"/>
  <c r="F790" i="16"/>
  <c r="F789" i="16"/>
  <c r="F788" i="16"/>
  <c r="F787" i="16"/>
  <c r="F786" i="16"/>
  <c r="F785" i="16"/>
  <c r="F784" i="16"/>
  <c r="F783" i="16"/>
  <c r="F782" i="16"/>
  <c r="F781" i="16"/>
  <c r="F780" i="16"/>
  <c r="F779" i="16"/>
  <c r="F778" i="16"/>
  <c r="F777" i="16"/>
  <c r="F776" i="16"/>
  <c r="F775" i="16"/>
  <c r="F774" i="16"/>
  <c r="F773" i="16"/>
  <c r="F772" i="16"/>
  <c r="F771" i="16"/>
  <c r="F770" i="16"/>
  <c r="F769" i="16"/>
  <c r="F768" i="16"/>
  <c r="F767" i="16"/>
  <c r="F766" i="16"/>
  <c r="F765" i="16"/>
  <c r="F764" i="16"/>
  <c r="F763" i="16"/>
  <c r="F762" i="16"/>
  <c r="F761" i="16"/>
  <c r="F760" i="16"/>
  <c r="F759" i="16"/>
  <c r="F758" i="16"/>
  <c r="F757" i="16"/>
  <c r="F756" i="16"/>
  <c r="F755" i="16"/>
  <c r="F754" i="16"/>
  <c r="F753" i="16"/>
  <c r="F752" i="16"/>
  <c r="F751" i="16"/>
  <c r="F750" i="16"/>
  <c r="F749" i="16"/>
  <c r="F748" i="16"/>
  <c r="F747" i="16"/>
  <c r="F746" i="16"/>
  <c r="F745" i="16"/>
  <c r="F744" i="16"/>
  <c r="F743" i="16"/>
  <c r="F742" i="16"/>
  <c r="F741" i="16"/>
  <c r="F740" i="16"/>
  <c r="F739" i="16"/>
  <c r="F738" i="16"/>
  <c r="F737" i="16"/>
  <c r="F736" i="16"/>
  <c r="F735" i="16"/>
  <c r="F734" i="16"/>
  <c r="F733" i="16"/>
  <c r="F732" i="16"/>
  <c r="F731" i="16"/>
  <c r="F730" i="16"/>
  <c r="F729" i="16"/>
  <c r="F728" i="16"/>
  <c r="F727" i="16"/>
  <c r="F726" i="16"/>
  <c r="F725" i="16"/>
  <c r="F724" i="16"/>
  <c r="F723" i="16"/>
  <c r="F722" i="16"/>
  <c r="F721" i="16"/>
  <c r="F720" i="16"/>
  <c r="F719" i="16"/>
  <c r="F718" i="16"/>
  <c r="F717" i="16"/>
  <c r="F716" i="16"/>
  <c r="F715" i="16"/>
  <c r="F714" i="16"/>
  <c r="F713" i="16"/>
  <c r="F712" i="16"/>
  <c r="F711" i="16"/>
  <c r="F710" i="16"/>
  <c r="F709" i="16"/>
  <c r="F708" i="16"/>
  <c r="F707" i="16"/>
  <c r="F706" i="16"/>
  <c r="F705" i="16"/>
  <c r="F704" i="16"/>
  <c r="F703" i="16"/>
  <c r="F702" i="16"/>
  <c r="F701" i="16"/>
  <c r="F700" i="16"/>
  <c r="F699" i="16"/>
  <c r="F698" i="16"/>
  <c r="F697" i="16"/>
  <c r="F696" i="16"/>
  <c r="F695" i="16"/>
  <c r="F694" i="16"/>
  <c r="F693" i="16"/>
  <c r="F692" i="16"/>
  <c r="F691" i="16"/>
  <c r="F690" i="16"/>
  <c r="F689" i="16"/>
  <c r="F688" i="16"/>
  <c r="F687" i="16"/>
  <c r="F686" i="16"/>
  <c r="F685" i="16"/>
  <c r="F684" i="16"/>
  <c r="F683" i="16"/>
  <c r="F682" i="16"/>
  <c r="F681" i="16"/>
  <c r="F680" i="16"/>
  <c r="F679" i="16"/>
  <c r="F678" i="16"/>
  <c r="F677" i="16"/>
  <c r="F676" i="16"/>
  <c r="F675" i="16"/>
  <c r="F674" i="16"/>
  <c r="F673" i="16"/>
  <c r="F672" i="16"/>
  <c r="F671" i="16"/>
  <c r="F670" i="16"/>
  <c r="F669" i="16"/>
  <c r="F668" i="16"/>
  <c r="F667" i="16"/>
  <c r="F666" i="16"/>
  <c r="F665" i="16"/>
  <c r="F664" i="16"/>
  <c r="F663" i="16"/>
  <c r="F662" i="16"/>
  <c r="F661" i="16"/>
  <c r="F660" i="16"/>
  <c r="F659" i="16"/>
  <c r="F658" i="16"/>
  <c r="F657" i="16"/>
  <c r="F656" i="16"/>
  <c r="F655" i="16"/>
  <c r="F654" i="16"/>
  <c r="F653" i="16"/>
  <c r="F652" i="16"/>
  <c r="F651" i="16"/>
  <c r="F650" i="16"/>
  <c r="F649" i="16"/>
  <c r="F648" i="16"/>
  <c r="F647" i="16"/>
  <c r="F646" i="16"/>
  <c r="F645" i="16"/>
  <c r="F644" i="16"/>
  <c r="F643" i="16"/>
  <c r="F642" i="16"/>
  <c r="F641" i="16"/>
  <c r="F640" i="16"/>
  <c r="F639" i="16"/>
  <c r="F638" i="16"/>
  <c r="F637" i="16"/>
  <c r="F636" i="16"/>
  <c r="F635" i="16"/>
  <c r="F634" i="16"/>
  <c r="F633" i="16"/>
  <c r="F632" i="16"/>
  <c r="F631" i="16"/>
  <c r="F630" i="16"/>
  <c r="F629" i="16"/>
  <c r="F628" i="16"/>
  <c r="F627" i="16"/>
  <c r="F626" i="16"/>
  <c r="F625" i="16"/>
  <c r="F624" i="16"/>
  <c r="F623" i="16"/>
  <c r="F622" i="16"/>
  <c r="F621" i="16"/>
  <c r="F620" i="16"/>
  <c r="F619" i="16"/>
  <c r="F618" i="16"/>
  <c r="F617" i="16"/>
  <c r="F616" i="16"/>
  <c r="F615" i="16"/>
  <c r="F614" i="16"/>
  <c r="F613" i="16"/>
  <c r="F612" i="16"/>
  <c r="F611" i="16"/>
  <c r="F610" i="16"/>
  <c r="F609" i="16"/>
  <c r="F608" i="16"/>
  <c r="F607" i="16"/>
  <c r="F606" i="16"/>
  <c r="F605" i="16"/>
  <c r="F604" i="16"/>
  <c r="F603" i="16"/>
  <c r="F602" i="16"/>
  <c r="F601" i="16"/>
  <c r="F600" i="16"/>
  <c r="F599" i="16"/>
  <c r="F598" i="16"/>
  <c r="F597" i="16"/>
  <c r="F596" i="16"/>
  <c r="F595" i="16"/>
  <c r="F594" i="16"/>
  <c r="F593" i="16"/>
  <c r="F592" i="16"/>
  <c r="F591" i="16"/>
  <c r="F590" i="16"/>
  <c r="F589" i="16"/>
  <c r="F588" i="16"/>
  <c r="F587" i="16"/>
  <c r="F586" i="16"/>
  <c r="F585" i="16"/>
  <c r="F584" i="16"/>
  <c r="F583" i="16"/>
  <c r="F582" i="16"/>
  <c r="F581" i="16"/>
  <c r="F580" i="16"/>
  <c r="F579" i="16"/>
  <c r="F578" i="16"/>
  <c r="F577" i="16"/>
  <c r="F576" i="16"/>
  <c r="F575" i="16"/>
  <c r="F574" i="16"/>
  <c r="F573" i="16"/>
  <c r="F572" i="16"/>
  <c r="F571" i="16"/>
  <c r="F570" i="16"/>
  <c r="F569" i="16"/>
  <c r="F568" i="16"/>
  <c r="F567" i="16"/>
  <c r="F566" i="16"/>
  <c r="F565" i="16"/>
  <c r="F564" i="16"/>
  <c r="F563" i="16"/>
  <c r="F562" i="16"/>
  <c r="F561" i="16"/>
  <c r="F560" i="16"/>
  <c r="F559" i="16"/>
  <c r="F558" i="16"/>
  <c r="F557" i="16"/>
  <c r="F556" i="16"/>
  <c r="F555" i="16"/>
  <c r="F554" i="16"/>
  <c r="F553" i="16"/>
  <c r="F552" i="16"/>
  <c r="F551" i="16"/>
  <c r="F550" i="16"/>
  <c r="F549" i="16"/>
  <c r="F548" i="16"/>
  <c r="F547" i="16"/>
  <c r="F546" i="16"/>
  <c r="F545" i="16"/>
  <c r="F544" i="16"/>
  <c r="F543" i="16"/>
  <c r="F542" i="16"/>
  <c r="F541" i="16"/>
  <c r="F540" i="16"/>
  <c r="F539" i="16"/>
  <c r="F538" i="16"/>
  <c r="F537" i="16"/>
  <c r="F536" i="16"/>
  <c r="F535" i="16"/>
  <c r="F534" i="16"/>
  <c r="F533" i="16"/>
  <c r="F532" i="16"/>
  <c r="F531" i="16"/>
  <c r="F530" i="16"/>
  <c r="F529" i="16"/>
  <c r="F528" i="16"/>
  <c r="F527" i="16"/>
  <c r="F526" i="16"/>
  <c r="F525" i="16"/>
  <c r="F524" i="16"/>
  <c r="F523" i="16"/>
  <c r="F522" i="16"/>
  <c r="F521" i="16"/>
  <c r="F520" i="16"/>
  <c r="F519" i="16"/>
  <c r="F518" i="16"/>
  <c r="F517" i="16"/>
  <c r="F516" i="16"/>
  <c r="F515" i="16"/>
  <c r="F514" i="16"/>
  <c r="F513" i="16"/>
  <c r="F512" i="16"/>
  <c r="F511" i="16"/>
  <c r="F510" i="16"/>
  <c r="F509" i="16"/>
  <c r="F508" i="16"/>
  <c r="F507" i="16"/>
  <c r="F506" i="16"/>
  <c r="F505" i="16"/>
  <c r="F504" i="16"/>
  <c r="F503" i="16"/>
  <c r="F502" i="16"/>
  <c r="F501" i="16"/>
  <c r="F500" i="16"/>
  <c r="F499" i="16"/>
  <c r="F498" i="16"/>
  <c r="F497" i="16"/>
  <c r="F496" i="16"/>
  <c r="F495" i="16"/>
  <c r="F494" i="16"/>
  <c r="F493" i="16"/>
  <c r="F492" i="16"/>
  <c r="F491" i="16"/>
  <c r="F490" i="16"/>
  <c r="F489" i="16"/>
  <c r="F488" i="16"/>
  <c r="F487" i="16"/>
  <c r="F486" i="16"/>
  <c r="F485" i="16"/>
  <c r="F484" i="16"/>
  <c r="F483" i="16"/>
  <c r="F482" i="16"/>
  <c r="F481" i="16"/>
  <c r="F480" i="16"/>
  <c r="F479" i="16"/>
  <c r="F478" i="16"/>
  <c r="F477" i="16"/>
  <c r="F476" i="16"/>
  <c r="F475" i="16"/>
  <c r="F474" i="16"/>
  <c r="F473" i="16"/>
  <c r="F472" i="16"/>
  <c r="F471" i="16"/>
  <c r="F470" i="16"/>
  <c r="F469" i="16"/>
  <c r="F468" i="16"/>
  <c r="F467" i="16"/>
  <c r="F466" i="16"/>
  <c r="F465" i="16"/>
  <c r="F464" i="16"/>
  <c r="F463" i="16"/>
  <c r="F462" i="16"/>
  <c r="F461" i="16"/>
  <c r="F460" i="16"/>
  <c r="F459" i="16"/>
  <c r="F458" i="16"/>
  <c r="F457" i="16"/>
  <c r="F456" i="16"/>
  <c r="F455" i="16"/>
  <c r="F454" i="16"/>
  <c r="F453" i="16"/>
  <c r="F452" i="16"/>
  <c r="F451" i="16"/>
  <c r="F450" i="16"/>
  <c r="F449" i="16"/>
  <c r="F448" i="16"/>
  <c r="F447" i="16"/>
  <c r="F446" i="16"/>
  <c r="F445" i="16"/>
  <c r="F444" i="16"/>
  <c r="F443" i="16"/>
  <c r="F442" i="16"/>
  <c r="F441" i="16"/>
  <c r="F440" i="16"/>
  <c r="F439" i="16"/>
  <c r="F438" i="16"/>
  <c r="F437" i="16"/>
  <c r="F436" i="16"/>
  <c r="F435" i="16"/>
  <c r="F434" i="16"/>
  <c r="F433" i="16"/>
  <c r="F432" i="16"/>
  <c r="F431" i="16"/>
  <c r="F430" i="16"/>
  <c r="F429" i="16"/>
  <c r="F428" i="16"/>
  <c r="F427" i="16"/>
  <c r="F426" i="16"/>
  <c r="F425" i="16"/>
  <c r="F424" i="16"/>
  <c r="F423" i="16"/>
  <c r="F422" i="16"/>
  <c r="F421" i="16"/>
  <c r="F420" i="16"/>
  <c r="F419" i="16"/>
  <c r="F418" i="16"/>
  <c r="F417" i="16"/>
  <c r="F416" i="16"/>
  <c r="F415" i="16"/>
  <c r="F414" i="16"/>
  <c r="F413" i="16"/>
  <c r="F412" i="16"/>
  <c r="F411" i="16"/>
  <c r="F410" i="16"/>
  <c r="F409" i="16"/>
  <c r="F408" i="16"/>
  <c r="F407" i="16"/>
  <c r="F406" i="16"/>
  <c r="F405" i="16"/>
  <c r="F404" i="16"/>
  <c r="F403" i="16"/>
  <c r="F402" i="16"/>
  <c r="F401" i="16"/>
  <c r="F400" i="16"/>
  <c r="F399" i="16"/>
  <c r="F398" i="16"/>
  <c r="F397" i="16"/>
  <c r="F396" i="16"/>
  <c r="F395" i="16"/>
  <c r="F394" i="16"/>
  <c r="F393" i="16"/>
  <c r="F392" i="16"/>
  <c r="F391" i="16"/>
  <c r="F390" i="16"/>
  <c r="F389" i="16"/>
  <c r="F388" i="16"/>
  <c r="F387" i="16"/>
  <c r="F386" i="16"/>
  <c r="F385" i="16"/>
  <c r="F384" i="16"/>
  <c r="F383" i="16"/>
  <c r="F382" i="16"/>
  <c r="F381" i="16"/>
  <c r="F380" i="16"/>
  <c r="F379" i="16"/>
  <c r="F378" i="16"/>
  <c r="F377" i="16"/>
  <c r="F376" i="16"/>
  <c r="F375" i="16"/>
  <c r="F374" i="16"/>
  <c r="F373" i="16"/>
  <c r="F372" i="16"/>
  <c r="F371" i="16"/>
  <c r="F370" i="16"/>
  <c r="F369" i="16"/>
  <c r="F368" i="16"/>
  <c r="F367" i="16"/>
  <c r="F366" i="16"/>
  <c r="F365" i="16"/>
  <c r="F364" i="16"/>
  <c r="F363" i="16"/>
  <c r="F362" i="16"/>
  <c r="F361" i="16"/>
  <c r="F360" i="16"/>
  <c r="F359" i="16"/>
  <c r="F358" i="16"/>
  <c r="F357" i="16"/>
  <c r="F356" i="16"/>
  <c r="F355" i="16"/>
  <c r="F354" i="16"/>
  <c r="F353" i="16"/>
  <c r="F352" i="16"/>
  <c r="F351" i="16"/>
  <c r="F350" i="16"/>
  <c r="F349" i="16"/>
  <c r="F348" i="16"/>
  <c r="F347" i="16"/>
  <c r="F346" i="16"/>
  <c r="F345" i="16"/>
  <c r="F344" i="16"/>
  <c r="F343" i="16"/>
  <c r="F342" i="16"/>
  <c r="F341" i="16"/>
  <c r="F340" i="16"/>
  <c r="F339" i="16"/>
  <c r="F338" i="16"/>
  <c r="F337" i="16"/>
  <c r="F336" i="16"/>
  <c r="F335" i="16"/>
  <c r="F334" i="16"/>
  <c r="F333" i="16"/>
  <c r="F332" i="16"/>
  <c r="F331" i="16"/>
  <c r="F330" i="16"/>
  <c r="F329" i="16"/>
  <c r="F328" i="16"/>
  <c r="F327" i="16"/>
  <c r="F326" i="16"/>
  <c r="F325" i="16"/>
  <c r="F324" i="16"/>
  <c r="F323" i="16"/>
  <c r="F322" i="16"/>
  <c r="F321" i="16"/>
  <c r="F320" i="16"/>
  <c r="F319" i="16"/>
  <c r="F318" i="16"/>
  <c r="F317" i="16"/>
  <c r="F316" i="16"/>
  <c r="F315" i="16"/>
  <c r="F314" i="16"/>
  <c r="F313" i="16"/>
  <c r="F312" i="16"/>
  <c r="F311" i="16"/>
  <c r="F310" i="16"/>
  <c r="F309" i="16"/>
  <c r="F308" i="16"/>
  <c r="F307" i="16"/>
  <c r="F306" i="16"/>
  <c r="F305" i="16"/>
  <c r="F304" i="16"/>
  <c r="F303" i="16"/>
  <c r="F302" i="16"/>
  <c r="F301" i="16"/>
  <c r="F300" i="16"/>
  <c r="F299" i="16"/>
  <c r="F298" i="16"/>
  <c r="F297" i="16"/>
  <c r="F296" i="16"/>
  <c r="F295" i="16"/>
  <c r="F294" i="16"/>
  <c r="F293" i="16"/>
  <c r="F292" i="16"/>
  <c r="F291" i="16"/>
  <c r="F290" i="16"/>
  <c r="F289" i="16"/>
  <c r="F288" i="16"/>
  <c r="F287" i="16"/>
  <c r="F286" i="16"/>
  <c r="F285" i="16"/>
  <c r="F284" i="16"/>
  <c r="F283" i="16"/>
  <c r="F282" i="16"/>
  <c r="F281" i="16"/>
  <c r="F280" i="16"/>
  <c r="F279" i="16"/>
  <c r="F278" i="16"/>
  <c r="F277" i="16"/>
  <c r="F276" i="16"/>
  <c r="F275" i="16"/>
  <c r="F274" i="16"/>
  <c r="F273" i="16"/>
  <c r="F272" i="16"/>
  <c r="F271" i="16"/>
  <c r="F270" i="16"/>
  <c r="F269" i="16"/>
  <c r="F268" i="16"/>
  <c r="F267" i="16"/>
  <c r="F266" i="16"/>
  <c r="F265" i="16"/>
  <c r="F264" i="16"/>
  <c r="F263" i="16"/>
  <c r="F262" i="16"/>
  <c r="F261" i="16"/>
  <c r="F260" i="16"/>
  <c r="F259" i="16"/>
  <c r="F258" i="16"/>
  <c r="F257" i="16"/>
  <c r="F256" i="16"/>
  <c r="F255" i="16"/>
  <c r="F254" i="16"/>
  <c r="F253" i="16"/>
  <c r="F252" i="16"/>
  <c r="F251" i="16"/>
  <c r="F250" i="16"/>
  <c r="F249" i="16"/>
  <c r="F248" i="16"/>
  <c r="F247" i="16"/>
  <c r="F246" i="16"/>
  <c r="F245" i="16"/>
  <c r="F244" i="16"/>
  <c r="F243" i="16"/>
  <c r="F242" i="16"/>
  <c r="F241" i="16"/>
  <c r="F240" i="16"/>
  <c r="F239" i="16"/>
  <c r="F238" i="16"/>
  <c r="F237" i="16"/>
  <c r="F236" i="16"/>
  <c r="F235" i="16"/>
  <c r="F234" i="16"/>
  <c r="F233" i="16"/>
  <c r="F232" i="16"/>
  <c r="F231" i="16"/>
  <c r="F230" i="16"/>
  <c r="F229" i="16"/>
  <c r="F228" i="16"/>
  <c r="F227" i="16"/>
  <c r="F226" i="16"/>
  <c r="F225" i="16"/>
  <c r="F224" i="16"/>
  <c r="F223" i="16"/>
  <c r="F222" i="16"/>
  <c r="F221" i="16"/>
  <c r="F220" i="16"/>
  <c r="F219" i="16"/>
  <c r="F218" i="16"/>
  <c r="F217" i="16"/>
  <c r="F216" i="16"/>
  <c r="F215" i="16"/>
  <c r="F214" i="16"/>
  <c r="F213" i="16"/>
  <c r="F212" i="16"/>
  <c r="F211" i="16"/>
  <c r="F210" i="16"/>
  <c r="F209" i="16"/>
  <c r="F208" i="16"/>
  <c r="F207" i="16"/>
  <c r="F206" i="16"/>
  <c r="F205" i="16"/>
  <c r="F204" i="16"/>
  <c r="F203" i="16"/>
  <c r="F202" i="16"/>
  <c r="F201" i="16"/>
  <c r="F200" i="16"/>
  <c r="F199" i="16"/>
  <c r="F198" i="16"/>
  <c r="F197" i="16"/>
  <c r="F196" i="16"/>
  <c r="F195" i="16"/>
  <c r="F194" i="16"/>
  <c r="F193" i="16"/>
  <c r="F192" i="16"/>
  <c r="F191" i="16"/>
  <c r="F190" i="16"/>
  <c r="F189" i="16"/>
  <c r="F188" i="16"/>
  <c r="F187" i="16"/>
  <c r="F186" i="16"/>
  <c r="F185" i="16"/>
  <c r="F184" i="16"/>
  <c r="F183" i="16"/>
  <c r="F182" i="16"/>
  <c r="F181" i="16"/>
  <c r="F180" i="16"/>
  <c r="F179" i="16"/>
  <c r="F178" i="16"/>
  <c r="F177" i="16"/>
  <c r="F176" i="16"/>
  <c r="F175" i="16"/>
  <c r="F174" i="16"/>
  <c r="F173" i="16"/>
  <c r="F172" i="16"/>
  <c r="F171" i="16"/>
  <c r="F170" i="16"/>
  <c r="F169" i="16"/>
  <c r="F168" i="16"/>
  <c r="F167" i="16"/>
  <c r="F166" i="16"/>
  <c r="F165" i="16"/>
  <c r="F164" i="16"/>
  <c r="F163" i="16"/>
  <c r="F162" i="16"/>
  <c r="F161" i="16"/>
  <c r="F160" i="16"/>
  <c r="F159" i="16"/>
  <c r="F158" i="16"/>
  <c r="F157" i="16"/>
  <c r="F156" i="16"/>
  <c r="F155" i="16"/>
  <c r="F154" i="16"/>
  <c r="F153" i="16"/>
  <c r="F152" i="16"/>
  <c r="F151" i="16"/>
  <c r="F150" i="16"/>
  <c r="F149" i="16"/>
  <c r="F148" i="16"/>
  <c r="F147" i="16"/>
  <c r="F146" i="16"/>
  <c r="F145" i="16"/>
  <c r="F144" i="16"/>
  <c r="F143" i="16"/>
  <c r="F142" i="16"/>
  <c r="F141" i="16"/>
  <c r="F140" i="16"/>
  <c r="F139" i="16"/>
  <c r="F138" i="16"/>
  <c r="F137" i="16"/>
  <c r="F136" i="16"/>
  <c r="F135" i="16"/>
  <c r="F134" i="16"/>
  <c r="F133" i="16"/>
  <c r="F132" i="16"/>
  <c r="F131" i="16"/>
  <c r="F130" i="16"/>
  <c r="F129" i="16"/>
  <c r="F128" i="16"/>
  <c r="F127" i="16"/>
  <c r="F126" i="16"/>
  <c r="F125" i="16"/>
  <c r="F124" i="16"/>
  <c r="F123" i="16"/>
  <c r="F122" i="16"/>
  <c r="F121" i="16"/>
  <c r="F120" i="16"/>
  <c r="F119" i="16"/>
  <c r="F118" i="16"/>
  <c r="F117" i="16"/>
  <c r="F116" i="16"/>
  <c r="F115" i="16"/>
  <c r="F114" i="16"/>
  <c r="F113" i="16"/>
  <c r="F112" i="16"/>
  <c r="F111" i="16"/>
  <c r="F110" i="16"/>
  <c r="F109" i="16"/>
  <c r="F108" i="16"/>
  <c r="F107" i="16"/>
  <c r="F106" i="16"/>
  <c r="F105" i="16"/>
  <c r="F104" i="16"/>
  <c r="F103" i="16"/>
  <c r="F102" i="16"/>
  <c r="F101" i="16"/>
  <c r="F100" i="16"/>
  <c r="F99" i="16"/>
  <c r="F98" i="16"/>
  <c r="F97" i="16"/>
  <c r="F96" i="16"/>
  <c r="F95" i="16"/>
  <c r="F94" i="16"/>
  <c r="F93" i="16"/>
  <c r="F92" i="16"/>
  <c r="F91" i="16"/>
  <c r="F90" i="16"/>
  <c r="F89" i="16"/>
  <c r="F88" i="16"/>
  <c r="F87" i="16"/>
  <c r="F86" i="16"/>
  <c r="F85" i="16"/>
  <c r="F84" i="16"/>
  <c r="F83" i="16"/>
  <c r="F82" i="16"/>
  <c r="F81" i="16"/>
  <c r="F80" i="16"/>
  <c r="F79" i="16"/>
  <c r="F78" i="16"/>
  <c r="F77" i="16"/>
  <c r="F76" i="16"/>
  <c r="F75" i="16"/>
  <c r="F74" i="16"/>
  <c r="F73" i="16"/>
  <c r="F72" i="16"/>
  <c r="F71" i="16"/>
  <c r="F70" i="16"/>
  <c r="F69" i="16"/>
  <c r="F68" i="16"/>
  <c r="F67" i="16"/>
  <c r="F66" i="16"/>
  <c r="F65" i="16"/>
  <c r="F64" i="16"/>
  <c r="F63" i="16"/>
  <c r="F62" i="16"/>
  <c r="F61" i="16"/>
  <c r="F60" i="16"/>
  <c r="F59" i="16"/>
  <c r="F58" i="16"/>
  <c r="F57" i="16"/>
  <c r="F56" i="16"/>
  <c r="F55" i="16"/>
  <c r="F54" i="16"/>
  <c r="F53" i="16"/>
  <c r="F52" i="16"/>
  <c r="F51" i="16"/>
  <c r="F50" i="16"/>
  <c r="F49" i="16"/>
  <c r="F48" i="16"/>
  <c r="F47" i="16"/>
  <c r="F46" i="16"/>
  <c r="F45" i="16"/>
  <c r="F44" i="16"/>
  <c r="F43" i="16"/>
  <c r="F42" i="16"/>
  <c r="F41" i="16"/>
  <c r="F40" i="16"/>
  <c r="F39" i="16"/>
  <c r="F38" i="16"/>
  <c r="F37" i="16"/>
  <c r="F36" i="16"/>
  <c r="F35" i="16"/>
  <c r="F34" i="16"/>
  <c r="F33" i="16"/>
  <c r="F32" i="16"/>
  <c r="F31" i="16"/>
  <c r="F30" i="16"/>
  <c r="F29" i="16"/>
  <c r="F28" i="16"/>
  <c r="F27" i="16"/>
  <c r="F26" i="16"/>
  <c r="F25" i="16"/>
  <c r="F24" i="16"/>
  <c r="F23" i="16"/>
  <c r="F22" i="16"/>
  <c r="F21" i="16"/>
  <c r="F20" i="16"/>
  <c r="F19" i="16"/>
  <c r="F18" i="16"/>
  <c r="F17" i="16"/>
  <c r="F16" i="16"/>
  <c r="F15" i="16"/>
  <c r="F14" i="16"/>
  <c r="F13" i="16"/>
  <c r="F12" i="16"/>
  <c r="F11" i="16"/>
  <c r="F10" i="16"/>
  <c r="F9" i="16"/>
  <c r="F8" i="16"/>
  <c r="F7" i="16"/>
  <c r="E2000" i="16"/>
  <c r="E1999" i="16"/>
  <c r="E1998" i="16"/>
  <c r="E1997" i="16"/>
  <c r="E1996" i="16"/>
  <c r="E1995" i="16"/>
  <c r="E1994" i="16"/>
  <c r="E1993" i="16"/>
  <c r="E1992" i="16"/>
  <c r="E1991" i="16"/>
  <c r="E1990" i="16"/>
  <c r="E1989" i="16"/>
  <c r="E1988" i="16"/>
  <c r="E1987" i="16"/>
  <c r="E1986" i="16"/>
  <c r="E1985" i="16"/>
  <c r="E1984" i="16"/>
  <c r="E1983" i="16"/>
  <c r="E1982" i="16"/>
  <c r="E1981" i="16"/>
  <c r="E1980" i="16"/>
  <c r="E1979" i="16"/>
  <c r="E1978" i="16"/>
  <c r="E1977" i="16"/>
  <c r="E1976" i="16"/>
  <c r="E1975" i="16"/>
  <c r="E1974" i="16"/>
  <c r="E1973" i="16"/>
  <c r="E1972" i="16"/>
  <c r="E1971" i="16"/>
  <c r="E1970" i="16"/>
  <c r="E1969" i="16"/>
  <c r="E1968" i="16"/>
  <c r="E1967" i="16"/>
  <c r="E1966" i="16"/>
  <c r="E1965" i="16"/>
  <c r="E1964" i="16"/>
  <c r="E1963" i="16"/>
  <c r="E1962" i="16"/>
  <c r="E1961" i="16"/>
  <c r="E1960" i="16"/>
  <c r="E1959" i="16"/>
  <c r="E1958" i="16"/>
  <c r="E1957" i="16"/>
  <c r="E1956" i="16"/>
  <c r="E1955" i="16"/>
  <c r="E1954" i="16"/>
  <c r="E1953" i="16"/>
  <c r="E1952" i="16"/>
  <c r="E1951" i="16"/>
  <c r="E1950" i="16"/>
  <c r="E1949" i="16"/>
  <c r="E1948" i="16"/>
  <c r="E1947" i="16"/>
  <c r="E1946" i="16"/>
  <c r="E1945" i="16"/>
  <c r="E1944" i="16"/>
  <c r="E1943" i="16"/>
  <c r="E1942" i="16"/>
  <c r="E1941" i="16"/>
  <c r="E1940" i="16"/>
  <c r="E1939" i="16"/>
  <c r="E1938" i="16"/>
  <c r="E1937" i="16"/>
  <c r="E1936" i="16"/>
  <c r="E1935" i="16"/>
  <c r="E1934" i="16"/>
  <c r="E1933" i="16"/>
  <c r="E1932" i="16"/>
  <c r="E1931" i="16"/>
  <c r="E1930" i="16"/>
  <c r="E1929" i="16"/>
  <c r="E1928" i="16"/>
  <c r="E1927" i="16"/>
  <c r="E1926" i="16"/>
  <c r="E1925" i="16"/>
  <c r="E1924" i="16"/>
  <c r="E1923" i="16"/>
  <c r="E1922" i="16"/>
  <c r="E1921" i="16"/>
  <c r="E1920" i="16"/>
  <c r="E1919" i="16"/>
  <c r="E1918" i="16"/>
  <c r="E1917" i="16"/>
  <c r="E1916" i="16"/>
  <c r="E1915" i="16"/>
  <c r="E1914" i="16"/>
  <c r="E1913" i="16"/>
  <c r="E1912" i="16"/>
  <c r="E1911" i="16"/>
  <c r="E1910" i="16"/>
  <c r="E1909" i="16"/>
  <c r="E1908" i="16"/>
  <c r="E1907" i="16"/>
  <c r="E1906" i="16"/>
  <c r="E1905" i="16"/>
  <c r="E1904" i="16"/>
  <c r="E1903" i="16"/>
  <c r="E1902" i="16"/>
  <c r="E1901" i="16"/>
  <c r="E1900" i="16"/>
  <c r="E1899" i="16"/>
  <c r="E1898" i="16"/>
  <c r="E1897" i="16"/>
  <c r="E1896" i="16"/>
  <c r="E1895" i="16"/>
  <c r="E1894" i="16"/>
  <c r="E1893" i="16"/>
  <c r="E1892" i="16"/>
  <c r="E1891" i="16"/>
  <c r="E1890" i="16"/>
  <c r="E1889" i="16"/>
  <c r="E1888" i="16"/>
  <c r="E1887" i="16"/>
  <c r="E1886" i="16"/>
  <c r="E1885" i="16"/>
  <c r="E1884" i="16"/>
  <c r="E1883" i="16"/>
  <c r="E1882" i="16"/>
  <c r="E1881" i="16"/>
  <c r="E1880" i="16"/>
  <c r="E1879" i="16"/>
  <c r="E1878" i="16"/>
  <c r="E1877" i="16"/>
  <c r="E1876" i="16"/>
  <c r="E1875" i="16"/>
  <c r="E1874" i="16"/>
  <c r="E1873" i="16"/>
  <c r="E1872" i="16"/>
  <c r="E1871" i="16"/>
  <c r="E1870" i="16"/>
  <c r="E1869" i="16"/>
  <c r="E1868" i="16"/>
  <c r="E1867" i="16"/>
  <c r="E1866" i="16"/>
  <c r="E1865" i="16"/>
  <c r="E1864" i="16"/>
  <c r="E1863" i="16"/>
  <c r="E1862" i="16"/>
  <c r="E1861" i="16"/>
  <c r="E1860" i="16"/>
  <c r="E1859" i="16"/>
  <c r="E1858" i="16"/>
  <c r="E1857" i="16"/>
  <c r="E1856" i="16"/>
  <c r="E1855" i="16"/>
  <c r="E1854" i="16"/>
  <c r="E1853" i="16"/>
  <c r="E1852" i="16"/>
  <c r="E1851" i="16"/>
  <c r="E1850" i="16"/>
  <c r="E1849" i="16"/>
  <c r="E1848" i="16"/>
  <c r="E1847" i="16"/>
  <c r="E1846" i="16"/>
  <c r="E1845" i="16"/>
  <c r="E1844" i="16"/>
  <c r="E1843" i="16"/>
  <c r="E1842" i="16"/>
  <c r="E1841" i="16"/>
  <c r="E1840" i="16"/>
  <c r="E1839" i="16"/>
  <c r="E1838" i="16"/>
  <c r="E1837" i="16"/>
  <c r="E1836" i="16"/>
  <c r="E1835" i="16"/>
  <c r="E1834" i="16"/>
  <c r="E1833" i="16"/>
  <c r="E1832" i="16"/>
  <c r="E1831" i="16"/>
  <c r="E1830" i="16"/>
  <c r="E1829" i="16"/>
  <c r="E1828" i="16"/>
  <c r="E1827" i="16"/>
  <c r="E1826" i="16"/>
  <c r="E1825" i="16"/>
  <c r="E1824" i="16"/>
  <c r="E1823" i="16"/>
  <c r="E1822" i="16"/>
  <c r="E1821" i="16"/>
  <c r="E1820" i="16"/>
  <c r="E1819" i="16"/>
  <c r="E1818" i="16"/>
  <c r="E1817" i="16"/>
  <c r="E1816" i="16"/>
  <c r="E1815" i="16"/>
  <c r="E1814" i="16"/>
  <c r="E1813" i="16"/>
  <c r="E1812" i="16"/>
  <c r="E1811" i="16"/>
  <c r="E1810" i="16"/>
  <c r="E1809" i="16"/>
  <c r="E1808" i="16"/>
  <c r="E1807" i="16"/>
  <c r="E1806" i="16"/>
  <c r="E1805" i="16"/>
  <c r="E1804" i="16"/>
  <c r="E1803" i="16"/>
  <c r="E1802" i="16"/>
  <c r="E1801" i="16"/>
  <c r="E1800" i="16"/>
  <c r="E1799" i="16"/>
  <c r="E1798" i="16"/>
  <c r="E1797" i="16"/>
  <c r="E1796" i="16"/>
  <c r="E1795" i="16"/>
  <c r="E1794" i="16"/>
  <c r="E1793" i="16"/>
  <c r="E1792" i="16"/>
  <c r="E1791" i="16"/>
  <c r="E1790" i="16"/>
  <c r="E1789" i="16"/>
  <c r="E1788" i="16"/>
  <c r="E1787" i="16"/>
  <c r="E1786" i="16"/>
  <c r="E1785" i="16"/>
  <c r="E1784" i="16"/>
  <c r="E1783" i="16"/>
  <c r="E1782" i="16"/>
  <c r="E1781" i="16"/>
  <c r="E1780" i="16"/>
  <c r="E1779" i="16"/>
  <c r="E1778" i="16"/>
  <c r="E1777" i="16"/>
  <c r="E1776" i="16"/>
  <c r="E1775" i="16"/>
  <c r="E1774" i="16"/>
  <c r="E1773" i="16"/>
  <c r="E1772" i="16"/>
  <c r="E1771" i="16"/>
  <c r="E1770" i="16"/>
  <c r="E1769" i="16"/>
  <c r="E1768" i="16"/>
  <c r="E1767" i="16"/>
  <c r="E1766" i="16"/>
  <c r="E1765" i="16"/>
  <c r="E1764" i="16"/>
  <c r="E1763" i="16"/>
  <c r="E1762" i="16"/>
  <c r="E1761" i="16"/>
  <c r="E1760" i="16"/>
  <c r="E1759" i="16"/>
  <c r="E1758" i="16"/>
  <c r="E1757" i="16"/>
  <c r="E1756" i="16"/>
  <c r="E1755" i="16"/>
  <c r="E1754" i="16"/>
  <c r="E1753" i="16"/>
  <c r="E1752" i="16"/>
  <c r="E1751" i="16"/>
  <c r="E1750" i="16"/>
  <c r="E1749" i="16"/>
  <c r="E1748" i="16"/>
  <c r="E1747" i="16"/>
  <c r="E1746" i="16"/>
  <c r="E1745" i="16"/>
  <c r="E1744" i="16"/>
  <c r="E1743" i="16"/>
  <c r="E1742" i="16"/>
  <c r="E1741" i="16"/>
  <c r="E1740" i="16"/>
  <c r="E1739" i="16"/>
  <c r="E1738" i="16"/>
  <c r="E1737" i="16"/>
  <c r="E1736" i="16"/>
  <c r="E1735" i="16"/>
  <c r="E1734" i="16"/>
  <c r="E1733" i="16"/>
  <c r="E1732" i="16"/>
  <c r="E1731" i="16"/>
  <c r="E1730" i="16"/>
  <c r="E1729" i="16"/>
  <c r="E1728" i="16"/>
  <c r="E1727" i="16"/>
  <c r="E1726" i="16"/>
  <c r="E1725" i="16"/>
  <c r="E1724" i="16"/>
  <c r="E1723" i="16"/>
  <c r="E1722" i="16"/>
  <c r="E1721" i="16"/>
  <c r="E1720" i="16"/>
  <c r="E1719" i="16"/>
  <c r="E1718" i="16"/>
  <c r="E1717" i="16"/>
  <c r="E1716" i="16"/>
  <c r="E1715" i="16"/>
  <c r="E1714" i="16"/>
  <c r="E1713" i="16"/>
  <c r="E1712" i="16"/>
  <c r="E1711" i="16"/>
  <c r="E1710" i="16"/>
  <c r="E1709" i="16"/>
  <c r="E1708" i="16"/>
  <c r="E1707" i="16"/>
  <c r="E1706" i="16"/>
  <c r="E1705" i="16"/>
  <c r="E1704" i="16"/>
  <c r="E1703" i="16"/>
  <c r="E1702" i="16"/>
  <c r="E1701" i="16"/>
  <c r="E1700" i="16"/>
  <c r="E1699" i="16"/>
  <c r="E1698" i="16"/>
  <c r="E1697" i="16"/>
  <c r="E1696" i="16"/>
  <c r="E1695" i="16"/>
  <c r="E1694" i="16"/>
  <c r="E1693" i="16"/>
  <c r="E1692" i="16"/>
  <c r="E1691" i="16"/>
  <c r="E1690" i="16"/>
  <c r="E1689" i="16"/>
  <c r="E1688" i="16"/>
  <c r="E1687" i="16"/>
  <c r="E1686" i="16"/>
  <c r="E1685" i="16"/>
  <c r="E1684" i="16"/>
  <c r="E1683" i="16"/>
  <c r="E1682" i="16"/>
  <c r="E1681" i="16"/>
  <c r="E1680" i="16"/>
  <c r="E1679" i="16"/>
  <c r="E1678" i="16"/>
  <c r="E1677" i="16"/>
  <c r="E1676" i="16"/>
  <c r="E1675" i="16"/>
  <c r="E1674" i="16"/>
  <c r="E1673" i="16"/>
  <c r="E1672" i="16"/>
  <c r="E1671" i="16"/>
  <c r="E1670" i="16"/>
  <c r="E1669" i="16"/>
  <c r="E1668" i="16"/>
  <c r="E1667" i="16"/>
  <c r="E1666" i="16"/>
  <c r="E1665" i="16"/>
  <c r="E1664" i="16"/>
  <c r="E1663" i="16"/>
  <c r="E1662" i="16"/>
  <c r="E1661" i="16"/>
  <c r="E1660" i="16"/>
  <c r="E1659" i="16"/>
  <c r="E1658" i="16"/>
  <c r="E1657" i="16"/>
  <c r="E1656" i="16"/>
  <c r="E1655" i="16"/>
  <c r="E1654" i="16"/>
  <c r="E1653" i="16"/>
  <c r="E1652" i="16"/>
  <c r="E1651" i="16"/>
  <c r="E1650" i="16"/>
  <c r="E1649" i="16"/>
  <c r="E1648" i="16"/>
  <c r="E1647" i="16"/>
  <c r="E1646" i="16"/>
  <c r="E1645" i="16"/>
  <c r="E1644" i="16"/>
  <c r="E1643" i="16"/>
  <c r="E1642" i="16"/>
  <c r="E1641" i="16"/>
  <c r="E1640" i="16"/>
  <c r="E1639" i="16"/>
  <c r="E1638" i="16"/>
  <c r="E1637" i="16"/>
  <c r="E1636" i="16"/>
  <c r="E1635" i="16"/>
  <c r="E1634" i="16"/>
  <c r="E1633" i="16"/>
  <c r="E1632" i="16"/>
  <c r="E1631" i="16"/>
  <c r="E1630" i="16"/>
  <c r="E1629" i="16"/>
  <c r="E1628" i="16"/>
  <c r="E1627" i="16"/>
  <c r="E1626" i="16"/>
  <c r="E1625" i="16"/>
  <c r="E1624" i="16"/>
  <c r="E1623" i="16"/>
  <c r="E1622" i="16"/>
  <c r="E1621" i="16"/>
  <c r="E1620" i="16"/>
  <c r="E1619" i="16"/>
  <c r="E1618" i="16"/>
  <c r="E1617" i="16"/>
  <c r="E1616" i="16"/>
  <c r="E1615" i="16"/>
  <c r="E1614" i="16"/>
  <c r="E1613" i="16"/>
  <c r="E1612" i="16"/>
  <c r="E1611" i="16"/>
  <c r="E1610" i="16"/>
  <c r="E1609" i="16"/>
  <c r="E1608" i="16"/>
  <c r="E1607" i="16"/>
  <c r="E1606" i="16"/>
  <c r="E1605" i="16"/>
  <c r="E1604" i="16"/>
  <c r="E1603" i="16"/>
  <c r="E1602" i="16"/>
  <c r="E1601" i="16"/>
  <c r="E1600" i="16"/>
  <c r="E1599" i="16"/>
  <c r="E1598" i="16"/>
  <c r="E1597" i="16"/>
  <c r="E1596" i="16"/>
  <c r="E1595" i="16"/>
  <c r="E1594" i="16"/>
  <c r="E1593" i="16"/>
  <c r="E1592" i="16"/>
  <c r="E1591" i="16"/>
  <c r="E1590" i="16"/>
  <c r="E1589" i="16"/>
  <c r="E1588" i="16"/>
  <c r="E1587" i="16"/>
  <c r="E1586" i="16"/>
  <c r="E1585" i="16"/>
  <c r="E1584" i="16"/>
  <c r="E1583" i="16"/>
  <c r="E1582" i="16"/>
  <c r="E1581" i="16"/>
  <c r="E1580" i="16"/>
  <c r="E1579" i="16"/>
  <c r="E1578" i="16"/>
  <c r="E1577" i="16"/>
  <c r="E1576" i="16"/>
  <c r="E1575" i="16"/>
  <c r="E1574" i="16"/>
  <c r="E1573" i="16"/>
  <c r="E1572" i="16"/>
  <c r="E1571" i="16"/>
  <c r="E1570" i="16"/>
  <c r="E1569" i="16"/>
  <c r="E1568" i="16"/>
  <c r="E1567" i="16"/>
  <c r="E1566" i="16"/>
  <c r="E1565" i="16"/>
  <c r="E1564" i="16"/>
  <c r="E1563" i="16"/>
  <c r="E1562" i="16"/>
  <c r="E1561" i="16"/>
  <c r="E1560" i="16"/>
  <c r="E1559" i="16"/>
  <c r="E1558" i="16"/>
  <c r="E1557" i="16"/>
  <c r="E1556" i="16"/>
  <c r="E1555" i="16"/>
  <c r="E1554" i="16"/>
  <c r="E1553" i="16"/>
  <c r="E1552" i="16"/>
  <c r="E1551" i="16"/>
  <c r="E1550" i="16"/>
  <c r="E1549" i="16"/>
  <c r="E1548" i="16"/>
  <c r="E1547" i="16"/>
  <c r="E1546" i="16"/>
  <c r="E1545" i="16"/>
  <c r="E1544" i="16"/>
  <c r="E1543" i="16"/>
  <c r="E1542" i="16"/>
  <c r="E1541" i="16"/>
  <c r="E1540" i="16"/>
  <c r="E1539" i="16"/>
  <c r="E1538" i="16"/>
  <c r="E1537" i="16"/>
  <c r="E1536" i="16"/>
  <c r="E1535" i="16"/>
  <c r="E1534" i="16"/>
  <c r="E1533" i="16"/>
  <c r="E1532" i="16"/>
  <c r="E1531" i="16"/>
  <c r="E1530" i="16"/>
  <c r="E1529" i="16"/>
  <c r="E1528" i="16"/>
  <c r="E1527" i="16"/>
  <c r="E1526" i="16"/>
  <c r="E1525" i="16"/>
  <c r="E1524" i="16"/>
  <c r="E1523" i="16"/>
  <c r="E1522" i="16"/>
  <c r="E1521" i="16"/>
  <c r="E1520" i="16"/>
  <c r="E1519" i="16"/>
  <c r="E1518" i="16"/>
  <c r="E1517" i="16"/>
  <c r="E1516" i="16"/>
  <c r="E1515" i="16"/>
  <c r="E1514" i="16"/>
  <c r="E1513" i="16"/>
  <c r="E1512" i="16"/>
  <c r="E1511" i="16"/>
  <c r="E1510" i="16"/>
  <c r="E1509" i="16"/>
  <c r="E1508" i="16"/>
  <c r="E1507" i="16"/>
  <c r="E1506" i="16"/>
  <c r="E1505" i="16"/>
  <c r="E1504" i="16"/>
  <c r="E1503" i="16"/>
  <c r="E1502" i="16"/>
  <c r="E1501" i="16"/>
  <c r="E1500" i="16"/>
  <c r="E1499" i="16"/>
  <c r="E1498" i="16"/>
  <c r="E1497" i="16"/>
  <c r="E1496" i="16"/>
  <c r="E1495" i="16"/>
  <c r="E1494" i="16"/>
  <c r="E1493" i="16"/>
  <c r="E1492" i="16"/>
  <c r="E1491" i="16"/>
  <c r="E1490" i="16"/>
  <c r="E1489" i="16"/>
  <c r="E1488" i="16"/>
  <c r="E1487" i="16"/>
  <c r="E1486" i="16"/>
  <c r="E1485" i="16"/>
  <c r="E1484" i="16"/>
  <c r="E1483" i="16"/>
  <c r="E1482" i="16"/>
  <c r="E1481" i="16"/>
  <c r="E1480" i="16"/>
  <c r="E1479" i="16"/>
  <c r="E1478" i="16"/>
  <c r="E1477" i="16"/>
  <c r="E1476" i="16"/>
  <c r="E1475" i="16"/>
  <c r="E1474" i="16"/>
  <c r="E1473" i="16"/>
  <c r="E1472" i="16"/>
  <c r="E1471" i="16"/>
  <c r="E1470" i="16"/>
  <c r="E1469" i="16"/>
  <c r="E1468" i="16"/>
  <c r="E1467" i="16"/>
  <c r="E1466" i="16"/>
  <c r="E1465" i="16"/>
  <c r="E1464" i="16"/>
  <c r="E1463" i="16"/>
  <c r="E1462" i="16"/>
  <c r="E1461" i="16"/>
  <c r="E1460" i="16"/>
  <c r="E1459" i="16"/>
  <c r="E1458" i="16"/>
  <c r="E1457" i="16"/>
  <c r="E1456" i="16"/>
  <c r="E1455" i="16"/>
  <c r="E1454" i="16"/>
  <c r="E1453" i="16"/>
  <c r="E1452" i="16"/>
  <c r="E1451" i="16"/>
  <c r="E1450" i="16"/>
  <c r="E1449" i="16"/>
  <c r="E1448" i="16"/>
  <c r="E1447" i="16"/>
  <c r="E1446" i="16"/>
  <c r="E1445" i="16"/>
  <c r="E1444" i="16"/>
  <c r="E1443" i="16"/>
  <c r="E1442" i="16"/>
  <c r="E1441" i="16"/>
  <c r="E1440" i="16"/>
  <c r="E1439" i="16"/>
  <c r="E1438" i="16"/>
  <c r="E1437" i="16"/>
  <c r="E1436" i="16"/>
  <c r="E1435" i="16"/>
  <c r="E1434" i="16"/>
  <c r="E1433" i="16"/>
  <c r="E1432" i="16"/>
  <c r="E1431" i="16"/>
  <c r="E1430" i="16"/>
  <c r="E1429" i="16"/>
  <c r="E1428" i="16"/>
  <c r="E1427" i="16"/>
  <c r="E1426" i="16"/>
  <c r="E1425" i="16"/>
  <c r="E1424" i="16"/>
  <c r="E1423" i="16"/>
  <c r="E1422" i="16"/>
  <c r="E1421" i="16"/>
  <c r="E1420" i="16"/>
  <c r="E1419" i="16"/>
  <c r="E1418" i="16"/>
  <c r="E1417" i="16"/>
  <c r="E1416" i="16"/>
  <c r="E1415" i="16"/>
  <c r="E1414" i="16"/>
  <c r="E1413" i="16"/>
  <c r="E1412" i="16"/>
  <c r="E1411" i="16"/>
  <c r="E1410" i="16"/>
  <c r="E1409" i="16"/>
  <c r="E1408" i="16"/>
  <c r="E1407" i="16"/>
  <c r="E1406" i="16"/>
  <c r="E1405" i="16"/>
  <c r="E1404" i="16"/>
  <c r="E1403" i="16"/>
  <c r="E1402" i="16"/>
  <c r="E1401" i="16"/>
  <c r="E1400" i="16"/>
  <c r="E1399" i="16"/>
  <c r="E1398" i="16"/>
  <c r="E1397" i="16"/>
  <c r="E1396" i="16"/>
  <c r="E1395" i="16"/>
  <c r="E1394" i="16"/>
  <c r="E1393" i="16"/>
  <c r="E1392" i="16"/>
  <c r="E1391" i="16"/>
  <c r="E1390" i="16"/>
  <c r="E1389" i="16"/>
  <c r="E1388" i="16"/>
  <c r="E1387" i="16"/>
  <c r="E1386" i="16"/>
  <c r="E1385" i="16"/>
  <c r="E1384" i="16"/>
  <c r="E1383" i="16"/>
  <c r="E1382" i="16"/>
  <c r="E1381" i="16"/>
  <c r="E1380" i="16"/>
  <c r="E1379" i="16"/>
  <c r="E1378" i="16"/>
  <c r="E1377" i="16"/>
  <c r="E1376" i="16"/>
  <c r="E1375" i="16"/>
  <c r="E1374" i="16"/>
  <c r="E1373" i="16"/>
  <c r="E1372" i="16"/>
  <c r="E1371" i="16"/>
  <c r="E1370" i="16"/>
  <c r="E1369" i="16"/>
  <c r="E1368" i="16"/>
  <c r="E1367" i="16"/>
  <c r="E1366" i="16"/>
  <c r="E1365" i="16"/>
  <c r="E1364" i="16"/>
  <c r="E1363" i="16"/>
  <c r="E1362" i="16"/>
  <c r="E1361" i="16"/>
  <c r="E1360" i="16"/>
  <c r="E1359" i="16"/>
  <c r="E1358" i="16"/>
  <c r="E1357" i="16"/>
  <c r="E1356" i="16"/>
  <c r="E1355" i="16"/>
  <c r="E1354" i="16"/>
  <c r="E1353" i="16"/>
  <c r="E1352" i="16"/>
  <c r="E1351" i="16"/>
  <c r="E1350" i="16"/>
  <c r="E1349" i="16"/>
  <c r="E1348" i="16"/>
  <c r="E1347" i="16"/>
  <c r="E1346" i="16"/>
  <c r="E1345" i="16"/>
  <c r="E1344" i="16"/>
  <c r="E1343" i="16"/>
  <c r="E1342" i="16"/>
  <c r="E1341" i="16"/>
  <c r="E1340" i="16"/>
  <c r="E1339" i="16"/>
  <c r="E1338" i="16"/>
  <c r="E1337" i="16"/>
  <c r="E1336" i="16"/>
  <c r="E1335" i="16"/>
  <c r="E1334" i="16"/>
  <c r="E1333" i="16"/>
  <c r="E1332" i="16"/>
  <c r="E1331" i="16"/>
  <c r="E1330" i="16"/>
  <c r="E1329" i="16"/>
  <c r="E1328" i="16"/>
  <c r="E1327" i="16"/>
  <c r="E1326" i="16"/>
  <c r="E1325" i="16"/>
  <c r="E1324" i="16"/>
  <c r="E1323" i="16"/>
  <c r="E1322" i="16"/>
  <c r="E1321" i="16"/>
  <c r="E1320" i="16"/>
  <c r="E1319" i="16"/>
  <c r="E1318" i="16"/>
  <c r="E1317" i="16"/>
  <c r="E1316" i="16"/>
  <c r="E1315" i="16"/>
  <c r="E1314" i="16"/>
  <c r="E1313" i="16"/>
  <c r="E1312" i="16"/>
  <c r="E1311" i="16"/>
  <c r="E1310" i="16"/>
  <c r="E1309" i="16"/>
  <c r="E1308" i="16"/>
  <c r="E1307" i="16"/>
  <c r="E1306" i="16"/>
  <c r="E1305" i="16"/>
  <c r="E1304" i="16"/>
  <c r="E1303" i="16"/>
  <c r="E1302" i="16"/>
  <c r="E1301" i="16"/>
  <c r="E1300" i="16"/>
  <c r="E1299" i="16"/>
  <c r="E1298" i="16"/>
  <c r="E1297" i="16"/>
  <c r="E1296" i="16"/>
  <c r="E1295" i="16"/>
  <c r="E1294" i="16"/>
  <c r="E1293" i="16"/>
  <c r="E1292" i="16"/>
  <c r="E1291" i="16"/>
  <c r="E1290" i="16"/>
  <c r="E1289" i="16"/>
  <c r="E1288" i="16"/>
  <c r="E1287" i="16"/>
  <c r="E1286" i="16"/>
  <c r="E1285" i="16"/>
  <c r="E1284" i="16"/>
  <c r="E1283" i="16"/>
  <c r="E1282" i="16"/>
  <c r="E1281" i="16"/>
  <c r="E1280" i="16"/>
  <c r="E1279" i="16"/>
  <c r="E1278" i="16"/>
  <c r="E1277" i="16"/>
  <c r="E1276" i="16"/>
  <c r="E1275" i="16"/>
  <c r="E1274" i="16"/>
  <c r="E1273" i="16"/>
  <c r="E1272" i="16"/>
  <c r="E1271" i="16"/>
  <c r="E1270" i="16"/>
  <c r="E1269" i="16"/>
  <c r="E1268" i="16"/>
  <c r="E1267" i="16"/>
  <c r="E1266" i="16"/>
  <c r="E1265" i="16"/>
  <c r="E1264" i="16"/>
  <c r="E1263" i="16"/>
  <c r="E1262" i="16"/>
  <c r="E1261" i="16"/>
  <c r="E1260" i="16"/>
  <c r="E1259" i="16"/>
  <c r="E1258" i="16"/>
  <c r="E1257" i="16"/>
  <c r="E1256" i="16"/>
  <c r="E1255" i="16"/>
  <c r="E1254" i="16"/>
  <c r="E1253" i="16"/>
  <c r="E1252" i="16"/>
  <c r="E1251" i="16"/>
  <c r="E1250" i="16"/>
  <c r="E1249" i="16"/>
  <c r="E1248" i="16"/>
  <c r="E1247" i="16"/>
  <c r="E1246" i="16"/>
  <c r="E1245" i="16"/>
  <c r="E1244" i="16"/>
  <c r="E1243" i="16"/>
  <c r="E1242" i="16"/>
  <c r="E1241" i="16"/>
  <c r="E1240" i="16"/>
  <c r="E1239" i="16"/>
  <c r="E1238" i="16"/>
  <c r="E1237" i="16"/>
  <c r="E1236" i="16"/>
  <c r="E1235" i="16"/>
  <c r="E1234" i="16"/>
  <c r="E1233" i="16"/>
  <c r="E1232" i="16"/>
  <c r="E1231" i="16"/>
  <c r="E1230" i="16"/>
  <c r="E1229" i="16"/>
  <c r="E1228" i="16"/>
  <c r="E1227" i="16"/>
  <c r="E1226" i="16"/>
  <c r="E1225" i="16"/>
  <c r="E1224" i="16"/>
  <c r="E1223" i="16"/>
  <c r="E1222" i="16"/>
  <c r="E1221" i="16"/>
  <c r="E1220" i="16"/>
  <c r="E1219" i="16"/>
  <c r="E1218" i="16"/>
  <c r="E1217" i="16"/>
  <c r="E1216" i="16"/>
  <c r="E1215" i="16"/>
  <c r="E1214" i="16"/>
  <c r="E1213" i="16"/>
  <c r="E1212" i="16"/>
  <c r="E1211" i="16"/>
  <c r="E1210" i="16"/>
  <c r="E1209" i="16"/>
  <c r="E1208" i="16"/>
  <c r="E1207" i="16"/>
  <c r="E1206" i="16"/>
  <c r="E1205" i="16"/>
  <c r="E1204" i="16"/>
  <c r="E1203" i="16"/>
  <c r="E1202" i="16"/>
  <c r="E1201" i="16"/>
  <c r="E1200" i="16"/>
  <c r="E1199" i="16"/>
  <c r="E1198" i="16"/>
  <c r="E1197" i="16"/>
  <c r="E1196" i="16"/>
  <c r="E1195" i="16"/>
  <c r="E1194" i="16"/>
  <c r="E1193" i="16"/>
  <c r="E1192" i="16"/>
  <c r="E1191" i="16"/>
  <c r="E1190" i="16"/>
  <c r="E1189" i="16"/>
  <c r="E1188" i="16"/>
  <c r="E1187" i="16"/>
  <c r="E1186" i="16"/>
  <c r="E1185" i="16"/>
  <c r="E1184" i="16"/>
  <c r="E1183" i="16"/>
  <c r="E1182" i="16"/>
  <c r="E1181" i="16"/>
  <c r="E1180" i="16"/>
  <c r="E1179" i="16"/>
  <c r="E1178" i="16"/>
  <c r="E1177" i="16"/>
  <c r="E1176" i="16"/>
  <c r="E1175" i="16"/>
  <c r="E1174" i="16"/>
  <c r="E1173" i="16"/>
  <c r="E1172" i="16"/>
  <c r="E1171" i="16"/>
  <c r="E1170" i="16"/>
  <c r="E1169" i="16"/>
  <c r="E1168" i="16"/>
  <c r="E1167" i="16"/>
  <c r="E1166" i="16"/>
  <c r="E1165" i="16"/>
  <c r="E1164" i="16"/>
  <c r="E1163" i="16"/>
  <c r="E1162" i="16"/>
  <c r="E1161" i="16"/>
  <c r="E1160" i="16"/>
  <c r="E1159" i="16"/>
  <c r="E1158" i="16"/>
  <c r="E1157" i="16"/>
  <c r="E1156" i="16"/>
  <c r="E1155" i="16"/>
  <c r="E1154" i="16"/>
  <c r="E1153" i="16"/>
  <c r="E1152" i="16"/>
  <c r="E1151" i="16"/>
  <c r="E1150" i="16"/>
  <c r="E1149" i="16"/>
  <c r="E1148" i="16"/>
  <c r="E1147" i="16"/>
  <c r="E1146" i="16"/>
  <c r="E1145" i="16"/>
  <c r="E1144" i="16"/>
  <c r="E1143" i="16"/>
  <c r="E1142" i="16"/>
  <c r="E1141" i="16"/>
  <c r="E1140" i="16"/>
  <c r="E1139" i="16"/>
  <c r="E1138" i="16"/>
  <c r="E1137" i="16"/>
  <c r="E1136" i="16"/>
  <c r="E1135" i="16"/>
  <c r="E1134" i="16"/>
  <c r="E1133" i="16"/>
  <c r="E1132" i="16"/>
  <c r="E1131" i="16"/>
  <c r="E1130" i="16"/>
  <c r="E1129" i="16"/>
  <c r="E1128" i="16"/>
  <c r="E1127" i="16"/>
  <c r="E1126" i="16"/>
  <c r="E1125" i="16"/>
  <c r="E1124" i="16"/>
  <c r="E1123" i="16"/>
  <c r="E1122" i="16"/>
  <c r="E1121" i="16"/>
  <c r="E1120" i="16"/>
  <c r="E1119" i="16"/>
  <c r="E1118" i="16"/>
  <c r="E1117" i="16"/>
  <c r="E1116" i="16"/>
  <c r="E1115" i="16"/>
  <c r="E1114" i="16"/>
  <c r="E1113" i="16"/>
  <c r="E1112" i="16"/>
  <c r="E1111" i="16"/>
  <c r="E1110" i="16"/>
  <c r="E1109" i="16"/>
  <c r="E1108" i="16"/>
  <c r="E1107" i="16"/>
  <c r="E1106" i="16"/>
  <c r="E1105" i="16"/>
  <c r="E1104" i="16"/>
  <c r="E1103" i="16"/>
  <c r="E1102" i="16"/>
  <c r="E1101" i="16"/>
  <c r="E1100" i="16"/>
  <c r="E1099" i="16"/>
  <c r="E1098" i="16"/>
  <c r="E1097" i="16"/>
  <c r="E1096" i="16"/>
  <c r="E1095" i="16"/>
  <c r="E1094" i="16"/>
  <c r="E1093" i="16"/>
  <c r="E1092" i="16"/>
  <c r="E1091" i="16"/>
  <c r="E1090" i="16"/>
  <c r="E1089" i="16"/>
  <c r="E1088" i="16"/>
  <c r="E1087" i="16"/>
  <c r="E1086" i="16"/>
  <c r="E1085" i="16"/>
  <c r="E1084" i="16"/>
  <c r="E1083" i="16"/>
  <c r="E1082" i="16"/>
  <c r="E1081" i="16"/>
  <c r="E1080" i="16"/>
  <c r="E1079" i="16"/>
  <c r="E1078" i="16"/>
  <c r="E1077" i="16"/>
  <c r="E1076" i="16"/>
  <c r="E1075" i="16"/>
  <c r="E1074" i="16"/>
  <c r="E1073" i="16"/>
  <c r="E1072" i="16"/>
  <c r="E1071" i="16"/>
  <c r="E1070" i="16"/>
  <c r="E1069" i="16"/>
  <c r="E1068" i="16"/>
  <c r="E1067" i="16"/>
  <c r="E1066" i="16"/>
  <c r="E1065" i="16"/>
  <c r="E1064" i="16"/>
  <c r="E1063" i="16"/>
  <c r="E1062" i="16"/>
  <c r="E1061" i="16"/>
  <c r="E1060" i="16"/>
  <c r="E1059" i="16"/>
  <c r="E1058" i="16"/>
  <c r="E1057" i="16"/>
  <c r="E1056" i="16"/>
  <c r="E1055" i="16"/>
  <c r="E1054" i="16"/>
  <c r="E1053" i="16"/>
  <c r="E1052" i="16"/>
  <c r="E1051" i="16"/>
  <c r="E1050" i="16"/>
  <c r="E1049" i="16"/>
  <c r="E1048" i="16"/>
  <c r="E1047" i="16"/>
  <c r="E1046" i="16"/>
  <c r="E1045" i="16"/>
  <c r="E1044" i="16"/>
  <c r="E1043" i="16"/>
  <c r="E1042" i="16"/>
  <c r="E1041" i="16"/>
  <c r="E1040" i="16"/>
  <c r="E1039" i="16"/>
  <c r="E1038" i="16"/>
  <c r="E1037" i="16"/>
  <c r="E1036" i="16"/>
  <c r="E1035" i="16"/>
  <c r="E1034" i="16"/>
  <c r="E1033" i="16"/>
  <c r="E1032" i="16"/>
  <c r="E1031" i="16"/>
  <c r="E1030" i="16"/>
  <c r="E1029" i="16"/>
  <c r="E1028" i="16"/>
  <c r="E1027" i="16"/>
  <c r="E1026" i="16"/>
  <c r="E1025" i="16"/>
  <c r="E1024" i="16"/>
  <c r="E1023" i="16"/>
  <c r="E1022" i="16"/>
  <c r="E1021" i="16"/>
  <c r="E1020" i="16"/>
  <c r="E1019" i="16"/>
  <c r="E1018" i="16"/>
  <c r="E1017" i="16"/>
  <c r="E1016" i="16"/>
  <c r="E1015" i="16"/>
  <c r="E1014" i="16"/>
  <c r="E1013" i="16"/>
  <c r="E1012" i="16"/>
  <c r="E1011" i="16"/>
  <c r="E1010" i="16"/>
  <c r="E1009" i="16"/>
  <c r="E1008" i="16"/>
  <c r="E1007" i="16"/>
  <c r="E1006" i="16"/>
  <c r="E1005" i="16"/>
  <c r="E1004" i="16"/>
  <c r="E1003" i="16"/>
  <c r="E1002" i="16"/>
  <c r="E1001" i="16"/>
  <c r="E1000" i="16"/>
  <c r="E999" i="16"/>
  <c r="E998" i="16"/>
  <c r="E997" i="16"/>
  <c r="E996" i="16"/>
  <c r="E995" i="16"/>
  <c r="E994" i="16"/>
  <c r="E993" i="16"/>
  <c r="E992" i="16"/>
  <c r="E991" i="16"/>
  <c r="E990" i="16"/>
  <c r="E989" i="16"/>
  <c r="E988" i="16"/>
  <c r="E987" i="16"/>
  <c r="E986" i="16"/>
  <c r="E985" i="16"/>
  <c r="E984" i="16"/>
  <c r="E983" i="16"/>
  <c r="E982" i="16"/>
  <c r="E981" i="16"/>
  <c r="E980" i="16"/>
  <c r="E979" i="16"/>
  <c r="E978" i="16"/>
  <c r="E977" i="16"/>
  <c r="E976" i="16"/>
  <c r="E975" i="16"/>
  <c r="E974" i="16"/>
  <c r="E973" i="16"/>
  <c r="E972" i="16"/>
  <c r="E971" i="16"/>
  <c r="E970" i="16"/>
  <c r="E969" i="16"/>
  <c r="E968" i="16"/>
  <c r="E967" i="16"/>
  <c r="E966" i="16"/>
  <c r="E965" i="16"/>
  <c r="E964" i="16"/>
  <c r="E963" i="16"/>
  <c r="E962" i="16"/>
  <c r="E961" i="16"/>
  <c r="E960" i="16"/>
  <c r="E959" i="16"/>
  <c r="E958" i="16"/>
  <c r="E957" i="16"/>
  <c r="E956" i="16"/>
  <c r="E955" i="16"/>
  <c r="E954" i="16"/>
  <c r="E953" i="16"/>
  <c r="E952" i="16"/>
  <c r="E951" i="16"/>
  <c r="E950" i="16"/>
  <c r="E949" i="16"/>
  <c r="E948" i="16"/>
  <c r="E947" i="16"/>
  <c r="E946" i="16"/>
  <c r="E945" i="16"/>
  <c r="E944" i="16"/>
  <c r="E943" i="16"/>
  <c r="E942" i="16"/>
  <c r="E941" i="16"/>
  <c r="E940" i="16"/>
  <c r="E939" i="16"/>
  <c r="E938" i="16"/>
  <c r="E937" i="16"/>
  <c r="E936" i="16"/>
  <c r="E935" i="16"/>
  <c r="E934" i="16"/>
  <c r="E933" i="16"/>
  <c r="E932" i="16"/>
  <c r="E931" i="16"/>
  <c r="E930" i="16"/>
  <c r="E929" i="16"/>
  <c r="E928" i="16"/>
  <c r="E927" i="16"/>
  <c r="E926" i="16"/>
  <c r="E925" i="16"/>
  <c r="E924" i="16"/>
  <c r="E923" i="16"/>
  <c r="E922" i="16"/>
  <c r="E921" i="16"/>
  <c r="E920" i="16"/>
  <c r="E919" i="16"/>
  <c r="E918" i="16"/>
  <c r="E917" i="16"/>
  <c r="E916" i="16"/>
  <c r="E915" i="16"/>
  <c r="E914" i="16"/>
  <c r="E913" i="16"/>
  <c r="E912" i="16"/>
  <c r="E911" i="16"/>
  <c r="E910" i="16"/>
  <c r="E909" i="16"/>
  <c r="E908" i="16"/>
  <c r="E907" i="16"/>
  <c r="E906" i="16"/>
  <c r="E905" i="16"/>
  <c r="E904" i="16"/>
  <c r="E903" i="16"/>
  <c r="E902" i="16"/>
  <c r="E901" i="16"/>
  <c r="E900" i="16"/>
  <c r="E899" i="16"/>
  <c r="E898" i="16"/>
  <c r="E897" i="16"/>
  <c r="E896" i="16"/>
  <c r="E895" i="16"/>
  <c r="E894" i="16"/>
  <c r="E893" i="16"/>
  <c r="E892" i="16"/>
  <c r="E891" i="16"/>
  <c r="E890" i="16"/>
  <c r="E889" i="16"/>
  <c r="E888" i="16"/>
  <c r="E887" i="16"/>
  <c r="E886" i="16"/>
  <c r="E885" i="16"/>
  <c r="E884" i="16"/>
  <c r="E883" i="16"/>
  <c r="E882" i="16"/>
  <c r="E881" i="16"/>
  <c r="E880" i="16"/>
  <c r="E879" i="16"/>
  <c r="E878" i="16"/>
  <c r="E877" i="16"/>
  <c r="E876" i="16"/>
  <c r="E875" i="16"/>
  <c r="E874" i="16"/>
  <c r="E873" i="16"/>
  <c r="E872" i="16"/>
  <c r="E871" i="16"/>
  <c r="E870" i="16"/>
  <c r="E869" i="16"/>
  <c r="E868" i="16"/>
  <c r="E867" i="16"/>
  <c r="E866" i="16"/>
  <c r="E865" i="16"/>
  <c r="E864" i="16"/>
  <c r="E863" i="16"/>
  <c r="E862" i="16"/>
  <c r="E861" i="16"/>
  <c r="E860" i="16"/>
  <c r="E859" i="16"/>
  <c r="E858" i="16"/>
  <c r="E857" i="16"/>
  <c r="E856" i="16"/>
  <c r="E855" i="16"/>
  <c r="E854" i="16"/>
  <c r="E853" i="16"/>
  <c r="E852" i="16"/>
  <c r="E851" i="16"/>
  <c r="E850" i="16"/>
  <c r="E849" i="16"/>
  <c r="E848" i="16"/>
  <c r="E847" i="16"/>
  <c r="E846" i="16"/>
  <c r="E845" i="16"/>
  <c r="E844" i="16"/>
  <c r="E843" i="16"/>
  <c r="E842" i="16"/>
  <c r="E841" i="16"/>
  <c r="E840" i="16"/>
  <c r="E839" i="16"/>
  <c r="E838" i="16"/>
  <c r="E837" i="16"/>
  <c r="E836" i="16"/>
  <c r="E835" i="16"/>
  <c r="E834" i="16"/>
  <c r="E833" i="16"/>
  <c r="E832" i="16"/>
  <c r="E831" i="16"/>
  <c r="E830" i="16"/>
  <c r="E829" i="16"/>
  <c r="E828" i="16"/>
  <c r="E827" i="16"/>
  <c r="E826" i="16"/>
  <c r="E825" i="16"/>
  <c r="E824" i="16"/>
  <c r="E823" i="16"/>
  <c r="E822" i="16"/>
  <c r="E821" i="16"/>
  <c r="E820" i="16"/>
  <c r="E819" i="16"/>
  <c r="E818" i="16"/>
  <c r="E817" i="16"/>
  <c r="E816" i="16"/>
  <c r="E815" i="16"/>
  <c r="E814" i="16"/>
  <c r="E813" i="16"/>
  <c r="E812" i="16"/>
  <c r="E811" i="16"/>
  <c r="E810" i="16"/>
  <c r="E809" i="16"/>
  <c r="E808" i="16"/>
  <c r="E807" i="16"/>
  <c r="E806" i="16"/>
  <c r="E805" i="16"/>
  <c r="E804" i="16"/>
  <c r="E803" i="16"/>
  <c r="E802" i="16"/>
  <c r="E801" i="16"/>
  <c r="E800" i="16"/>
  <c r="E799" i="16"/>
  <c r="E798" i="16"/>
  <c r="E797" i="16"/>
  <c r="E796" i="16"/>
  <c r="E795" i="16"/>
  <c r="E794" i="16"/>
  <c r="E793" i="16"/>
  <c r="E792" i="16"/>
  <c r="E791" i="16"/>
  <c r="E790" i="16"/>
  <c r="E789" i="16"/>
  <c r="E788" i="16"/>
  <c r="E787" i="16"/>
  <c r="E786" i="16"/>
  <c r="E785" i="16"/>
  <c r="E784" i="16"/>
  <c r="E783" i="16"/>
  <c r="E782" i="16"/>
  <c r="E781" i="16"/>
  <c r="E780" i="16"/>
  <c r="E779" i="16"/>
  <c r="E778" i="16"/>
  <c r="E777" i="16"/>
  <c r="E776" i="16"/>
  <c r="E775" i="16"/>
  <c r="E774" i="16"/>
  <c r="E773" i="16"/>
  <c r="E772" i="16"/>
  <c r="E771" i="16"/>
  <c r="E770" i="16"/>
  <c r="E769" i="16"/>
  <c r="E768" i="16"/>
  <c r="E767" i="16"/>
  <c r="E766" i="16"/>
  <c r="E765" i="16"/>
  <c r="E764" i="16"/>
  <c r="E763" i="16"/>
  <c r="E762" i="16"/>
  <c r="E761" i="16"/>
  <c r="E760" i="16"/>
  <c r="E759" i="16"/>
  <c r="E758" i="16"/>
  <c r="E757" i="16"/>
  <c r="E756" i="16"/>
  <c r="E755" i="16"/>
  <c r="E754" i="16"/>
  <c r="E753" i="16"/>
  <c r="E752" i="16"/>
  <c r="E751" i="16"/>
  <c r="E750" i="16"/>
  <c r="E749" i="16"/>
  <c r="E748" i="16"/>
  <c r="E747" i="16"/>
  <c r="E746" i="16"/>
  <c r="E745" i="16"/>
  <c r="E744" i="16"/>
  <c r="E743" i="16"/>
  <c r="E742" i="16"/>
  <c r="E741" i="16"/>
  <c r="E740" i="16"/>
  <c r="E739" i="16"/>
  <c r="E738" i="16"/>
  <c r="E737" i="16"/>
  <c r="E736" i="16"/>
  <c r="E735" i="16"/>
  <c r="E734" i="16"/>
  <c r="E733" i="16"/>
  <c r="E732" i="16"/>
  <c r="E731" i="16"/>
  <c r="E730" i="16"/>
  <c r="E729" i="16"/>
  <c r="E728" i="16"/>
  <c r="E727" i="16"/>
  <c r="E726" i="16"/>
  <c r="E725" i="16"/>
  <c r="E724" i="16"/>
  <c r="E723" i="16"/>
  <c r="E722" i="16"/>
  <c r="E721" i="16"/>
  <c r="E720" i="16"/>
  <c r="E719" i="16"/>
  <c r="E718" i="16"/>
  <c r="E717" i="16"/>
  <c r="E716" i="16"/>
  <c r="E715" i="16"/>
  <c r="E714" i="16"/>
  <c r="E713" i="16"/>
  <c r="E712" i="16"/>
  <c r="E711" i="16"/>
  <c r="E710" i="16"/>
  <c r="E709" i="16"/>
  <c r="E708" i="16"/>
  <c r="E707" i="16"/>
  <c r="E706" i="16"/>
  <c r="E705" i="16"/>
  <c r="E704" i="16"/>
  <c r="E703" i="16"/>
  <c r="E702" i="16"/>
  <c r="E701" i="16"/>
  <c r="E700" i="16"/>
  <c r="E699" i="16"/>
  <c r="E698" i="16"/>
  <c r="E697" i="16"/>
  <c r="E696" i="16"/>
  <c r="E695" i="16"/>
  <c r="E694" i="16"/>
  <c r="E693" i="16"/>
  <c r="E692" i="16"/>
  <c r="E691" i="16"/>
  <c r="E690" i="16"/>
  <c r="E689" i="16"/>
  <c r="E688" i="16"/>
  <c r="E687" i="16"/>
  <c r="E686" i="16"/>
  <c r="E685" i="16"/>
  <c r="E684" i="16"/>
  <c r="E683" i="16"/>
  <c r="E682" i="16"/>
  <c r="E681" i="16"/>
  <c r="E680" i="16"/>
  <c r="E679" i="16"/>
  <c r="E678" i="16"/>
  <c r="E677" i="16"/>
  <c r="E676" i="16"/>
  <c r="E675" i="16"/>
  <c r="E674" i="16"/>
  <c r="E673" i="16"/>
  <c r="E672" i="16"/>
  <c r="E671" i="16"/>
  <c r="E670" i="16"/>
  <c r="E669" i="16"/>
  <c r="E668" i="16"/>
  <c r="E667" i="16"/>
  <c r="E666" i="16"/>
  <c r="E665" i="16"/>
  <c r="E664" i="16"/>
  <c r="E663" i="16"/>
  <c r="E662" i="16"/>
  <c r="E661" i="16"/>
  <c r="E660" i="16"/>
  <c r="E659" i="16"/>
  <c r="E658" i="16"/>
  <c r="E657" i="16"/>
  <c r="E656" i="16"/>
  <c r="E655" i="16"/>
  <c r="E654" i="16"/>
  <c r="E653" i="16"/>
  <c r="E652" i="16"/>
  <c r="E651" i="16"/>
  <c r="E650" i="16"/>
  <c r="E649" i="16"/>
  <c r="E648" i="16"/>
  <c r="E647" i="16"/>
  <c r="E646" i="16"/>
  <c r="E645" i="16"/>
  <c r="E644" i="16"/>
  <c r="E643" i="16"/>
  <c r="E642" i="16"/>
  <c r="E641" i="16"/>
  <c r="E640" i="16"/>
  <c r="E639" i="16"/>
  <c r="E638" i="16"/>
  <c r="E637" i="16"/>
  <c r="E636" i="16"/>
  <c r="E635" i="16"/>
  <c r="E634" i="16"/>
  <c r="E633" i="16"/>
  <c r="E632" i="16"/>
  <c r="E631" i="16"/>
  <c r="E630" i="16"/>
  <c r="E629" i="16"/>
  <c r="E628" i="16"/>
  <c r="E627" i="16"/>
  <c r="E626" i="16"/>
  <c r="E625" i="16"/>
  <c r="E624" i="16"/>
  <c r="E623" i="16"/>
  <c r="E622" i="16"/>
  <c r="E621" i="16"/>
  <c r="E620" i="16"/>
  <c r="E619" i="16"/>
  <c r="E618" i="16"/>
  <c r="E617" i="16"/>
  <c r="E616" i="16"/>
  <c r="E615" i="16"/>
  <c r="E614" i="16"/>
  <c r="E613" i="16"/>
  <c r="E612" i="16"/>
  <c r="E611" i="16"/>
  <c r="E610" i="16"/>
  <c r="E609" i="16"/>
  <c r="E608" i="16"/>
  <c r="E607" i="16"/>
  <c r="E606" i="16"/>
  <c r="E605" i="16"/>
  <c r="E604" i="16"/>
  <c r="E603" i="16"/>
  <c r="E602" i="16"/>
  <c r="E601" i="16"/>
  <c r="E600" i="16"/>
  <c r="E599" i="16"/>
  <c r="E598" i="16"/>
  <c r="E597" i="16"/>
  <c r="E596" i="16"/>
  <c r="E595" i="16"/>
  <c r="E594" i="16"/>
  <c r="E593" i="16"/>
  <c r="E592" i="16"/>
  <c r="E591" i="16"/>
  <c r="E590" i="16"/>
  <c r="E589" i="16"/>
  <c r="E588" i="16"/>
  <c r="E587" i="16"/>
  <c r="E586" i="16"/>
  <c r="E585" i="16"/>
  <c r="E584" i="16"/>
  <c r="E583" i="16"/>
  <c r="E582" i="16"/>
  <c r="E581" i="16"/>
  <c r="E580" i="16"/>
  <c r="E579" i="16"/>
  <c r="E578" i="16"/>
  <c r="E577" i="16"/>
  <c r="E576" i="16"/>
  <c r="E575" i="16"/>
  <c r="E574" i="16"/>
  <c r="E573" i="16"/>
  <c r="E572" i="16"/>
  <c r="E571" i="16"/>
  <c r="E570" i="16"/>
  <c r="E569" i="16"/>
  <c r="E568" i="16"/>
  <c r="E567" i="16"/>
  <c r="E566" i="16"/>
  <c r="E565" i="16"/>
  <c r="E564" i="16"/>
  <c r="E563" i="16"/>
  <c r="E562" i="16"/>
  <c r="E561" i="16"/>
  <c r="E560" i="16"/>
  <c r="E559" i="16"/>
  <c r="E558" i="16"/>
  <c r="E557" i="16"/>
  <c r="E556" i="16"/>
  <c r="E555" i="16"/>
  <c r="E554" i="16"/>
  <c r="E553" i="16"/>
  <c r="E552" i="16"/>
  <c r="E551" i="16"/>
  <c r="E550" i="16"/>
  <c r="E549" i="16"/>
  <c r="E548" i="16"/>
  <c r="E547" i="16"/>
  <c r="E546" i="16"/>
  <c r="E545" i="16"/>
  <c r="E544" i="16"/>
  <c r="E543" i="16"/>
  <c r="E542" i="16"/>
  <c r="E541" i="16"/>
  <c r="E540" i="16"/>
  <c r="E539" i="16"/>
  <c r="E538" i="16"/>
  <c r="E537" i="16"/>
  <c r="E536" i="16"/>
  <c r="E535" i="16"/>
  <c r="E534" i="16"/>
  <c r="E533" i="16"/>
  <c r="E532" i="16"/>
  <c r="E531" i="16"/>
  <c r="E530" i="16"/>
  <c r="E529" i="16"/>
  <c r="E528" i="16"/>
  <c r="E527" i="16"/>
  <c r="E526" i="16"/>
  <c r="E525" i="16"/>
  <c r="E524" i="16"/>
  <c r="E523" i="16"/>
  <c r="E522" i="16"/>
  <c r="E521" i="16"/>
  <c r="E520" i="16"/>
  <c r="E519" i="16"/>
  <c r="E518" i="16"/>
  <c r="E517" i="16"/>
  <c r="E516" i="16"/>
  <c r="E515" i="16"/>
  <c r="E514" i="16"/>
  <c r="E513" i="16"/>
  <c r="E512" i="16"/>
  <c r="E511" i="16"/>
  <c r="E510" i="16"/>
  <c r="E509" i="16"/>
  <c r="E508" i="16"/>
  <c r="E507" i="16"/>
  <c r="E506" i="16"/>
  <c r="E505" i="16"/>
  <c r="E504" i="16"/>
  <c r="E503" i="16"/>
  <c r="E502" i="16"/>
  <c r="E501" i="16"/>
  <c r="E500" i="16"/>
  <c r="E499" i="16"/>
  <c r="E498" i="16"/>
  <c r="E497" i="16"/>
  <c r="E496" i="16"/>
  <c r="E495" i="16"/>
  <c r="E494" i="16"/>
  <c r="E493" i="16"/>
  <c r="E492" i="16"/>
  <c r="E491" i="16"/>
  <c r="E490" i="16"/>
  <c r="E489" i="16"/>
  <c r="E488" i="16"/>
  <c r="E487" i="16"/>
  <c r="E486" i="16"/>
  <c r="E485" i="16"/>
  <c r="E484" i="16"/>
  <c r="E483" i="16"/>
  <c r="E482" i="16"/>
  <c r="E481" i="16"/>
  <c r="E480" i="16"/>
  <c r="E479" i="16"/>
  <c r="E478" i="16"/>
  <c r="E477" i="16"/>
  <c r="E476" i="16"/>
  <c r="E475" i="16"/>
  <c r="E474" i="16"/>
  <c r="E473" i="16"/>
  <c r="E472" i="16"/>
  <c r="E471" i="16"/>
  <c r="E470" i="16"/>
  <c r="E469" i="16"/>
  <c r="E468" i="16"/>
  <c r="E467" i="16"/>
  <c r="E466" i="16"/>
  <c r="E465" i="16"/>
  <c r="E464" i="16"/>
  <c r="E463" i="16"/>
  <c r="E462" i="16"/>
  <c r="E461" i="16"/>
  <c r="E460" i="16"/>
  <c r="E459" i="16"/>
  <c r="E458" i="16"/>
  <c r="E457" i="16"/>
  <c r="E456" i="16"/>
  <c r="E455" i="16"/>
  <c r="E454" i="16"/>
  <c r="E453" i="16"/>
  <c r="E452" i="16"/>
  <c r="E451" i="16"/>
  <c r="E450" i="16"/>
  <c r="E449" i="16"/>
  <c r="E448" i="16"/>
  <c r="E447" i="16"/>
  <c r="E446" i="16"/>
  <c r="E445" i="16"/>
  <c r="E444" i="16"/>
  <c r="E443" i="16"/>
  <c r="E442" i="16"/>
  <c r="E441" i="16"/>
  <c r="E440" i="16"/>
  <c r="E439" i="16"/>
  <c r="E438" i="16"/>
  <c r="E437" i="16"/>
  <c r="E436" i="16"/>
  <c r="E435" i="16"/>
  <c r="E434" i="16"/>
  <c r="E433" i="16"/>
  <c r="E432" i="16"/>
  <c r="E431" i="16"/>
  <c r="E430" i="16"/>
  <c r="E429" i="16"/>
  <c r="E428" i="16"/>
  <c r="E427" i="16"/>
  <c r="E426" i="16"/>
  <c r="E425" i="16"/>
  <c r="E424" i="16"/>
  <c r="E423" i="16"/>
  <c r="E422" i="16"/>
  <c r="E421" i="16"/>
  <c r="E420" i="16"/>
  <c r="E419" i="16"/>
  <c r="E418" i="16"/>
  <c r="E417" i="16"/>
  <c r="E416" i="16"/>
  <c r="E415" i="16"/>
  <c r="E414" i="16"/>
  <c r="E413" i="16"/>
  <c r="E412" i="16"/>
  <c r="E411" i="16"/>
  <c r="E410" i="16"/>
  <c r="E409" i="16"/>
  <c r="E408" i="16"/>
  <c r="E407" i="16"/>
  <c r="E406" i="16"/>
  <c r="E405" i="16"/>
  <c r="E404" i="16"/>
  <c r="E403" i="16"/>
  <c r="E402" i="16"/>
  <c r="E401" i="16"/>
  <c r="E400" i="16"/>
  <c r="E399" i="16"/>
  <c r="E398" i="16"/>
  <c r="E397" i="16"/>
  <c r="E396" i="16"/>
  <c r="E395" i="16"/>
  <c r="E394" i="16"/>
  <c r="E393" i="16"/>
  <c r="E392" i="16"/>
  <c r="E391" i="16"/>
  <c r="E390" i="16"/>
  <c r="E389" i="16"/>
  <c r="E388" i="16"/>
  <c r="E387" i="16"/>
  <c r="E386" i="16"/>
  <c r="E385" i="16"/>
  <c r="E384" i="16"/>
  <c r="E383" i="16"/>
  <c r="E382" i="16"/>
  <c r="E381" i="16"/>
  <c r="E380" i="16"/>
  <c r="E379" i="16"/>
  <c r="E378" i="16"/>
  <c r="E377" i="16"/>
  <c r="E376" i="16"/>
  <c r="E375" i="16"/>
  <c r="E374" i="16"/>
  <c r="E373" i="16"/>
  <c r="E372" i="16"/>
  <c r="E371" i="16"/>
  <c r="E370" i="16"/>
  <c r="E369" i="16"/>
  <c r="E368" i="16"/>
  <c r="E367" i="16"/>
  <c r="E366" i="16"/>
  <c r="E365" i="16"/>
  <c r="E364" i="16"/>
  <c r="E363" i="16"/>
  <c r="E362" i="16"/>
  <c r="E361" i="16"/>
  <c r="E360" i="16"/>
  <c r="E359" i="16"/>
  <c r="E358" i="16"/>
  <c r="E357" i="16"/>
  <c r="E356" i="16"/>
  <c r="E355" i="16"/>
  <c r="E354" i="16"/>
  <c r="E353" i="16"/>
  <c r="E352" i="16"/>
  <c r="E351" i="16"/>
  <c r="E350" i="16"/>
  <c r="E349" i="16"/>
  <c r="E348" i="16"/>
  <c r="E347" i="16"/>
  <c r="E346" i="16"/>
  <c r="E345" i="16"/>
  <c r="E344" i="16"/>
  <c r="E343" i="16"/>
  <c r="E342" i="16"/>
  <c r="E341" i="16"/>
  <c r="E340" i="16"/>
  <c r="E339" i="16"/>
  <c r="E338" i="16"/>
  <c r="E337" i="16"/>
  <c r="E336" i="16"/>
  <c r="E335" i="16"/>
  <c r="E334" i="16"/>
  <c r="E333" i="16"/>
  <c r="E332" i="16"/>
  <c r="E331" i="16"/>
  <c r="E330" i="16"/>
  <c r="E329" i="16"/>
  <c r="E328" i="16"/>
  <c r="E327" i="16"/>
  <c r="E326" i="16"/>
  <c r="E325" i="16"/>
  <c r="E324" i="16"/>
  <c r="E323" i="16"/>
  <c r="E322" i="16"/>
  <c r="E321" i="16"/>
  <c r="E320" i="16"/>
  <c r="E319" i="16"/>
  <c r="E318" i="16"/>
  <c r="E317" i="16"/>
  <c r="E316" i="16"/>
  <c r="E315" i="16"/>
  <c r="E314" i="16"/>
  <c r="E313" i="16"/>
  <c r="E312" i="16"/>
  <c r="E311" i="16"/>
  <c r="E310" i="16"/>
  <c r="E309" i="16"/>
  <c r="E308" i="16"/>
  <c r="E307" i="16"/>
  <c r="E306" i="16"/>
  <c r="E305" i="16"/>
  <c r="E304" i="16"/>
  <c r="E303" i="16"/>
  <c r="E302" i="16"/>
  <c r="E301" i="16"/>
  <c r="E300" i="16"/>
  <c r="E299" i="16"/>
  <c r="E298" i="16"/>
  <c r="E297" i="16"/>
  <c r="E296" i="16"/>
  <c r="E295" i="16"/>
  <c r="E294" i="16"/>
  <c r="E293" i="16"/>
  <c r="E292" i="16"/>
  <c r="E291" i="16"/>
  <c r="E290" i="16"/>
  <c r="E289" i="16"/>
  <c r="E288" i="16"/>
  <c r="E287" i="16"/>
  <c r="E286" i="16"/>
  <c r="E285" i="16"/>
  <c r="E284" i="16"/>
  <c r="E283" i="16"/>
  <c r="E282" i="16"/>
  <c r="E281" i="16"/>
  <c r="E280" i="16"/>
  <c r="E279" i="16"/>
  <c r="E278" i="16"/>
  <c r="E277" i="16"/>
  <c r="E276" i="16"/>
  <c r="E275" i="16"/>
  <c r="E274" i="16"/>
  <c r="E273" i="16"/>
  <c r="E272" i="16"/>
  <c r="E271" i="16"/>
  <c r="E270" i="16"/>
  <c r="E269" i="16"/>
  <c r="E268" i="16"/>
  <c r="E267" i="16"/>
  <c r="E266" i="16"/>
  <c r="E265" i="16"/>
  <c r="E264" i="16"/>
  <c r="E263" i="16"/>
  <c r="E262" i="16"/>
  <c r="E261" i="16"/>
  <c r="E260" i="16"/>
  <c r="E259" i="16"/>
  <c r="E258" i="16"/>
  <c r="E257" i="16"/>
  <c r="E256" i="16"/>
  <c r="E255" i="16"/>
  <c r="E254" i="16"/>
  <c r="E253" i="16"/>
  <c r="E252" i="16"/>
  <c r="E251" i="16"/>
  <c r="E250" i="16"/>
  <c r="E249" i="16"/>
  <c r="E248" i="16"/>
  <c r="E247" i="16"/>
  <c r="E246" i="16"/>
  <c r="E245" i="16"/>
  <c r="E244" i="16"/>
  <c r="E243" i="16"/>
  <c r="E242" i="16"/>
  <c r="E241" i="16"/>
  <c r="E240" i="16"/>
  <c r="E239" i="16"/>
  <c r="E238" i="16"/>
  <c r="E237" i="16"/>
  <c r="E236" i="16"/>
  <c r="E235" i="16"/>
  <c r="E234" i="16"/>
  <c r="E233" i="16"/>
  <c r="E232" i="16"/>
  <c r="E231" i="16"/>
  <c r="E230" i="16"/>
  <c r="E229" i="16"/>
  <c r="E228" i="16"/>
  <c r="E227" i="16"/>
  <c r="E226" i="16"/>
  <c r="E225" i="16"/>
  <c r="E224" i="16"/>
  <c r="E223" i="16"/>
  <c r="E222" i="16"/>
  <c r="E221" i="16"/>
  <c r="E220" i="16"/>
  <c r="E219" i="16"/>
  <c r="E218" i="16"/>
  <c r="E217" i="16"/>
  <c r="E216" i="16"/>
  <c r="E215" i="16"/>
  <c r="E214" i="16"/>
  <c r="E213" i="16"/>
  <c r="E212" i="16"/>
  <c r="E211" i="16"/>
  <c r="E210" i="16"/>
  <c r="E209" i="16"/>
  <c r="E208" i="16"/>
  <c r="E207" i="16"/>
  <c r="E206" i="16"/>
  <c r="E205" i="16"/>
  <c r="E204" i="16"/>
  <c r="E203" i="16"/>
  <c r="E202" i="16"/>
  <c r="E201" i="16"/>
  <c r="E200" i="16"/>
  <c r="E199" i="16"/>
  <c r="E198" i="16"/>
  <c r="E197" i="16"/>
  <c r="E196" i="16"/>
  <c r="E195" i="16"/>
  <c r="E194" i="16"/>
  <c r="E193" i="16"/>
  <c r="E192" i="16"/>
  <c r="E191" i="16"/>
  <c r="E190" i="16"/>
  <c r="E189" i="16"/>
  <c r="E188" i="16"/>
  <c r="E187" i="16"/>
  <c r="E186" i="16"/>
  <c r="E185" i="16"/>
  <c r="E184" i="16"/>
  <c r="E183" i="16"/>
  <c r="E182" i="16"/>
  <c r="E181" i="16"/>
  <c r="E180" i="16"/>
  <c r="E179" i="16"/>
  <c r="E178" i="16"/>
  <c r="E177" i="16"/>
  <c r="E176" i="16"/>
  <c r="E175" i="16"/>
  <c r="E174" i="16"/>
  <c r="E173" i="16"/>
  <c r="E172" i="16"/>
  <c r="E171" i="16"/>
  <c r="E170" i="16"/>
  <c r="E169" i="16"/>
  <c r="E168" i="16"/>
  <c r="E167" i="16"/>
  <c r="E166" i="16"/>
  <c r="E165" i="16"/>
  <c r="E164" i="16"/>
  <c r="E163" i="16"/>
  <c r="E162" i="16"/>
  <c r="E161" i="16"/>
  <c r="E160" i="16"/>
  <c r="E159" i="16"/>
  <c r="E158" i="16"/>
  <c r="E157" i="16"/>
  <c r="E156" i="16"/>
  <c r="E155" i="16"/>
  <c r="E154" i="16"/>
  <c r="E153" i="16"/>
  <c r="E152" i="16"/>
  <c r="E151" i="16"/>
  <c r="E150" i="16"/>
  <c r="E149" i="16"/>
  <c r="E148" i="16"/>
  <c r="E147" i="16"/>
  <c r="E146" i="16"/>
  <c r="E145" i="16"/>
  <c r="E144" i="16"/>
  <c r="E143" i="16"/>
  <c r="E142" i="16"/>
  <c r="E141" i="16"/>
  <c r="E140" i="16"/>
  <c r="E139" i="16"/>
  <c r="E138" i="16"/>
  <c r="E137" i="16"/>
  <c r="E136" i="16"/>
  <c r="E135" i="16"/>
  <c r="E134" i="16"/>
  <c r="E133" i="16"/>
  <c r="E132" i="16"/>
  <c r="E131" i="16"/>
  <c r="E130" i="16"/>
  <c r="E129" i="16"/>
  <c r="E128" i="16"/>
  <c r="E127" i="16"/>
  <c r="E126" i="16"/>
  <c r="E125" i="16"/>
  <c r="E124" i="16"/>
  <c r="E123" i="16"/>
  <c r="E122" i="16"/>
  <c r="E121" i="16"/>
  <c r="E120" i="16"/>
  <c r="E119" i="16"/>
  <c r="E118" i="16"/>
  <c r="E117" i="16"/>
  <c r="E116" i="16"/>
  <c r="E115" i="16"/>
  <c r="E114" i="16"/>
  <c r="E113" i="16"/>
  <c r="E112" i="16"/>
  <c r="E111" i="16"/>
  <c r="E110" i="16"/>
  <c r="E109" i="16"/>
  <c r="E108" i="16"/>
  <c r="E107" i="16"/>
  <c r="E106" i="16"/>
  <c r="E105" i="16"/>
  <c r="E104" i="16"/>
  <c r="E103" i="16"/>
  <c r="E102" i="16"/>
  <c r="E101" i="16"/>
  <c r="E100" i="16"/>
  <c r="E99" i="16"/>
  <c r="E98" i="16"/>
  <c r="E97" i="16"/>
  <c r="E96" i="16"/>
  <c r="E95" i="16"/>
  <c r="E94" i="16"/>
  <c r="E93" i="16"/>
  <c r="E92" i="16"/>
  <c r="E91" i="16"/>
  <c r="E90" i="16"/>
  <c r="E89" i="16"/>
  <c r="E88" i="16"/>
  <c r="E87" i="16"/>
  <c r="E86" i="16"/>
  <c r="E85" i="16"/>
  <c r="E84" i="16"/>
  <c r="E83" i="16"/>
  <c r="E82" i="16"/>
  <c r="E81" i="16"/>
  <c r="E80" i="16"/>
  <c r="E79" i="16"/>
  <c r="E78" i="16"/>
  <c r="E77" i="16"/>
  <c r="E76" i="16"/>
  <c r="E75" i="16"/>
  <c r="E74" i="16"/>
  <c r="E73" i="16"/>
  <c r="E72" i="16"/>
  <c r="E71" i="16"/>
  <c r="E70" i="16"/>
  <c r="E69" i="16"/>
  <c r="E68" i="16"/>
  <c r="E67" i="16"/>
  <c r="E66" i="16"/>
  <c r="E65" i="16"/>
  <c r="E64" i="16"/>
  <c r="E63" i="16"/>
  <c r="E62" i="16"/>
  <c r="E61" i="16"/>
  <c r="E60" i="16"/>
  <c r="E59" i="16"/>
  <c r="E58" i="16"/>
  <c r="E57" i="16"/>
  <c r="E56" i="16"/>
  <c r="E55" i="16"/>
  <c r="E54" i="16"/>
  <c r="E53" i="16"/>
  <c r="E52" i="16"/>
  <c r="E51" i="16"/>
  <c r="E50" i="16"/>
  <c r="E49" i="16"/>
  <c r="E48" i="16"/>
  <c r="E47" i="16"/>
  <c r="E46" i="16"/>
  <c r="E45" i="16"/>
  <c r="E44" i="16"/>
  <c r="E43" i="16"/>
  <c r="E42" i="16"/>
  <c r="E41" i="16"/>
  <c r="E40" i="16"/>
  <c r="E39" i="16"/>
  <c r="E38" i="16"/>
  <c r="E37" i="16"/>
  <c r="E36" i="16"/>
  <c r="E35" i="16"/>
  <c r="E34" i="16"/>
  <c r="E33" i="16"/>
  <c r="E32" i="16"/>
  <c r="E31" i="16"/>
  <c r="E30" i="16"/>
  <c r="E29" i="16"/>
  <c r="E28" i="16"/>
  <c r="E27" i="16"/>
  <c r="E26" i="16"/>
  <c r="E25" i="16"/>
  <c r="E24" i="16"/>
  <c r="E23" i="16"/>
  <c r="E22" i="16"/>
  <c r="E21" i="16"/>
  <c r="E20" i="16"/>
  <c r="E19" i="16"/>
  <c r="E18" i="16"/>
  <c r="E17" i="16"/>
  <c r="E16" i="16"/>
  <c r="E15" i="16"/>
  <c r="E14" i="16"/>
  <c r="E13" i="16"/>
  <c r="E12" i="16"/>
  <c r="E11" i="16"/>
  <c r="E10" i="16"/>
  <c r="E9" i="16"/>
  <c r="E8" i="16"/>
  <c r="C2000" i="16"/>
  <c r="C1999" i="16"/>
  <c r="C1998" i="16"/>
  <c r="C1997" i="16"/>
  <c r="C1996" i="16"/>
  <c r="C1995" i="16"/>
  <c r="C1994" i="16"/>
  <c r="C1993" i="16"/>
  <c r="C1992" i="16"/>
  <c r="C1991" i="16"/>
  <c r="C1990" i="16"/>
  <c r="C1989" i="16"/>
  <c r="C1988" i="16"/>
  <c r="C1987" i="16"/>
  <c r="C1986" i="16"/>
  <c r="C1985" i="16"/>
  <c r="C1984" i="16"/>
  <c r="C1983" i="16"/>
  <c r="C1982" i="16"/>
  <c r="C1981" i="16"/>
  <c r="C1980" i="16"/>
  <c r="C1979" i="16"/>
  <c r="C1978" i="16"/>
  <c r="C1977" i="16"/>
  <c r="C1976" i="16"/>
  <c r="C1975" i="16"/>
  <c r="C1974" i="16"/>
  <c r="C1973" i="16"/>
  <c r="C1972" i="16"/>
  <c r="C1971" i="16"/>
  <c r="C1970" i="16"/>
  <c r="C1969" i="16"/>
  <c r="C1968" i="16"/>
  <c r="C1967" i="16"/>
  <c r="C1966" i="16"/>
  <c r="C1965" i="16"/>
  <c r="C1964" i="16"/>
  <c r="C1963" i="16"/>
  <c r="C1962" i="16"/>
  <c r="C1961" i="16"/>
  <c r="C1960" i="16"/>
  <c r="C1959" i="16"/>
  <c r="C1958" i="16"/>
  <c r="C1957" i="16"/>
  <c r="C1956" i="16"/>
  <c r="C1955" i="16"/>
  <c r="C1954" i="16"/>
  <c r="C1953" i="16"/>
  <c r="C1952" i="16"/>
  <c r="C1951" i="16"/>
  <c r="C1950" i="16"/>
  <c r="C1949" i="16"/>
  <c r="C1948" i="16"/>
  <c r="C1947" i="16"/>
  <c r="C1946" i="16"/>
  <c r="C1945" i="16"/>
  <c r="C1944" i="16"/>
  <c r="C1943" i="16"/>
  <c r="C1942" i="16"/>
  <c r="C1941" i="16"/>
  <c r="C1940" i="16"/>
  <c r="C1939" i="16"/>
  <c r="C1938" i="16"/>
  <c r="C1937" i="16"/>
  <c r="C1936" i="16"/>
  <c r="C1935" i="16"/>
  <c r="C1934" i="16"/>
  <c r="C1933" i="16"/>
  <c r="C1932" i="16"/>
  <c r="C1931" i="16"/>
  <c r="C1930" i="16"/>
  <c r="C1929" i="16"/>
  <c r="C1928" i="16"/>
  <c r="C1927" i="16"/>
  <c r="C1926" i="16"/>
  <c r="C1925" i="16"/>
  <c r="C1924" i="16"/>
  <c r="C1923" i="16"/>
  <c r="C1922" i="16"/>
  <c r="C1921" i="16"/>
  <c r="C1920" i="16"/>
  <c r="C1919" i="16"/>
  <c r="C1918" i="16"/>
  <c r="C1917" i="16"/>
  <c r="C1916" i="16"/>
  <c r="C1915" i="16"/>
  <c r="C1914" i="16"/>
  <c r="C1913" i="16"/>
  <c r="C1912" i="16"/>
  <c r="C1911" i="16"/>
  <c r="C1910" i="16"/>
  <c r="C1909" i="16"/>
  <c r="C1908" i="16"/>
  <c r="C1907" i="16"/>
  <c r="C1906" i="16"/>
  <c r="C1905" i="16"/>
  <c r="C1904" i="16"/>
  <c r="C1903" i="16"/>
  <c r="C1902" i="16"/>
  <c r="C1901" i="16"/>
  <c r="C1900" i="16"/>
  <c r="C1899" i="16"/>
  <c r="C1898" i="16"/>
  <c r="C1897" i="16"/>
  <c r="C1896" i="16"/>
  <c r="C1895" i="16"/>
  <c r="C1894" i="16"/>
  <c r="C1893" i="16"/>
  <c r="C1892" i="16"/>
  <c r="C1891" i="16"/>
  <c r="C1890" i="16"/>
  <c r="C1889" i="16"/>
  <c r="C1888" i="16"/>
  <c r="C1887" i="16"/>
  <c r="C1886" i="16"/>
  <c r="C1885" i="16"/>
  <c r="C1884" i="16"/>
  <c r="C1883" i="16"/>
  <c r="C1882" i="16"/>
  <c r="C1881" i="16"/>
  <c r="C1880" i="16"/>
  <c r="C1879" i="16"/>
  <c r="C1878" i="16"/>
  <c r="C1877" i="16"/>
  <c r="C1876" i="16"/>
  <c r="C1875" i="16"/>
  <c r="C1874" i="16"/>
  <c r="C1873" i="16"/>
  <c r="C1872" i="16"/>
  <c r="C1871" i="16"/>
  <c r="C1870" i="16"/>
  <c r="C1869" i="16"/>
  <c r="C1868" i="16"/>
  <c r="C1867" i="16"/>
  <c r="C1866" i="16"/>
  <c r="C1865" i="16"/>
  <c r="C1864" i="16"/>
  <c r="C1863" i="16"/>
  <c r="C1862" i="16"/>
  <c r="C1861" i="16"/>
  <c r="C1860" i="16"/>
  <c r="C1859" i="16"/>
  <c r="C1858" i="16"/>
  <c r="C1857" i="16"/>
  <c r="C1856" i="16"/>
  <c r="C1855" i="16"/>
  <c r="C1854" i="16"/>
  <c r="C1853" i="16"/>
  <c r="C1852" i="16"/>
  <c r="C1851" i="16"/>
  <c r="C1850" i="16"/>
  <c r="C1849" i="16"/>
  <c r="C1848" i="16"/>
  <c r="C1847" i="16"/>
  <c r="C1846" i="16"/>
  <c r="C1845" i="16"/>
  <c r="C1844" i="16"/>
  <c r="C1843" i="16"/>
  <c r="C1842" i="16"/>
  <c r="C1841" i="16"/>
  <c r="C1840" i="16"/>
  <c r="C1839" i="16"/>
  <c r="C1838" i="16"/>
  <c r="C1837" i="16"/>
  <c r="C1836" i="16"/>
  <c r="C1835" i="16"/>
  <c r="C1834" i="16"/>
  <c r="C1833" i="16"/>
  <c r="C1832" i="16"/>
  <c r="C1831" i="16"/>
  <c r="C1830" i="16"/>
  <c r="C1829" i="16"/>
  <c r="C1828" i="16"/>
  <c r="C1827" i="16"/>
  <c r="C1826" i="16"/>
  <c r="C1825" i="16"/>
  <c r="C1824" i="16"/>
  <c r="C1823" i="16"/>
  <c r="C1822" i="16"/>
  <c r="C1821" i="16"/>
  <c r="C1820" i="16"/>
  <c r="C1819" i="16"/>
  <c r="C1818" i="16"/>
  <c r="C1817" i="16"/>
  <c r="C1816" i="16"/>
  <c r="C1815" i="16"/>
  <c r="C1814" i="16"/>
  <c r="C1813" i="16"/>
  <c r="C1812" i="16"/>
  <c r="C1811" i="16"/>
  <c r="C1810" i="16"/>
  <c r="C1809" i="16"/>
  <c r="C1808" i="16"/>
  <c r="C1807" i="16"/>
  <c r="C1806" i="16"/>
  <c r="C1805" i="16"/>
  <c r="C1804" i="16"/>
  <c r="C1803" i="16"/>
  <c r="C1802" i="16"/>
  <c r="C1801" i="16"/>
  <c r="C1800" i="16"/>
  <c r="C1799" i="16"/>
  <c r="C1798" i="16"/>
  <c r="C1797" i="16"/>
  <c r="C1796" i="16"/>
  <c r="C1795" i="16"/>
  <c r="C1794" i="16"/>
  <c r="C1793" i="16"/>
  <c r="C1792" i="16"/>
  <c r="C1791" i="16"/>
  <c r="C1790" i="16"/>
  <c r="C1789" i="16"/>
  <c r="C1788" i="16"/>
  <c r="C1787" i="16"/>
  <c r="C1786" i="16"/>
  <c r="C1785" i="16"/>
  <c r="C1784" i="16"/>
  <c r="C1783" i="16"/>
  <c r="C1782" i="16"/>
  <c r="C1781" i="16"/>
  <c r="C1780" i="16"/>
  <c r="C1779" i="16"/>
  <c r="C1778" i="16"/>
  <c r="C1777" i="16"/>
  <c r="C1776" i="16"/>
  <c r="C1775" i="16"/>
  <c r="C1774" i="16"/>
  <c r="C1773" i="16"/>
  <c r="C1772" i="16"/>
  <c r="C1771" i="16"/>
  <c r="C1770" i="16"/>
  <c r="C1769" i="16"/>
  <c r="C1768" i="16"/>
  <c r="C1767" i="16"/>
  <c r="C1766" i="16"/>
  <c r="C1765" i="16"/>
  <c r="C1764" i="16"/>
  <c r="C1763" i="16"/>
  <c r="C1762" i="16"/>
  <c r="C1761" i="16"/>
  <c r="C1760" i="16"/>
  <c r="C1759" i="16"/>
  <c r="C1758" i="16"/>
  <c r="C1757" i="16"/>
  <c r="C1756" i="16"/>
  <c r="C1755" i="16"/>
  <c r="C1754" i="16"/>
  <c r="C1753" i="16"/>
  <c r="C1752" i="16"/>
  <c r="C1751" i="16"/>
  <c r="C1750" i="16"/>
  <c r="C1749" i="16"/>
  <c r="C1748" i="16"/>
  <c r="C1747" i="16"/>
  <c r="C1746" i="16"/>
  <c r="C1745" i="16"/>
  <c r="C1744" i="16"/>
  <c r="C1743" i="16"/>
  <c r="C1742" i="16"/>
  <c r="C1741" i="16"/>
  <c r="C1740" i="16"/>
  <c r="C1739" i="16"/>
  <c r="C1738" i="16"/>
  <c r="C1737" i="16"/>
  <c r="C1736" i="16"/>
  <c r="C1735" i="16"/>
  <c r="C1734" i="16"/>
  <c r="C1733" i="16"/>
  <c r="C1732" i="16"/>
  <c r="C1731" i="16"/>
  <c r="C1730" i="16"/>
  <c r="C1729" i="16"/>
  <c r="C1728" i="16"/>
  <c r="C1727" i="16"/>
  <c r="C1726" i="16"/>
  <c r="C1725" i="16"/>
  <c r="C1724" i="16"/>
  <c r="C1723" i="16"/>
  <c r="C1722" i="16"/>
  <c r="C1721" i="16"/>
  <c r="C1720" i="16"/>
  <c r="C1719" i="16"/>
  <c r="C1718" i="16"/>
  <c r="C1717" i="16"/>
  <c r="C1716" i="16"/>
  <c r="C1715" i="16"/>
  <c r="C1714" i="16"/>
  <c r="C1713" i="16"/>
  <c r="C1712" i="16"/>
  <c r="C1711" i="16"/>
  <c r="C1710" i="16"/>
  <c r="C1709" i="16"/>
  <c r="C1708" i="16"/>
  <c r="C1707" i="16"/>
  <c r="C1706" i="16"/>
  <c r="C1705" i="16"/>
  <c r="C1704" i="16"/>
  <c r="C1703" i="16"/>
  <c r="C1702" i="16"/>
  <c r="C1701" i="16"/>
  <c r="C1700" i="16"/>
  <c r="C1699" i="16"/>
  <c r="C1698" i="16"/>
  <c r="C1697" i="16"/>
  <c r="C1696" i="16"/>
  <c r="C1695" i="16"/>
  <c r="C1694" i="16"/>
  <c r="C1693" i="16"/>
  <c r="C1692" i="16"/>
  <c r="C1691" i="16"/>
  <c r="C1690" i="16"/>
  <c r="C1689" i="16"/>
  <c r="C1688" i="16"/>
  <c r="C1687" i="16"/>
  <c r="C1686" i="16"/>
  <c r="C1685" i="16"/>
  <c r="C1684" i="16"/>
  <c r="C1683" i="16"/>
  <c r="C1682" i="16"/>
  <c r="C1681" i="16"/>
  <c r="C1680" i="16"/>
  <c r="C1679" i="16"/>
  <c r="C1678" i="16"/>
  <c r="C1677" i="16"/>
  <c r="C1676" i="16"/>
  <c r="C1675" i="16"/>
  <c r="C1674" i="16"/>
  <c r="C1673" i="16"/>
  <c r="C1672" i="16"/>
  <c r="C1671" i="16"/>
  <c r="C1670" i="16"/>
  <c r="C1669" i="16"/>
  <c r="C1668" i="16"/>
  <c r="C1667" i="16"/>
  <c r="C1666" i="16"/>
  <c r="C1665" i="16"/>
  <c r="C1664" i="16"/>
  <c r="C1663" i="16"/>
  <c r="C1662" i="16"/>
  <c r="C1661" i="16"/>
  <c r="C1660" i="16"/>
  <c r="C1659" i="16"/>
  <c r="C1658" i="16"/>
  <c r="C1657" i="16"/>
  <c r="C1656" i="16"/>
  <c r="C1655" i="16"/>
  <c r="C1654" i="16"/>
  <c r="C1653" i="16"/>
  <c r="C1652" i="16"/>
  <c r="C1651" i="16"/>
  <c r="C1650" i="16"/>
  <c r="C1649" i="16"/>
  <c r="C1648" i="16"/>
  <c r="C1647" i="16"/>
  <c r="C1646" i="16"/>
  <c r="C1645" i="16"/>
  <c r="C1644" i="16"/>
  <c r="C1643" i="16"/>
  <c r="C1642" i="16"/>
  <c r="C1641" i="16"/>
  <c r="C1640" i="16"/>
  <c r="C1639" i="16"/>
  <c r="C1638" i="16"/>
  <c r="C1637" i="16"/>
  <c r="C1636" i="16"/>
  <c r="C1635" i="16"/>
  <c r="C1634" i="16"/>
  <c r="C1633" i="16"/>
  <c r="C1632" i="16"/>
  <c r="C1631" i="16"/>
  <c r="C1630" i="16"/>
  <c r="C1629" i="16"/>
  <c r="C1628" i="16"/>
  <c r="C1627" i="16"/>
  <c r="C1626" i="16"/>
  <c r="C1625" i="16"/>
  <c r="C1624" i="16"/>
  <c r="C1623" i="16"/>
  <c r="C1622" i="16"/>
  <c r="C1621" i="16"/>
  <c r="C1620" i="16"/>
  <c r="C1619" i="16"/>
  <c r="C1618" i="16"/>
  <c r="C1617" i="16"/>
  <c r="C1616" i="16"/>
  <c r="C1615" i="16"/>
  <c r="C1614" i="16"/>
  <c r="C1613" i="16"/>
  <c r="C1612" i="16"/>
  <c r="C1611" i="16"/>
  <c r="C1610" i="16"/>
  <c r="C1609" i="16"/>
  <c r="C1608" i="16"/>
  <c r="C1607" i="16"/>
  <c r="C1606" i="16"/>
  <c r="C1605" i="16"/>
  <c r="C1604" i="16"/>
  <c r="C1603" i="16"/>
  <c r="C1602" i="16"/>
  <c r="C1601" i="16"/>
  <c r="C1600" i="16"/>
  <c r="C1599" i="16"/>
  <c r="C1598" i="16"/>
  <c r="C1597" i="16"/>
  <c r="C1596" i="16"/>
  <c r="C1595" i="16"/>
  <c r="C1594" i="16"/>
  <c r="C1593" i="16"/>
  <c r="C1592" i="16"/>
  <c r="C1591" i="16"/>
  <c r="C1590" i="16"/>
  <c r="C1589" i="16"/>
  <c r="C1588" i="16"/>
  <c r="C1587" i="16"/>
  <c r="C1586" i="16"/>
  <c r="C1585" i="16"/>
  <c r="C1584" i="16"/>
  <c r="C1583" i="16"/>
  <c r="C1582" i="16"/>
  <c r="C1581" i="16"/>
  <c r="C1580" i="16"/>
  <c r="C1579" i="16"/>
  <c r="C1578" i="16"/>
  <c r="C1577" i="16"/>
  <c r="C1576" i="16"/>
  <c r="C1575" i="16"/>
  <c r="C1574" i="16"/>
  <c r="C1573" i="16"/>
  <c r="C1572" i="16"/>
  <c r="C1571" i="16"/>
  <c r="C1570" i="16"/>
  <c r="C1569" i="16"/>
  <c r="C1568" i="16"/>
  <c r="C1567" i="16"/>
  <c r="C1566" i="16"/>
  <c r="C1565" i="16"/>
  <c r="C1564" i="16"/>
  <c r="C1563" i="16"/>
  <c r="C1562" i="16"/>
  <c r="C1561" i="16"/>
  <c r="C1560" i="16"/>
  <c r="C1559" i="16"/>
  <c r="C1558" i="16"/>
  <c r="C1557" i="16"/>
  <c r="C1556" i="16"/>
  <c r="C1555" i="16"/>
  <c r="C1554" i="16"/>
  <c r="C1553" i="16"/>
  <c r="C1552" i="16"/>
  <c r="C1551" i="16"/>
  <c r="C1550" i="16"/>
  <c r="C1549" i="16"/>
  <c r="C1548" i="16"/>
  <c r="C1547" i="16"/>
  <c r="C1546" i="16"/>
  <c r="C1545" i="16"/>
  <c r="C1544" i="16"/>
  <c r="C1543" i="16"/>
  <c r="C1542" i="16"/>
  <c r="C1541" i="16"/>
  <c r="C1540" i="16"/>
  <c r="C1539" i="16"/>
  <c r="C1538" i="16"/>
  <c r="C1537" i="16"/>
  <c r="C1536" i="16"/>
  <c r="C1535" i="16"/>
  <c r="C1534" i="16"/>
  <c r="C1533" i="16"/>
  <c r="C1532" i="16"/>
  <c r="C1531" i="16"/>
  <c r="C1530" i="16"/>
  <c r="C1529" i="16"/>
  <c r="C1528" i="16"/>
  <c r="C1527" i="16"/>
  <c r="C1526" i="16"/>
  <c r="C1525" i="16"/>
  <c r="C1524" i="16"/>
  <c r="C1523" i="16"/>
  <c r="C1522" i="16"/>
  <c r="C1521" i="16"/>
  <c r="C1520" i="16"/>
  <c r="C1519" i="16"/>
  <c r="C1518" i="16"/>
  <c r="C1517" i="16"/>
  <c r="C1516" i="16"/>
  <c r="C1515" i="16"/>
  <c r="C1514" i="16"/>
  <c r="C1513" i="16"/>
  <c r="C1512" i="16"/>
  <c r="C1511" i="16"/>
  <c r="C1510" i="16"/>
  <c r="C1509" i="16"/>
  <c r="C1508" i="16"/>
  <c r="C1507" i="16"/>
  <c r="C1506" i="16"/>
  <c r="C1505" i="16"/>
  <c r="C1504" i="16"/>
  <c r="C1503" i="16"/>
  <c r="C1502" i="16"/>
  <c r="C1501" i="16"/>
  <c r="C1500" i="16"/>
  <c r="C1499" i="16"/>
  <c r="C1498" i="16"/>
  <c r="C1497" i="16"/>
  <c r="C1496" i="16"/>
  <c r="C1495" i="16"/>
  <c r="C1494" i="16"/>
  <c r="C1493" i="16"/>
  <c r="C1492" i="16"/>
  <c r="C1491" i="16"/>
  <c r="C1490" i="16"/>
  <c r="C1489" i="16"/>
  <c r="C1488" i="16"/>
  <c r="C1487" i="16"/>
  <c r="C1486" i="16"/>
  <c r="C1485" i="16"/>
  <c r="C1484" i="16"/>
  <c r="C1483" i="16"/>
  <c r="C1482" i="16"/>
  <c r="C1481" i="16"/>
  <c r="C1480" i="16"/>
  <c r="C1479" i="16"/>
  <c r="C1478" i="16"/>
  <c r="C1477" i="16"/>
  <c r="C1476" i="16"/>
  <c r="C1475" i="16"/>
  <c r="C1474" i="16"/>
  <c r="C1473" i="16"/>
  <c r="C1472" i="16"/>
  <c r="C1471" i="16"/>
  <c r="C1470" i="16"/>
  <c r="C1469" i="16"/>
  <c r="C1468" i="16"/>
  <c r="C1467" i="16"/>
  <c r="C1466" i="16"/>
  <c r="C1465" i="16"/>
  <c r="C1464" i="16"/>
  <c r="C1463" i="16"/>
  <c r="C1462" i="16"/>
  <c r="C1461" i="16"/>
  <c r="C1460" i="16"/>
  <c r="C1459" i="16"/>
  <c r="C1458" i="16"/>
  <c r="C1457" i="16"/>
  <c r="C1456" i="16"/>
  <c r="C1455" i="16"/>
  <c r="C1454" i="16"/>
  <c r="C1453" i="16"/>
  <c r="C1452" i="16"/>
  <c r="C1451" i="16"/>
  <c r="C1450" i="16"/>
  <c r="C1449" i="16"/>
  <c r="C1448" i="16"/>
  <c r="C1447" i="16"/>
  <c r="C1446" i="16"/>
  <c r="C1445" i="16"/>
  <c r="C1444" i="16"/>
  <c r="C1443" i="16"/>
  <c r="C1442" i="16"/>
  <c r="C1441" i="16"/>
  <c r="C1440" i="16"/>
  <c r="C1439" i="16"/>
  <c r="C1438" i="16"/>
  <c r="C1437" i="16"/>
  <c r="C1436" i="16"/>
  <c r="C1435" i="16"/>
  <c r="C1434" i="16"/>
  <c r="C1433" i="16"/>
  <c r="C1432" i="16"/>
  <c r="C1431" i="16"/>
  <c r="C1430" i="16"/>
  <c r="C1429" i="16"/>
  <c r="C1428" i="16"/>
  <c r="C1427" i="16"/>
  <c r="C1426" i="16"/>
  <c r="C1425" i="16"/>
  <c r="C1424" i="16"/>
  <c r="C1423" i="16"/>
  <c r="C1422" i="16"/>
  <c r="C1421" i="16"/>
  <c r="C1420" i="16"/>
  <c r="C1419" i="16"/>
  <c r="C1418" i="16"/>
  <c r="C1417" i="16"/>
  <c r="C1416" i="16"/>
  <c r="C1415" i="16"/>
  <c r="C1414" i="16"/>
  <c r="C1413" i="16"/>
  <c r="C1412" i="16"/>
  <c r="C1411" i="16"/>
  <c r="C1410" i="16"/>
  <c r="C1409" i="16"/>
  <c r="C1408" i="16"/>
  <c r="C1407" i="16"/>
  <c r="C1406" i="16"/>
  <c r="C1405" i="16"/>
  <c r="C1404" i="16"/>
  <c r="C1403" i="16"/>
  <c r="C1402" i="16"/>
  <c r="C1401" i="16"/>
  <c r="C1400" i="16"/>
  <c r="C1399" i="16"/>
  <c r="C1398" i="16"/>
  <c r="C1397" i="16"/>
  <c r="C1396" i="16"/>
  <c r="C1395" i="16"/>
  <c r="C1394" i="16"/>
  <c r="C1393" i="16"/>
  <c r="C1392" i="16"/>
  <c r="C1391" i="16"/>
  <c r="C1390" i="16"/>
  <c r="C1389" i="16"/>
  <c r="C1388" i="16"/>
  <c r="C1387" i="16"/>
  <c r="C1386" i="16"/>
  <c r="C1385" i="16"/>
  <c r="C1384" i="16"/>
  <c r="C1383" i="16"/>
  <c r="C1382" i="16"/>
  <c r="C1381" i="16"/>
  <c r="C1380" i="16"/>
  <c r="C1379" i="16"/>
  <c r="C1378" i="16"/>
  <c r="C1377" i="16"/>
  <c r="C1376" i="16"/>
  <c r="C1375" i="16"/>
  <c r="C1374" i="16"/>
  <c r="C1373" i="16"/>
  <c r="C1372" i="16"/>
  <c r="C1371" i="16"/>
  <c r="C1370" i="16"/>
  <c r="C1369" i="16"/>
  <c r="C1368" i="16"/>
  <c r="C1367" i="16"/>
  <c r="C1366" i="16"/>
  <c r="C1365" i="16"/>
  <c r="C1364" i="16"/>
  <c r="C1363" i="16"/>
  <c r="C1362" i="16"/>
  <c r="C1361" i="16"/>
  <c r="C1360" i="16"/>
  <c r="C1359" i="16"/>
  <c r="C1358" i="16"/>
  <c r="C1357" i="16"/>
  <c r="C1356" i="16"/>
  <c r="C1355" i="16"/>
  <c r="C1354" i="16"/>
  <c r="C1353" i="16"/>
  <c r="C1352" i="16"/>
  <c r="C1351" i="16"/>
  <c r="C1350" i="16"/>
  <c r="C1349" i="16"/>
  <c r="C1348" i="16"/>
  <c r="C1347" i="16"/>
  <c r="C1346" i="16"/>
  <c r="C1345" i="16"/>
  <c r="C1344" i="16"/>
  <c r="C1343" i="16"/>
  <c r="C1342" i="16"/>
  <c r="C1341" i="16"/>
  <c r="C1340" i="16"/>
  <c r="C1339" i="16"/>
  <c r="C1338" i="16"/>
  <c r="C1337" i="16"/>
  <c r="C1336" i="16"/>
  <c r="C1335" i="16"/>
  <c r="C1334" i="16"/>
  <c r="C1333" i="16"/>
  <c r="C1332" i="16"/>
  <c r="C1331" i="16"/>
  <c r="C1330" i="16"/>
  <c r="C1329" i="16"/>
  <c r="C1328" i="16"/>
  <c r="C1327" i="16"/>
  <c r="C1326" i="16"/>
  <c r="C1325" i="16"/>
  <c r="C1324" i="16"/>
  <c r="C1323" i="16"/>
  <c r="C1322" i="16"/>
  <c r="C1321" i="16"/>
  <c r="C1320" i="16"/>
  <c r="C1319" i="16"/>
  <c r="C1318" i="16"/>
  <c r="C1317" i="16"/>
  <c r="C1316" i="16"/>
  <c r="C1315" i="16"/>
  <c r="C1314" i="16"/>
  <c r="C1313" i="16"/>
  <c r="C1312" i="16"/>
  <c r="C1311" i="16"/>
  <c r="C1310" i="16"/>
  <c r="C1309" i="16"/>
  <c r="C1308" i="16"/>
  <c r="C1307" i="16"/>
  <c r="C1306" i="16"/>
  <c r="C1305" i="16"/>
  <c r="C1304" i="16"/>
  <c r="C1303" i="16"/>
  <c r="C1302" i="16"/>
  <c r="C1301" i="16"/>
  <c r="C1300" i="16"/>
  <c r="C1299" i="16"/>
  <c r="C1298" i="16"/>
  <c r="C1297" i="16"/>
  <c r="C1296" i="16"/>
  <c r="C1295" i="16"/>
  <c r="C1294" i="16"/>
  <c r="C1293" i="16"/>
  <c r="C1292" i="16"/>
  <c r="C1291" i="16"/>
  <c r="C1290" i="16"/>
  <c r="C1289" i="16"/>
  <c r="C1288" i="16"/>
  <c r="C1287" i="16"/>
  <c r="C1286" i="16"/>
  <c r="C1285" i="16"/>
  <c r="C1284" i="16"/>
  <c r="C1283" i="16"/>
  <c r="C1282" i="16"/>
  <c r="C1281" i="16"/>
  <c r="C1280" i="16"/>
  <c r="C1279" i="16"/>
  <c r="C1278" i="16"/>
  <c r="C1277" i="16"/>
  <c r="C1276" i="16"/>
  <c r="C1275" i="16"/>
  <c r="C1274" i="16"/>
  <c r="C1273" i="16"/>
  <c r="C1272" i="16"/>
  <c r="C1271" i="16"/>
  <c r="C1270" i="16"/>
  <c r="C1269" i="16"/>
  <c r="C1268" i="16"/>
  <c r="C1267" i="16"/>
  <c r="C1266" i="16"/>
  <c r="C1265" i="16"/>
  <c r="C1264" i="16"/>
  <c r="C1263" i="16"/>
  <c r="C1262" i="16"/>
  <c r="C1261" i="16"/>
  <c r="C1260" i="16"/>
  <c r="C1259" i="16"/>
  <c r="C1258" i="16"/>
  <c r="C1257" i="16"/>
  <c r="C1256" i="16"/>
  <c r="C1255" i="16"/>
  <c r="C1254" i="16"/>
  <c r="C1253" i="16"/>
  <c r="C1252" i="16"/>
  <c r="C1251" i="16"/>
  <c r="C1250" i="16"/>
  <c r="C1249" i="16"/>
  <c r="C1248" i="16"/>
  <c r="C1247" i="16"/>
  <c r="C1246" i="16"/>
  <c r="C1245" i="16"/>
  <c r="C1244" i="16"/>
  <c r="C1243" i="16"/>
  <c r="C1242" i="16"/>
  <c r="C1241" i="16"/>
  <c r="C1240" i="16"/>
  <c r="C1239" i="16"/>
  <c r="C1238" i="16"/>
  <c r="C1237" i="16"/>
  <c r="C1236" i="16"/>
  <c r="C1235" i="16"/>
  <c r="C1234" i="16"/>
  <c r="C1233" i="16"/>
  <c r="C1232" i="16"/>
  <c r="C1231" i="16"/>
  <c r="C1230" i="16"/>
  <c r="C1229" i="16"/>
  <c r="C1228" i="16"/>
  <c r="C1227" i="16"/>
  <c r="C1226" i="16"/>
  <c r="C1225" i="16"/>
  <c r="C1224" i="16"/>
  <c r="C1223" i="16"/>
  <c r="C1222" i="16"/>
  <c r="C1221" i="16"/>
  <c r="C1220" i="16"/>
  <c r="C1219" i="16"/>
  <c r="C1218" i="16"/>
  <c r="C1217" i="16"/>
  <c r="C1216" i="16"/>
  <c r="C1215" i="16"/>
  <c r="C1214" i="16"/>
  <c r="C1213" i="16"/>
  <c r="C1212" i="16"/>
  <c r="C1211" i="16"/>
  <c r="C1210" i="16"/>
  <c r="C1209" i="16"/>
  <c r="C1208" i="16"/>
  <c r="C1207" i="16"/>
  <c r="C1206" i="16"/>
  <c r="C1205" i="16"/>
  <c r="C1204" i="16"/>
  <c r="C1203" i="16"/>
  <c r="C1202" i="16"/>
  <c r="C1201" i="16"/>
  <c r="C1200" i="16"/>
  <c r="C1199" i="16"/>
  <c r="C1198" i="16"/>
  <c r="C1197" i="16"/>
  <c r="C1196" i="16"/>
  <c r="C1195" i="16"/>
  <c r="C1194" i="16"/>
  <c r="C1193" i="16"/>
  <c r="C1192" i="16"/>
  <c r="C1191" i="16"/>
  <c r="C1190" i="16"/>
  <c r="C1189" i="16"/>
  <c r="C1188" i="16"/>
  <c r="C1187" i="16"/>
  <c r="C1186" i="16"/>
  <c r="C1185" i="16"/>
  <c r="C1184" i="16"/>
  <c r="C1183" i="16"/>
  <c r="C1182" i="16"/>
  <c r="C1181" i="16"/>
  <c r="C1180" i="16"/>
  <c r="C1179" i="16"/>
  <c r="C1178" i="16"/>
  <c r="C1177" i="16"/>
  <c r="C1176" i="16"/>
  <c r="C1175" i="16"/>
  <c r="C1174" i="16"/>
  <c r="C1173" i="16"/>
  <c r="C1172" i="16"/>
  <c r="C1171" i="16"/>
  <c r="C1170" i="16"/>
  <c r="C1169" i="16"/>
  <c r="C1168" i="16"/>
  <c r="C1167" i="16"/>
  <c r="C1166" i="16"/>
  <c r="C1165" i="16"/>
  <c r="C1164" i="16"/>
  <c r="C1163" i="16"/>
  <c r="C1162" i="16"/>
  <c r="C1161" i="16"/>
  <c r="C1160" i="16"/>
  <c r="C1159" i="16"/>
  <c r="C1158" i="16"/>
  <c r="C1157" i="16"/>
  <c r="C1156" i="16"/>
  <c r="C1155" i="16"/>
  <c r="C1154" i="16"/>
  <c r="C1153" i="16"/>
  <c r="C1152" i="16"/>
  <c r="C1151" i="16"/>
  <c r="C1150" i="16"/>
  <c r="C1149" i="16"/>
  <c r="C1148" i="16"/>
  <c r="C1147" i="16"/>
  <c r="C1146" i="16"/>
  <c r="C1145" i="16"/>
  <c r="C1144" i="16"/>
  <c r="C1143" i="16"/>
  <c r="C1142" i="16"/>
  <c r="C1141" i="16"/>
  <c r="C1140" i="16"/>
  <c r="C1139" i="16"/>
  <c r="C1138" i="16"/>
  <c r="C1137" i="16"/>
  <c r="C1136" i="16"/>
  <c r="C1135" i="16"/>
  <c r="C1134" i="16"/>
  <c r="C1133" i="16"/>
  <c r="C1132" i="16"/>
  <c r="C1131" i="16"/>
  <c r="C1130" i="16"/>
  <c r="C1129" i="16"/>
  <c r="C1128" i="16"/>
  <c r="C1127" i="16"/>
  <c r="C1126" i="16"/>
  <c r="C1125" i="16"/>
  <c r="C1124" i="16"/>
  <c r="C1123" i="16"/>
  <c r="C1122" i="16"/>
  <c r="C1121" i="16"/>
  <c r="C1120" i="16"/>
  <c r="C1119" i="16"/>
  <c r="C1118" i="16"/>
  <c r="C1117" i="16"/>
  <c r="C1116" i="16"/>
  <c r="C1115" i="16"/>
  <c r="C1114" i="16"/>
  <c r="C1113" i="16"/>
  <c r="C1112" i="16"/>
  <c r="C1111" i="16"/>
  <c r="C1110" i="16"/>
  <c r="C1109" i="16"/>
  <c r="C1108" i="16"/>
  <c r="C1107" i="16"/>
  <c r="C1106" i="16"/>
  <c r="C1105" i="16"/>
  <c r="C1104" i="16"/>
  <c r="C1103" i="16"/>
  <c r="C1102" i="16"/>
  <c r="C1101" i="16"/>
  <c r="C1100" i="16"/>
  <c r="C1099" i="16"/>
  <c r="C1098" i="16"/>
  <c r="C1097" i="16"/>
  <c r="C1096" i="16"/>
  <c r="C1095" i="16"/>
  <c r="C1094" i="16"/>
  <c r="C1093" i="16"/>
  <c r="C1092" i="16"/>
  <c r="C1091" i="16"/>
  <c r="C1090" i="16"/>
  <c r="C1089" i="16"/>
  <c r="C1088" i="16"/>
  <c r="C1087" i="16"/>
  <c r="C1086" i="16"/>
  <c r="C1085" i="16"/>
  <c r="C1084" i="16"/>
  <c r="C1083" i="16"/>
  <c r="C1082" i="16"/>
  <c r="C1081" i="16"/>
  <c r="C1080" i="16"/>
  <c r="C1079" i="16"/>
  <c r="C1078" i="16"/>
  <c r="C1077" i="16"/>
  <c r="C1076" i="16"/>
  <c r="C1075" i="16"/>
  <c r="C1074" i="16"/>
  <c r="C1073" i="16"/>
  <c r="C1072" i="16"/>
  <c r="C1071" i="16"/>
  <c r="C1070" i="16"/>
  <c r="C1069" i="16"/>
  <c r="C1068" i="16"/>
  <c r="C1067" i="16"/>
  <c r="C1066" i="16"/>
  <c r="C1065" i="16"/>
  <c r="C1064" i="16"/>
  <c r="C1063" i="16"/>
  <c r="C1062" i="16"/>
  <c r="C1061" i="16"/>
  <c r="C1060" i="16"/>
  <c r="C1059" i="16"/>
  <c r="C1058" i="16"/>
  <c r="C1057" i="16"/>
  <c r="C1056" i="16"/>
  <c r="C1055" i="16"/>
  <c r="C1054" i="16"/>
  <c r="C1053" i="16"/>
  <c r="C1052" i="16"/>
  <c r="C1051" i="16"/>
  <c r="C1050" i="16"/>
  <c r="C1049" i="16"/>
  <c r="C1048" i="16"/>
  <c r="C1047" i="16"/>
  <c r="C1046" i="16"/>
  <c r="C1045" i="16"/>
  <c r="C1044" i="16"/>
  <c r="C1043" i="16"/>
  <c r="C1042" i="16"/>
  <c r="C1041" i="16"/>
  <c r="C1040" i="16"/>
  <c r="C1039" i="16"/>
  <c r="C1038" i="16"/>
  <c r="C1037" i="16"/>
  <c r="C1036" i="16"/>
  <c r="C1035" i="16"/>
  <c r="C1034" i="16"/>
  <c r="C1033" i="16"/>
  <c r="C1032" i="16"/>
  <c r="C1031" i="16"/>
  <c r="C1030" i="16"/>
  <c r="C1029" i="16"/>
  <c r="C1028" i="16"/>
  <c r="C1027" i="16"/>
  <c r="C1026" i="16"/>
  <c r="C1025" i="16"/>
  <c r="C1024" i="16"/>
  <c r="C1023" i="16"/>
  <c r="C1022" i="16"/>
  <c r="C1021" i="16"/>
  <c r="C1020" i="16"/>
  <c r="C1019" i="16"/>
  <c r="C1018" i="16"/>
  <c r="C1017" i="16"/>
  <c r="C1016" i="16"/>
  <c r="C1015" i="16"/>
  <c r="C1014" i="16"/>
  <c r="C1013" i="16"/>
  <c r="C1012" i="16"/>
  <c r="C1011" i="16"/>
  <c r="C1010" i="16"/>
  <c r="C1009" i="16"/>
  <c r="C1008" i="16"/>
  <c r="C1007" i="16"/>
  <c r="C1006" i="16"/>
  <c r="C1005" i="16"/>
  <c r="C1004" i="16"/>
  <c r="C1003" i="16"/>
  <c r="C1002" i="16"/>
  <c r="C1001" i="16"/>
  <c r="C1000" i="16"/>
  <c r="C999" i="16"/>
  <c r="C998" i="16"/>
  <c r="C997" i="16"/>
  <c r="C996" i="16"/>
  <c r="C995" i="16"/>
  <c r="C994" i="16"/>
  <c r="C993" i="16"/>
  <c r="C992" i="16"/>
  <c r="C991" i="16"/>
  <c r="C990" i="16"/>
  <c r="C989" i="16"/>
  <c r="C988" i="16"/>
  <c r="C987" i="16"/>
  <c r="C986" i="16"/>
  <c r="C985" i="16"/>
  <c r="C984" i="16"/>
  <c r="C983" i="16"/>
  <c r="C982" i="16"/>
  <c r="C981" i="16"/>
  <c r="C980" i="16"/>
  <c r="C979" i="16"/>
  <c r="C978" i="16"/>
  <c r="C977" i="16"/>
  <c r="C976" i="16"/>
  <c r="C975" i="16"/>
  <c r="C974" i="16"/>
  <c r="C973" i="16"/>
  <c r="C972" i="16"/>
  <c r="C971" i="16"/>
  <c r="C970" i="16"/>
  <c r="C969" i="16"/>
  <c r="C968" i="16"/>
  <c r="C967" i="16"/>
  <c r="C966" i="16"/>
  <c r="C965" i="16"/>
  <c r="C964" i="16"/>
  <c r="C963" i="16"/>
  <c r="C962" i="16"/>
  <c r="C961" i="16"/>
  <c r="C960" i="16"/>
  <c r="C959" i="16"/>
  <c r="C958" i="16"/>
  <c r="C957" i="16"/>
  <c r="C956" i="16"/>
  <c r="C955" i="16"/>
  <c r="C954" i="16"/>
  <c r="C953" i="16"/>
  <c r="C952" i="16"/>
  <c r="C951" i="16"/>
  <c r="C950" i="16"/>
  <c r="C949" i="16"/>
  <c r="C948" i="16"/>
  <c r="C947" i="16"/>
  <c r="C946" i="16"/>
  <c r="C945" i="16"/>
  <c r="C944" i="16"/>
  <c r="C943" i="16"/>
  <c r="C942" i="16"/>
  <c r="C941" i="16"/>
  <c r="C940" i="16"/>
  <c r="C939" i="16"/>
  <c r="C938" i="16"/>
  <c r="C937" i="16"/>
  <c r="C936" i="16"/>
  <c r="C935" i="16"/>
  <c r="C934" i="16"/>
  <c r="C933" i="16"/>
  <c r="C932" i="16"/>
  <c r="C931" i="16"/>
  <c r="C930" i="16"/>
  <c r="C929" i="16"/>
  <c r="C928" i="16"/>
  <c r="C927" i="16"/>
  <c r="C926" i="16"/>
  <c r="C925" i="16"/>
  <c r="C924" i="16"/>
  <c r="C923" i="16"/>
  <c r="C922" i="16"/>
  <c r="C921" i="16"/>
  <c r="C920" i="16"/>
  <c r="C919" i="16"/>
  <c r="C918" i="16"/>
  <c r="C917" i="16"/>
  <c r="C916" i="16"/>
  <c r="C915" i="16"/>
  <c r="C914" i="16"/>
  <c r="C913" i="16"/>
  <c r="C912" i="16"/>
  <c r="C911" i="16"/>
  <c r="C910" i="16"/>
  <c r="C909" i="16"/>
  <c r="C908" i="16"/>
  <c r="C907" i="16"/>
  <c r="C906" i="16"/>
  <c r="C905" i="16"/>
  <c r="C904" i="16"/>
  <c r="C903" i="16"/>
  <c r="C902" i="16"/>
  <c r="C901" i="16"/>
  <c r="C900" i="16"/>
  <c r="C899" i="16"/>
  <c r="C898" i="16"/>
  <c r="C897" i="16"/>
  <c r="C896" i="16"/>
  <c r="C895" i="16"/>
  <c r="C894" i="16"/>
  <c r="C893" i="16"/>
  <c r="C892" i="16"/>
  <c r="C891" i="16"/>
  <c r="C890" i="16"/>
  <c r="C889" i="16"/>
  <c r="C888" i="16"/>
  <c r="C887" i="16"/>
  <c r="C886" i="16"/>
  <c r="C885" i="16"/>
  <c r="C884" i="16"/>
  <c r="C883" i="16"/>
  <c r="C882" i="16"/>
  <c r="C881" i="16"/>
  <c r="C880" i="16"/>
  <c r="C879" i="16"/>
  <c r="C878" i="16"/>
  <c r="C877" i="16"/>
  <c r="C876" i="16"/>
  <c r="C875" i="16"/>
  <c r="C874" i="16"/>
  <c r="C873" i="16"/>
  <c r="C872" i="16"/>
  <c r="C871" i="16"/>
  <c r="C870" i="16"/>
  <c r="C869" i="16"/>
  <c r="C868" i="16"/>
  <c r="C867" i="16"/>
  <c r="C866" i="16"/>
  <c r="C865" i="16"/>
  <c r="C864" i="16"/>
  <c r="C863" i="16"/>
  <c r="C862" i="16"/>
  <c r="C861" i="16"/>
  <c r="C860" i="16"/>
  <c r="C859" i="16"/>
  <c r="C858" i="16"/>
  <c r="C857" i="16"/>
  <c r="C856" i="16"/>
  <c r="C855" i="16"/>
  <c r="C854" i="16"/>
  <c r="C853" i="16"/>
  <c r="C852" i="16"/>
  <c r="C851" i="16"/>
  <c r="C850" i="16"/>
  <c r="C849" i="16"/>
  <c r="C848" i="16"/>
  <c r="C847" i="16"/>
  <c r="C846" i="16"/>
  <c r="C845" i="16"/>
  <c r="C844" i="16"/>
  <c r="C843" i="16"/>
  <c r="C842" i="16"/>
  <c r="C841" i="16"/>
  <c r="C840" i="16"/>
  <c r="C839" i="16"/>
  <c r="C838" i="16"/>
  <c r="C837" i="16"/>
  <c r="C836" i="16"/>
  <c r="C835" i="16"/>
  <c r="C834" i="16"/>
  <c r="C833" i="16"/>
  <c r="C832" i="16"/>
  <c r="C831" i="16"/>
  <c r="C830" i="16"/>
  <c r="C829" i="16"/>
  <c r="C828" i="16"/>
  <c r="C827" i="16"/>
  <c r="C826" i="16"/>
  <c r="C825" i="16"/>
  <c r="C824" i="16"/>
  <c r="C823" i="16"/>
  <c r="C822" i="16"/>
  <c r="C821" i="16"/>
  <c r="C820" i="16"/>
  <c r="C819" i="16"/>
  <c r="C818" i="16"/>
  <c r="C817" i="16"/>
  <c r="C816" i="16"/>
  <c r="C815" i="16"/>
  <c r="C814" i="16"/>
  <c r="C813" i="16"/>
  <c r="C812" i="16"/>
  <c r="C811" i="16"/>
  <c r="C810" i="16"/>
  <c r="C809" i="16"/>
  <c r="C808" i="16"/>
  <c r="C807" i="16"/>
  <c r="C806" i="16"/>
  <c r="C805" i="16"/>
  <c r="C804" i="16"/>
  <c r="C803" i="16"/>
  <c r="C802" i="16"/>
  <c r="C801" i="16"/>
  <c r="C800" i="16"/>
  <c r="C799" i="16"/>
  <c r="C798" i="16"/>
  <c r="C797" i="16"/>
  <c r="C796" i="16"/>
  <c r="C795" i="16"/>
  <c r="C794" i="16"/>
  <c r="C793" i="16"/>
  <c r="C792" i="16"/>
  <c r="C791" i="16"/>
  <c r="C790" i="16"/>
  <c r="C789" i="16"/>
  <c r="C788" i="16"/>
  <c r="C787" i="16"/>
  <c r="C786" i="16"/>
  <c r="C785" i="16"/>
  <c r="C784" i="16"/>
  <c r="C783" i="16"/>
  <c r="C782" i="16"/>
  <c r="C781" i="16"/>
  <c r="C780" i="16"/>
  <c r="C779" i="16"/>
  <c r="C778" i="16"/>
  <c r="C777" i="16"/>
  <c r="C776" i="16"/>
  <c r="C775" i="16"/>
  <c r="C774" i="16"/>
  <c r="C773" i="16"/>
  <c r="C772" i="16"/>
  <c r="C771" i="16"/>
  <c r="C770" i="16"/>
  <c r="C769" i="16"/>
  <c r="C768" i="16"/>
  <c r="C767" i="16"/>
  <c r="C766" i="16"/>
  <c r="C765" i="16"/>
  <c r="C764" i="16"/>
  <c r="C763" i="16"/>
  <c r="C762" i="16"/>
  <c r="C761" i="16"/>
  <c r="C760" i="16"/>
  <c r="C759" i="16"/>
  <c r="C758" i="16"/>
  <c r="C757" i="16"/>
  <c r="C756" i="16"/>
  <c r="C755" i="16"/>
  <c r="C754" i="16"/>
  <c r="C753" i="16"/>
  <c r="C752" i="16"/>
  <c r="C751" i="16"/>
  <c r="C750" i="16"/>
  <c r="C749" i="16"/>
  <c r="C748" i="16"/>
  <c r="C747" i="16"/>
  <c r="C746" i="16"/>
  <c r="C745" i="16"/>
  <c r="C744" i="16"/>
  <c r="C743" i="16"/>
  <c r="C742" i="16"/>
  <c r="C741" i="16"/>
  <c r="C740" i="16"/>
  <c r="C739" i="16"/>
  <c r="C738" i="16"/>
  <c r="C737" i="16"/>
  <c r="C736" i="16"/>
  <c r="C735" i="16"/>
  <c r="C734" i="16"/>
  <c r="C733" i="16"/>
  <c r="C732" i="16"/>
  <c r="C731" i="16"/>
  <c r="C730" i="16"/>
  <c r="C729" i="16"/>
  <c r="C728" i="16"/>
  <c r="C727" i="16"/>
  <c r="C726" i="16"/>
  <c r="C725" i="16"/>
  <c r="C724" i="16"/>
  <c r="C723" i="16"/>
  <c r="C722" i="16"/>
  <c r="C721" i="16"/>
  <c r="C720" i="16"/>
  <c r="C719" i="16"/>
  <c r="C718" i="16"/>
  <c r="C717" i="16"/>
  <c r="C716" i="16"/>
  <c r="C715" i="16"/>
  <c r="C714" i="16"/>
  <c r="C713" i="16"/>
  <c r="C712" i="16"/>
  <c r="C711" i="16"/>
  <c r="C710" i="16"/>
  <c r="C709" i="16"/>
  <c r="C708" i="16"/>
  <c r="C707" i="16"/>
  <c r="C706" i="16"/>
  <c r="C705" i="16"/>
  <c r="C704" i="16"/>
  <c r="C703" i="16"/>
  <c r="C702" i="16"/>
  <c r="C701" i="16"/>
  <c r="C700" i="16"/>
  <c r="C699" i="16"/>
  <c r="C698" i="16"/>
  <c r="C697" i="16"/>
  <c r="C696" i="16"/>
  <c r="C695" i="16"/>
  <c r="C694" i="16"/>
  <c r="C693" i="16"/>
  <c r="C692" i="16"/>
  <c r="C691" i="16"/>
  <c r="C690" i="16"/>
  <c r="C689" i="16"/>
  <c r="C688" i="16"/>
  <c r="C687" i="16"/>
  <c r="C686" i="16"/>
  <c r="C685" i="16"/>
  <c r="C684" i="16"/>
  <c r="C683" i="16"/>
  <c r="C682" i="16"/>
  <c r="C681" i="16"/>
  <c r="C680" i="16"/>
  <c r="C679" i="16"/>
  <c r="C678" i="16"/>
  <c r="C677" i="16"/>
  <c r="C676" i="16"/>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C10" i="16"/>
  <c r="C9" i="16"/>
  <c r="C8" i="16"/>
  <c r="C7" i="16"/>
  <c r="A2000" i="16"/>
  <c r="A1999" i="16"/>
  <c r="A1998" i="16"/>
  <c r="A1997" i="16"/>
  <c r="A1996" i="16"/>
  <c r="A1995" i="16"/>
  <c r="A1994" i="16"/>
  <c r="A1993" i="16"/>
  <c r="A1992" i="16"/>
  <c r="A1991" i="16"/>
  <c r="A1990" i="16"/>
  <c r="A1989" i="16"/>
  <c r="A1988" i="16"/>
  <c r="A1987" i="16"/>
  <c r="A1986" i="16"/>
  <c r="A1985" i="16"/>
  <c r="A1984" i="16"/>
  <c r="A1983" i="16"/>
  <c r="A1982" i="16"/>
  <c r="A1981" i="16"/>
  <c r="A1980" i="16"/>
  <c r="A1979" i="16"/>
  <c r="A1978" i="16"/>
  <c r="A1977" i="16"/>
  <c r="A1976" i="16"/>
  <c r="A1975" i="16"/>
  <c r="A1974" i="16"/>
  <c r="A1973" i="16"/>
  <c r="A1972" i="16"/>
  <c r="A1971" i="16"/>
  <c r="A1970" i="16"/>
  <c r="A1969" i="16"/>
  <c r="A1968" i="16"/>
  <c r="A1967" i="16"/>
  <c r="A1966" i="16"/>
  <c r="A1965" i="16"/>
  <c r="A1964" i="16"/>
  <c r="A1963" i="16"/>
  <c r="A1962" i="16"/>
  <c r="A1961" i="16"/>
  <c r="A1960" i="16"/>
  <c r="A1959" i="16"/>
  <c r="A1958" i="16"/>
  <c r="A1957" i="16"/>
  <c r="A1956" i="16"/>
  <c r="A1955" i="16"/>
  <c r="A1954" i="16"/>
  <c r="A1953" i="16"/>
  <c r="A1952" i="16"/>
  <c r="A1951" i="16"/>
  <c r="A1950" i="16"/>
  <c r="A1949" i="16"/>
  <c r="A1948" i="16"/>
  <c r="A1947" i="16"/>
  <c r="A1946" i="16"/>
  <c r="A1945" i="16"/>
  <c r="A1944" i="16"/>
  <c r="A1943" i="16"/>
  <c r="A1942" i="16"/>
  <c r="A1941" i="16"/>
  <c r="A1940" i="16"/>
  <c r="A1939" i="16"/>
  <c r="A1938" i="16"/>
  <c r="A1937" i="16"/>
  <c r="A1936" i="16"/>
  <c r="A1935" i="16"/>
  <c r="A1934" i="16"/>
  <c r="A1933" i="16"/>
  <c r="A1932" i="16"/>
  <c r="A1931" i="16"/>
  <c r="A1930" i="16"/>
  <c r="A1929" i="16"/>
  <c r="A1928" i="16"/>
  <c r="A1927" i="16"/>
  <c r="A1926" i="16"/>
  <c r="A1925" i="16"/>
  <c r="A1924" i="16"/>
  <c r="A1923" i="16"/>
  <c r="A1922" i="16"/>
  <c r="A1921" i="16"/>
  <c r="A1920" i="16"/>
  <c r="A1919" i="16"/>
  <c r="A1918" i="16"/>
  <c r="A1917" i="16"/>
  <c r="A1916" i="16"/>
  <c r="A1915" i="16"/>
  <c r="A1914" i="16"/>
  <c r="A1913" i="16"/>
  <c r="A1912" i="16"/>
  <c r="A1911" i="16"/>
  <c r="A1910" i="16"/>
  <c r="A1909" i="16"/>
  <c r="A1908" i="16"/>
  <c r="A1907" i="16"/>
  <c r="A1906" i="16"/>
  <c r="A1905" i="16"/>
  <c r="A1904" i="16"/>
  <c r="A1903" i="16"/>
  <c r="A1902" i="16"/>
  <c r="A1901" i="16"/>
  <c r="A1900" i="16"/>
  <c r="A1899" i="16"/>
  <c r="A1898" i="16"/>
  <c r="A1897" i="16"/>
  <c r="A1896" i="16"/>
  <c r="A1895" i="16"/>
  <c r="A1894" i="16"/>
  <c r="A1893" i="16"/>
  <c r="A1892" i="16"/>
  <c r="A1891" i="16"/>
  <c r="A1890" i="16"/>
  <c r="A1889" i="16"/>
  <c r="A1888" i="16"/>
  <c r="A1887" i="16"/>
  <c r="A1886" i="16"/>
  <c r="A1885" i="16"/>
  <c r="A1884" i="16"/>
  <c r="A1883" i="16"/>
  <c r="A1882" i="16"/>
  <c r="A1881" i="16"/>
  <c r="A1880" i="16"/>
  <c r="A1879" i="16"/>
  <c r="A1878" i="16"/>
  <c r="A1877" i="16"/>
  <c r="A1876" i="16"/>
  <c r="A1875" i="16"/>
  <c r="A1874" i="16"/>
  <c r="A1873" i="16"/>
  <c r="A1872" i="16"/>
  <c r="A1871" i="16"/>
  <c r="A1870" i="16"/>
  <c r="A1869" i="16"/>
  <c r="A1868" i="16"/>
  <c r="A1867" i="16"/>
  <c r="A1866" i="16"/>
  <c r="A1865" i="16"/>
  <c r="A1864" i="16"/>
  <c r="A1863" i="16"/>
  <c r="A1862" i="16"/>
  <c r="A1861" i="16"/>
  <c r="A1860" i="16"/>
  <c r="A1859" i="16"/>
  <c r="A1858" i="16"/>
  <c r="A1857" i="16"/>
  <c r="A1856" i="16"/>
  <c r="A1855" i="16"/>
  <c r="A1854" i="16"/>
  <c r="A1853" i="16"/>
  <c r="A1852" i="16"/>
  <c r="A1851" i="16"/>
  <c r="A1850" i="16"/>
  <c r="A1849" i="16"/>
  <c r="A1848" i="16"/>
  <c r="A1847" i="16"/>
  <c r="A1846" i="16"/>
  <c r="A1845" i="16"/>
  <c r="A1844" i="16"/>
  <c r="A1843" i="16"/>
  <c r="A1842" i="16"/>
  <c r="A1841" i="16"/>
  <c r="A1840" i="16"/>
  <c r="A1839" i="16"/>
  <c r="A1838" i="16"/>
  <c r="A1837" i="16"/>
  <c r="A1836" i="16"/>
  <c r="A1835" i="16"/>
  <c r="A1834" i="16"/>
  <c r="A1833" i="16"/>
  <c r="A1832" i="16"/>
  <c r="A1831" i="16"/>
  <c r="A1830" i="16"/>
  <c r="A1829" i="16"/>
  <c r="A1828" i="16"/>
  <c r="A1827" i="16"/>
  <c r="A1826" i="16"/>
  <c r="A1825" i="16"/>
  <c r="A1824" i="16"/>
  <c r="A1823" i="16"/>
  <c r="A1822" i="16"/>
  <c r="A1821" i="16"/>
  <c r="A1820" i="16"/>
  <c r="A1819" i="16"/>
  <c r="A1818" i="16"/>
  <c r="A1817" i="16"/>
  <c r="A1816" i="16"/>
  <c r="A1815" i="16"/>
  <c r="A1814" i="16"/>
  <c r="A1813" i="16"/>
  <c r="A1812" i="16"/>
  <c r="A1811" i="16"/>
  <c r="A1810" i="16"/>
  <c r="A1809" i="16"/>
  <c r="A1808" i="16"/>
  <c r="A1807" i="16"/>
  <c r="A1806" i="16"/>
  <c r="A1805" i="16"/>
  <c r="A1804" i="16"/>
  <c r="A1803" i="16"/>
  <c r="A1802" i="16"/>
  <c r="A1801" i="16"/>
  <c r="A1800" i="16"/>
  <c r="A1799" i="16"/>
  <c r="A1798" i="16"/>
  <c r="A1797" i="16"/>
  <c r="A1796" i="16"/>
  <c r="A1795" i="16"/>
  <c r="A1794" i="16"/>
  <c r="A1793" i="16"/>
  <c r="A1792" i="16"/>
  <c r="A1791" i="16"/>
  <c r="A1790" i="16"/>
  <c r="A1789" i="16"/>
  <c r="A1788" i="16"/>
  <c r="A1787" i="16"/>
  <c r="A1786" i="16"/>
  <c r="A1785" i="16"/>
  <c r="A1784" i="16"/>
  <c r="A1783" i="16"/>
  <c r="A1782" i="16"/>
  <c r="A1781" i="16"/>
  <c r="A1780" i="16"/>
  <c r="A1779" i="16"/>
  <c r="A1778" i="16"/>
  <c r="A1777" i="16"/>
  <c r="A1776" i="16"/>
  <c r="A1775" i="16"/>
  <c r="A1774" i="16"/>
  <c r="A1773" i="16"/>
  <c r="A1772" i="16"/>
  <c r="A1771" i="16"/>
  <c r="A1770" i="16"/>
  <c r="A1769" i="16"/>
  <c r="A1768" i="16"/>
  <c r="A1767" i="16"/>
  <c r="A1766" i="16"/>
  <c r="A1765" i="16"/>
  <c r="A1764" i="16"/>
  <c r="A1763" i="16"/>
  <c r="A1762" i="16"/>
  <c r="A1761" i="16"/>
  <c r="A1760" i="16"/>
  <c r="A1759" i="16"/>
  <c r="A1758" i="16"/>
  <c r="A1757" i="16"/>
  <c r="A1756" i="16"/>
  <c r="A1755" i="16"/>
  <c r="A1754" i="16"/>
  <c r="A1753" i="16"/>
  <c r="A1752" i="16"/>
  <c r="A1751" i="16"/>
  <c r="A1750" i="16"/>
  <c r="A1749" i="16"/>
  <c r="A1748" i="16"/>
  <c r="A1747" i="16"/>
  <c r="A1746" i="16"/>
  <c r="A1745" i="16"/>
  <c r="A1744" i="16"/>
  <c r="A1743" i="16"/>
  <c r="A1742" i="16"/>
  <c r="A1741" i="16"/>
  <c r="A1740" i="16"/>
  <c r="A1739" i="16"/>
  <c r="A1738" i="16"/>
  <c r="A1737" i="16"/>
  <c r="A1736" i="16"/>
  <c r="A1735" i="16"/>
  <c r="A1734" i="16"/>
  <c r="A1733" i="16"/>
  <c r="A1732" i="16"/>
  <c r="A1731" i="16"/>
  <c r="A1730" i="16"/>
  <c r="A1729" i="16"/>
  <c r="A1728" i="16"/>
  <c r="A1727" i="16"/>
  <c r="A1726" i="16"/>
  <c r="A1725" i="16"/>
  <c r="A1724" i="16"/>
  <c r="A1723" i="16"/>
  <c r="A1722" i="16"/>
  <c r="A1721" i="16"/>
  <c r="A1720" i="16"/>
  <c r="A1719" i="16"/>
  <c r="A1718" i="16"/>
  <c r="A1717" i="16"/>
  <c r="A1716" i="16"/>
  <c r="A1715" i="16"/>
  <c r="A1714" i="16"/>
  <c r="A1713" i="16"/>
  <c r="A1712" i="16"/>
  <c r="A1711" i="16"/>
  <c r="A1710" i="16"/>
  <c r="A1709" i="16"/>
  <c r="A1708" i="16"/>
  <c r="A1707" i="16"/>
  <c r="A1706" i="16"/>
  <c r="A1705" i="16"/>
  <c r="A1704" i="16"/>
  <c r="A1703" i="16"/>
  <c r="A1702" i="16"/>
  <c r="A1701" i="16"/>
  <c r="A1700" i="16"/>
  <c r="A1699" i="16"/>
  <c r="A1698" i="16"/>
  <c r="A1697" i="16"/>
  <c r="A1696" i="16"/>
  <c r="A1695" i="16"/>
  <c r="A1694" i="16"/>
  <c r="A1693" i="16"/>
  <c r="A1692" i="16"/>
  <c r="A1691" i="16"/>
  <c r="A1690" i="16"/>
  <c r="A1689" i="16"/>
  <c r="A1688" i="16"/>
  <c r="A1687" i="16"/>
  <c r="A1686" i="16"/>
  <c r="A1685" i="16"/>
  <c r="A1684" i="16"/>
  <c r="A1683" i="16"/>
  <c r="A1682" i="16"/>
  <c r="A1681" i="16"/>
  <c r="A1680" i="16"/>
  <c r="A1679" i="16"/>
  <c r="A1678" i="16"/>
  <c r="A1677" i="16"/>
  <c r="A1676" i="16"/>
  <c r="A1675" i="16"/>
  <c r="A1674" i="16"/>
  <c r="A1673" i="16"/>
  <c r="A1672" i="16"/>
  <c r="A1671" i="16"/>
  <c r="A1670" i="16"/>
  <c r="A1669" i="16"/>
  <c r="A1668" i="16"/>
  <c r="A1667" i="16"/>
  <c r="A1666" i="16"/>
  <c r="A1665" i="16"/>
  <c r="A1664" i="16"/>
  <c r="A1663" i="16"/>
  <c r="A1662" i="16"/>
  <c r="A1661" i="16"/>
  <c r="A1660" i="16"/>
  <c r="A1659" i="16"/>
  <c r="A1658" i="16"/>
  <c r="A1657" i="16"/>
  <c r="A1656" i="16"/>
  <c r="A1655" i="16"/>
  <c r="A1654" i="16"/>
  <c r="A1653" i="16"/>
  <c r="A1652" i="16"/>
  <c r="A1651" i="16"/>
  <c r="A1650" i="16"/>
  <c r="A1649" i="16"/>
  <c r="A1648" i="16"/>
  <c r="A1647" i="16"/>
  <c r="A1646" i="16"/>
  <c r="A1645" i="16"/>
  <c r="A1644" i="16"/>
  <c r="A1643" i="16"/>
  <c r="A1642" i="16"/>
  <c r="A1641" i="16"/>
  <c r="A1640" i="16"/>
  <c r="A1639" i="16"/>
  <c r="A1638" i="16"/>
  <c r="A1637" i="16"/>
  <c r="A1636" i="16"/>
  <c r="A1635" i="16"/>
  <c r="A1634" i="16"/>
  <c r="A1633" i="16"/>
  <c r="A1632" i="16"/>
  <c r="A1631" i="16"/>
  <c r="A1630" i="16"/>
  <c r="A1629" i="16"/>
  <c r="A1628" i="16"/>
  <c r="A1627" i="16"/>
  <c r="A1626" i="16"/>
  <c r="A1625" i="16"/>
  <c r="A1624" i="16"/>
  <c r="A1623" i="16"/>
  <c r="A1622" i="16"/>
  <c r="A1621" i="16"/>
  <c r="A1620" i="16"/>
  <c r="A1619" i="16"/>
  <c r="A1618" i="16"/>
  <c r="A1617" i="16"/>
  <c r="A1616" i="16"/>
  <c r="A1615" i="16"/>
  <c r="A1614" i="16"/>
  <c r="A1613" i="16"/>
  <c r="A1612" i="16"/>
  <c r="A1611" i="16"/>
  <c r="A1610" i="16"/>
  <c r="A1609" i="16"/>
  <c r="A1608" i="16"/>
  <c r="A1607" i="16"/>
  <c r="A1606" i="16"/>
  <c r="A1605" i="16"/>
  <c r="A1604" i="16"/>
  <c r="A1603" i="16"/>
  <c r="A1602" i="16"/>
  <c r="A1601" i="16"/>
  <c r="A1600" i="16"/>
  <c r="A1599" i="16"/>
  <c r="A1598" i="16"/>
  <c r="A1597" i="16"/>
  <c r="A1596" i="16"/>
  <c r="A1595" i="16"/>
  <c r="A1594" i="16"/>
  <c r="A1593" i="16"/>
  <c r="A1592" i="16"/>
  <c r="A1591" i="16"/>
  <c r="A1590" i="16"/>
  <c r="A1589" i="16"/>
  <c r="A1588" i="16"/>
  <c r="A1587" i="16"/>
  <c r="A1586" i="16"/>
  <c r="A1585" i="16"/>
  <c r="A1584" i="16"/>
  <c r="A1583" i="16"/>
  <c r="A1582" i="16"/>
  <c r="A1581" i="16"/>
  <c r="A1580" i="16"/>
  <c r="A1579" i="16"/>
  <c r="A1578" i="16"/>
  <c r="A1577" i="16"/>
  <c r="A1576" i="16"/>
  <c r="A1575" i="16"/>
  <c r="A1574" i="16"/>
  <c r="A1573" i="16"/>
  <c r="A1572" i="16"/>
  <c r="A1571" i="16"/>
  <c r="A1570" i="16"/>
  <c r="A1569" i="16"/>
  <c r="A1568" i="16"/>
  <c r="A1567" i="16"/>
  <c r="A1566" i="16"/>
  <c r="A1565" i="16"/>
  <c r="A1564" i="16"/>
  <c r="A1563" i="16"/>
  <c r="A1562" i="16"/>
  <c r="A1561" i="16"/>
  <c r="A1560" i="16"/>
  <c r="A1559" i="16"/>
  <c r="A1558" i="16"/>
  <c r="A1557" i="16"/>
  <c r="A1556" i="16"/>
  <c r="A1555" i="16"/>
  <c r="A1554" i="16"/>
  <c r="A1553" i="16"/>
  <c r="A1552" i="16"/>
  <c r="A1551" i="16"/>
  <c r="A1550" i="16"/>
  <c r="A1549" i="16"/>
  <c r="A1548" i="16"/>
  <c r="A1547" i="16"/>
  <c r="A1546" i="16"/>
  <c r="A1545" i="16"/>
  <c r="A1544" i="16"/>
  <c r="A1543" i="16"/>
  <c r="A1542" i="16"/>
  <c r="A1541" i="16"/>
  <c r="A1540" i="16"/>
  <c r="A1539" i="16"/>
  <c r="A1538" i="16"/>
  <c r="A1537" i="16"/>
  <c r="A1536" i="16"/>
  <c r="A1535" i="16"/>
  <c r="A1534" i="16"/>
  <c r="A1533" i="16"/>
  <c r="A1532" i="16"/>
  <c r="A1531" i="16"/>
  <c r="A1530" i="16"/>
  <c r="A1529" i="16"/>
  <c r="A1528" i="16"/>
  <c r="A1527" i="16"/>
  <c r="A1526" i="16"/>
  <c r="A1525" i="16"/>
  <c r="A1524" i="16"/>
  <c r="A1523" i="16"/>
  <c r="A1522" i="16"/>
  <c r="A1521" i="16"/>
  <c r="A1520" i="16"/>
  <c r="A1519" i="16"/>
  <c r="A1518" i="16"/>
  <c r="A1517" i="16"/>
  <c r="A1516" i="16"/>
  <c r="A1515" i="16"/>
  <c r="A1514" i="16"/>
  <c r="A1513" i="16"/>
  <c r="A1512" i="16"/>
  <c r="A1511" i="16"/>
  <c r="A1510" i="16"/>
  <c r="A1509" i="16"/>
  <c r="A1508" i="16"/>
  <c r="A1507" i="16"/>
  <c r="A1506" i="16"/>
  <c r="A1505" i="16"/>
  <c r="A1504" i="16"/>
  <c r="A1503" i="16"/>
  <c r="A1502" i="16"/>
  <c r="A1501" i="16"/>
  <c r="A1500" i="16"/>
  <c r="A1499" i="16"/>
  <c r="A1498" i="16"/>
  <c r="A1497" i="16"/>
  <c r="A1496" i="16"/>
  <c r="A1495" i="16"/>
  <c r="A1494" i="16"/>
  <c r="A1493" i="16"/>
  <c r="A1492" i="16"/>
  <c r="A1491" i="16"/>
  <c r="A1490" i="16"/>
  <c r="A1489" i="16"/>
  <c r="A1488" i="16"/>
  <c r="A1487" i="16"/>
  <c r="A1486" i="16"/>
  <c r="A1485" i="16"/>
  <c r="A1484" i="16"/>
  <c r="A1483" i="16"/>
  <c r="A1482" i="16"/>
  <c r="A1481" i="16"/>
  <c r="A1480" i="16"/>
  <c r="A1479" i="16"/>
  <c r="A1478" i="16"/>
  <c r="A1477" i="16"/>
  <c r="A1476" i="16"/>
  <c r="A1475" i="16"/>
  <c r="A1474" i="16"/>
  <c r="A1473" i="16"/>
  <c r="A1472" i="16"/>
  <c r="A1471" i="16"/>
  <c r="A1470" i="16"/>
  <c r="A1469" i="16"/>
  <c r="A1468" i="16"/>
  <c r="A1467" i="16"/>
  <c r="A1466" i="16"/>
  <c r="A1465" i="16"/>
  <c r="A1464" i="16"/>
  <c r="A1463" i="16"/>
  <c r="A1462" i="16"/>
  <c r="A1461" i="16"/>
  <c r="A1460" i="16"/>
  <c r="A1459" i="16"/>
  <c r="A1458" i="16"/>
  <c r="A1457" i="16"/>
  <c r="A1456" i="16"/>
  <c r="A1455" i="16"/>
  <c r="A1454" i="16"/>
  <c r="A1453" i="16"/>
  <c r="A1452" i="16"/>
  <c r="A1451" i="16"/>
  <c r="A1450" i="16"/>
  <c r="A1449" i="16"/>
  <c r="A1448" i="16"/>
  <c r="A1447" i="16"/>
  <c r="A1446" i="16"/>
  <c r="A1445" i="16"/>
  <c r="A1444" i="16"/>
  <c r="A1443" i="16"/>
  <c r="A1442" i="16"/>
  <c r="A1441" i="16"/>
  <c r="A1440" i="16"/>
  <c r="A1439" i="16"/>
  <c r="A1438" i="16"/>
  <c r="A1437" i="16"/>
  <c r="A1436" i="16"/>
  <c r="A1435" i="16"/>
  <c r="A1434" i="16"/>
  <c r="A1433" i="16"/>
  <c r="A1432" i="16"/>
  <c r="A1431" i="16"/>
  <c r="A1430" i="16"/>
  <c r="A1429" i="16"/>
  <c r="A1428" i="16"/>
  <c r="A1427" i="16"/>
  <c r="A1426" i="16"/>
  <c r="A1425" i="16"/>
  <c r="A1424" i="16"/>
  <c r="A1423" i="16"/>
  <c r="A1422" i="16"/>
  <c r="A1421" i="16"/>
  <c r="A1420" i="16"/>
  <c r="A1419" i="16"/>
  <c r="A1418" i="16"/>
  <c r="A1417" i="16"/>
  <c r="A1416" i="16"/>
  <c r="A1415" i="16"/>
  <c r="A1414" i="16"/>
  <c r="A1413" i="16"/>
  <c r="A1412" i="16"/>
  <c r="A1411" i="16"/>
  <c r="A1410" i="16"/>
  <c r="A1409" i="16"/>
  <c r="A1408" i="16"/>
  <c r="A1407" i="16"/>
  <c r="A1406" i="16"/>
  <c r="A1405" i="16"/>
  <c r="A1404" i="16"/>
  <c r="A1403" i="16"/>
  <c r="A1402" i="16"/>
  <c r="A1401" i="16"/>
  <c r="A1400" i="16"/>
  <c r="A1399" i="16"/>
  <c r="A1398" i="16"/>
  <c r="A1397" i="16"/>
  <c r="A1396" i="16"/>
  <c r="A1395" i="16"/>
  <c r="A1394" i="16"/>
  <c r="A1393" i="16"/>
  <c r="A1392" i="16"/>
  <c r="A1391" i="16"/>
  <c r="A1390" i="16"/>
  <c r="A1389" i="16"/>
  <c r="A1388" i="16"/>
  <c r="A1387" i="16"/>
  <c r="A1386" i="16"/>
  <c r="A1385" i="16"/>
  <c r="A1384" i="16"/>
  <c r="A1383" i="16"/>
  <c r="A1382" i="16"/>
  <c r="A1381" i="16"/>
  <c r="A1380" i="16"/>
  <c r="A1379" i="16"/>
  <c r="A1378" i="16"/>
  <c r="A1377" i="16"/>
  <c r="A1376" i="16"/>
  <c r="A1375" i="16"/>
  <c r="A1374" i="16"/>
  <c r="A1373" i="16"/>
  <c r="A1372" i="16"/>
  <c r="A1371" i="16"/>
  <c r="A1370" i="16"/>
  <c r="A1369" i="16"/>
  <c r="A1368" i="16"/>
  <c r="A1367" i="16"/>
  <c r="A1366" i="16"/>
  <c r="A1365" i="16"/>
  <c r="A1364" i="16"/>
  <c r="A1363" i="16"/>
  <c r="A1362" i="16"/>
  <c r="A1361" i="16"/>
  <c r="A1360" i="16"/>
  <c r="A1359" i="16"/>
  <c r="A1358" i="16"/>
  <c r="A1357" i="16"/>
  <c r="A1356" i="16"/>
  <c r="A1355" i="16"/>
  <c r="A1354" i="16"/>
  <c r="A1353" i="16"/>
  <c r="A1352" i="16"/>
  <c r="A1351" i="16"/>
  <c r="A1350" i="16"/>
  <c r="A1349" i="16"/>
  <c r="A1348" i="16"/>
  <c r="A1347" i="16"/>
  <c r="A1346" i="16"/>
  <c r="A1345" i="16"/>
  <c r="A1344" i="16"/>
  <c r="A1343" i="16"/>
  <c r="A1342" i="16"/>
  <c r="A1341" i="16"/>
  <c r="A1340" i="16"/>
  <c r="A1339" i="16"/>
  <c r="A1338" i="16"/>
  <c r="A1337" i="16"/>
  <c r="A1336" i="16"/>
  <c r="A1335" i="16"/>
  <c r="A1334" i="16"/>
  <c r="A1333" i="16"/>
  <c r="A1332" i="16"/>
  <c r="A1331" i="16"/>
  <c r="A1330" i="16"/>
  <c r="A1329" i="16"/>
  <c r="A1328" i="16"/>
  <c r="A1327" i="16"/>
  <c r="A1326" i="16"/>
  <c r="A1325" i="16"/>
  <c r="A1324" i="16"/>
  <c r="A1323" i="16"/>
  <c r="A1322" i="16"/>
  <c r="A1321" i="16"/>
  <c r="A1320" i="16"/>
  <c r="A1319" i="16"/>
  <c r="A1318" i="16"/>
  <c r="A1317" i="16"/>
  <c r="A1316" i="16"/>
  <c r="A1315" i="16"/>
  <c r="A1314" i="16"/>
  <c r="A1313" i="16"/>
  <c r="A1312" i="16"/>
  <c r="A1311" i="16"/>
  <c r="A1310" i="16"/>
  <c r="A1309" i="16"/>
  <c r="A1308" i="16"/>
  <c r="A1307" i="16"/>
  <c r="A1306" i="16"/>
  <c r="A1305" i="16"/>
  <c r="A1304" i="16"/>
  <c r="A1303" i="16"/>
  <c r="A1302" i="16"/>
  <c r="A1301" i="16"/>
  <c r="A1300" i="16"/>
  <c r="A1299" i="16"/>
  <c r="A1298" i="16"/>
  <c r="A1297" i="16"/>
  <c r="A1296" i="16"/>
  <c r="A1295" i="16"/>
  <c r="A1294" i="16"/>
  <c r="A1293" i="16"/>
  <c r="A1292" i="16"/>
  <c r="A1291" i="16"/>
  <c r="A1290" i="16"/>
  <c r="A1289" i="16"/>
  <c r="A1288" i="16"/>
  <c r="A1287" i="16"/>
  <c r="A1286" i="16"/>
  <c r="A1285" i="16"/>
  <c r="A1284" i="16"/>
  <c r="A1283" i="16"/>
  <c r="A1282" i="16"/>
  <c r="A1281" i="16"/>
  <c r="A1280" i="16"/>
  <c r="A1279" i="16"/>
  <c r="A1278" i="16"/>
  <c r="A1277" i="16"/>
  <c r="A1276" i="16"/>
  <c r="A1275" i="16"/>
  <c r="A1274" i="16"/>
  <c r="A1273" i="16"/>
  <c r="A1272" i="16"/>
  <c r="A1271" i="16"/>
  <c r="A1270" i="16"/>
  <c r="A1269" i="16"/>
  <c r="A1268" i="16"/>
  <c r="A1267" i="16"/>
  <c r="A1266" i="16"/>
  <c r="A1265" i="16"/>
  <c r="A1264" i="16"/>
  <c r="A1263" i="16"/>
  <c r="A1262" i="16"/>
  <c r="A1261" i="16"/>
  <c r="A1260" i="16"/>
  <c r="A1259" i="16"/>
  <c r="A1258" i="16"/>
  <c r="A1257" i="16"/>
  <c r="A1256" i="16"/>
  <c r="A1255" i="16"/>
  <c r="A1254" i="16"/>
  <c r="A1253" i="16"/>
  <c r="A1252" i="16"/>
  <c r="A1251" i="16"/>
  <c r="A1250" i="16"/>
  <c r="A1249" i="16"/>
  <c r="A1248" i="16"/>
  <c r="A1247" i="16"/>
  <c r="A1246" i="16"/>
  <c r="A1245" i="16"/>
  <c r="A1244" i="16"/>
  <c r="A1243" i="16"/>
  <c r="A1242" i="16"/>
  <c r="A1241" i="16"/>
  <c r="A1240" i="16"/>
  <c r="A1239" i="16"/>
  <c r="A1238" i="16"/>
  <c r="A1237" i="16"/>
  <c r="A1236" i="16"/>
  <c r="A1235" i="16"/>
  <c r="A1234" i="16"/>
  <c r="A1233" i="16"/>
  <c r="A1232" i="16"/>
  <c r="A1231" i="16"/>
  <c r="A1230" i="16"/>
  <c r="A1229" i="16"/>
  <c r="A1228" i="16"/>
  <c r="A1227" i="16"/>
  <c r="A1226" i="16"/>
  <c r="A1225" i="16"/>
  <c r="A1224" i="16"/>
  <c r="A1223" i="16"/>
  <c r="A1222" i="16"/>
  <c r="A1221" i="16"/>
  <c r="A1220" i="16"/>
  <c r="A1219" i="16"/>
  <c r="A1218" i="16"/>
  <c r="A1217" i="16"/>
  <c r="A1216" i="16"/>
  <c r="A1215" i="16"/>
  <c r="A1214" i="16"/>
  <c r="A1213" i="16"/>
  <c r="A1212" i="16"/>
  <c r="A1211" i="16"/>
  <c r="A1210" i="16"/>
  <c r="A1209" i="16"/>
  <c r="A1208" i="16"/>
  <c r="A1207" i="16"/>
  <c r="A1206" i="16"/>
  <c r="A1205" i="16"/>
  <c r="A1204" i="16"/>
  <c r="A1203" i="16"/>
  <c r="A1202" i="16"/>
  <c r="A1201" i="16"/>
  <c r="A1200" i="16"/>
  <c r="A1199" i="16"/>
  <c r="A1198" i="16"/>
  <c r="A1197" i="16"/>
  <c r="A1196" i="16"/>
  <c r="A1195" i="16"/>
  <c r="A1194" i="16"/>
  <c r="A1193" i="16"/>
  <c r="A1192" i="16"/>
  <c r="A1191" i="16"/>
  <c r="A1190" i="16"/>
  <c r="A1189" i="16"/>
  <c r="A1188" i="16"/>
  <c r="A1187" i="16"/>
  <c r="A1186" i="16"/>
  <c r="A1185" i="16"/>
  <c r="A1184" i="16"/>
  <c r="A1183" i="16"/>
  <c r="A1182" i="16"/>
  <c r="A1181" i="16"/>
  <c r="A1180" i="16"/>
  <c r="A1179" i="16"/>
  <c r="A1178" i="16"/>
  <c r="A1177" i="16"/>
  <c r="A1176" i="16"/>
  <c r="A1175" i="16"/>
  <c r="A1174" i="16"/>
  <c r="A1173" i="16"/>
  <c r="A1172" i="16"/>
  <c r="A1171" i="16"/>
  <c r="A1170" i="16"/>
  <c r="A1169" i="16"/>
  <c r="A1168" i="16"/>
  <c r="A1167" i="16"/>
  <c r="A1166" i="16"/>
  <c r="A1165" i="16"/>
  <c r="A1164" i="16"/>
  <c r="A1163" i="16"/>
  <c r="A1162" i="16"/>
  <c r="A1161" i="16"/>
  <c r="A1160" i="16"/>
  <c r="A1159" i="16"/>
  <c r="A1158" i="16"/>
  <c r="A1157" i="16"/>
  <c r="A1156" i="16"/>
  <c r="A1155" i="16"/>
  <c r="A1154" i="16"/>
  <c r="A1153" i="16"/>
  <c r="A1152" i="16"/>
  <c r="A1151" i="16"/>
  <c r="A1150" i="16"/>
  <c r="A1149" i="16"/>
  <c r="A1148" i="16"/>
  <c r="A1147" i="16"/>
  <c r="A1146" i="16"/>
  <c r="A1145" i="16"/>
  <c r="A1144" i="16"/>
  <c r="A1143" i="16"/>
  <c r="A1142" i="16"/>
  <c r="A1141" i="16"/>
  <c r="A1140" i="16"/>
  <c r="A1139" i="16"/>
  <c r="A1138" i="16"/>
  <c r="A1137" i="16"/>
  <c r="A1136" i="16"/>
  <c r="A1135" i="16"/>
  <c r="A1134" i="16"/>
  <c r="A1133" i="16"/>
  <c r="A1132" i="16"/>
  <c r="A1131" i="16"/>
  <c r="A1130" i="16"/>
  <c r="A1129" i="16"/>
  <c r="A1128" i="16"/>
  <c r="A1127" i="16"/>
  <c r="A1126" i="16"/>
  <c r="A1125" i="16"/>
  <c r="A1124" i="16"/>
  <c r="A1123" i="16"/>
  <c r="A1122" i="16"/>
  <c r="A1121" i="16"/>
  <c r="A1120" i="16"/>
  <c r="A1119" i="16"/>
  <c r="A1118" i="16"/>
  <c r="A1117" i="16"/>
  <c r="A1116" i="16"/>
  <c r="A1115" i="16"/>
  <c r="A1114" i="16"/>
  <c r="A1113" i="16"/>
  <c r="A1112" i="16"/>
  <c r="A1111" i="16"/>
  <c r="A1110" i="16"/>
  <c r="A1109" i="16"/>
  <c r="A1108" i="16"/>
  <c r="A1107" i="16"/>
  <c r="A1106" i="16"/>
  <c r="A1105" i="16"/>
  <c r="A1104" i="16"/>
  <c r="A1103" i="16"/>
  <c r="A1102" i="16"/>
  <c r="A1101" i="16"/>
  <c r="A1100" i="16"/>
  <c r="A1099" i="16"/>
  <c r="A1098" i="16"/>
  <c r="A1097" i="16"/>
  <c r="A1096" i="16"/>
  <c r="A1095" i="16"/>
  <c r="A1094" i="16"/>
  <c r="A1093" i="16"/>
  <c r="A1092" i="16"/>
  <c r="A1091" i="16"/>
  <c r="A1090" i="16"/>
  <c r="A1089" i="16"/>
  <c r="A1088" i="16"/>
  <c r="A1087" i="16"/>
  <c r="A1086" i="16"/>
  <c r="A1085" i="16"/>
  <c r="A1084" i="16"/>
  <c r="A1083" i="16"/>
  <c r="A1082" i="16"/>
  <c r="A1081" i="16"/>
  <c r="A1080" i="16"/>
  <c r="A1079" i="16"/>
  <c r="A1078" i="16"/>
  <c r="A1077" i="16"/>
  <c r="A1076" i="16"/>
  <c r="A1075" i="16"/>
  <c r="A1074" i="16"/>
  <c r="A1073" i="16"/>
  <c r="A1072" i="16"/>
  <c r="A1071" i="16"/>
  <c r="A1070" i="16"/>
  <c r="A1069" i="16"/>
  <c r="A1068" i="16"/>
  <c r="A1067" i="16"/>
  <c r="A1066" i="16"/>
  <c r="A1065" i="16"/>
  <c r="A1064" i="16"/>
  <c r="A1063" i="16"/>
  <c r="A1062" i="16"/>
  <c r="A1061" i="16"/>
  <c r="A1060" i="16"/>
  <c r="A1059" i="16"/>
  <c r="A1058" i="16"/>
  <c r="A1057" i="16"/>
  <c r="A1056" i="16"/>
  <c r="A1055" i="16"/>
  <c r="A1054" i="16"/>
  <c r="A1053" i="16"/>
  <c r="A1052" i="16"/>
  <c r="A1051" i="16"/>
  <c r="A1050" i="16"/>
  <c r="A1049" i="16"/>
  <c r="A1048" i="16"/>
  <c r="A1047" i="16"/>
  <c r="A1046" i="16"/>
  <c r="A1045" i="16"/>
  <c r="A1044" i="16"/>
  <c r="A1043" i="16"/>
  <c r="A1042" i="16"/>
  <c r="A1041" i="16"/>
  <c r="A1040" i="16"/>
  <c r="A1039" i="16"/>
  <c r="A1038" i="16"/>
  <c r="A1037" i="16"/>
  <c r="A1036" i="16"/>
  <c r="A1035" i="16"/>
  <c r="A1034" i="16"/>
  <c r="A1033" i="16"/>
  <c r="A1032" i="16"/>
  <c r="A1031" i="16"/>
  <c r="A1030" i="16"/>
  <c r="A1029" i="16"/>
  <c r="A1028" i="16"/>
  <c r="A1027" i="16"/>
  <c r="A1026" i="16"/>
  <c r="A1025" i="16"/>
  <c r="A1024" i="16"/>
  <c r="A1023" i="16"/>
  <c r="A1022" i="16"/>
  <c r="A1021" i="16"/>
  <c r="A1020" i="16"/>
  <c r="A1019" i="16"/>
  <c r="A1018" i="16"/>
  <c r="A1017" i="16"/>
  <c r="A1016" i="16"/>
  <c r="A1015" i="16"/>
  <c r="A1014" i="16"/>
  <c r="A1013" i="16"/>
  <c r="A1012" i="16"/>
  <c r="A1011" i="16"/>
  <c r="A1010" i="16"/>
  <c r="A1009" i="16"/>
  <c r="A1008" i="16"/>
  <c r="A1007" i="16"/>
  <c r="A1006" i="16"/>
  <c r="A1005" i="16"/>
  <c r="A1004" i="16"/>
  <c r="A1003" i="16"/>
  <c r="A1002" i="16"/>
  <c r="A1001" i="16"/>
  <c r="A1000" i="16"/>
  <c r="A999" i="16"/>
  <c r="A998" i="16"/>
  <c r="A997" i="16"/>
  <c r="A996" i="16"/>
  <c r="A995" i="16"/>
  <c r="A994" i="16"/>
  <c r="A993" i="16"/>
  <c r="A992" i="16"/>
  <c r="A991" i="16"/>
  <c r="A990" i="16"/>
  <c r="A989" i="16"/>
  <c r="A988" i="16"/>
  <c r="A987" i="16"/>
  <c r="A986" i="16"/>
  <c r="A985" i="16"/>
  <c r="A984" i="16"/>
  <c r="A983" i="16"/>
  <c r="A982" i="16"/>
  <c r="A981" i="16"/>
  <c r="A980" i="16"/>
  <c r="A979" i="16"/>
  <c r="A978" i="16"/>
  <c r="A977" i="16"/>
  <c r="A976" i="16"/>
  <c r="A975" i="16"/>
  <c r="A974" i="16"/>
  <c r="A973" i="16"/>
  <c r="A972" i="16"/>
  <c r="A971" i="16"/>
  <c r="A970" i="16"/>
  <c r="A969" i="16"/>
  <c r="A968" i="16"/>
  <c r="A967" i="16"/>
  <c r="A966" i="16"/>
  <c r="A965" i="16"/>
  <c r="A964" i="16"/>
  <c r="A963" i="16"/>
  <c r="A962" i="16"/>
  <c r="A961" i="16"/>
  <c r="A960" i="16"/>
  <c r="A959" i="16"/>
  <c r="A958" i="16"/>
  <c r="A957" i="16"/>
  <c r="A956" i="16"/>
  <c r="A955" i="16"/>
  <c r="A954" i="16"/>
  <c r="A953" i="16"/>
  <c r="A952" i="16"/>
  <c r="A951" i="16"/>
  <c r="A950" i="16"/>
  <c r="A949" i="16"/>
  <c r="A948" i="16"/>
  <c r="A947" i="16"/>
  <c r="A946" i="16"/>
  <c r="A945" i="16"/>
  <c r="A944" i="16"/>
  <c r="A943" i="16"/>
  <c r="A942" i="16"/>
  <c r="A941" i="16"/>
  <c r="A940" i="16"/>
  <c r="A939" i="16"/>
  <c r="A938" i="16"/>
  <c r="A937" i="16"/>
  <c r="A936" i="16"/>
  <c r="A935" i="16"/>
  <c r="A934" i="16"/>
  <c r="A933" i="16"/>
  <c r="A932" i="16"/>
  <c r="A931" i="16"/>
  <c r="A930" i="16"/>
  <c r="A929" i="16"/>
  <c r="A928" i="16"/>
  <c r="A927" i="16"/>
  <c r="A926" i="16"/>
  <c r="A925" i="16"/>
  <c r="A924" i="16"/>
  <c r="A923" i="16"/>
  <c r="A922" i="16"/>
  <c r="A921" i="16"/>
  <c r="A920" i="16"/>
  <c r="A919" i="16"/>
  <c r="A918" i="16"/>
  <c r="A917" i="16"/>
  <c r="A916" i="16"/>
  <c r="A915" i="16"/>
  <c r="A914" i="16"/>
  <c r="A913" i="16"/>
  <c r="A912" i="16"/>
  <c r="A911" i="16"/>
  <c r="A910" i="16"/>
  <c r="A909" i="16"/>
  <c r="A908" i="16"/>
  <c r="A907" i="16"/>
  <c r="A906" i="16"/>
  <c r="A905" i="16"/>
  <c r="A904" i="16"/>
  <c r="A903" i="16"/>
  <c r="A902" i="16"/>
  <c r="A901" i="16"/>
  <c r="A900" i="16"/>
  <c r="A899" i="16"/>
  <c r="A898" i="16"/>
  <c r="A897" i="16"/>
  <c r="A896" i="16"/>
  <c r="A895" i="16"/>
  <c r="A894" i="16"/>
  <c r="A893" i="16"/>
  <c r="A892" i="16"/>
  <c r="A891" i="16"/>
  <c r="A890" i="16"/>
  <c r="A889" i="16"/>
  <c r="A888" i="16"/>
  <c r="A887" i="16"/>
  <c r="A886" i="16"/>
  <c r="A885" i="16"/>
  <c r="A884" i="16"/>
  <c r="A883" i="16"/>
  <c r="A882" i="16"/>
  <c r="A881" i="16"/>
  <c r="A880" i="16"/>
  <c r="A879" i="16"/>
  <c r="A878" i="16"/>
  <c r="A877" i="16"/>
  <c r="A876" i="16"/>
  <c r="A875" i="16"/>
  <c r="A874" i="16"/>
  <c r="A873" i="16"/>
  <c r="A872" i="16"/>
  <c r="A871" i="16"/>
  <c r="A870" i="16"/>
  <c r="A869" i="16"/>
  <c r="A868" i="16"/>
  <c r="A867" i="16"/>
  <c r="A866" i="16"/>
  <c r="A865" i="16"/>
  <c r="A864" i="16"/>
  <c r="A863" i="16"/>
  <c r="A862" i="16"/>
  <c r="A861" i="16"/>
  <c r="A860" i="16"/>
  <c r="A859" i="16"/>
  <c r="A858" i="16"/>
  <c r="A857" i="16"/>
  <c r="A856" i="16"/>
  <c r="A855" i="16"/>
  <c r="A854" i="16"/>
  <c r="A853" i="16"/>
  <c r="A852" i="16"/>
  <c r="A851" i="16"/>
  <c r="A850" i="16"/>
  <c r="A849" i="16"/>
  <c r="A848" i="16"/>
  <c r="A847" i="16"/>
  <c r="A846" i="16"/>
  <c r="A845" i="16"/>
  <c r="A844" i="16"/>
  <c r="A843" i="16"/>
  <c r="A842" i="16"/>
  <c r="A841" i="16"/>
  <c r="A840" i="16"/>
  <c r="A839" i="16"/>
  <c r="A838" i="16"/>
  <c r="A837" i="16"/>
  <c r="A836" i="16"/>
  <c r="A835" i="16"/>
  <c r="A834" i="16"/>
  <c r="A833" i="16"/>
  <c r="A832" i="16"/>
  <c r="A831" i="16"/>
  <c r="A830" i="16"/>
  <c r="A829" i="16"/>
  <c r="A828" i="16"/>
  <c r="A827" i="16"/>
  <c r="A826" i="16"/>
  <c r="A825" i="16"/>
  <c r="A824" i="16"/>
  <c r="A823" i="16"/>
  <c r="A822" i="16"/>
  <c r="A821" i="16"/>
  <c r="A820" i="16"/>
  <c r="A819" i="16"/>
  <c r="A818" i="16"/>
  <c r="A817" i="16"/>
  <c r="A816" i="16"/>
  <c r="A815" i="16"/>
  <c r="A814" i="16"/>
  <c r="A813" i="16"/>
  <c r="A812" i="16"/>
  <c r="A811" i="16"/>
  <c r="A810" i="16"/>
  <c r="A809" i="16"/>
  <c r="A808" i="16"/>
  <c r="A807" i="16"/>
  <c r="A806" i="16"/>
  <c r="A805" i="16"/>
  <c r="A804" i="16"/>
  <c r="A803" i="16"/>
  <c r="A802" i="16"/>
  <c r="A801" i="16"/>
  <c r="A800" i="16"/>
  <c r="A799" i="16"/>
  <c r="A798" i="16"/>
  <c r="A797" i="16"/>
  <c r="A796" i="16"/>
  <c r="A795" i="16"/>
  <c r="A794" i="16"/>
  <c r="A793" i="16"/>
  <c r="A792" i="16"/>
  <c r="A791" i="16"/>
  <c r="A790" i="16"/>
  <c r="A789" i="16"/>
  <c r="A788" i="16"/>
  <c r="A787" i="16"/>
  <c r="A786" i="16"/>
  <c r="A785" i="16"/>
  <c r="A784" i="16"/>
  <c r="A783" i="16"/>
  <c r="A782" i="16"/>
  <c r="A781" i="16"/>
  <c r="A780" i="16"/>
  <c r="A779" i="16"/>
  <c r="A778" i="16"/>
  <c r="A777" i="16"/>
  <c r="A776" i="16"/>
  <c r="A775" i="16"/>
  <c r="A774" i="16"/>
  <c r="A773" i="16"/>
  <c r="A772" i="16"/>
  <c r="A771" i="16"/>
  <c r="A770" i="16"/>
  <c r="A769" i="16"/>
  <c r="A768" i="16"/>
  <c r="A767" i="16"/>
  <c r="A766" i="16"/>
  <c r="A765" i="16"/>
  <c r="A764" i="16"/>
  <c r="A763" i="16"/>
  <c r="A762" i="16"/>
  <c r="A761" i="16"/>
  <c r="A760" i="16"/>
  <c r="A759" i="16"/>
  <c r="A758" i="16"/>
  <c r="A757" i="16"/>
  <c r="A756" i="16"/>
  <c r="A755" i="16"/>
  <c r="A754" i="16"/>
  <c r="A753" i="16"/>
  <c r="A752" i="16"/>
  <c r="A751" i="16"/>
  <c r="A750" i="16"/>
  <c r="A749" i="16"/>
  <c r="A748" i="16"/>
  <c r="A747" i="16"/>
  <c r="A746" i="16"/>
  <c r="A745" i="16"/>
  <c r="A744" i="16"/>
  <c r="A743" i="16"/>
  <c r="A742" i="16"/>
  <c r="A741" i="16"/>
  <c r="A740" i="16"/>
  <c r="A739" i="16"/>
  <c r="A738" i="16"/>
  <c r="A737" i="16"/>
  <c r="A736" i="16"/>
  <c r="A735" i="16"/>
  <c r="A734" i="16"/>
  <c r="A733" i="16"/>
  <c r="A732" i="16"/>
  <c r="A731" i="16"/>
  <c r="A730" i="16"/>
  <c r="A729" i="16"/>
  <c r="A728" i="16"/>
  <c r="A727" i="16"/>
  <c r="A726" i="16"/>
  <c r="A725" i="16"/>
  <c r="A724" i="16"/>
  <c r="A723" i="16"/>
  <c r="A722" i="16"/>
  <c r="A721" i="16"/>
  <c r="A720" i="16"/>
  <c r="A719" i="16"/>
  <c r="A718" i="16"/>
  <c r="A717" i="16"/>
  <c r="A716" i="16"/>
  <c r="A715" i="16"/>
  <c r="A714" i="16"/>
  <c r="A713" i="16"/>
  <c r="A712" i="16"/>
  <c r="A711" i="16"/>
  <c r="A710" i="16"/>
  <c r="A709" i="16"/>
  <c r="A708" i="16"/>
  <c r="A707" i="16"/>
  <c r="A706" i="16"/>
  <c r="A705" i="16"/>
  <c r="A704" i="16"/>
  <c r="A703" i="16"/>
  <c r="A702" i="16"/>
  <c r="A701" i="16"/>
  <c r="A700" i="16"/>
  <c r="A699" i="16"/>
  <c r="A698" i="16"/>
  <c r="A697" i="16"/>
  <c r="A696" i="16"/>
  <c r="A695" i="16"/>
  <c r="A694" i="16"/>
  <c r="A693" i="16"/>
  <c r="A692" i="16"/>
  <c r="A691" i="16"/>
  <c r="A690" i="16"/>
  <c r="A689" i="16"/>
  <c r="A688" i="16"/>
  <c r="A687" i="16"/>
  <c r="A686" i="16"/>
  <c r="A685" i="16"/>
  <c r="A684" i="16"/>
  <c r="A683" i="16"/>
  <c r="A682" i="16"/>
  <c r="A681" i="16"/>
  <c r="A680" i="16"/>
  <c r="A679" i="16"/>
  <c r="A678" i="16"/>
  <c r="A677" i="16"/>
  <c r="A676" i="16"/>
  <c r="A675" i="16"/>
  <c r="A674" i="16"/>
  <c r="A673" i="16"/>
  <c r="A672" i="16"/>
  <c r="A671" i="16"/>
  <c r="A670" i="16"/>
  <c r="A669" i="16"/>
  <c r="A668" i="16"/>
  <c r="A667" i="16"/>
  <c r="A666" i="16"/>
  <c r="A665" i="16"/>
  <c r="A664" i="16"/>
  <c r="A663" i="16"/>
  <c r="A662" i="16"/>
  <c r="A661" i="16"/>
  <c r="A660" i="16"/>
  <c r="A659" i="16"/>
  <c r="A658" i="16"/>
  <c r="A657" i="16"/>
  <c r="A656" i="16"/>
  <c r="A655" i="16"/>
  <c r="A654" i="16"/>
  <c r="A653" i="16"/>
  <c r="A652" i="16"/>
  <c r="A651" i="16"/>
  <c r="A650" i="16"/>
  <c r="A649" i="16"/>
  <c r="A648" i="16"/>
  <c r="A647" i="16"/>
  <c r="A646" i="16"/>
  <c r="A645" i="16"/>
  <c r="A644" i="16"/>
  <c r="A643" i="16"/>
  <c r="A642" i="16"/>
  <c r="A641" i="16"/>
  <c r="A640" i="16"/>
  <c r="A639" i="16"/>
  <c r="A638" i="16"/>
  <c r="A637" i="16"/>
  <c r="A636" i="16"/>
  <c r="A635" i="16"/>
  <c r="A634" i="16"/>
  <c r="A633" i="16"/>
  <c r="A632" i="16"/>
  <c r="A631" i="16"/>
  <c r="A630" i="16"/>
  <c r="A629" i="16"/>
  <c r="A628" i="16"/>
  <c r="A627" i="16"/>
  <c r="A626" i="16"/>
  <c r="A625" i="16"/>
  <c r="A624" i="16"/>
  <c r="A623" i="16"/>
  <c r="A622" i="16"/>
  <c r="A621" i="16"/>
  <c r="A620" i="16"/>
  <c r="A619" i="16"/>
  <c r="A618" i="16"/>
  <c r="A617" i="16"/>
  <c r="A616" i="16"/>
  <c r="A615" i="16"/>
  <c r="A614" i="16"/>
  <c r="A613" i="16"/>
  <c r="A612" i="16"/>
  <c r="A611" i="16"/>
  <c r="A610" i="16"/>
  <c r="A609" i="16"/>
  <c r="A608" i="16"/>
  <c r="A607" i="16"/>
  <c r="A606" i="16"/>
  <c r="A605" i="16"/>
  <c r="A604" i="16"/>
  <c r="A603" i="16"/>
  <c r="A602" i="16"/>
  <c r="A601" i="16"/>
  <c r="A600" i="16"/>
  <c r="A599" i="16"/>
  <c r="A598" i="16"/>
  <c r="A597" i="16"/>
  <c r="A596" i="16"/>
  <c r="A595" i="16"/>
  <c r="A594" i="16"/>
  <c r="A593" i="16"/>
  <c r="A592" i="16"/>
  <c r="A591" i="16"/>
  <c r="A590" i="16"/>
  <c r="A589" i="16"/>
  <c r="A588" i="16"/>
  <c r="A587" i="16"/>
  <c r="A586" i="16"/>
  <c r="A585" i="16"/>
  <c r="A584" i="16"/>
  <c r="A583" i="16"/>
  <c r="A582" i="16"/>
  <c r="A581" i="16"/>
  <c r="A580" i="16"/>
  <c r="A579" i="16"/>
  <c r="A578" i="16"/>
  <c r="A577" i="16"/>
  <c r="A576" i="16"/>
  <c r="A575" i="16"/>
  <c r="A574" i="16"/>
  <c r="A573" i="16"/>
  <c r="A572" i="16"/>
  <c r="A571" i="16"/>
  <c r="A570" i="16"/>
  <c r="A569" i="16"/>
  <c r="A568" i="16"/>
  <c r="A567" i="16"/>
  <c r="A566" i="16"/>
  <c r="A565" i="16"/>
  <c r="A564" i="16"/>
  <c r="A563" i="16"/>
  <c r="A562" i="16"/>
  <c r="A561" i="16"/>
  <c r="A560" i="16"/>
  <c r="A559" i="16"/>
  <c r="A558" i="16"/>
  <c r="A557" i="16"/>
  <c r="A556" i="16"/>
  <c r="A555" i="16"/>
  <c r="A554" i="16"/>
  <c r="A553" i="16"/>
  <c r="A552" i="16"/>
  <c r="A551" i="16"/>
  <c r="A550" i="16"/>
  <c r="A549" i="16"/>
  <c r="A548" i="16"/>
  <c r="A547" i="16"/>
  <c r="A546" i="16"/>
  <c r="A545" i="16"/>
  <c r="A544" i="16"/>
  <c r="A543" i="16"/>
  <c r="A542" i="16"/>
  <c r="A541" i="16"/>
  <c r="A540" i="16"/>
  <c r="A539" i="16"/>
  <c r="A538" i="16"/>
  <c r="A537" i="16"/>
  <c r="A536" i="16"/>
  <c r="A535" i="16"/>
  <c r="A534" i="16"/>
  <c r="A533" i="16"/>
  <c r="A532" i="16"/>
  <c r="A531" i="16"/>
  <c r="A530" i="16"/>
  <c r="A529" i="16"/>
  <c r="A528" i="16"/>
  <c r="A527" i="16"/>
  <c r="A526" i="16"/>
  <c r="A525" i="16"/>
  <c r="A524" i="16"/>
  <c r="A523" i="16"/>
  <c r="A522" i="16"/>
  <c r="A521" i="16"/>
  <c r="A520" i="16"/>
  <c r="A519" i="16"/>
  <c r="A518" i="16"/>
  <c r="A517" i="16"/>
  <c r="A516" i="16"/>
  <c r="A515" i="16"/>
  <c r="A514" i="16"/>
  <c r="A513" i="16"/>
  <c r="A512" i="16"/>
  <c r="A511" i="16"/>
  <c r="A510" i="16"/>
  <c r="A509" i="16"/>
  <c r="A508" i="16"/>
  <c r="A507" i="16"/>
  <c r="A506" i="16"/>
  <c r="A505" i="16"/>
  <c r="A504" i="16"/>
  <c r="A503" i="16"/>
  <c r="A502" i="16"/>
  <c r="A501" i="16"/>
  <c r="A500" i="16"/>
  <c r="A499" i="16"/>
  <c r="A498" i="16"/>
  <c r="A497" i="16"/>
  <c r="A496" i="16"/>
  <c r="A495" i="16"/>
  <c r="A494" i="16"/>
  <c r="A493" i="16"/>
  <c r="A492" i="16"/>
  <c r="A491" i="16"/>
  <c r="A490" i="16"/>
  <c r="A489" i="16"/>
  <c r="A488" i="16"/>
  <c r="A487" i="16"/>
  <c r="A486" i="16"/>
  <c r="A485" i="16"/>
  <c r="A484" i="16"/>
  <c r="A483" i="16"/>
  <c r="A482" i="16"/>
  <c r="A481" i="16"/>
  <c r="A480" i="16"/>
  <c r="A479" i="16"/>
  <c r="A478" i="16"/>
  <c r="A477" i="16"/>
  <c r="A476" i="16"/>
  <c r="A475" i="16"/>
  <c r="A474" i="16"/>
  <c r="A473" i="16"/>
  <c r="A472" i="16"/>
  <c r="A471" i="16"/>
  <c r="A470" i="16"/>
  <c r="A469" i="16"/>
  <c r="A468" i="16"/>
  <c r="A467" i="16"/>
  <c r="A466" i="16"/>
  <c r="A465" i="16"/>
  <c r="A464" i="16"/>
  <c r="A463" i="16"/>
  <c r="A462" i="16"/>
  <c r="A461" i="16"/>
  <c r="A460" i="16"/>
  <c r="A459" i="16"/>
  <c r="A458" i="16"/>
  <c r="A457" i="16"/>
  <c r="A456" i="16"/>
  <c r="A455" i="16"/>
  <c r="A454" i="16"/>
  <c r="A453" i="16"/>
  <c r="A452" i="16"/>
  <c r="A451" i="16"/>
  <c r="A450" i="16"/>
  <c r="A449" i="16"/>
  <c r="A448" i="16"/>
  <c r="A447" i="16"/>
  <c r="A446" i="16"/>
  <c r="A445" i="16"/>
  <c r="A444" i="16"/>
  <c r="A443" i="16"/>
  <c r="A442" i="16"/>
  <c r="A441" i="16"/>
  <c r="A440" i="16"/>
  <c r="A439" i="16"/>
  <c r="A438" i="16"/>
  <c r="A437" i="16"/>
  <c r="A436" i="16"/>
  <c r="A435" i="16"/>
  <c r="A434" i="16"/>
  <c r="A433" i="16"/>
  <c r="A432" i="16"/>
  <c r="A431" i="16"/>
  <c r="A430" i="16"/>
  <c r="A429" i="16"/>
  <c r="A428" i="16"/>
  <c r="A427" i="16"/>
  <c r="A426" i="16"/>
  <c r="A425" i="16"/>
  <c r="A424" i="16"/>
  <c r="A423" i="16"/>
  <c r="A422" i="16"/>
  <c r="A421" i="16"/>
  <c r="A420" i="16"/>
  <c r="A419" i="16"/>
  <c r="A418" i="16"/>
  <c r="A417" i="16"/>
  <c r="A416" i="16"/>
  <c r="A415" i="16"/>
  <c r="A414" i="16"/>
  <c r="A413" i="16"/>
  <c r="A412" i="16"/>
  <c r="A411" i="16"/>
  <c r="A410" i="16"/>
  <c r="A409" i="16"/>
  <c r="A408" i="16"/>
  <c r="A407" i="16"/>
  <c r="A406" i="16"/>
  <c r="A405" i="16"/>
  <c r="A404" i="16"/>
  <c r="A403" i="16"/>
  <c r="A402" i="16"/>
  <c r="A401" i="16"/>
  <c r="A400" i="16"/>
  <c r="A399" i="16"/>
  <c r="A398" i="16"/>
  <c r="A397" i="16"/>
  <c r="A396" i="16"/>
  <c r="A395" i="16"/>
  <c r="A394" i="16"/>
  <c r="A393" i="16"/>
  <c r="A392" i="16"/>
  <c r="A391" i="16"/>
  <c r="A390" i="16"/>
  <c r="A389" i="16"/>
  <c r="A388" i="16"/>
  <c r="A387" i="16"/>
  <c r="A386" i="16"/>
  <c r="A385" i="16"/>
  <c r="A384" i="16"/>
  <c r="A383" i="16"/>
  <c r="A382" i="16"/>
  <c r="A381" i="16"/>
  <c r="A380" i="16"/>
  <c r="A379" i="16"/>
  <c r="A378" i="16"/>
  <c r="A377" i="16"/>
  <c r="A376" i="16"/>
  <c r="A375" i="16"/>
  <c r="A374" i="16"/>
  <c r="A373" i="16"/>
  <c r="A372" i="16"/>
  <c r="A371" i="16"/>
  <c r="A370" i="16"/>
  <c r="A369" i="16"/>
  <c r="A368" i="16"/>
  <c r="A367" i="16"/>
  <c r="A366" i="16"/>
  <c r="A365" i="16"/>
  <c r="A364" i="16"/>
  <c r="A363" i="16"/>
  <c r="A362" i="16"/>
  <c r="A361" i="16"/>
  <c r="A360" i="16"/>
  <c r="A359" i="16"/>
  <c r="A358" i="16"/>
  <c r="A357" i="16"/>
  <c r="A356" i="16"/>
  <c r="A355" i="16"/>
  <c r="A354" i="16"/>
  <c r="A353" i="16"/>
  <c r="A352" i="16"/>
  <c r="A351" i="16"/>
  <c r="A350" i="16"/>
  <c r="A349" i="16"/>
  <c r="A348" i="16"/>
  <c r="A347" i="16"/>
  <c r="A346" i="16"/>
  <c r="A345" i="16"/>
  <c r="A344" i="16"/>
  <c r="A343" i="16"/>
  <c r="A342" i="16"/>
  <c r="A341" i="16"/>
  <c r="A340" i="16"/>
  <c r="A339" i="16"/>
  <c r="A338" i="16"/>
  <c r="A337" i="16"/>
  <c r="A336" i="16"/>
  <c r="A335" i="16"/>
  <c r="A334" i="16"/>
  <c r="A333" i="16"/>
  <c r="A332" i="16"/>
  <c r="A331" i="16"/>
  <c r="A330" i="16"/>
  <c r="A329" i="16"/>
  <c r="A328" i="16"/>
  <c r="A327" i="16"/>
  <c r="A326" i="16"/>
  <c r="A325" i="16"/>
  <c r="A324" i="16"/>
  <c r="A323" i="16"/>
  <c r="A322" i="16"/>
  <c r="A321" i="16"/>
  <c r="A320" i="16"/>
  <c r="A319" i="16"/>
  <c r="A318" i="16"/>
  <c r="A317" i="16"/>
  <c r="A316" i="16"/>
  <c r="A315" i="16"/>
  <c r="A314" i="16"/>
  <c r="A313" i="16"/>
  <c r="A312" i="16"/>
  <c r="A311" i="16"/>
  <c r="A310" i="16"/>
  <c r="A309" i="16"/>
  <c r="A308" i="16"/>
  <c r="A307" i="16"/>
  <c r="A306" i="16"/>
  <c r="A305" i="16"/>
  <c r="A304" i="16"/>
  <c r="A303" i="16"/>
  <c r="A302" i="16"/>
  <c r="A301" i="16"/>
  <c r="A300" i="16"/>
  <c r="A299" i="16"/>
  <c r="A298" i="16"/>
  <c r="A297" i="16"/>
  <c r="A296" i="16"/>
  <c r="A295" i="16"/>
  <c r="A294" i="16"/>
  <c r="A293" i="16"/>
  <c r="A292" i="16"/>
  <c r="A291" i="16"/>
  <c r="A290" i="16"/>
  <c r="A289" i="16"/>
  <c r="A288" i="16"/>
  <c r="A287" i="16"/>
  <c r="A286" i="16"/>
  <c r="A285" i="16"/>
  <c r="A284" i="16"/>
  <c r="A283" i="16"/>
  <c r="A282" i="16"/>
  <c r="A281" i="16"/>
  <c r="A280" i="16"/>
  <c r="A279" i="16"/>
  <c r="A278" i="16"/>
  <c r="A277" i="16"/>
  <c r="A276" i="16"/>
  <c r="A275" i="16"/>
  <c r="A274" i="16"/>
  <c r="A273" i="16"/>
  <c r="A272" i="16"/>
  <c r="A271" i="16"/>
  <c r="A270" i="16"/>
  <c r="A269" i="16"/>
  <c r="A268" i="16"/>
  <c r="A267" i="16"/>
  <c r="A266" i="16"/>
  <c r="A265" i="16"/>
  <c r="A264" i="16"/>
  <c r="A263" i="16"/>
  <c r="A262" i="16"/>
  <c r="A261" i="16"/>
  <c r="A260" i="16"/>
  <c r="A259" i="16"/>
  <c r="A258" i="16"/>
  <c r="A257" i="16"/>
  <c r="A256" i="16"/>
  <c r="A255" i="16"/>
  <c r="A254" i="16"/>
  <c r="A253" i="16"/>
  <c r="A252" i="16"/>
  <c r="A251" i="16"/>
  <c r="A250" i="16"/>
  <c r="A249" i="16"/>
  <c r="A248" i="16"/>
  <c r="A247" i="16"/>
  <c r="A246" i="16"/>
  <c r="A245" i="16"/>
  <c r="A244" i="16"/>
  <c r="A243" i="16"/>
  <c r="A242" i="16"/>
  <c r="A241" i="16"/>
  <c r="A240" i="16"/>
  <c r="A239" i="16"/>
  <c r="A238" i="16"/>
  <c r="A237" i="16"/>
  <c r="A236" i="16"/>
  <c r="A235" i="16"/>
  <c r="A234" i="16"/>
  <c r="A233" i="16"/>
  <c r="A232" i="16"/>
  <c r="A231" i="16"/>
  <c r="A230" i="16"/>
  <c r="A229" i="16"/>
  <c r="A228" i="16"/>
  <c r="A227" i="16"/>
  <c r="A226" i="16"/>
  <c r="A225" i="16"/>
  <c r="A224" i="16"/>
  <c r="A223" i="16"/>
  <c r="A222" i="16"/>
  <c r="A221" i="16"/>
  <c r="A220" i="16"/>
  <c r="A219" i="16"/>
  <c r="A218" i="16"/>
  <c r="A217" i="16"/>
  <c r="A216" i="16"/>
  <c r="A215" i="16"/>
  <c r="A214" i="16"/>
  <c r="A213" i="16"/>
  <c r="A212" i="16"/>
  <c r="A211" i="16"/>
  <c r="A210" i="16"/>
  <c r="A209" i="16"/>
  <c r="A208" i="16"/>
  <c r="A207" i="16"/>
  <c r="A206" i="16"/>
  <c r="A205" i="16"/>
  <c r="A204" i="16"/>
  <c r="A203" i="16"/>
  <c r="A202" i="16"/>
  <c r="A201" i="16"/>
  <c r="A200" i="16"/>
  <c r="A199" i="16"/>
  <c r="A198" i="16"/>
  <c r="A197" i="16"/>
  <c r="A196" i="16"/>
  <c r="A195" i="16"/>
  <c r="A194" i="16"/>
  <c r="A193" i="16"/>
  <c r="A192" i="16"/>
  <c r="A191" i="16"/>
  <c r="A190" i="16"/>
  <c r="A189" i="16"/>
  <c r="A188" i="16"/>
  <c r="A187" i="16"/>
  <c r="A186" i="16"/>
  <c r="A185" i="16"/>
  <c r="A184" i="16"/>
  <c r="A183" i="16"/>
  <c r="A182" i="16"/>
  <c r="A181" i="16"/>
  <c r="A180" i="16"/>
  <c r="A179" i="16"/>
  <c r="A178" i="16"/>
  <c r="A177" i="16"/>
  <c r="A176" i="16"/>
  <c r="A175" i="16"/>
  <c r="A174" i="16"/>
  <c r="A173" i="16"/>
  <c r="A172" i="16"/>
  <c r="A171" i="16"/>
  <c r="A170" i="16"/>
  <c r="A169" i="16"/>
  <c r="A168" i="16"/>
  <c r="A167" i="16"/>
  <c r="A166" i="16"/>
  <c r="A165" i="16"/>
  <c r="A164" i="16"/>
  <c r="A163" i="16"/>
  <c r="A162" i="16"/>
  <c r="A161" i="16"/>
  <c r="A160" i="16"/>
  <c r="A159" i="16"/>
  <c r="A158" i="16"/>
  <c r="A157" i="16"/>
  <c r="A156" i="16"/>
  <c r="A155" i="16"/>
  <c r="A154" i="16"/>
  <c r="A153" i="16"/>
  <c r="A152" i="16"/>
  <c r="A151" i="16"/>
  <c r="A150" i="16"/>
  <c r="A149" i="16"/>
  <c r="A148" i="16"/>
  <c r="A147" i="16"/>
  <c r="A146" i="16"/>
  <c r="A145" i="16"/>
  <c r="A144" i="16"/>
  <c r="A143" i="16"/>
  <c r="A142" i="16"/>
  <c r="A141" i="16"/>
  <c r="A140" i="16"/>
  <c r="A139" i="16"/>
  <c r="A138" i="16"/>
  <c r="A137" i="16"/>
  <c r="A136" i="16"/>
  <c r="A135" i="16"/>
  <c r="A134" i="16"/>
  <c r="A133" i="16"/>
  <c r="A132" i="16"/>
  <c r="A131" i="16"/>
  <c r="A130" i="16"/>
  <c r="A129" i="16"/>
  <c r="A128" i="16"/>
  <c r="A127" i="16"/>
  <c r="A126" i="16"/>
  <c r="A125" i="16"/>
  <c r="A124" i="16"/>
  <c r="A123" i="16"/>
  <c r="A122" i="16"/>
  <c r="A121" i="16"/>
  <c r="A120" i="16"/>
  <c r="A119" i="16"/>
  <c r="A118" i="16"/>
  <c r="A117" i="16"/>
  <c r="A116" i="16"/>
  <c r="A115" i="16"/>
  <c r="A114" i="16"/>
  <c r="A113" i="16"/>
  <c r="A112" i="16"/>
  <c r="A111" i="16"/>
  <c r="A110" i="16"/>
  <c r="A109" i="16"/>
  <c r="A108" i="16"/>
  <c r="A107" i="16"/>
  <c r="A106" i="16"/>
  <c r="A105" i="16"/>
  <c r="A104" i="16"/>
  <c r="A103" i="16"/>
  <c r="A102" i="16"/>
  <c r="A101" i="16"/>
  <c r="A100" i="16"/>
  <c r="A99" i="16"/>
  <c r="A98" i="16"/>
  <c r="A97" i="16"/>
  <c r="A96" i="16"/>
  <c r="A95" i="16"/>
  <c r="A94" i="16"/>
  <c r="A93" i="16"/>
  <c r="A92" i="16"/>
  <c r="A91" i="16"/>
  <c r="A90" i="16"/>
  <c r="A89" i="16"/>
  <c r="A88" i="16"/>
  <c r="A87" i="16"/>
  <c r="A86" i="16"/>
  <c r="A85" i="16"/>
  <c r="A84" i="16"/>
  <c r="A83" i="16"/>
  <c r="A82" i="16"/>
  <c r="A81" i="16"/>
  <c r="A80" i="16"/>
  <c r="A79" i="16"/>
  <c r="A78" i="16"/>
  <c r="A77" i="16"/>
  <c r="A76" i="16"/>
  <c r="A75" i="16"/>
  <c r="A74" i="16"/>
  <c r="A73" i="16"/>
  <c r="A72" i="16"/>
  <c r="A71" i="16"/>
  <c r="A70" i="16"/>
  <c r="A69" i="16"/>
  <c r="A68" i="16"/>
  <c r="A67" i="16"/>
  <c r="A66" i="16"/>
  <c r="A65" i="16"/>
  <c r="A64" i="16"/>
  <c r="A63" i="16"/>
  <c r="A62" i="16"/>
  <c r="A61" i="16"/>
  <c r="A60" i="16"/>
  <c r="A59" i="16"/>
  <c r="A58" i="16"/>
  <c r="A57" i="16"/>
  <c r="A56" i="16"/>
  <c r="A55" i="16"/>
  <c r="A54" i="16"/>
  <c r="A53" i="16"/>
  <c r="A52" i="16"/>
  <c r="A51" i="16"/>
  <c r="A50" i="16"/>
  <c r="A49" i="16"/>
  <c r="A48" i="16"/>
  <c r="A47" i="16"/>
  <c r="A46" i="16"/>
  <c r="A45"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A11" i="16"/>
  <c r="A10" i="16"/>
  <c r="A9" i="16"/>
  <c r="A8" i="16"/>
  <c r="A7" i="16"/>
  <c r="D7" i="59"/>
  <c r="A2000" i="17"/>
  <c r="A1999" i="17"/>
  <c r="A1998" i="17"/>
  <c r="A1997" i="17"/>
  <c r="A1996" i="17"/>
  <c r="A1995" i="17"/>
  <c r="A1994" i="17"/>
  <c r="A1993" i="17"/>
  <c r="A1992" i="17"/>
  <c r="A1991" i="17"/>
  <c r="A1990" i="17"/>
  <c r="A1989" i="17"/>
  <c r="A1988" i="17"/>
  <c r="A1987" i="17"/>
  <c r="A1986" i="17"/>
  <c r="A1985" i="17"/>
  <c r="A1984" i="17"/>
  <c r="A1983" i="17"/>
  <c r="A1982" i="17"/>
  <c r="A1981" i="17"/>
  <c r="A1980" i="17"/>
  <c r="A1979" i="17"/>
  <c r="A1978" i="17"/>
  <c r="A1977" i="17"/>
  <c r="A1976" i="17"/>
  <c r="A1975" i="17"/>
  <c r="A1974" i="17"/>
  <c r="A1973" i="17"/>
  <c r="A1972" i="17"/>
  <c r="A1971" i="17"/>
  <c r="A1970" i="17"/>
  <c r="A1969" i="17"/>
  <c r="A1968" i="17"/>
  <c r="A1967" i="17"/>
  <c r="A1966" i="17"/>
  <c r="A1965" i="17"/>
  <c r="A1964" i="17"/>
  <c r="A1963" i="17"/>
  <c r="A1962" i="17"/>
  <c r="A1961" i="17"/>
  <c r="A1960" i="17"/>
  <c r="A1959" i="17"/>
  <c r="A1958" i="17"/>
  <c r="A1957" i="17"/>
  <c r="A1956" i="17"/>
  <c r="A1955" i="17"/>
  <c r="A1954" i="17"/>
  <c r="A1953" i="17"/>
  <c r="A1952" i="17"/>
  <c r="A1951" i="17"/>
  <c r="A1950" i="17"/>
  <c r="A1949" i="17"/>
  <c r="A1948" i="17"/>
  <c r="A1947" i="17"/>
  <c r="A1946" i="17"/>
  <c r="A1945" i="17"/>
  <c r="A1944" i="17"/>
  <c r="A1943" i="17"/>
  <c r="A1942" i="17"/>
  <c r="A1941" i="17"/>
  <c r="A1940" i="17"/>
  <c r="A1939" i="17"/>
  <c r="A1938" i="17"/>
  <c r="A1937" i="17"/>
  <c r="A1936" i="17"/>
  <c r="A1935" i="17"/>
  <c r="A1934" i="17"/>
  <c r="A1933" i="17"/>
  <c r="A1932" i="17"/>
  <c r="A1931" i="17"/>
  <c r="A1930" i="17"/>
  <c r="A1929" i="17"/>
  <c r="A1928" i="17"/>
  <c r="A1927" i="17"/>
  <c r="A1926" i="17"/>
  <c r="A1925" i="17"/>
  <c r="A1924" i="17"/>
  <c r="A1923" i="17"/>
  <c r="A1922" i="17"/>
  <c r="A1921" i="17"/>
  <c r="A1920" i="17"/>
  <c r="A1919" i="17"/>
  <c r="A1918" i="17"/>
  <c r="A1917" i="17"/>
  <c r="A1916" i="17"/>
  <c r="A1915" i="17"/>
  <c r="A1914" i="17"/>
  <c r="A1913" i="17"/>
  <c r="A1912" i="17"/>
  <c r="A1911" i="17"/>
  <c r="A1910" i="17"/>
  <c r="A1909" i="17"/>
  <c r="A1908" i="17"/>
  <c r="A1907" i="17"/>
  <c r="A1906" i="17"/>
  <c r="A1905" i="17"/>
  <c r="A1904" i="17"/>
  <c r="A1903" i="17"/>
  <c r="A1902" i="17"/>
  <c r="A1901" i="17"/>
  <c r="A1900" i="17"/>
  <c r="A1899" i="17"/>
  <c r="A1898" i="17"/>
  <c r="A1897" i="17"/>
  <c r="A1896" i="17"/>
  <c r="A1895" i="17"/>
  <c r="A1894" i="17"/>
  <c r="A1893" i="17"/>
  <c r="A1892" i="17"/>
  <c r="A1891" i="17"/>
  <c r="A1890" i="17"/>
  <c r="A1889" i="17"/>
  <c r="A1888" i="17"/>
  <c r="A1887" i="17"/>
  <c r="A1886" i="17"/>
  <c r="A1885" i="17"/>
  <c r="A1884" i="17"/>
  <c r="A1883" i="17"/>
  <c r="A1882" i="17"/>
  <c r="A1881" i="17"/>
  <c r="A1880" i="17"/>
  <c r="A1879" i="17"/>
  <c r="A1878" i="17"/>
  <c r="A1877" i="17"/>
  <c r="A1876" i="17"/>
  <c r="A1875" i="17"/>
  <c r="A1874" i="17"/>
  <c r="A1873" i="17"/>
  <c r="A1872" i="17"/>
  <c r="A1871" i="17"/>
  <c r="A1870" i="17"/>
  <c r="A1869" i="17"/>
  <c r="A1868" i="17"/>
  <c r="A1867" i="17"/>
  <c r="A1866" i="17"/>
  <c r="A1865" i="17"/>
  <c r="A1864" i="17"/>
  <c r="A1863" i="17"/>
  <c r="A1862" i="17"/>
  <c r="A1861" i="17"/>
  <c r="A1860" i="17"/>
  <c r="A1859" i="17"/>
  <c r="A1858" i="17"/>
  <c r="A1857" i="17"/>
  <c r="A1856" i="17"/>
  <c r="A1855" i="17"/>
  <c r="A1854" i="17"/>
  <c r="A1853" i="17"/>
  <c r="A1852" i="17"/>
  <c r="A1851" i="17"/>
  <c r="A1850" i="17"/>
  <c r="A1849" i="17"/>
  <c r="A1848" i="17"/>
  <c r="A1847" i="17"/>
  <c r="A1846" i="17"/>
  <c r="A1845" i="17"/>
  <c r="A1844" i="17"/>
  <c r="A1843" i="17"/>
  <c r="A1842" i="17"/>
  <c r="A1841" i="17"/>
  <c r="A1840" i="17"/>
  <c r="A1839" i="17"/>
  <c r="A1838" i="17"/>
  <c r="A1837" i="17"/>
  <c r="A1836" i="17"/>
  <c r="A1835" i="17"/>
  <c r="A1834" i="17"/>
  <c r="A1833" i="17"/>
  <c r="A1832" i="17"/>
  <c r="A1831" i="17"/>
  <c r="A1830" i="17"/>
  <c r="A1829" i="17"/>
  <c r="A1828" i="17"/>
  <c r="A1827" i="17"/>
  <c r="A1826" i="17"/>
  <c r="A1825" i="17"/>
  <c r="A1824" i="17"/>
  <c r="A1823" i="17"/>
  <c r="A1822" i="17"/>
  <c r="A1821" i="17"/>
  <c r="A1820" i="17"/>
  <c r="A1819" i="17"/>
  <c r="A1818" i="17"/>
  <c r="A1817" i="17"/>
  <c r="A1816" i="17"/>
  <c r="A1815" i="17"/>
  <c r="A1814" i="17"/>
  <c r="A1813" i="17"/>
  <c r="A1812" i="17"/>
  <c r="A1811" i="17"/>
  <c r="A1810" i="17"/>
  <c r="A1809" i="17"/>
  <c r="A1808" i="17"/>
  <c r="A1807" i="17"/>
  <c r="A1806" i="17"/>
  <c r="A1805" i="17"/>
  <c r="A1804" i="17"/>
  <c r="A1803" i="17"/>
  <c r="A1802" i="17"/>
  <c r="A1801" i="17"/>
  <c r="A1800" i="17"/>
  <c r="A1799" i="17"/>
  <c r="A1798" i="17"/>
  <c r="A1797" i="17"/>
  <c r="A1796" i="17"/>
  <c r="A1795" i="17"/>
  <c r="A1794" i="17"/>
  <c r="A1793" i="17"/>
  <c r="A1792" i="17"/>
  <c r="A1791" i="17"/>
  <c r="A1790" i="17"/>
  <c r="A1789" i="17"/>
  <c r="A1788" i="17"/>
  <c r="A1787" i="17"/>
  <c r="A1786" i="17"/>
  <c r="A1785" i="17"/>
  <c r="A1784" i="17"/>
  <c r="A1783" i="17"/>
  <c r="A1782" i="17"/>
  <c r="A1781" i="17"/>
  <c r="A1780" i="17"/>
  <c r="A1779" i="17"/>
  <c r="A1778" i="17"/>
  <c r="A1777" i="17"/>
  <c r="A1776" i="17"/>
  <c r="A1775" i="17"/>
  <c r="A1774" i="17"/>
  <c r="A1773" i="17"/>
  <c r="A1772" i="17"/>
  <c r="A1771" i="17"/>
  <c r="A1770" i="17"/>
  <c r="A1769" i="17"/>
  <c r="A1768" i="17"/>
  <c r="A1767" i="17"/>
  <c r="A1766" i="17"/>
  <c r="A1765" i="17"/>
  <c r="A1764" i="17"/>
  <c r="A1763" i="17"/>
  <c r="A1762" i="17"/>
  <c r="A1761" i="17"/>
  <c r="A1760" i="17"/>
  <c r="A1759" i="17"/>
  <c r="A1758" i="17"/>
  <c r="A1757" i="17"/>
  <c r="A1756" i="17"/>
  <c r="A1755" i="17"/>
  <c r="A1754" i="17"/>
  <c r="A1753" i="17"/>
  <c r="A1752" i="17"/>
  <c r="A1751" i="17"/>
  <c r="A1750" i="17"/>
  <c r="A1749" i="17"/>
  <c r="A1748" i="17"/>
  <c r="A1747" i="17"/>
  <c r="A1746" i="17"/>
  <c r="A1745" i="17"/>
  <c r="A1744" i="17"/>
  <c r="A1743" i="17"/>
  <c r="A1742" i="17"/>
  <c r="A1741" i="17"/>
  <c r="A1740" i="17"/>
  <c r="A1739" i="17"/>
  <c r="A1738" i="17"/>
  <c r="A1737" i="17"/>
  <c r="A1736" i="17"/>
  <c r="A1735" i="17"/>
  <c r="A1734" i="17"/>
  <c r="A1733" i="17"/>
  <c r="A1732" i="17"/>
  <c r="A1731" i="17"/>
  <c r="A1730" i="17"/>
  <c r="A1729" i="17"/>
  <c r="A1728" i="17"/>
  <c r="A1727" i="17"/>
  <c r="A1726" i="17"/>
  <c r="A1725" i="17"/>
  <c r="A1724" i="17"/>
  <c r="A1723" i="17"/>
  <c r="A1722" i="17"/>
  <c r="A1721" i="17"/>
  <c r="A1720" i="17"/>
  <c r="A1719" i="17"/>
  <c r="A1718" i="17"/>
  <c r="A1717" i="17"/>
  <c r="A1716" i="17"/>
  <c r="A1715" i="17"/>
  <c r="A1714" i="17"/>
  <c r="A1713" i="17"/>
  <c r="A1712" i="17"/>
  <c r="A1711" i="17"/>
  <c r="A1710" i="17"/>
  <c r="A1709" i="17"/>
  <c r="A1708" i="17"/>
  <c r="A1707" i="17"/>
  <c r="A1706" i="17"/>
  <c r="A1705" i="17"/>
  <c r="A1704" i="17"/>
  <c r="A1703" i="17"/>
  <c r="A1702" i="17"/>
  <c r="A1701" i="17"/>
  <c r="A1700" i="17"/>
  <c r="A1699" i="17"/>
  <c r="A1698" i="17"/>
  <c r="A1697" i="17"/>
  <c r="A1696" i="17"/>
  <c r="A1695" i="17"/>
  <c r="A1694" i="17"/>
  <c r="A1693" i="17"/>
  <c r="A1692" i="17"/>
  <c r="A1691" i="17"/>
  <c r="A1690" i="17"/>
  <c r="A1689" i="17"/>
  <c r="A1688" i="17"/>
  <c r="A1687" i="17"/>
  <c r="A1686" i="17"/>
  <c r="A1685" i="17"/>
  <c r="A1684" i="17"/>
  <c r="A1683" i="17"/>
  <c r="A1682" i="17"/>
  <c r="A1681" i="17"/>
  <c r="A1680" i="17"/>
  <c r="A1679" i="17"/>
  <c r="A1678" i="17"/>
  <c r="A1677" i="17"/>
  <c r="A1676" i="17"/>
  <c r="A1675" i="17"/>
  <c r="A1674" i="17"/>
  <c r="A1673" i="17"/>
  <c r="A1672" i="17"/>
  <c r="A1671" i="17"/>
  <c r="A1670" i="17"/>
  <c r="A1669" i="17"/>
  <c r="A1668" i="17"/>
  <c r="A1667" i="17"/>
  <c r="A1666" i="17"/>
  <c r="A1665" i="17"/>
  <c r="A1664" i="17"/>
  <c r="A1663" i="17"/>
  <c r="A1662" i="17"/>
  <c r="A1661" i="17"/>
  <c r="A1660" i="17"/>
  <c r="A1659" i="17"/>
  <c r="A1658" i="17"/>
  <c r="A1657" i="17"/>
  <c r="A1656" i="17"/>
  <c r="A1655" i="17"/>
  <c r="A1654" i="17"/>
  <c r="A1653" i="17"/>
  <c r="A1652" i="17"/>
  <c r="A1651" i="17"/>
  <c r="A1650" i="17"/>
  <c r="A1649" i="17"/>
  <c r="A1648" i="17"/>
  <c r="A1647" i="17"/>
  <c r="A1646" i="17"/>
  <c r="A1645" i="17"/>
  <c r="A1644" i="17"/>
  <c r="A1643" i="17"/>
  <c r="A1642" i="17"/>
  <c r="A1641" i="17"/>
  <c r="A1640" i="17"/>
  <c r="A1639" i="17"/>
  <c r="A1638" i="17"/>
  <c r="A1637" i="17"/>
  <c r="A1636" i="17"/>
  <c r="A1635" i="17"/>
  <c r="A1634" i="17"/>
  <c r="A1633" i="17"/>
  <c r="A1632" i="17"/>
  <c r="A1631" i="17"/>
  <c r="A1630" i="17"/>
  <c r="A1629" i="17"/>
  <c r="A1628" i="17"/>
  <c r="A1627" i="17"/>
  <c r="A1626" i="17"/>
  <c r="A1625" i="17"/>
  <c r="A1624" i="17"/>
  <c r="A1623" i="17"/>
  <c r="A1622" i="17"/>
  <c r="A1621" i="17"/>
  <c r="A1620" i="17"/>
  <c r="A1619" i="17"/>
  <c r="A1618" i="17"/>
  <c r="A1617" i="17"/>
  <c r="A1616" i="17"/>
  <c r="A1615" i="17"/>
  <c r="A1614" i="17"/>
  <c r="A1613" i="17"/>
  <c r="A1612" i="17"/>
  <c r="A1611" i="17"/>
  <c r="A1610" i="17"/>
  <c r="A1609" i="17"/>
  <c r="A1608" i="17"/>
  <c r="A1607" i="17"/>
  <c r="A1606" i="17"/>
  <c r="A1605" i="17"/>
  <c r="A1604" i="17"/>
  <c r="A1603" i="17"/>
  <c r="A1602" i="17"/>
  <c r="A1601" i="17"/>
  <c r="A1600" i="17"/>
  <c r="A1599" i="17"/>
  <c r="A1598" i="17"/>
  <c r="A1597" i="17"/>
  <c r="A1596" i="17"/>
  <c r="A1595" i="17"/>
  <c r="A1594" i="17"/>
  <c r="A1593" i="17"/>
  <c r="A1592" i="17"/>
  <c r="A1591" i="17"/>
  <c r="A1590" i="17"/>
  <c r="A1589" i="17"/>
  <c r="A1588" i="17"/>
  <c r="A1587" i="17"/>
  <c r="A1586" i="17"/>
  <c r="A1585" i="17"/>
  <c r="A1584" i="17"/>
  <c r="A1583" i="17"/>
  <c r="A1582" i="17"/>
  <c r="A1581" i="17"/>
  <c r="A1580" i="17"/>
  <c r="A1579" i="17"/>
  <c r="A1578" i="17"/>
  <c r="A1577" i="17"/>
  <c r="A1576" i="17"/>
  <c r="A1575" i="17"/>
  <c r="A1574" i="17"/>
  <c r="A1573" i="17"/>
  <c r="A1572" i="17"/>
  <c r="A1571" i="17"/>
  <c r="A1570" i="17"/>
  <c r="A1569" i="17"/>
  <c r="A1568" i="17"/>
  <c r="A1567" i="17"/>
  <c r="A1566" i="17"/>
  <c r="A1565" i="17"/>
  <c r="A1564" i="17"/>
  <c r="A1563" i="17"/>
  <c r="A1562" i="17"/>
  <c r="A1561" i="17"/>
  <c r="A1560" i="17"/>
  <c r="A1559" i="17"/>
  <c r="A1558" i="17"/>
  <c r="A1557" i="17"/>
  <c r="A1556" i="17"/>
  <c r="A1555" i="17"/>
  <c r="A1554" i="17"/>
  <c r="A1553" i="17"/>
  <c r="A1552" i="17"/>
  <c r="A1551" i="17"/>
  <c r="A1550" i="17"/>
  <c r="A1549" i="17"/>
  <c r="A1548" i="17"/>
  <c r="A1547" i="17"/>
  <c r="A1546" i="17"/>
  <c r="A1545" i="17"/>
  <c r="A1544" i="17"/>
  <c r="A1543" i="17"/>
  <c r="A1542" i="17"/>
  <c r="A1541" i="17"/>
  <c r="A1540" i="17"/>
  <c r="A1539" i="17"/>
  <c r="A1538" i="17"/>
  <c r="A1537" i="17"/>
  <c r="A1536" i="17"/>
  <c r="A1535" i="17"/>
  <c r="A1534" i="17"/>
  <c r="A1533" i="17"/>
  <c r="A1532" i="17"/>
  <c r="A1531" i="17"/>
  <c r="A1530" i="17"/>
  <c r="A1529" i="17"/>
  <c r="A1528" i="17"/>
  <c r="A1527" i="17"/>
  <c r="A1526" i="17"/>
  <c r="A1525" i="17"/>
  <c r="A1524" i="17"/>
  <c r="A1523" i="17"/>
  <c r="A1522" i="17"/>
  <c r="A1521" i="17"/>
  <c r="A1520" i="17"/>
  <c r="A1519" i="17"/>
  <c r="A1518" i="17"/>
  <c r="A1517" i="17"/>
  <c r="A1516" i="17"/>
  <c r="A1515" i="17"/>
  <c r="A1514" i="17"/>
  <c r="A1513" i="17"/>
  <c r="A1512" i="17"/>
  <c r="A1511" i="17"/>
  <c r="A1510" i="17"/>
  <c r="A1509" i="17"/>
  <c r="A1508" i="17"/>
  <c r="A1507" i="17"/>
  <c r="A1506" i="17"/>
  <c r="A1505" i="17"/>
  <c r="A1504" i="17"/>
  <c r="A1503" i="17"/>
  <c r="A1502" i="17"/>
  <c r="A1501" i="17"/>
  <c r="A1500" i="17"/>
  <c r="A1499" i="17"/>
  <c r="A1498" i="17"/>
  <c r="A1497" i="17"/>
  <c r="A1496" i="17"/>
  <c r="A1495" i="17"/>
  <c r="A1494" i="17"/>
  <c r="A1493" i="17"/>
  <c r="A1492" i="17"/>
  <c r="A1491" i="17"/>
  <c r="A1490" i="17"/>
  <c r="A1489" i="17"/>
  <c r="A1488" i="17"/>
  <c r="A1487" i="17"/>
  <c r="A1486" i="17"/>
  <c r="A1485" i="17"/>
  <c r="A1484" i="17"/>
  <c r="A1483" i="17"/>
  <c r="A1482" i="17"/>
  <c r="A1481" i="17"/>
  <c r="A1480" i="17"/>
  <c r="A1479" i="17"/>
  <c r="A1478" i="17"/>
  <c r="A1477" i="17"/>
  <c r="A1476" i="17"/>
  <c r="A1475" i="17"/>
  <c r="A1474" i="17"/>
  <c r="A1473" i="17"/>
  <c r="A1472" i="17"/>
  <c r="A1471" i="17"/>
  <c r="A1470" i="17"/>
  <c r="A1469" i="17"/>
  <c r="A1468" i="17"/>
  <c r="A1467" i="17"/>
  <c r="A1466" i="17"/>
  <c r="A1465" i="17"/>
  <c r="A1464" i="17"/>
  <c r="A1463" i="17"/>
  <c r="A1462" i="17"/>
  <c r="A1461" i="17"/>
  <c r="A1460" i="17"/>
  <c r="A1459" i="17"/>
  <c r="A1458" i="17"/>
  <c r="A1457" i="17"/>
  <c r="A1456" i="17"/>
  <c r="A1455" i="17"/>
  <c r="A1454" i="17"/>
  <c r="A1453" i="17"/>
  <c r="A1452" i="17"/>
  <c r="A1451" i="17"/>
  <c r="A1450" i="17"/>
  <c r="A1449" i="17"/>
  <c r="A1448" i="17"/>
  <c r="A1447" i="17"/>
  <c r="A1446" i="17"/>
  <c r="A1445" i="17"/>
  <c r="A1444" i="17"/>
  <c r="A1443" i="17"/>
  <c r="A1442" i="17"/>
  <c r="A1441" i="17"/>
  <c r="A1440" i="17"/>
  <c r="A1439" i="17"/>
  <c r="A1438" i="17"/>
  <c r="A1437" i="17"/>
  <c r="A1436" i="17"/>
  <c r="A1435" i="17"/>
  <c r="A1434" i="17"/>
  <c r="A1433" i="17"/>
  <c r="A1432" i="17"/>
  <c r="A1431" i="17"/>
  <c r="A1430" i="17"/>
  <c r="A1429" i="17"/>
  <c r="A1428" i="17"/>
  <c r="A1427" i="17"/>
  <c r="A1426" i="17"/>
  <c r="A1425" i="17"/>
  <c r="A1424" i="17"/>
  <c r="A1423" i="17"/>
  <c r="A1422" i="17"/>
  <c r="A1421" i="17"/>
  <c r="A1420" i="17"/>
  <c r="A1419" i="17"/>
  <c r="A1418" i="17"/>
  <c r="A1417" i="17"/>
  <c r="A1416" i="17"/>
  <c r="A1415" i="17"/>
  <c r="A1414" i="17"/>
  <c r="A1413" i="17"/>
  <c r="A1412" i="17"/>
  <c r="A1411" i="17"/>
  <c r="A1410" i="17"/>
  <c r="A1409" i="17"/>
  <c r="A1408" i="17"/>
  <c r="A1407" i="17"/>
  <c r="A1406" i="17"/>
  <c r="A1405" i="17"/>
  <c r="A1404" i="17"/>
  <c r="A1403" i="17"/>
  <c r="A1402" i="17"/>
  <c r="A1401" i="17"/>
  <c r="A1400" i="17"/>
  <c r="A1399" i="17"/>
  <c r="A1398" i="17"/>
  <c r="A1397" i="17"/>
  <c r="A1396" i="17"/>
  <c r="A1395" i="17"/>
  <c r="A1394" i="17"/>
  <c r="A1393" i="17"/>
  <c r="A1392" i="17"/>
  <c r="A1391" i="17"/>
  <c r="A1390" i="17"/>
  <c r="A1389" i="17"/>
  <c r="A1388" i="17"/>
  <c r="A1387" i="17"/>
  <c r="A1386" i="17"/>
  <c r="A1385" i="17"/>
  <c r="A1384" i="17"/>
  <c r="A1383" i="17"/>
  <c r="A1382" i="17"/>
  <c r="A1381" i="17"/>
  <c r="A1380" i="17"/>
  <c r="A1379" i="17"/>
  <c r="A1378" i="17"/>
  <c r="A1377" i="17"/>
  <c r="A1376" i="17"/>
  <c r="A1375" i="17"/>
  <c r="A1374" i="17"/>
  <c r="A1373" i="17"/>
  <c r="A1372" i="17"/>
  <c r="A1371" i="17"/>
  <c r="A1370" i="17"/>
  <c r="A1369" i="17"/>
  <c r="A1368" i="17"/>
  <c r="A1367" i="17"/>
  <c r="A1366" i="17"/>
  <c r="A1365" i="17"/>
  <c r="A1364" i="17"/>
  <c r="A1363" i="17"/>
  <c r="A1362" i="17"/>
  <c r="A1361" i="17"/>
  <c r="A1360" i="17"/>
  <c r="A1359" i="17"/>
  <c r="A1358" i="17"/>
  <c r="A1357" i="17"/>
  <c r="A1356" i="17"/>
  <c r="A1355" i="17"/>
  <c r="A1354" i="17"/>
  <c r="A1353" i="17"/>
  <c r="A1352" i="17"/>
  <c r="A1351" i="17"/>
  <c r="A1350" i="17"/>
  <c r="A1349" i="17"/>
  <c r="A1348" i="17"/>
  <c r="A1347" i="17"/>
  <c r="A1346" i="17"/>
  <c r="A1345" i="17"/>
  <c r="A1344" i="17"/>
  <c r="A1343" i="17"/>
  <c r="A1342" i="17"/>
  <c r="A1341" i="17"/>
  <c r="A1340" i="17"/>
  <c r="A1339" i="17"/>
  <c r="A1338" i="17"/>
  <c r="A1337" i="17"/>
  <c r="A1336" i="17"/>
  <c r="A1335" i="17"/>
  <c r="A1334" i="17"/>
  <c r="A1333" i="17"/>
  <c r="A1332" i="17"/>
  <c r="A1331" i="17"/>
  <c r="A1330" i="17"/>
  <c r="A1329" i="17"/>
  <c r="A1328" i="17"/>
  <c r="A1327" i="17"/>
  <c r="A1326" i="17"/>
  <c r="A1325" i="17"/>
  <c r="A1324" i="17"/>
  <c r="A1323" i="17"/>
  <c r="A1322" i="17"/>
  <c r="A1321" i="17"/>
  <c r="A1320" i="17"/>
  <c r="A1319" i="17"/>
  <c r="A1318" i="17"/>
  <c r="A1317" i="17"/>
  <c r="A1316" i="17"/>
  <c r="A1315" i="17"/>
  <c r="A1314" i="17"/>
  <c r="A1313" i="17"/>
  <c r="A1312" i="17"/>
  <c r="A1311" i="17"/>
  <c r="A1310" i="17"/>
  <c r="A1309" i="17"/>
  <c r="A1308" i="17"/>
  <c r="A1307" i="17"/>
  <c r="A1306" i="17"/>
  <c r="A1305" i="17"/>
  <c r="A1304" i="17"/>
  <c r="A1303" i="17"/>
  <c r="A1302" i="17"/>
  <c r="A1301" i="17"/>
  <c r="A1300" i="17"/>
  <c r="A1299" i="17"/>
  <c r="A1298" i="17"/>
  <c r="A1297" i="17"/>
  <c r="A1296" i="17"/>
  <c r="A1295" i="17"/>
  <c r="A1294" i="17"/>
  <c r="A1293" i="17"/>
  <c r="A1292" i="17"/>
  <c r="A1291" i="17"/>
  <c r="A1290" i="17"/>
  <c r="A1289" i="17"/>
  <c r="A1288" i="17"/>
  <c r="A1287" i="17"/>
  <c r="A1286" i="17"/>
  <c r="A1285" i="17"/>
  <c r="A1284" i="17"/>
  <c r="A1283" i="17"/>
  <c r="A1282" i="17"/>
  <c r="A1281" i="17"/>
  <c r="A1280" i="17"/>
  <c r="A1279" i="17"/>
  <c r="A1278" i="17"/>
  <c r="A1277" i="17"/>
  <c r="A1276" i="17"/>
  <c r="A1275" i="17"/>
  <c r="A1274" i="17"/>
  <c r="A1273" i="17"/>
  <c r="A1272" i="17"/>
  <c r="A1271" i="17"/>
  <c r="A1270" i="17"/>
  <c r="A1269" i="17"/>
  <c r="A1268" i="17"/>
  <c r="A1267" i="17"/>
  <c r="A1266" i="17"/>
  <c r="A1265" i="17"/>
  <c r="A1264" i="17"/>
  <c r="A1263" i="17"/>
  <c r="A1262" i="17"/>
  <c r="A1261" i="17"/>
  <c r="A1260" i="17"/>
  <c r="A1259" i="17"/>
  <c r="A1258" i="17"/>
  <c r="A1257" i="17"/>
  <c r="A1256" i="17"/>
  <c r="A1255" i="17"/>
  <c r="A1254" i="17"/>
  <c r="A1253" i="17"/>
  <c r="A1252" i="17"/>
  <c r="A1251" i="17"/>
  <c r="A1250" i="17"/>
  <c r="A1249" i="17"/>
  <c r="A1248" i="17"/>
  <c r="A1247" i="17"/>
  <c r="A1246" i="17"/>
  <c r="A1245" i="17"/>
  <c r="A1244" i="17"/>
  <c r="A1243" i="17"/>
  <c r="A1242" i="17"/>
  <c r="A1241" i="17"/>
  <c r="A1240" i="17"/>
  <c r="A1239" i="17"/>
  <c r="A1238" i="17"/>
  <c r="A1237" i="17"/>
  <c r="A1236" i="17"/>
  <c r="A1235" i="17"/>
  <c r="A1234" i="17"/>
  <c r="A1233" i="17"/>
  <c r="A1232" i="17"/>
  <c r="A1231" i="17"/>
  <c r="A1230" i="17"/>
  <c r="A1229" i="17"/>
  <c r="A1228" i="17"/>
  <c r="A1227" i="17"/>
  <c r="A1226" i="17"/>
  <c r="A1225" i="17"/>
  <c r="A1224" i="17"/>
  <c r="A1223" i="17"/>
  <c r="A1222" i="17"/>
  <c r="A1221" i="17"/>
  <c r="A1220" i="17"/>
  <c r="A1219" i="17"/>
  <c r="A1218" i="17"/>
  <c r="A1217" i="17"/>
  <c r="A1216" i="17"/>
  <c r="A1215" i="17"/>
  <c r="A1214" i="17"/>
  <c r="A1213" i="17"/>
  <c r="A1212" i="17"/>
  <c r="A1211" i="17"/>
  <c r="A1210" i="17"/>
  <c r="A1209" i="17"/>
  <c r="A1208" i="17"/>
  <c r="A1207" i="17"/>
  <c r="A1206" i="17"/>
  <c r="A1205" i="17"/>
  <c r="A1204" i="17"/>
  <c r="A1203" i="17"/>
  <c r="A1202" i="17"/>
  <c r="A1201" i="17"/>
  <c r="A1200" i="17"/>
  <c r="A1199" i="17"/>
  <c r="A1198" i="17"/>
  <c r="A1197" i="17"/>
  <c r="A1196" i="17"/>
  <c r="A1195" i="17"/>
  <c r="A1194" i="17"/>
  <c r="A1193" i="17"/>
  <c r="A1192" i="17"/>
  <c r="A1191" i="17"/>
  <c r="A1190" i="17"/>
  <c r="A1189" i="17"/>
  <c r="A1188" i="17"/>
  <c r="A1187" i="17"/>
  <c r="A1186" i="17"/>
  <c r="A1185" i="17"/>
  <c r="A1184" i="17"/>
  <c r="A1183" i="17"/>
  <c r="A1182" i="17"/>
  <c r="A1181" i="17"/>
  <c r="A1180" i="17"/>
  <c r="A1179" i="17"/>
  <c r="A1178" i="17"/>
  <c r="A1177" i="17"/>
  <c r="A1176" i="17"/>
  <c r="A1175" i="17"/>
  <c r="A1174" i="17"/>
  <c r="A1173" i="17"/>
  <c r="A1172" i="17"/>
  <c r="A1171" i="17"/>
  <c r="A1170" i="17"/>
  <c r="A1169" i="17"/>
  <c r="A1168" i="17"/>
  <c r="A1167" i="17"/>
  <c r="A1166" i="17"/>
  <c r="A1165" i="17"/>
  <c r="A1164" i="17"/>
  <c r="A1163" i="17"/>
  <c r="A1162" i="17"/>
  <c r="A1161" i="17"/>
  <c r="A1160" i="17"/>
  <c r="A1159" i="17"/>
  <c r="A1158" i="17"/>
  <c r="A1157" i="17"/>
  <c r="A1156" i="17"/>
  <c r="A1155" i="17"/>
  <c r="A1154" i="17"/>
  <c r="A1153" i="17"/>
  <c r="A1152" i="17"/>
  <c r="A1151" i="17"/>
  <c r="A1150" i="17"/>
  <c r="A1149" i="17"/>
  <c r="A1148" i="17"/>
  <c r="A1147" i="17"/>
  <c r="A1146" i="17"/>
  <c r="A1145" i="17"/>
  <c r="A1144" i="17"/>
  <c r="A1143" i="17"/>
  <c r="A1142" i="17"/>
  <c r="A1141" i="17"/>
  <c r="A1140" i="17"/>
  <c r="A1139" i="17"/>
  <c r="A1138" i="17"/>
  <c r="A1137" i="17"/>
  <c r="A1136" i="17"/>
  <c r="A1135" i="17"/>
  <c r="A1134" i="17"/>
  <c r="A1133" i="17"/>
  <c r="A1132" i="17"/>
  <c r="A1131" i="17"/>
  <c r="A1130" i="17"/>
  <c r="A1129" i="17"/>
  <c r="A1128" i="17"/>
  <c r="A1127" i="17"/>
  <c r="A1126" i="17"/>
  <c r="A1125" i="17"/>
  <c r="A1124" i="17"/>
  <c r="A1123" i="17"/>
  <c r="A1122" i="17"/>
  <c r="A1121" i="17"/>
  <c r="A1120" i="17"/>
  <c r="A1119" i="17"/>
  <c r="A1118" i="17"/>
  <c r="A1117" i="17"/>
  <c r="A1116" i="17"/>
  <c r="A1115" i="17"/>
  <c r="A1114" i="17"/>
  <c r="A1113" i="17"/>
  <c r="A1112" i="17"/>
  <c r="A1111" i="17"/>
  <c r="A1110" i="17"/>
  <c r="A1109" i="17"/>
  <c r="A1108" i="17"/>
  <c r="A1107" i="17"/>
  <c r="A1106" i="17"/>
  <c r="A1105" i="17"/>
  <c r="A1104" i="17"/>
  <c r="A1103" i="17"/>
  <c r="A1102" i="17"/>
  <c r="A1101" i="17"/>
  <c r="A1100" i="17"/>
  <c r="A1099" i="17"/>
  <c r="A1098" i="17"/>
  <c r="A1097" i="17"/>
  <c r="A1096" i="17"/>
  <c r="A1095" i="17"/>
  <c r="A1094" i="17"/>
  <c r="A1093" i="17"/>
  <c r="A1092" i="17"/>
  <c r="A1091" i="17"/>
  <c r="A1090" i="17"/>
  <c r="A1089" i="17"/>
  <c r="A1088" i="17"/>
  <c r="A1087" i="17"/>
  <c r="A1086" i="17"/>
  <c r="A1085" i="17"/>
  <c r="A1084" i="17"/>
  <c r="A1083" i="17"/>
  <c r="A1082" i="17"/>
  <c r="A1081" i="17"/>
  <c r="A1080" i="17"/>
  <c r="A1079" i="17"/>
  <c r="A1078" i="17"/>
  <c r="A1077" i="17"/>
  <c r="A1076" i="17"/>
  <c r="A1075" i="17"/>
  <c r="A1074" i="17"/>
  <c r="A1073" i="17"/>
  <c r="A1072" i="17"/>
  <c r="A1071" i="17"/>
  <c r="A1070" i="17"/>
  <c r="A1069" i="17"/>
  <c r="A1068" i="17"/>
  <c r="A1067" i="17"/>
  <c r="A1066" i="17"/>
  <c r="A1065" i="17"/>
  <c r="A1064" i="17"/>
  <c r="A1063" i="17"/>
  <c r="A1062" i="17"/>
  <c r="A1061" i="17"/>
  <c r="A1060" i="17"/>
  <c r="A1059" i="17"/>
  <c r="A1058" i="17"/>
  <c r="A1057" i="17"/>
  <c r="A1056" i="17"/>
  <c r="A1055" i="17"/>
  <c r="A1054" i="17"/>
  <c r="A1053" i="17"/>
  <c r="A1052" i="17"/>
  <c r="A1051" i="17"/>
  <c r="A1050" i="17"/>
  <c r="A1049" i="17"/>
  <c r="A1048" i="17"/>
  <c r="A1047" i="17"/>
  <c r="A1046" i="17"/>
  <c r="A1045" i="17"/>
  <c r="A1044" i="17"/>
  <c r="A1043" i="17"/>
  <c r="A1042" i="17"/>
  <c r="A1041" i="17"/>
  <c r="A1040" i="17"/>
  <c r="A1039" i="17"/>
  <c r="A1038" i="17"/>
  <c r="A1037" i="17"/>
  <c r="A1036" i="17"/>
  <c r="A1035" i="17"/>
  <c r="A1034" i="17"/>
  <c r="A1033" i="17"/>
  <c r="A1032" i="17"/>
  <c r="A1031" i="17"/>
  <c r="A1030" i="17"/>
  <c r="A1029" i="17"/>
  <c r="A1028" i="17"/>
  <c r="A1027" i="17"/>
  <c r="A1026" i="17"/>
  <c r="A1025" i="17"/>
  <c r="A1024" i="17"/>
  <c r="A1023" i="17"/>
  <c r="A1022" i="17"/>
  <c r="A1021" i="17"/>
  <c r="A1020" i="17"/>
  <c r="A1019" i="17"/>
  <c r="A1018" i="17"/>
  <c r="A1017" i="17"/>
  <c r="A1016" i="17"/>
  <c r="A1015" i="17"/>
  <c r="A1014" i="17"/>
  <c r="A1013" i="17"/>
  <c r="A1012" i="17"/>
  <c r="A1011" i="17"/>
  <c r="A1010" i="17"/>
  <c r="A1009" i="17"/>
  <c r="A1008" i="17"/>
  <c r="A1007" i="17"/>
  <c r="A1006" i="17"/>
  <c r="A1005" i="17"/>
  <c r="A1004" i="17"/>
  <c r="A1003" i="17"/>
  <c r="A1002" i="17"/>
  <c r="A1001" i="17"/>
  <c r="A1000" i="17"/>
  <c r="A999" i="17"/>
  <c r="A998" i="17"/>
  <c r="A997" i="17"/>
  <c r="A996" i="17"/>
  <c r="A995" i="17"/>
  <c r="A994" i="17"/>
  <c r="A993" i="17"/>
  <c r="A992" i="17"/>
  <c r="A991" i="17"/>
  <c r="A990" i="17"/>
  <c r="A989" i="17"/>
  <c r="A988" i="17"/>
  <c r="A987" i="17"/>
  <c r="A986" i="17"/>
  <c r="A985" i="17"/>
  <c r="A984" i="17"/>
  <c r="A983" i="17"/>
  <c r="A982" i="17"/>
  <c r="A981" i="17"/>
  <c r="A980" i="17"/>
  <c r="A979" i="17"/>
  <c r="A978" i="17"/>
  <c r="A977" i="17"/>
  <c r="A976" i="17"/>
  <c r="A975" i="17"/>
  <c r="A974" i="17"/>
  <c r="A973" i="17"/>
  <c r="A972" i="17"/>
  <c r="A971" i="17"/>
  <c r="A970" i="17"/>
  <c r="A969" i="17"/>
  <c r="A968" i="17"/>
  <c r="A967" i="17"/>
  <c r="A966" i="17"/>
  <c r="A965" i="17"/>
  <c r="A964" i="17"/>
  <c r="A963" i="17"/>
  <c r="A962" i="17"/>
  <c r="A961" i="17"/>
  <c r="A960" i="17"/>
  <c r="A959" i="17"/>
  <c r="A958" i="17"/>
  <c r="A957" i="17"/>
  <c r="A956" i="17"/>
  <c r="A955" i="17"/>
  <c r="A954" i="17"/>
  <c r="A953" i="17"/>
  <c r="A952" i="17"/>
  <c r="A951" i="17"/>
  <c r="A950" i="17"/>
  <c r="A949" i="17"/>
  <c r="A948" i="17"/>
  <c r="A947" i="17"/>
  <c r="A946" i="17"/>
  <c r="A945" i="17"/>
  <c r="A944" i="17"/>
  <c r="A943" i="17"/>
  <c r="A942" i="17"/>
  <c r="A941" i="17"/>
  <c r="A940" i="17"/>
  <c r="A939" i="17"/>
  <c r="A938" i="17"/>
  <c r="A937" i="17"/>
  <c r="A936" i="17"/>
  <c r="A935" i="17"/>
  <c r="A934" i="17"/>
  <c r="A933" i="17"/>
  <c r="A932" i="17"/>
  <c r="A931" i="17"/>
  <c r="A930" i="17"/>
  <c r="A929" i="17"/>
  <c r="A928" i="17"/>
  <c r="A927" i="17"/>
  <c r="A926" i="17"/>
  <c r="A925" i="17"/>
  <c r="A924" i="17"/>
  <c r="A923" i="17"/>
  <c r="A922" i="17"/>
  <c r="A921" i="17"/>
  <c r="A920" i="17"/>
  <c r="A919" i="17"/>
  <c r="A918" i="17"/>
  <c r="A917" i="17"/>
  <c r="A916" i="17"/>
  <c r="A915" i="17"/>
  <c r="A914" i="17"/>
  <c r="A913" i="17"/>
  <c r="A912" i="17"/>
  <c r="A911" i="17"/>
  <c r="A910" i="17"/>
  <c r="A909" i="17"/>
  <c r="A908" i="17"/>
  <c r="A907" i="17"/>
  <c r="A906" i="17"/>
  <c r="A905" i="17"/>
  <c r="A904" i="17"/>
  <c r="A903" i="17"/>
  <c r="A902" i="17"/>
  <c r="A901" i="17"/>
  <c r="A900" i="17"/>
  <c r="A899" i="17"/>
  <c r="A898" i="17"/>
  <c r="A897" i="17"/>
  <c r="A896" i="17"/>
  <c r="A895" i="17"/>
  <c r="A894" i="17"/>
  <c r="A893" i="17"/>
  <c r="A892" i="17"/>
  <c r="A891" i="17"/>
  <c r="A890" i="17"/>
  <c r="A889" i="17"/>
  <c r="A888" i="17"/>
  <c r="A887" i="17"/>
  <c r="A886" i="17"/>
  <c r="A885" i="17"/>
  <c r="A884" i="17"/>
  <c r="A883" i="17"/>
  <c r="A882" i="17"/>
  <c r="A881" i="17"/>
  <c r="A880" i="17"/>
  <c r="A879" i="17"/>
  <c r="A878" i="17"/>
  <c r="A877" i="17"/>
  <c r="A876" i="17"/>
  <c r="A875" i="17"/>
  <c r="A874" i="17"/>
  <c r="A873" i="17"/>
  <c r="A872" i="17"/>
  <c r="A871" i="17"/>
  <c r="A870" i="17"/>
  <c r="A869" i="17"/>
  <c r="A868" i="17"/>
  <c r="A867" i="17"/>
  <c r="A866" i="17"/>
  <c r="A865" i="17"/>
  <c r="A864" i="17"/>
  <c r="A863" i="17"/>
  <c r="A862" i="17"/>
  <c r="A861" i="17"/>
  <c r="A860" i="17"/>
  <c r="A859" i="17"/>
  <c r="A858" i="17"/>
  <c r="A857" i="17"/>
  <c r="A856" i="17"/>
  <c r="A855" i="17"/>
  <c r="A854" i="17"/>
  <c r="A853" i="17"/>
  <c r="A852" i="17"/>
  <c r="A851" i="17"/>
  <c r="A850" i="17"/>
  <c r="A849" i="17"/>
  <c r="A848" i="17"/>
  <c r="A847" i="17"/>
  <c r="A846" i="17"/>
  <c r="A845" i="17"/>
  <c r="A844" i="17"/>
  <c r="A843" i="17"/>
  <c r="A842" i="17"/>
  <c r="A841" i="17"/>
  <c r="A840" i="17"/>
  <c r="A839" i="17"/>
  <c r="A838" i="17"/>
  <c r="A837" i="17"/>
  <c r="A836" i="17"/>
  <c r="A835" i="17"/>
  <c r="A834" i="17"/>
  <c r="A833" i="17"/>
  <c r="A832" i="17"/>
  <c r="A831" i="17"/>
  <c r="A830" i="17"/>
  <c r="A829" i="17"/>
  <c r="A828" i="17"/>
  <c r="A827" i="17"/>
  <c r="A826" i="17"/>
  <c r="A825" i="17"/>
  <c r="A824" i="17"/>
  <c r="A823" i="17"/>
  <c r="A822" i="17"/>
  <c r="A821" i="17"/>
  <c r="A820" i="17"/>
  <c r="A819" i="17"/>
  <c r="A818" i="17"/>
  <c r="A817" i="17"/>
  <c r="A816" i="17"/>
  <c r="A815" i="17"/>
  <c r="A814" i="17"/>
  <c r="A813" i="17"/>
  <c r="A812" i="17"/>
  <c r="A811" i="17"/>
  <c r="A810" i="17"/>
  <c r="A809" i="17"/>
  <c r="A808" i="17"/>
  <c r="A807" i="17"/>
  <c r="A806" i="17"/>
  <c r="A805" i="17"/>
  <c r="A804" i="17"/>
  <c r="A803" i="17"/>
  <c r="A802" i="17"/>
  <c r="A801" i="17"/>
  <c r="A800" i="17"/>
  <c r="A799" i="17"/>
  <c r="A798" i="17"/>
  <c r="A797" i="17"/>
  <c r="A796" i="17"/>
  <c r="A795" i="17"/>
  <c r="A794" i="17"/>
  <c r="A793" i="17"/>
  <c r="A792" i="17"/>
  <c r="A791" i="17"/>
  <c r="A790" i="17"/>
  <c r="A789" i="17"/>
  <c r="A788" i="17"/>
  <c r="A787" i="17"/>
  <c r="A786" i="17"/>
  <c r="A785" i="17"/>
  <c r="A784" i="17"/>
  <c r="A783" i="17"/>
  <c r="A782" i="17"/>
  <c r="A781" i="17"/>
  <c r="A780" i="17"/>
  <c r="A779" i="17"/>
  <c r="A778" i="17"/>
  <c r="A777" i="17"/>
  <c r="A776" i="17"/>
  <c r="A775" i="17"/>
  <c r="A774" i="17"/>
  <c r="A773" i="17"/>
  <c r="A772" i="17"/>
  <c r="A771" i="17"/>
  <c r="A770" i="17"/>
  <c r="A769" i="17"/>
  <c r="A768" i="17"/>
  <c r="A767" i="17"/>
  <c r="A766" i="17"/>
  <c r="A765" i="17"/>
  <c r="A764" i="17"/>
  <c r="A763" i="17"/>
  <c r="A762" i="17"/>
  <c r="A761" i="17"/>
  <c r="A760" i="17"/>
  <c r="A759" i="17"/>
  <c r="A758" i="17"/>
  <c r="A757" i="17"/>
  <c r="A756" i="17"/>
  <c r="A755" i="17"/>
  <c r="A754" i="17"/>
  <c r="A753" i="17"/>
  <c r="A752" i="17"/>
  <c r="A751" i="17"/>
  <c r="A750" i="17"/>
  <c r="A749" i="17"/>
  <c r="A748" i="17"/>
  <c r="A747" i="17"/>
  <c r="A746" i="17"/>
  <c r="A745" i="17"/>
  <c r="A744" i="17"/>
  <c r="A743" i="17"/>
  <c r="A742" i="17"/>
  <c r="A741" i="17"/>
  <c r="A740" i="17"/>
  <c r="A739" i="17"/>
  <c r="A738" i="17"/>
  <c r="A737" i="17"/>
  <c r="A736" i="17"/>
  <c r="A735" i="17"/>
  <c r="A734" i="17"/>
  <c r="A733" i="17"/>
  <c r="A732" i="17"/>
  <c r="A731" i="17"/>
  <c r="A730" i="17"/>
  <c r="A729" i="17"/>
  <c r="A728" i="17"/>
  <c r="A727" i="17"/>
  <c r="A726" i="17"/>
  <c r="A725" i="17"/>
  <c r="A724" i="17"/>
  <c r="A723" i="17"/>
  <c r="A722" i="17"/>
  <c r="A721" i="17"/>
  <c r="A720" i="17"/>
  <c r="A719" i="17"/>
  <c r="A718" i="17"/>
  <c r="A717" i="17"/>
  <c r="A716" i="17"/>
  <c r="A715" i="17"/>
  <c r="A714" i="17"/>
  <c r="A713" i="17"/>
  <c r="A712" i="17"/>
  <c r="A711" i="17"/>
  <c r="A710" i="17"/>
  <c r="A709" i="17"/>
  <c r="A708" i="17"/>
  <c r="A707" i="17"/>
  <c r="A706" i="17"/>
  <c r="A705" i="17"/>
  <c r="A704" i="17"/>
  <c r="A703" i="17"/>
  <c r="A702" i="17"/>
  <c r="A701" i="17"/>
  <c r="A700" i="17"/>
  <c r="A699" i="17"/>
  <c r="A698" i="17"/>
  <c r="A697" i="17"/>
  <c r="A696" i="17"/>
  <c r="A695" i="17"/>
  <c r="A694" i="17"/>
  <c r="A693" i="17"/>
  <c r="A692" i="17"/>
  <c r="A691" i="17"/>
  <c r="A690" i="17"/>
  <c r="A689" i="17"/>
  <c r="A688" i="17"/>
  <c r="A687" i="17"/>
  <c r="A686" i="17"/>
  <c r="A685" i="17"/>
  <c r="A684" i="17"/>
  <c r="A683" i="17"/>
  <c r="A682" i="17"/>
  <c r="A681" i="17"/>
  <c r="A680" i="17"/>
  <c r="A679" i="17"/>
  <c r="A678" i="17"/>
  <c r="A677" i="17"/>
  <c r="A676" i="17"/>
  <c r="A675" i="17"/>
  <c r="A674" i="17"/>
  <c r="A673" i="17"/>
  <c r="A672" i="17"/>
  <c r="A671" i="17"/>
  <c r="A670" i="17"/>
  <c r="A669" i="17"/>
  <c r="A668" i="17"/>
  <c r="A667" i="17"/>
  <c r="A666" i="17"/>
  <c r="A665" i="17"/>
  <c r="A664" i="17"/>
  <c r="A663" i="17"/>
  <c r="A662" i="17"/>
  <c r="A661" i="17"/>
  <c r="A660" i="17"/>
  <c r="A659" i="17"/>
  <c r="A658" i="17"/>
  <c r="A657" i="17"/>
  <c r="A656" i="17"/>
  <c r="A655" i="17"/>
  <c r="A654" i="17"/>
  <c r="A653" i="17"/>
  <c r="A652" i="17"/>
  <c r="A651" i="17"/>
  <c r="A650" i="17"/>
  <c r="A649" i="17"/>
  <c r="A648" i="17"/>
  <c r="A647" i="17"/>
  <c r="A646" i="17"/>
  <c r="A645" i="17"/>
  <c r="A644" i="17"/>
  <c r="A643" i="17"/>
  <c r="A642" i="17"/>
  <c r="A641" i="17"/>
  <c r="A640" i="17"/>
  <c r="A639" i="17"/>
  <c r="A638" i="17"/>
  <c r="A637" i="17"/>
  <c r="A636" i="17"/>
  <c r="A635" i="17"/>
  <c r="A634" i="17"/>
  <c r="A633" i="17"/>
  <c r="A632" i="17"/>
  <c r="A631" i="17"/>
  <c r="A630" i="17"/>
  <c r="A629" i="17"/>
  <c r="A628" i="17"/>
  <c r="A627" i="17"/>
  <c r="A626" i="17"/>
  <c r="A625" i="17"/>
  <c r="A624" i="17"/>
  <c r="A623" i="17"/>
  <c r="A622" i="17"/>
  <c r="A621" i="17"/>
  <c r="A620" i="17"/>
  <c r="A619" i="17"/>
  <c r="A618" i="17"/>
  <c r="A617" i="17"/>
  <c r="A616" i="17"/>
  <c r="A615" i="17"/>
  <c r="A614" i="17"/>
  <c r="A613" i="17"/>
  <c r="A612" i="17"/>
  <c r="A611" i="17"/>
  <c r="A610" i="17"/>
  <c r="A609" i="17"/>
  <c r="A608" i="17"/>
  <c r="A607" i="17"/>
  <c r="A606" i="17"/>
  <c r="A605" i="17"/>
  <c r="A604" i="17"/>
  <c r="A603" i="17"/>
  <c r="A602" i="17"/>
  <c r="A601" i="17"/>
  <c r="A600" i="17"/>
  <c r="A599" i="17"/>
  <c r="A598" i="17"/>
  <c r="A597" i="17"/>
  <c r="A596" i="17"/>
  <c r="A595" i="17"/>
  <c r="A594" i="17"/>
  <c r="A593" i="17"/>
  <c r="A592" i="17"/>
  <c r="A591" i="17"/>
  <c r="A590" i="17"/>
  <c r="A589" i="17"/>
  <c r="A588" i="17"/>
  <c r="A587" i="17"/>
  <c r="A586" i="17"/>
  <c r="A585" i="17"/>
  <c r="A584" i="17"/>
  <c r="A583" i="17"/>
  <c r="A582" i="17"/>
  <c r="A581" i="17"/>
  <c r="A580" i="17"/>
  <c r="A579" i="17"/>
  <c r="A578" i="17"/>
  <c r="A577" i="17"/>
  <c r="A576" i="17"/>
  <c r="A575" i="17"/>
  <c r="A574" i="17"/>
  <c r="A573" i="17"/>
  <c r="A572" i="17"/>
  <c r="A571" i="17"/>
  <c r="A570" i="17"/>
  <c r="A569" i="17"/>
  <c r="A568" i="17"/>
  <c r="A567" i="17"/>
  <c r="A566" i="17"/>
  <c r="A565" i="17"/>
  <c r="A564" i="17"/>
  <c r="A563" i="17"/>
  <c r="A562" i="17"/>
  <c r="A561" i="17"/>
  <c r="A560" i="17"/>
  <c r="A559" i="17"/>
  <c r="A558" i="17"/>
  <c r="A557" i="17"/>
  <c r="A556" i="17"/>
  <c r="A555" i="17"/>
  <c r="A554" i="17"/>
  <c r="A553" i="17"/>
  <c r="A552" i="17"/>
  <c r="A551" i="17"/>
  <c r="A550" i="17"/>
  <c r="A549" i="17"/>
  <c r="A548" i="17"/>
  <c r="A547" i="17"/>
  <c r="A546" i="17"/>
  <c r="A545" i="17"/>
  <c r="A544" i="17"/>
  <c r="A543" i="17"/>
  <c r="A542" i="17"/>
  <c r="A541" i="17"/>
  <c r="A540" i="17"/>
  <c r="A539" i="17"/>
  <c r="A538" i="17"/>
  <c r="A537" i="17"/>
  <c r="A536" i="17"/>
  <c r="A535" i="17"/>
  <c r="A534" i="17"/>
  <c r="A533" i="17"/>
  <c r="A532" i="17"/>
  <c r="A531" i="17"/>
  <c r="A530" i="17"/>
  <c r="A529" i="17"/>
  <c r="A528" i="17"/>
  <c r="A527" i="17"/>
  <c r="A526" i="17"/>
  <c r="A525" i="17"/>
  <c r="A524" i="17"/>
  <c r="A523" i="17"/>
  <c r="A522" i="17"/>
  <c r="A521" i="17"/>
  <c r="A520" i="17"/>
  <c r="A519" i="17"/>
  <c r="A518" i="17"/>
  <c r="A517" i="17"/>
  <c r="A516" i="17"/>
  <c r="A515" i="17"/>
  <c r="A514" i="17"/>
  <c r="A513" i="17"/>
  <c r="A512" i="17"/>
  <c r="A511" i="17"/>
  <c r="A510" i="17"/>
  <c r="A509" i="17"/>
  <c r="A508" i="17"/>
  <c r="A507" i="17"/>
  <c r="A506" i="17"/>
  <c r="A505" i="17"/>
  <c r="A504" i="17"/>
  <c r="A503" i="17"/>
  <c r="A502" i="17"/>
  <c r="A501" i="17"/>
  <c r="A500" i="17"/>
  <c r="A499" i="17"/>
  <c r="A498" i="17"/>
  <c r="A497" i="17"/>
  <c r="A496" i="17"/>
  <c r="A495" i="17"/>
  <c r="A494" i="17"/>
  <c r="A493" i="17"/>
  <c r="A492" i="17"/>
  <c r="A491" i="17"/>
  <c r="A490" i="17"/>
  <c r="A489" i="17"/>
  <c r="A488" i="17"/>
  <c r="A487" i="17"/>
  <c r="A486" i="17"/>
  <c r="A485" i="17"/>
  <c r="A484" i="17"/>
  <c r="A483" i="17"/>
  <c r="A482" i="17"/>
  <c r="A481" i="17"/>
  <c r="A480" i="17"/>
  <c r="A479" i="17"/>
  <c r="A478" i="17"/>
  <c r="A477" i="17"/>
  <c r="A476" i="17"/>
  <c r="A475" i="17"/>
  <c r="A474" i="17"/>
  <c r="A473" i="17"/>
  <c r="A472" i="17"/>
  <c r="A471" i="17"/>
  <c r="A470" i="17"/>
  <c r="A469" i="17"/>
  <c r="A468" i="17"/>
  <c r="A467" i="17"/>
  <c r="A466" i="17"/>
  <c r="A465" i="17"/>
  <c r="A464" i="17"/>
  <c r="A463" i="17"/>
  <c r="A462" i="17"/>
  <c r="A461" i="17"/>
  <c r="A460" i="17"/>
  <c r="A459" i="17"/>
  <c r="A458" i="17"/>
  <c r="A457" i="17"/>
  <c r="A456" i="17"/>
  <c r="A455" i="17"/>
  <c r="A454" i="17"/>
  <c r="A453" i="17"/>
  <c r="A452" i="17"/>
  <c r="A451" i="17"/>
  <c r="A450" i="17"/>
  <c r="A449" i="17"/>
  <c r="A448" i="17"/>
  <c r="A447" i="17"/>
  <c r="A446" i="17"/>
  <c r="A445" i="17"/>
  <c r="A444" i="17"/>
  <c r="A443" i="17"/>
  <c r="A442" i="17"/>
  <c r="A441" i="17"/>
  <c r="A440" i="17"/>
  <c r="A439" i="17"/>
  <c r="A438" i="17"/>
  <c r="A437" i="17"/>
  <c r="A436" i="17"/>
  <c r="A435" i="17"/>
  <c r="A434" i="17"/>
  <c r="A433" i="17"/>
  <c r="A432" i="17"/>
  <c r="A431" i="17"/>
  <c r="A430" i="17"/>
  <c r="A429" i="17"/>
  <c r="A428" i="17"/>
  <c r="A427" i="17"/>
  <c r="A426" i="17"/>
  <c r="A425" i="17"/>
  <c r="A424" i="17"/>
  <c r="A423" i="17"/>
  <c r="A422" i="17"/>
  <c r="A421" i="17"/>
  <c r="A420" i="17"/>
  <c r="A419" i="17"/>
  <c r="A418" i="17"/>
  <c r="A417" i="17"/>
  <c r="A416" i="17"/>
  <c r="A415" i="17"/>
  <c r="A414" i="17"/>
  <c r="A413" i="17"/>
  <c r="A412" i="17"/>
  <c r="A411" i="17"/>
  <c r="A410" i="17"/>
  <c r="A409" i="17"/>
  <c r="A408" i="17"/>
  <c r="A407" i="17"/>
  <c r="A406" i="17"/>
  <c r="A405" i="17"/>
  <c r="A404" i="17"/>
  <c r="A403" i="17"/>
  <c r="A402" i="17"/>
  <c r="A401" i="17"/>
  <c r="A400" i="17"/>
  <c r="A399" i="17"/>
  <c r="A398" i="17"/>
  <c r="A397" i="17"/>
  <c r="A396" i="17"/>
  <c r="A395" i="17"/>
  <c r="A394" i="17"/>
  <c r="A393" i="17"/>
  <c r="A392" i="17"/>
  <c r="A391" i="17"/>
  <c r="A390" i="17"/>
  <c r="A389" i="17"/>
  <c r="A388" i="17"/>
  <c r="A387" i="17"/>
  <c r="A386" i="17"/>
  <c r="A385" i="17"/>
  <c r="A384" i="17"/>
  <c r="A383" i="17"/>
  <c r="A382" i="17"/>
  <c r="A381" i="17"/>
  <c r="A380" i="17"/>
  <c r="A379" i="17"/>
  <c r="A378" i="17"/>
  <c r="A377" i="17"/>
  <c r="A376" i="17"/>
  <c r="A375" i="17"/>
  <c r="A374" i="17"/>
  <c r="A373" i="17"/>
  <c r="A372" i="17"/>
  <c r="A371" i="17"/>
  <c r="A370" i="17"/>
  <c r="A369" i="17"/>
  <c r="A368" i="17"/>
  <c r="A367" i="17"/>
  <c r="A366" i="17"/>
  <c r="A365" i="17"/>
  <c r="A364" i="17"/>
  <c r="A363" i="17"/>
  <c r="A362" i="17"/>
  <c r="A361" i="17"/>
  <c r="A360" i="17"/>
  <c r="A359" i="17"/>
  <c r="A358" i="17"/>
  <c r="A357" i="17"/>
  <c r="A356" i="17"/>
  <c r="A355" i="17"/>
  <c r="A354" i="17"/>
  <c r="A353" i="17"/>
  <c r="A352" i="17"/>
  <c r="A351" i="17"/>
  <c r="A350" i="17"/>
  <c r="A349" i="17"/>
  <c r="A348" i="17"/>
  <c r="A347" i="17"/>
  <c r="A346" i="17"/>
  <c r="A345" i="17"/>
  <c r="A344" i="17"/>
  <c r="A343" i="17"/>
  <c r="A342" i="17"/>
  <c r="A341" i="17"/>
  <c r="A340" i="17"/>
  <c r="A339" i="17"/>
  <c r="A338" i="17"/>
  <c r="A337" i="17"/>
  <c r="A336" i="17"/>
  <c r="A335" i="17"/>
  <c r="A334" i="17"/>
  <c r="A333" i="17"/>
  <c r="A332" i="17"/>
  <c r="A331" i="17"/>
  <c r="A330" i="17"/>
  <c r="A329" i="17"/>
  <c r="A328" i="17"/>
  <c r="A327" i="17"/>
  <c r="A326" i="17"/>
  <c r="A325" i="17"/>
  <c r="A324" i="17"/>
  <c r="A323" i="17"/>
  <c r="A322" i="17"/>
  <c r="A321" i="17"/>
  <c r="A320" i="17"/>
  <c r="A319" i="17"/>
  <c r="A318" i="17"/>
  <c r="A317" i="17"/>
  <c r="A316" i="17"/>
  <c r="A315" i="17"/>
  <c r="A314" i="17"/>
  <c r="A313" i="17"/>
  <c r="A312" i="17"/>
  <c r="A311" i="17"/>
  <c r="A310" i="17"/>
  <c r="A309" i="17"/>
  <c r="A308" i="17"/>
  <c r="A307" i="17"/>
  <c r="A306" i="17"/>
  <c r="A305" i="17"/>
  <c r="A304" i="17"/>
  <c r="A303" i="17"/>
  <c r="A302" i="17"/>
  <c r="A301" i="17"/>
  <c r="A300" i="17"/>
  <c r="A299" i="17"/>
  <c r="A298" i="17"/>
  <c r="A297" i="17"/>
  <c r="A296" i="17"/>
  <c r="A295" i="17"/>
  <c r="A294" i="17"/>
  <c r="A293" i="17"/>
  <c r="A292" i="17"/>
  <c r="A291" i="17"/>
  <c r="A290" i="17"/>
  <c r="A289" i="17"/>
  <c r="A288" i="17"/>
  <c r="A287" i="17"/>
  <c r="A286" i="17"/>
  <c r="A285" i="17"/>
  <c r="A284" i="17"/>
  <c r="A283" i="17"/>
  <c r="A282" i="17"/>
  <c r="A281" i="17"/>
  <c r="A280" i="17"/>
  <c r="A279" i="17"/>
  <c r="A278" i="17"/>
  <c r="A277" i="17"/>
  <c r="A276" i="17"/>
  <c r="A275" i="17"/>
  <c r="A274" i="17"/>
  <c r="A273" i="17"/>
  <c r="A272" i="17"/>
  <c r="A271" i="17"/>
  <c r="A270" i="17"/>
  <c r="A269" i="17"/>
  <c r="A268" i="17"/>
  <c r="A267" i="17"/>
  <c r="A266" i="17"/>
  <c r="A265" i="17"/>
  <c r="A264" i="17"/>
  <c r="A263" i="17"/>
  <c r="A262" i="17"/>
  <c r="A261" i="17"/>
  <c r="A260" i="17"/>
  <c r="A259" i="17"/>
  <c r="A258" i="17"/>
  <c r="A257" i="17"/>
  <c r="A256" i="17"/>
  <c r="A255" i="17"/>
  <c r="A254" i="17"/>
  <c r="A253" i="17"/>
  <c r="A252" i="17"/>
  <c r="A251" i="17"/>
  <c r="A250" i="17"/>
  <c r="A249" i="17"/>
  <c r="A248" i="17"/>
  <c r="A247" i="17"/>
  <c r="A246" i="17"/>
  <c r="A245" i="17"/>
  <c r="A244" i="17"/>
  <c r="A243" i="17"/>
  <c r="A242" i="17"/>
  <c r="A241" i="17"/>
  <c r="A240" i="17"/>
  <c r="A239" i="17"/>
  <c r="A238" i="17"/>
  <c r="A237" i="17"/>
  <c r="A236" i="17"/>
  <c r="A235" i="17"/>
  <c r="A234" i="17"/>
  <c r="A233" i="17"/>
  <c r="A232" i="17"/>
  <c r="A231" i="17"/>
  <c r="A230" i="17"/>
  <c r="A229" i="17"/>
  <c r="A228" i="17"/>
  <c r="A227" i="17"/>
  <c r="A226" i="17"/>
  <c r="A225" i="17"/>
  <c r="A224" i="17"/>
  <c r="A223" i="17"/>
  <c r="A222" i="17"/>
  <c r="A221" i="17"/>
  <c r="A220" i="17"/>
  <c r="A219" i="17"/>
  <c r="A218" i="17"/>
  <c r="A217" i="17"/>
  <c r="A216" i="17"/>
  <c r="A215" i="17"/>
  <c r="A214" i="17"/>
  <c r="A213" i="17"/>
  <c r="A212" i="17"/>
  <c r="A211" i="17"/>
  <c r="A210" i="17"/>
  <c r="A209" i="17"/>
  <c r="A208" i="17"/>
  <c r="A207" i="17"/>
  <c r="A206" i="17"/>
  <c r="A205" i="17"/>
  <c r="A204" i="17"/>
  <c r="A203" i="17"/>
  <c r="A202" i="17"/>
  <c r="A201" i="17"/>
  <c r="A200" i="17"/>
  <c r="A199" i="17"/>
  <c r="A198" i="17"/>
  <c r="A197" i="17"/>
  <c r="A196" i="17"/>
  <c r="A195" i="17"/>
  <c r="A194" i="17"/>
  <c r="A193" i="17"/>
  <c r="A192" i="17"/>
  <c r="A191" i="17"/>
  <c r="A190" i="17"/>
  <c r="A189" i="17"/>
  <c r="A188" i="17"/>
  <c r="A187" i="17"/>
  <c r="A186" i="17"/>
  <c r="A185" i="17"/>
  <c r="A184" i="17"/>
  <c r="A183" i="17"/>
  <c r="A182" i="17"/>
  <c r="A181" i="17"/>
  <c r="A180" i="17"/>
  <c r="A179" i="17"/>
  <c r="A178" i="17"/>
  <c r="A177" i="17"/>
  <c r="A176" i="17"/>
  <c r="A175" i="17"/>
  <c r="A174" i="17"/>
  <c r="A173" i="17"/>
  <c r="A172" i="17"/>
  <c r="A171" i="17"/>
  <c r="A170" i="17"/>
  <c r="A169" i="17"/>
  <c r="A168" i="17"/>
  <c r="A167" i="17"/>
  <c r="A166" i="17"/>
  <c r="A165" i="17"/>
  <c r="A164" i="17"/>
  <c r="A163" i="17"/>
  <c r="A162" i="17"/>
  <c r="A161" i="17"/>
  <c r="A160" i="17"/>
  <c r="A159" i="17"/>
  <c r="A158" i="17"/>
  <c r="A157" i="17"/>
  <c r="A156" i="17"/>
  <c r="A155" i="17"/>
  <c r="A154" i="17"/>
  <c r="A153" i="17"/>
  <c r="A152" i="17"/>
  <c r="A151" i="17"/>
  <c r="A150" i="17"/>
  <c r="A149" i="17"/>
  <c r="A148" i="17"/>
  <c r="A147" i="17"/>
  <c r="A146" i="17"/>
  <c r="A145" i="17"/>
  <c r="A144" i="17"/>
  <c r="A143" i="17"/>
  <c r="A142" i="17"/>
  <c r="A141" i="17"/>
  <c r="A140" i="17"/>
  <c r="A139" i="17"/>
  <c r="A138" i="17"/>
  <c r="A137" i="17"/>
  <c r="A136" i="17"/>
  <c r="A135" i="17"/>
  <c r="A134" i="17"/>
  <c r="A133" i="17"/>
  <c r="A132" i="17"/>
  <c r="A131" i="17"/>
  <c r="A130" i="17"/>
  <c r="A129" i="17"/>
  <c r="A128" i="17"/>
  <c r="A127" i="17"/>
  <c r="A126" i="17"/>
  <c r="A125" i="17"/>
  <c r="A124" i="17"/>
  <c r="A123" i="17"/>
  <c r="A122" i="17"/>
  <c r="A121" i="17"/>
  <c r="A120" i="17"/>
  <c r="A119" i="17"/>
  <c r="A118" i="17"/>
  <c r="A117" i="17"/>
  <c r="A116" i="17"/>
  <c r="A115" i="17"/>
  <c r="A114" i="17"/>
  <c r="A113" i="17"/>
  <c r="A112" i="17"/>
  <c r="A111" i="17"/>
  <c r="A110" i="17"/>
  <c r="A109" i="17"/>
  <c r="A108" i="17"/>
  <c r="A107" i="17"/>
  <c r="A106" i="17"/>
  <c r="A105" i="17"/>
  <c r="A104" i="17"/>
  <c r="A103" i="17"/>
  <c r="A102" i="17"/>
  <c r="A101" i="17"/>
  <c r="A100" i="17"/>
  <c r="A99" i="17"/>
  <c r="A98" i="17"/>
  <c r="A97" i="17"/>
  <c r="A96" i="17"/>
  <c r="A95" i="17"/>
  <c r="A94" i="17"/>
  <c r="A93" i="17"/>
  <c r="A92" i="17"/>
  <c r="A91" i="17"/>
  <c r="A90" i="17"/>
  <c r="A89" i="17"/>
  <c r="A88" i="17"/>
  <c r="A87" i="17"/>
  <c r="A86" i="17"/>
  <c r="A85" i="17"/>
  <c r="A84" i="17"/>
  <c r="A83" i="17"/>
  <c r="A82" i="17"/>
  <c r="A81" i="17"/>
  <c r="A80" i="17"/>
  <c r="A79" i="17"/>
  <c r="A78" i="17"/>
  <c r="A77" i="17"/>
  <c r="A76" i="17"/>
  <c r="A75" i="17"/>
  <c r="A74" i="17"/>
  <c r="A73" i="17"/>
  <c r="A72" i="17"/>
  <c r="A71" i="17"/>
  <c r="A70" i="17"/>
  <c r="A69" i="17"/>
  <c r="A68" i="17"/>
  <c r="A67" i="17"/>
  <c r="A66" i="17"/>
  <c r="A65" i="17"/>
  <c r="A64" i="17"/>
  <c r="A63" i="17"/>
  <c r="A62" i="17"/>
  <c r="A61" i="17"/>
  <c r="A60" i="17"/>
  <c r="A59" i="17"/>
  <c r="A58" i="17"/>
  <c r="A57" i="17"/>
  <c r="A56" i="17"/>
  <c r="A55" i="17"/>
  <c r="A54" i="17"/>
  <c r="A53" i="17"/>
  <c r="A52" i="17"/>
  <c r="A51" i="17"/>
  <c r="A50" i="17"/>
  <c r="A49" i="17"/>
  <c r="A48" i="17"/>
  <c r="A47" i="17"/>
  <c r="A46" i="17"/>
  <c r="A45" i="17"/>
  <c r="A44" i="17"/>
  <c r="A43" i="17"/>
  <c r="A42" i="17"/>
  <c r="A41" i="17"/>
  <c r="A40" i="17"/>
  <c r="A39" i="17"/>
  <c r="A38" i="17"/>
  <c r="A37" i="17"/>
  <c r="A36" i="17"/>
  <c r="A35" i="17"/>
  <c r="A34" i="17"/>
  <c r="A33" i="17"/>
  <c r="A32" i="17"/>
  <c r="A31" i="17"/>
  <c r="A30" i="17"/>
  <c r="A29" i="17"/>
  <c r="A28" i="17"/>
  <c r="A27" i="17"/>
  <c r="A26" i="17"/>
  <c r="A25" i="17"/>
  <c r="A24" i="17"/>
  <c r="A23" i="17"/>
  <c r="A22" i="17"/>
  <c r="A21" i="17"/>
  <c r="A20" i="17"/>
  <c r="A19" i="17"/>
  <c r="A18" i="17"/>
  <c r="A17" i="17"/>
  <c r="A16" i="17"/>
  <c r="A15" i="17"/>
  <c r="A14" i="17"/>
  <c r="A13" i="17"/>
  <c r="A12" i="17"/>
  <c r="A11" i="17"/>
  <c r="A10" i="17"/>
  <c r="A9" i="17"/>
  <c r="A8" i="17"/>
  <c r="A7" i="17"/>
  <c r="A6" i="17"/>
  <c r="A5" i="17"/>
  <c r="A4" i="17"/>
  <c r="A3" i="17"/>
  <c r="A1" i="17"/>
  <c r="DW2000" i="17"/>
  <c r="DW1999" i="17"/>
  <c r="DW1998" i="17"/>
  <c r="DW1997" i="17"/>
  <c r="DW1996" i="17"/>
  <c r="DW1995" i="17"/>
  <c r="DW1994" i="17"/>
  <c r="DW1993" i="17"/>
  <c r="DW1992" i="17"/>
  <c r="DW1991" i="17"/>
  <c r="DW1990" i="17"/>
  <c r="DW1989" i="17"/>
  <c r="DW1988" i="17"/>
  <c r="DW1987" i="17"/>
  <c r="DW1986" i="17"/>
  <c r="DW1985" i="17"/>
  <c r="DW1984" i="17"/>
  <c r="DW1983" i="17"/>
  <c r="DW1982" i="17"/>
  <c r="DW1981" i="17"/>
  <c r="DW1980" i="17"/>
  <c r="DW1979" i="17"/>
  <c r="DW1978" i="17"/>
  <c r="DW1977" i="17"/>
  <c r="DW1976" i="17"/>
  <c r="DW1975" i="17"/>
  <c r="DW1974" i="17"/>
  <c r="DW1973" i="17"/>
  <c r="DW1972" i="17"/>
  <c r="DW1971" i="17"/>
  <c r="DW1970" i="17"/>
  <c r="DW1969" i="17"/>
  <c r="DW1968" i="17"/>
  <c r="DW1967" i="17"/>
  <c r="DW1966" i="17"/>
  <c r="DW1965" i="17"/>
  <c r="DW1964" i="17"/>
  <c r="DW1963" i="17"/>
  <c r="DW1962" i="17"/>
  <c r="DW1961" i="17"/>
  <c r="DW1960" i="17"/>
  <c r="DW1959" i="17"/>
  <c r="DW1958" i="17"/>
  <c r="DW1957" i="17"/>
  <c r="DW1956" i="17"/>
  <c r="DW1955" i="17"/>
  <c r="DW1954" i="17"/>
  <c r="DW1953" i="17"/>
  <c r="DW1952" i="17"/>
  <c r="DW1951" i="17"/>
  <c r="DW1950" i="17"/>
  <c r="DW1949" i="17"/>
  <c r="DW1948" i="17"/>
  <c r="DW1947" i="17"/>
  <c r="DW1946" i="17"/>
  <c r="DW1945" i="17"/>
  <c r="DW1944" i="17"/>
  <c r="DW1943" i="17"/>
  <c r="DW1942" i="17"/>
  <c r="DW1941" i="17"/>
  <c r="DW1940" i="17"/>
  <c r="DW1939" i="17"/>
  <c r="DW1938" i="17"/>
  <c r="DW1937" i="17"/>
  <c r="DW1936" i="17"/>
  <c r="DW1935" i="17"/>
  <c r="DW1934" i="17"/>
  <c r="DW1933" i="17"/>
  <c r="DW1932" i="17"/>
  <c r="DW1931" i="17"/>
  <c r="DW1930" i="17"/>
  <c r="DW1929" i="17"/>
  <c r="DW1928" i="17"/>
  <c r="DW1927" i="17"/>
  <c r="DW1926" i="17"/>
  <c r="DW1925" i="17"/>
  <c r="DW1924" i="17"/>
  <c r="DW1923" i="17"/>
  <c r="DW1922" i="17"/>
  <c r="DW1921" i="17"/>
  <c r="DW1920" i="17"/>
  <c r="DW1919" i="17"/>
  <c r="DW1918" i="17"/>
  <c r="DW1917" i="17"/>
  <c r="DW1916" i="17"/>
  <c r="DW1915" i="17"/>
  <c r="DW1914" i="17"/>
  <c r="DW1913" i="17"/>
  <c r="DW1912" i="17"/>
  <c r="DW1911" i="17"/>
  <c r="DW1910" i="17"/>
  <c r="DW1909" i="17"/>
  <c r="DW1908" i="17"/>
  <c r="DW1907" i="17"/>
  <c r="DW1906" i="17"/>
  <c r="DW1905" i="17"/>
  <c r="DW1904" i="17"/>
  <c r="DW1903" i="17"/>
  <c r="DW1902" i="17"/>
  <c r="DW1901" i="17"/>
  <c r="DW1900" i="17"/>
  <c r="DW1899" i="17"/>
  <c r="DW1898" i="17"/>
  <c r="DW1897" i="17"/>
  <c r="DW1896" i="17"/>
  <c r="DW1895" i="17"/>
  <c r="DW1894" i="17"/>
  <c r="DW1893" i="17"/>
  <c r="DW1892" i="17"/>
  <c r="DW1891" i="17"/>
  <c r="DW1890" i="17"/>
  <c r="DW1889" i="17"/>
  <c r="DW1888" i="17"/>
  <c r="DW1887" i="17"/>
  <c r="DW1886" i="17"/>
  <c r="DW1885" i="17"/>
  <c r="DW1884" i="17"/>
  <c r="DW1883" i="17"/>
  <c r="DW1882" i="17"/>
  <c r="DW1881" i="17"/>
  <c r="DW1880" i="17"/>
  <c r="DW1879" i="17"/>
  <c r="DW1878" i="17"/>
  <c r="DW1877" i="17"/>
  <c r="DW1876" i="17"/>
  <c r="DW1875" i="17"/>
  <c r="DW1874" i="17"/>
  <c r="DW1873" i="17"/>
  <c r="DW1872" i="17"/>
  <c r="DW1871" i="17"/>
  <c r="DW1870" i="17"/>
  <c r="DW1869" i="17"/>
  <c r="DW1868" i="17"/>
  <c r="DW1867" i="17"/>
  <c r="DW1866" i="17"/>
  <c r="DW1865" i="17"/>
  <c r="DW1864" i="17"/>
  <c r="DW1863" i="17"/>
  <c r="DW1862" i="17"/>
  <c r="DW1861" i="17"/>
  <c r="DW1860" i="17"/>
  <c r="DW1859" i="17"/>
  <c r="DW1858" i="17"/>
  <c r="DW1857" i="17"/>
  <c r="DW1856" i="17"/>
  <c r="DW1855" i="17"/>
  <c r="DW1854" i="17"/>
  <c r="DW1853" i="17"/>
  <c r="DW1852" i="17"/>
  <c r="DW1851" i="17"/>
  <c r="DW1850" i="17"/>
  <c r="DW1849" i="17"/>
  <c r="DW1848" i="17"/>
  <c r="DW1847" i="17"/>
  <c r="DW1846" i="17"/>
  <c r="DW1845" i="17"/>
  <c r="DW1844" i="17"/>
  <c r="DW1843" i="17"/>
  <c r="DW1842" i="17"/>
  <c r="DW1841" i="17"/>
  <c r="DW1840" i="17"/>
  <c r="DW1839" i="17"/>
  <c r="DW1838" i="17"/>
  <c r="DW1837" i="17"/>
  <c r="DW1836" i="17"/>
  <c r="DW1835" i="17"/>
  <c r="DW1834" i="17"/>
  <c r="DW1833" i="17"/>
  <c r="DW1832" i="17"/>
  <c r="DW1831" i="17"/>
  <c r="DW1830" i="17"/>
  <c r="DW1829" i="17"/>
  <c r="DW1828" i="17"/>
  <c r="DW1827" i="17"/>
  <c r="DW1826" i="17"/>
  <c r="DW1825" i="17"/>
  <c r="DW1824" i="17"/>
  <c r="DW1823" i="17"/>
  <c r="DW1822" i="17"/>
  <c r="DW1821" i="17"/>
  <c r="DW1820" i="17"/>
  <c r="DW1819" i="17"/>
  <c r="DW1818" i="17"/>
  <c r="DW1817" i="17"/>
  <c r="DW1816" i="17"/>
  <c r="DW1815" i="17"/>
  <c r="DW1814" i="17"/>
  <c r="DW1813" i="17"/>
  <c r="DW1812" i="17"/>
  <c r="DW1811" i="17"/>
  <c r="DW1810" i="17"/>
  <c r="DW1809" i="17"/>
  <c r="DW1808" i="17"/>
  <c r="DW1807" i="17"/>
  <c r="DW1806" i="17"/>
  <c r="DW1805" i="17"/>
  <c r="DW1804" i="17"/>
  <c r="DW1803" i="17"/>
  <c r="DW1802" i="17"/>
  <c r="DW1801" i="17"/>
  <c r="DW1800" i="17"/>
  <c r="DW1799" i="17"/>
  <c r="DW1798" i="17"/>
  <c r="DW1797" i="17"/>
  <c r="DW1796" i="17"/>
  <c r="DW1795" i="17"/>
  <c r="DW1794" i="17"/>
  <c r="DW1793" i="17"/>
  <c r="DW1792" i="17"/>
  <c r="DW1791" i="17"/>
  <c r="DW1790" i="17"/>
  <c r="DW1789" i="17"/>
  <c r="DW1788" i="17"/>
  <c r="DW1787" i="17"/>
  <c r="DW1786" i="17"/>
  <c r="DW1785" i="17"/>
  <c r="DW1784" i="17"/>
  <c r="DW1783" i="17"/>
  <c r="DW1782" i="17"/>
  <c r="DW1781" i="17"/>
  <c r="DW1780" i="17"/>
  <c r="DW1779" i="17"/>
  <c r="DW1778" i="17"/>
  <c r="DW1777" i="17"/>
  <c r="DW1776" i="17"/>
  <c r="DW1775" i="17"/>
  <c r="DW1774" i="17"/>
  <c r="DW1773" i="17"/>
  <c r="DW1772" i="17"/>
  <c r="DW1771" i="17"/>
  <c r="DW1770" i="17"/>
  <c r="DW1769" i="17"/>
  <c r="DW1768" i="17"/>
  <c r="DW1767" i="17"/>
  <c r="DW1766" i="17"/>
  <c r="DW1765" i="17"/>
  <c r="DW1764" i="17"/>
  <c r="DW1763" i="17"/>
  <c r="DW1762" i="17"/>
  <c r="DW1761" i="17"/>
  <c r="DW1760" i="17"/>
  <c r="DW1759" i="17"/>
  <c r="DW1758" i="17"/>
  <c r="DW1757" i="17"/>
  <c r="DW1756" i="17"/>
  <c r="DW1755" i="17"/>
  <c r="DW1754" i="17"/>
  <c r="DW1753" i="17"/>
  <c r="DW1752" i="17"/>
  <c r="DW1751" i="17"/>
  <c r="DW1750" i="17"/>
  <c r="DW1749" i="17"/>
  <c r="DW1748" i="17"/>
  <c r="DW1747" i="17"/>
  <c r="DW1746" i="17"/>
  <c r="DW1745" i="17"/>
  <c r="DW1744" i="17"/>
  <c r="DW1743" i="17"/>
  <c r="DW1742" i="17"/>
  <c r="DW1741" i="17"/>
  <c r="DW1740" i="17"/>
  <c r="DW1739" i="17"/>
  <c r="DW1738" i="17"/>
  <c r="DW1737" i="17"/>
  <c r="DW1736" i="17"/>
  <c r="DW1735" i="17"/>
  <c r="DW1734" i="17"/>
  <c r="DW1733" i="17"/>
  <c r="DW1732" i="17"/>
  <c r="DW1731" i="17"/>
  <c r="DW1730" i="17"/>
  <c r="DW1729" i="17"/>
  <c r="DW1728" i="17"/>
  <c r="DW1727" i="17"/>
  <c r="DW1726" i="17"/>
  <c r="DW1725" i="17"/>
  <c r="DW1724" i="17"/>
  <c r="DW1723" i="17"/>
  <c r="DW1722" i="17"/>
  <c r="DW1721" i="17"/>
  <c r="DW1720" i="17"/>
  <c r="DW1719" i="17"/>
  <c r="DW1718" i="17"/>
  <c r="DW1717" i="17"/>
  <c r="DW1716" i="17"/>
  <c r="DW1715" i="17"/>
  <c r="DW1714" i="17"/>
  <c r="DW1713" i="17"/>
  <c r="DW1712" i="17"/>
  <c r="DW1711" i="17"/>
  <c r="DW1710" i="17"/>
  <c r="DW1709" i="17"/>
  <c r="DW1708" i="17"/>
  <c r="DW1707" i="17"/>
  <c r="DW1706" i="17"/>
  <c r="DW1705" i="17"/>
  <c r="DW1704" i="17"/>
  <c r="DW1703" i="17"/>
  <c r="DW1702" i="17"/>
  <c r="DW1701" i="17"/>
  <c r="DW1700" i="17"/>
  <c r="DW1699" i="17"/>
  <c r="DW1698" i="17"/>
  <c r="DW1697" i="17"/>
  <c r="DW1696" i="17"/>
  <c r="DW1695" i="17"/>
  <c r="DW1694" i="17"/>
  <c r="DW1693" i="17"/>
  <c r="DW1692" i="17"/>
  <c r="DW1691" i="17"/>
  <c r="DW1690" i="17"/>
  <c r="DW1689" i="17"/>
  <c r="DW1688" i="17"/>
  <c r="DW1687" i="17"/>
  <c r="DW1686" i="17"/>
  <c r="DW1685" i="17"/>
  <c r="DW1684" i="17"/>
  <c r="DW1683" i="17"/>
  <c r="DW1682" i="17"/>
  <c r="DW1681" i="17"/>
  <c r="DW1680" i="17"/>
  <c r="DW1679" i="17"/>
  <c r="DW1678" i="17"/>
  <c r="DW1677" i="17"/>
  <c r="DW1676" i="17"/>
  <c r="DW1675" i="17"/>
  <c r="DW1674" i="17"/>
  <c r="DW1673" i="17"/>
  <c r="DW1672" i="17"/>
  <c r="DW1671" i="17"/>
  <c r="DW1670" i="17"/>
  <c r="DW1669" i="17"/>
  <c r="DW1668" i="17"/>
  <c r="DW1667" i="17"/>
  <c r="DW1666" i="17"/>
  <c r="DW1665" i="17"/>
  <c r="DW1664" i="17"/>
  <c r="DW1663" i="17"/>
  <c r="DW1662" i="17"/>
  <c r="DW1661" i="17"/>
  <c r="DW1660" i="17"/>
  <c r="DW1659" i="17"/>
  <c r="DW1658" i="17"/>
  <c r="DW1657" i="17"/>
  <c r="DW1656" i="17"/>
  <c r="DW1655" i="17"/>
  <c r="DW1654" i="17"/>
  <c r="DW1653" i="17"/>
  <c r="DW1652" i="17"/>
  <c r="DW1651" i="17"/>
  <c r="DW1650" i="17"/>
  <c r="DW1649" i="17"/>
  <c r="DW1648" i="17"/>
  <c r="DW1647" i="17"/>
  <c r="DW1646" i="17"/>
  <c r="DW1645" i="17"/>
  <c r="DW1644" i="17"/>
  <c r="DW1643" i="17"/>
  <c r="DW1642" i="17"/>
  <c r="DW1641" i="17"/>
  <c r="DW1640" i="17"/>
  <c r="DW1639" i="17"/>
  <c r="DW1638" i="17"/>
  <c r="DW1637" i="17"/>
  <c r="DW1636" i="17"/>
  <c r="DW1635" i="17"/>
  <c r="DW1634" i="17"/>
  <c r="DW1633" i="17"/>
  <c r="DW1632" i="17"/>
  <c r="DW1631" i="17"/>
  <c r="DW1630" i="17"/>
  <c r="DW1629" i="17"/>
  <c r="DW1628" i="17"/>
  <c r="DW1627" i="17"/>
  <c r="DW1626" i="17"/>
  <c r="DW1625" i="17"/>
  <c r="DW1624" i="17"/>
  <c r="DW1623" i="17"/>
  <c r="DW1622" i="17"/>
  <c r="DW1621" i="17"/>
  <c r="DW1620" i="17"/>
  <c r="DW1619" i="17"/>
  <c r="DW1618" i="17"/>
  <c r="DW1617" i="17"/>
  <c r="DW1616" i="17"/>
  <c r="DW1615" i="17"/>
  <c r="DW1614" i="17"/>
  <c r="DW1613" i="17"/>
  <c r="DW1612" i="17"/>
  <c r="DW1611" i="17"/>
  <c r="DW1610" i="17"/>
  <c r="DW1609" i="17"/>
  <c r="DW1608" i="17"/>
  <c r="DW1607" i="17"/>
  <c r="DW1606" i="17"/>
  <c r="DW1605" i="17"/>
  <c r="DW1604" i="17"/>
  <c r="DW1603" i="17"/>
  <c r="DW1602" i="17"/>
  <c r="DW1601" i="17"/>
  <c r="DW1600" i="17"/>
  <c r="DW1599" i="17"/>
  <c r="DW1598" i="17"/>
  <c r="DW1597" i="17"/>
  <c r="DW1596" i="17"/>
  <c r="DW1595" i="17"/>
  <c r="DW1594" i="17"/>
  <c r="DW1593" i="17"/>
  <c r="DW1592" i="17"/>
  <c r="DW1591" i="17"/>
  <c r="DW1590" i="17"/>
  <c r="DW1589" i="17"/>
  <c r="DW1588" i="17"/>
  <c r="DW1587" i="17"/>
  <c r="DW1586" i="17"/>
  <c r="DW1585" i="17"/>
  <c r="DW1584" i="17"/>
  <c r="DW1583" i="17"/>
  <c r="DW1582" i="17"/>
  <c r="DW1581" i="17"/>
  <c r="DW1580" i="17"/>
  <c r="DW1579" i="17"/>
  <c r="DW1578" i="17"/>
  <c r="DW1577" i="17"/>
  <c r="DW1576" i="17"/>
  <c r="DW1575" i="17"/>
  <c r="DW1574" i="17"/>
  <c r="DW1573" i="17"/>
  <c r="DW1572" i="17"/>
  <c r="DW1571" i="17"/>
  <c r="DW1570" i="17"/>
  <c r="DW1569" i="17"/>
  <c r="DW1568" i="17"/>
  <c r="DW1567" i="17"/>
  <c r="DW1566" i="17"/>
  <c r="DW1565" i="17"/>
  <c r="DW1564" i="17"/>
  <c r="DW1563" i="17"/>
  <c r="DW1562" i="17"/>
  <c r="DW1561" i="17"/>
  <c r="DW1560" i="17"/>
  <c r="DW1559" i="17"/>
  <c r="DW1558" i="17"/>
  <c r="DW1557" i="17"/>
  <c r="DW1556" i="17"/>
  <c r="DW1555" i="17"/>
  <c r="DW1554" i="17"/>
  <c r="DW1553" i="17"/>
  <c r="DW1552" i="17"/>
  <c r="DW1551" i="17"/>
  <c r="DW1550" i="17"/>
  <c r="DW1549" i="17"/>
  <c r="DW1548" i="17"/>
  <c r="DW1547" i="17"/>
  <c r="DW1546" i="17"/>
  <c r="DW1545" i="17"/>
  <c r="DW1544" i="17"/>
  <c r="DW1543" i="17"/>
  <c r="DW1542" i="17"/>
  <c r="DW1541" i="17"/>
  <c r="DW1540" i="17"/>
  <c r="DW1539" i="17"/>
  <c r="DW1538" i="17"/>
  <c r="DW1537" i="17"/>
  <c r="DW1536" i="17"/>
  <c r="DW1535" i="17"/>
  <c r="DW1534" i="17"/>
  <c r="DW1533" i="17"/>
  <c r="DW1532" i="17"/>
  <c r="DW1531" i="17"/>
  <c r="DW1530" i="17"/>
  <c r="DW1529" i="17"/>
  <c r="DW1528" i="17"/>
  <c r="DW1527" i="17"/>
  <c r="DW1526" i="17"/>
  <c r="DW1525" i="17"/>
  <c r="DW1524" i="17"/>
  <c r="DW1523" i="17"/>
  <c r="DW1522" i="17"/>
  <c r="DW1521" i="17"/>
  <c r="DW1520" i="17"/>
  <c r="DW1519" i="17"/>
  <c r="DW1518" i="17"/>
  <c r="DW1517" i="17"/>
  <c r="DW1516" i="17"/>
  <c r="DW1515" i="17"/>
  <c r="DW1514" i="17"/>
  <c r="DW1513" i="17"/>
  <c r="DW1512" i="17"/>
  <c r="DW1511" i="17"/>
  <c r="DW1510" i="17"/>
  <c r="DW1509" i="17"/>
  <c r="DW1508" i="17"/>
  <c r="DW1507" i="17"/>
  <c r="DW1506" i="17"/>
  <c r="DW1505" i="17"/>
  <c r="DW1504" i="17"/>
  <c r="DW1503" i="17"/>
  <c r="DW1502" i="17"/>
  <c r="DW1501" i="17"/>
  <c r="DW1500" i="17"/>
  <c r="DW1499" i="17"/>
  <c r="DW1498" i="17"/>
  <c r="DW1497" i="17"/>
  <c r="DW1496" i="17"/>
  <c r="DW1495" i="17"/>
  <c r="DW1494" i="17"/>
  <c r="DW1493" i="17"/>
  <c r="DW1492" i="17"/>
  <c r="DW1491" i="17"/>
  <c r="DW1490" i="17"/>
  <c r="DW1489" i="17"/>
  <c r="DW1488" i="17"/>
  <c r="DW1487" i="17"/>
  <c r="DW1486" i="17"/>
  <c r="DW1485" i="17"/>
  <c r="DW1484" i="17"/>
  <c r="DW1483" i="17"/>
  <c r="DW1482" i="17"/>
  <c r="DW1481" i="17"/>
  <c r="DW1480" i="17"/>
  <c r="DW1479" i="17"/>
  <c r="DW1478" i="17"/>
  <c r="DW1477" i="17"/>
  <c r="DW1476" i="17"/>
  <c r="DW1475" i="17"/>
  <c r="DW1474" i="17"/>
  <c r="DW1473" i="17"/>
  <c r="DW1472" i="17"/>
  <c r="DW1471" i="17"/>
  <c r="DW1470" i="17"/>
  <c r="DW1469" i="17"/>
  <c r="DW1468" i="17"/>
  <c r="DW1467" i="17"/>
  <c r="DW1466" i="17"/>
  <c r="DW1465" i="17"/>
  <c r="DW1464" i="17"/>
  <c r="DW1463" i="17"/>
  <c r="DW1462" i="17"/>
  <c r="DW1461" i="17"/>
  <c r="DW1460" i="17"/>
  <c r="DW1459" i="17"/>
  <c r="DW1458" i="17"/>
  <c r="DW1457" i="17"/>
  <c r="DW1456" i="17"/>
  <c r="DW1455" i="17"/>
  <c r="DW1454" i="17"/>
  <c r="DW1453" i="17"/>
  <c r="DW1452" i="17"/>
  <c r="DW1451" i="17"/>
  <c r="DW1450" i="17"/>
  <c r="DW1449" i="17"/>
  <c r="DW1448" i="17"/>
  <c r="DW1447" i="17"/>
  <c r="DW1446" i="17"/>
  <c r="DW1445" i="17"/>
  <c r="DW1444" i="17"/>
  <c r="DW1443" i="17"/>
  <c r="DW1442" i="17"/>
  <c r="DW1441" i="17"/>
  <c r="DW1440" i="17"/>
  <c r="DW1439" i="17"/>
  <c r="DW1438" i="17"/>
  <c r="DW1437" i="17"/>
  <c r="DW1436" i="17"/>
  <c r="DW1435" i="17"/>
  <c r="DW1434" i="17"/>
  <c r="DW1433" i="17"/>
  <c r="DW1432" i="17"/>
  <c r="DW1431" i="17"/>
  <c r="DW1430" i="17"/>
  <c r="DW1429" i="17"/>
  <c r="DW1428" i="17"/>
  <c r="DW1427" i="17"/>
  <c r="DW1426" i="17"/>
  <c r="DW1425" i="17"/>
  <c r="DW1424" i="17"/>
  <c r="DW1423" i="17"/>
  <c r="DW1422" i="17"/>
  <c r="DW1421" i="17"/>
  <c r="DW1420" i="17"/>
  <c r="DW1419" i="17"/>
  <c r="DW1418" i="17"/>
  <c r="DW1417" i="17"/>
  <c r="DW1416" i="17"/>
  <c r="DW1415" i="17"/>
  <c r="DW1414" i="17"/>
  <c r="DW1413" i="17"/>
  <c r="DW1412" i="17"/>
  <c r="DW1411" i="17"/>
  <c r="DW1410" i="17"/>
  <c r="DW1409" i="17"/>
  <c r="DW1408" i="17"/>
  <c r="DW1407" i="17"/>
  <c r="DW1406" i="17"/>
  <c r="DW1405" i="17"/>
  <c r="DW1404" i="17"/>
  <c r="DW1403" i="17"/>
  <c r="DW1402" i="17"/>
  <c r="DW1401" i="17"/>
  <c r="DW1400" i="17"/>
  <c r="DW1399" i="17"/>
  <c r="DW1398" i="17"/>
  <c r="DW1397" i="17"/>
  <c r="DW1396" i="17"/>
  <c r="DW1395" i="17"/>
  <c r="DW1394" i="17"/>
  <c r="DW1393" i="17"/>
  <c r="DW1392" i="17"/>
  <c r="DW1391" i="17"/>
  <c r="DW1390" i="17"/>
  <c r="DW1389" i="17"/>
  <c r="DW1388" i="17"/>
  <c r="DW1387" i="17"/>
  <c r="DW1386" i="17"/>
  <c r="DW1385" i="17"/>
  <c r="DW1384" i="17"/>
  <c r="DW1383" i="17"/>
  <c r="DW1382" i="17"/>
  <c r="DW1381" i="17"/>
  <c r="DW1380" i="17"/>
  <c r="DW1379" i="17"/>
  <c r="DW1378" i="17"/>
  <c r="DW1377" i="17"/>
  <c r="DW1376" i="17"/>
  <c r="DW1375" i="17"/>
  <c r="DW1374" i="17"/>
  <c r="DW1373" i="17"/>
  <c r="DW1372" i="17"/>
  <c r="DW1371" i="17"/>
  <c r="DW1370" i="17"/>
  <c r="DW1369" i="17"/>
  <c r="DW1368" i="17"/>
  <c r="DW1367" i="17"/>
  <c r="DW1366" i="17"/>
  <c r="DW1365" i="17"/>
  <c r="DW1364" i="17"/>
  <c r="DW1363" i="17"/>
  <c r="DW1362" i="17"/>
  <c r="DW1361" i="17"/>
  <c r="DW1360" i="17"/>
  <c r="DW1359" i="17"/>
  <c r="DW1358" i="17"/>
  <c r="DW1357" i="17"/>
  <c r="DW1356" i="17"/>
  <c r="DW1355" i="17"/>
  <c r="DW1354" i="17"/>
  <c r="DW1353" i="17"/>
  <c r="DW1352" i="17"/>
  <c r="DW1351" i="17"/>
  <c r="DW1350" i="17"/>
  <c r="DW1349" i="17"/>
  <c r="DW1348" i="17"/>
  <c r="DW1347" i="17"/>
  <c r="DW1346" i="17"/>
  <c r="DW1345" i="17"/>
  <c r="DW1344" i="17"/>
  <c r="DW1343" i="17"/>
  <c r="DW1342" i="17"/>
  <c r="DW1341" i="17"/>
  <c r="DW1340" i="17"/>
  <c r="DW1339" i="17"/>
  <c r="DW1338" i="17"/>
  <c r="DW1337" i="17"/>
  <c r="DW1336" i="17"/>
  <c r="DW1335" i="17"/>
  <c r="DW1334" i="17"/>
  <c r="DW1333" i="17"/>
  <c r="DW1332" i="17"/>
  <c r="DW1331" i="17"/>
  <c r="DW1330" i="17"/>
  <c r="DW1329" i="17"/>
  <c r="DW1328" i="17"/>
  <c r="DW1327" i="17"/>
  <c r="DW1326" i="17"/>
  <c r="DW1325" i="17"/>
  <c r="DW1324" i="17"/>
  <c r="DW1323" i="17"/>
  <c r="DW1322" i="17"/>
  <c r="DW1321" i="17"/>
  <c r="DW1320" i="17"/>
  <c r="DW1319" i="17"/>
  <c r="DW1318" i="17"/>
  <c r="DW1317" i="17"/>
  <c r="DW1316" i="17"/>
  <c r="DW1315" i="17"/>
  <c r="DW1314" i="17"/>
  <c r="DW1313" i="17"/>
  <c r="DW1312" i="17"/>
  <c r="DW1311" i="17"/>
  <c r="DW1310" i="17"/>
  <c r="DW1309" i="17"/>
  <c r="DW1308" i="17"/>
  <c r="DW1307" i="17"/>
  <c r="DW1306" i="17"/>
  <c r="DW1305" i="17"/>
  <c r="DW1304" i="17"/>
  <c r="DW1303" i="17"/>
  <c r="DW1302" i="17"/>
  <c r="DW1301" i="17"/>
  <c r="DW1300" i="17"/>
  <c r="DW1299" i="17"/>
  <c r="DW1298" i="17"/>
  <c r="DW1297" i="17"/>
  <c r="DW1296" i="17"/>
  <c r="DW1295" i="17"/>
  <c r="DW1294" i="17"/>
  <c r="DW1293" i="17"/>
  <c r="DW1292" i="17"/>
  <c r="DW1291" i="17"/>
  <c r="DW1290" i="17"/>
  <c r="DW1289" i="17"/>
  <c r="DW1288" i="17"/>
  <c r="DW1287" i="17"/>
  <c r="DW1286" i="17"/>
  <c r="DW1285" i="17"/>
  <c r="DW1284" i="17"/>
  <c r="DW1283" i="17"/>
  <c r="DW1282" i="17"/>
  <c r="DW1281" i="17"/>
  <c r="DW1280" i="17"/>
  <c r="DW1279" i="17"/>
  <c r="DW1278" i="17"/>
  <c r="DW1277" i="17"/>
  <c r="DW1276" i="17"/>
  <c r="DW1275" i="17"/>
  <c r="DW1274" i="17"/>
  <c r="DW1273" i="17"/>
  <c r="DW1272" i="17"/>
  <c r="DW1271" i="17"/>
  <c r="DW1270" i="17"/>
  <c r="DW1269" i="17"/>
  <c r="DW1268" i="17"/>
  <c r="DW1267" i="17"/>
  <c r="DW1266" i="17"/>
  <c r="DW1265" i="17"/>
  <c r="DW1264" i="17"/>
  <c r="DW1263" i="17"/>
  <c r="DW1262" i="17"/>
  <c r="DW1261" i="17"/>
  <c r="DW1260" i="17"/>
  <c r="DW1259" i="17"/>
  <c r="DW1258" i="17"/>
  <c r="DW1257" i="17"/>
  <c r="DW1256" i="17"/>
  <c r="DW1255" i="17"/>
  <c r="DW1254" i="17"/>
  <c r="DW1253" i="17"/>
  <c r="DW1252" i="17"/>
  <c r="DW1251" i="17"/>
  <c r="DW1250" i="17"/>
  <c r="DW1249" i="17"/>
  <c r="DW1248" i="17"/>
  <c r="DW1247" i="17"/>
  <c r="DW1246" i="17"/>
  <c r="DW1245" i="17"/>
  <c r="DW1244" i="17"/>
  <c r="DW1243" i="17"/>
  <c r="DW1242" i="17"/>
  <c r="DW1241" i="17"/>
  <c r="DW1240" i="17"/>
  <c r="DW1239" i="17"/>
  <c r="DW1238" i="17"/>
  <c r="DW1237" i="17"/>
  <c r="DW1236" i="17"/>
  <c r="DW1235" i="17"/>
  <c r="DW1234" i="17"/>
  <c r="DW1233" i="17"/>
  <c r="DW1232" i="17"/>
  <c r="DW1231" i="17"/>
  <c r="DW1230" i="17"/>
  <c r="DW1229" i="17"/>
  <c r="DW1228" i="17"/>
  <c r="DW1227" i="17"/>
  <c r="DW1226" i="17"/>
  <c r="DW1225" i="17"/>
  <c r="DW1224" i="17"/>
  <c r="DW1223" i="17"/>
  <c r="DW1222" i="17"/>
  <c r="DW1221" i="17"/>
  <c r="DW1220" i="17"/>
  <c r="DW1219" i="17"/>
  <c r="DW1218" i="17"/>
  <c r="DW1217" i="17"/>
  <c r="DW1216" i="17"/>
  <c r="DW1215" i="17"/>
  <c r="DW1214" i="17"/>
  <c r="DW1213" i="17"/>
  <c r="DW1212" i="17"/>
  <c r="DW1211" i="17"/>
  <c r="DW1210" i="17"/>
  <c r="DW1209" i="17"/>
  <c r="DW1208" i="17"/>
  <c r="DW1207" i="17"/>
  <c r="DW1206" i="17"/>
  <c r="DW1205" i="17"/>
  <c r="DW1204" i="17"/>
  <c r="DW1203" i="17"/>
  <c r="DW1202" i="17"/>
  <c r="DW1201" i="17"/>
  <c r="DW1200" i="17"/>
  <c r="DW1199" i="17"/>
  <c r="DW1198" i="17"/>
  <c r="DW1197" i="17"/>
  <c r="DW1196" i="17"/>
  <c r="DW1195" i="17"/>
  <c r="DW1194" i="17"/>
  <c r="DW1193" i="17"/>
  <c r="DW1192" i="17"/>
  <c r="DW1191" i="17"/>
  <c r="DW1190" i="17"/>
  <c r="DW1189" i="17"/>
  <c r="DW1188" i="17"/>
  <c r="DW1187" i="17"/>
  <c r="DW1186" i="17"/>
  <c r="DW1185" i="17"/>
  <c r="DW1184" i="17"/>
  <c r="DW1183" i="17"/>
  <c r="DW1182" i="17"/>
  <c r="DW1181" i="17"/>
  <c r="DW1180" i="17"/>
  <c r="DW1179" i="17"/>
  <c r="DW1178" i="17"/>
  <c r="DW1177" i="17"/>
  <c r="DW1176" i="17"/>
  <c r="DW1175" i="17"/>
  <c r="DW1174" i="17"/>
  <c r="DW1173" i="17"/>
  <c r="DW1172" i="17"/>
  <c r="DW1171" i="17"/>
  <c r="DW1170" i="17"/>
  <c r="DW1169" i="17"/>
  <c r="DW1168" i="17"/>
  <c r="DW1167" i="17"/>
  <c r="DW1166" i="17"/>
  <c r="DW1165" i="17"/>
  <c r="DW1164" i="17"/>
  <c r="DW1163" i="17"/>
  <c r="DW1162" i="17"/>
  <c r="DW1161" i="17"/>
  <c r="DW1160" i="17"/>
  <c r="DW1159" i="17"/>
  <c r="DW1158" i="17"/>
  <c r="DW1157" i="17"/>
  <c r="DW1156" i="17"/>
  <c r="DW1155" i="17"/>
  <c r="DW1154" i="17"/>
  <c r="DW1153" i="17"/>
  <c r="DW1152" i="17"/>
  <c r="DW1151" i="17"/>
  <c r="DW1150" i="17"/>
  <c r="DW1149" i="17"/>
  <c r="DW1148" i="17"/>
  <c r="DW1147" i="17"/>
  <c r="DW1146" i="17"/>
  <c r="DW1145" i="17"/>
  <c r="DW1144" i="17"/>
  <c r="DW1143" i="17"/>
  <c r="DW1142" i="17"/>
  <c r="DW1141" i="17"/>
  <c r="DW1140" i="17"/>
  <c r="DW1139" i="17"/>
  <c r="DW1138" i="17"/>
  <c r="DW1137" i="17"/>
  <c r="DW1136" i="17"/>
  <c r="DW1135" i="17"/>
  <c r="DW1134" i="17"/>
  <c r="DW1133" i="17"/>
  <c r="DW1132" i="17"/>
  <c r="DW1131" i="17"/>
  <c r="DW1130" i="17"/>
  <c r="DW1129" i="17"/>
  <c r="DW1128" i="17"/>
  <c r="DW1127" i="17"/>
  <c r="DW1126" i="17"/>
  <c r="DW1125" i="17"/>
  <c r="DW1124" i="17"/>
  <c r="DW1123" i="17"/>
  <c r="DW1122" i="17"/>
  <c r="DW1121" i="17"/>
  <c r="DW1120" i="17"/>
  <c r="DW1119" i="17"/>
  <c r="DW1118" i="17"/>
  <c r="DW1117" i="17"/>
  <c r="DW1116" i="17"/>
  <c r="DW1115" i="17"/>
  <c r="DW1114" i="17"/>
  <c r="DW1113" i="17"/>
  <c r="DW1112" i="17"/>
  <c r="DW1111" i="17"/>
  <c r="DW1110" i="17"/>
  <c r="DW1109" i="17"/>
  <c r="DW1108" i="17"/>
  <c r="DW1107" i="17"/>
  <c r="DW1106" i="17"/>
  <c r="DW1105" i="17"/>
  <c r="DW1104" i="17"/>
  <c r="DW1103" i="17"/>
  <c r="DW1102" i="17"/>
  <c r="DW1101" i="17"/>
  <c r="DW1100" i="17"/>
  <c r="DW1099" i="17"/>
  <c r="DW1098" i="17"/>
  <c r="DW1097" i="17"/>
  <c r="DW1096" i="17"/>
  <c r="DW1095" i="17"/>
  <c r="DW1094" i="17"/>
  <c r="DW1093" i="17"/>
  <c r="DW1092" i="17"/>
  <c r="DW1091" i="17"/>
  <c r="DW1090" i="17"/>
  <c r="DW1089" i="17"/>
  <c r="DW1088" i="17"/>
  <c r="DW1087" i="17"/>
  <c r="DW1086" i="17"/>
  <c r="DW1085" i="17"/>
  <c r="DW1084" i="17"/>
  <c r="DW1083" i="17"/>
  <c r="DW1082" i="17"/>
  <c r="DW1081" i="17"/>
  <c r="DW1080" i="17"/>
  <c r="DW1079" i="17"/>
  <c r="DW1078" i="17"/>
  <c r="DW1077" i="17"/>
  <c r="DW1076" i="17"/>
  <c r="DW1075" i="17"/>
  <c r="DW1074" i="17"/>
  <c r="DW1073" i="17"/>
  <c r="DW1072" i="17"/>
  <c r="DW1071" i="17"/>
  <c r="DW1070" i="17"/>
  <c r="DW1069" i="17"/>
  <c r="DW1068" i="17"/>
  <c r="DW1067" i="17"/>
  <c r="DW1066" i="17"/>
  <c r="DW1065" i="17"/>
  <c r="DW1064" i="17"/>
  <c r="DW1063" i="17"/>
  <c r="DW1062" i="17"/>
  <c r="DW1061" i="17"/>
  <c r="DW1060" i="17"/>
  <c r="DW1059" i="17"/>
  <c r="DW1058" i="17"/>
  <c r="DW1057" i="17"/>
  <c r="DW1056" i="17"/>
  <c r="DW1055" i="17"/>
  <c r="DW1054" i="17"/>
  <c r="DW1053" i="17"/>
  <c r="DW1052" i="17"/>
  <c r="DW1051" i="17"/>
  <c r="DW1050" i="17"/>
  <c r="DW1049" i="17"/>
  <c r="DW1048" i="17"/>
  <c r="DW1047" i="17"/>
  <c r="DW1046" i="17"/>
  <c r="DW1045" i="17"/>
  <c r="DW1044" i="17"/>
  <c r="DW1043" i="17"/>
  <c r="DW1042" i="17"/>
  <c r="DW1041" i="17"/>
  <c r="DW1040" i="17"/>
  <c r="DW1039" i="17"/>
  <c r="DW1038" i="17"/>
  <c r="DW1037" i="17"/>
  <c r="DW1036" i="17"/>
  <c r="DW1035" i="17"/>
  <c r="DW1034" i="17"/>
  <c r="DW1033" i="17"/>
  <c r="DW1032" i="17"/>
  <c r="DW1031" i="17"/>
  <c r="DW1030" i="17"/>
  <c r="DW1029" i="17"/>
  <c r="DW1028" i="17"/>
  <c r="DW1027" i="17"/>
  <c r="DW1026" i="17"/>
  <c r="DW1025" i="17"/>
  <c r="DW1024" i="17"/>
  <c r="DW1023" i="17"/>
  <c r="DW1022" i="17"/>
  <c r="DW1021" i="17"/>
  <c r="DW1020" i="17"/>
  <c r="DW1019" i="17"/>
  <c r="DW1018" i="17"/>
  <c r="DW1017" i="17"/>
  <c r="DW1016" i="17"/>
  <c r="DW1015" i="17"/>
  <c r="DW1014" i="17"/>
  <c r="DW1013" i="17"/>
  <c r="DW1012" i="17"/>
  <c r="DW1011" i="17"/>
  <c r="DW1010" i="17"/>
  <c r="DW1009" i="17"/>
  <c r="DW1008" i="17"/>
  <c r="DW1007" i="17"/>
  <c r="DW1006" i="17"/>
  <c r="DW1005" i="17"/>
  <c r="DW1004" i="17"/>
  <c r="DW1003" i="17"/>
  <c r="DW1002" i="17"/>
  <c r="DW1001" i="17"/>
  <c r="DW1000" i="17"/>
  <c r="DW999" i="17"/>
  <c r="DW998" i="17"/>
  <c r="DW997" i="17"/>
  <c r="DW996" i="17"/>
  <c r="DW995" i="17"/>
  <c r="DW994" i="17"/>
  <c r="DW993" i="17"/>
  <c r="DW992" i="17"/>
  <c r="DW991" i="17"/>
  <c r="DW990" i="17"/>
  <c r="DW989" i="17"/>
  <c r="DW988" i="17"/>
  <c r="DW987" i="17"/>
  <c r="DW986" i="17"/>
  <c r="DW985" i="17"/>
  <c r="DW984" i="17"/>
  <c r="DW983" i="17"/>
  <c r="DW982" i="17"/>
  <c r="DW981" i="17"/>
  <c r="DW980" i="17"/>
  <c r="DW979" i="17"/>
  <c r="DW978" i="17"/>
  <c r="DW977" i="17"/>
  <c r="DW976" i="17"/>
  <c r="DW975" i="17"/>
  <c r="DW974" i="17"/>
  <c r="DW973" i="17"/>
  <c r="DW972" i="17"/>
  <c r="DW971" i="17"/>
  <c r="DW970" i="17"/>
  <c r="DW969" i="17"/>
  <c r="DW968" i="17"/>
  <c r="DW967" i="17"/>
  <c r="DW966" i="17"/>
  <c r="DW965" i="17"/>
  <c r="DW964" i="17"/>
  <c r="DW963" i="17"/>
  <c r="DW962" i="17"/>
  <c r="DW961" i="17"/>
  <c r="DW960" i="17"/>
  <c r="DW959" i="17"/>
  <c r="DW958" i="17"/>
  <c r="DW957" i="17"/>
  <c r="DW956" i="17"/>
  <c r="DW955" i="17"/>
  <c r="DW954" i="17"/>
  <c r="DW953" i="17"/>
  <c r="DW952" i="17"/>
  <c r="DW951" i="17"/>
  <c r="DW950" i="17"/>
  <c r="DW949" i="17"/>
  <c r="DW948" i="17"/>
  <c r="DW947" i="17"/>
  <c r="DW946" i="17"/>
  <c r="DW945" i="17"/>
  <c r="DW944" i="17"/>
  <c r="DW943" i="17"/>
  <c r="DW942" i="17"/>
  <c r="DW941" i="17"/>
  <c r="DW940" i="17"/>
  <c r="DW939" i="17"/>
  <c r="DW938" i="17"/>
  <c r="DW937" i="17"/>
  <c r="DW936" i="17"/>
  <c r="DW935" i="17"/>
  <c r="DW934" i="17"/>
  <c r="DW933" i="17"/>
  <c r="DW932" i="17"/>
  <c r="DW931" i="17"/>
  <c r="DW930" i="17"/>
  <c r="DW929" i="17"/>
  <c r="DW928" i="17"/>
  <c r="DW927" i="17"/>
  <c r="DW926" i="17"/>
  <c r="DW925" i="17"/>
  <c r="DW924" i="17"/>
  <c r="DW923" i="17"/>
  <c r="DW922" i="17"/>
  <c r="DW921" i="17"/>
  <c r="DW920" i="17"/>
  <c r="DW919" i="17"/>
  <c r="DW918" i="17"/>
  <c r="DW917" i="17"/>
  <c r="DW916" i="17"/>
  <c r="DW915" i="17"/>
  <c r="DW914" i="17"/>
  <c r="DW913" i="17"/>
  <c r="DW912" i="17"/>
  <c r="DW911" i="17"/>
  <c r="DW910" i="17"/>
  <c r="DW909" i="17"/>
  <c r="DW908" i="17"/>
  <c r="DW907" i="17"/>
  <c r="DW906" i="17"/>
  <c r="DW905" i="17"/>
  <c r="DW904" i="17"/>
  <c r="DW903" i="17"/>
  <c r="DW902" i="17"/>
  <c r="DW901" i="17"/>
  <c r="DW900" i="17"/>
  <c r="DW899" i="17"/>
  <c r="DW898" i="17"/>
  <c r="DW897" i="17"/>
  <c r="DW896" i="17"/>
  <c r="DW895" i="17"/>
  <c r="DW894" i="17"/>
  <c r="DW893" i="17"/>
  <c r="DW892" i="17"/>
  <c r="DW891" i="17"/>
  <c r="DW890" i="17"/>
  <c r="DW889" i="17"/>
  <c r="DW888" i="17"/>
  <c r="DW887" i="17"/>
  <c r="DW886" i="17"/>
  <c r="DW885" i="17"/>
  <c r="DW884" i="17"/>
  <c r="DW883" i="17"/>
  <c r="DW882" i="17"/>
  <c r="DW881" i="17"/>
  <c r="DW880" i="17"/>
  <c r="DW879" i="17"/>
  <c r="DW878" i="17"/>
  <c r="DW877" i="17"/>
  <c r="DW876" i="17"/>
  <c r="DW875" i="17"/>
  <c r="DW874" i="17"/>
  <c r="DW873" i="17"/>
  <c r="DW872" i="17"/>
  <c r="DW871" i="17"/>
  <c r="DW870" i="17"/>
  <c r="DW869" i="17"/>
  <c r="DW868" i="17"/>
  <c r="DW867" i="17"/>
  <c r="DW866" i="17"/>
  <c r="DW865" i="17"/>
  <c r="DW864" i="17"/>
  <c r="DW863" i="17"/>
  <c r="DW862" i="17"/>
  <c r="DW861" i="17"/>
  <c r="DW860" i="17"/>
  <c r="DW859" i="17"/>
  <c r="DW858" i="17"/>
  <c r="DW857" i="17"/>
  <c r="DW856" i="17"/>
  <c r="DW855" i="17"/>
  <c r="DW854" i="17"/>
  <c r="DW853" i="17"/>
  <c r="DW852" i="17"/>
  <c r="DW851" i="17"/>
  <c r="DW850" i="17"/>
  <c r="DW849" i="17"/>
  <c r="DW848" i="17"/>
  <c r="DW847" i="17"/>
  <c r="DW846" i="17"/>
  <c r="DW845" i="17"/>
  <c r="DW844" i="17"/>
  <c r="DW843" i="17"/>
  <c r="DW842" i="17"/>
  <c r="DW841" i="17"/>
  <c r="DW840" i="17"/>
  <c r="DW839" i="17"/>
  <c r="DW838" i="17"/>
  <c r="DW837" i="17"/>
  <c r="DW836" i="17"/>
  <c r="DW835" i="17"/>
  <c r="DW834" i="17"/>
  <c r="DW833" i="17"/>
  <c r="DW832" i="17"/>
  <c r="DW831" i="17"/>
  <c r="DW830" i="17"/>
  <c r="DW829" i="17"/>
  <c r="DW828" i="17"/>
  <c r="DW827" i="17"/>
  <c r="DW826" i="17"/>
  <c r="DW825" i="17"/>
  <c r="DW824" i="17"/>
  <c r="DW823" i="17"/>
  <c r="DW822" i="17"/>
  <c r="DW821" i="17"/>
  <c r="DW820" i="17"/>
  <c r="DW819" i="17"/>
  <c r="DW818" i="17"/>
  <c r="DW817" i="17"/>
  <c r="DW816" i="17"/>
  <c r="DW815" i="17"/>
  <c r="DW814" i="17"/>
  <c r="DW813" i="17"/>
  <c r="DW812" i="17"/>
  <c r="DW811" i="17"/>
  <c r="DW810" i="17"/>
  <c r="DW809" i="17"/>
  <c r="DW808" i="17"/>
  <c r="DW807" i="17"/>
  <c r="DW806" i="17"/>
  <c r="DW805" i="17"/>
  <c r="DW804" i="17"/>
  <c r="DW803" i="17"/>
  <c r="DW802" i="17"/>
  <c r="DW801" i="17"/>
  <c r="DW800" i="17"/>
  <c r="DW799" i="17"/>
  <c r="DW798" i="17"/>
  <c r="DW797" i="17"/>
  <c r="DW796" i="17"/>
  <c r="DW795" i="17"/>
  <c r="DW794" i="17"/>
  <c r="DW793" i="17"/>
  <c r="DW792" i="17"/>
  <c r="DW791" i="17"/>
  <c r="DW790" i="17"/>
  <c r="DW789" i="17"/>
  <c r="DW788" i="17"/>
  <c r="DW787" i="17"/>
  <c r="DW786" i="17"/>
  <c r="DW785" i="17"/>
  <c r="DW784" i="17"/>
  <c r="DW783" i="17"/>
  <c r="DW782" i="17"/>
  <c r="DW781" i="17"/>
  <c r="DW780" i="17"/>
  <c r="DW779" i="17"/>
  <c r="DW778" i="17"/>
  <c r="DW777" i="17"/>
  <c r="DW776" i="17"/>
  <c r="DW775" i="17"/>
  <c r="DW774" i="17"/>
  <c r="DW773" i="17"/>
  <c r="DW772" i="17"/>
  <c r="DW771" i="17"/>
  <c r="DW770" i="17"/>
  <c r="DW769" i="17"/>
  <c r="DW768" i="17"/>
  <c r="DW767" i="17"/>
  <c r="DW766" i="17"/>
  <c r="DW765" i="17"/>
  <c r="DW764" i="17"/>
  <c r="DW763" i="17"/>
  <c r="DW762" i="17"/>
  <c r="DW761" i="17"/>
  <c r="DW760" i="17"/>
  <c r="DW759" i="17"/>
  <c r="DW758" i="17"/>
  <c r="DW757" i="17"/>
  <c r="DW756" i="17"/>
  <c r="DW755" i="17"/>
  <c r="DW754" i="17"/>
  <c r="DW753" i="17"/>
  <c r="DW752" i="17"/>
  <c r="DW751" i="17"/>
  <c r="DW750" i="17"/>
  <c r="DW749" i="17"/>
  <c r="DW748" i="17"/>
  <c r="DW747" i="17"/>
  <c r="DW746" i="17"/>
  <c r="DW745" i="17"/>
  <c r="DW744" i="17"/>
  <c r="DW743" i="17"/>
  <c r="DW742" i="17"/>
  <c r="DW741" i="17"/>
  <c r="DW740" i="17"/>
  <c r="DW739" i="17"/>
  <c r="DW738" i="17"/>
  <c r="DW737" i="17"/>
  <c r="DW736" i="17"/>
  <c r="DW735" i="17"/>
  <c r="DW734" i="17"/>
  <c r="DW733" i="17"/>
  <c r="DW732" i="17"/>
  <c r="DW731" i="17"/>
  <c r="DW730" i="17"/>
  <c r="DW729" i="17"/>
  <c r="DW728" i="17"/>
  <c r="DW727" i="17"/>
  <c r="DW726" i="17"/>
  <c r="DW725" i="17"/>
  <c r="DW724" i="17"/>
  <c r="DW723" i="17"/>
  <c r="DW722" i="17"/>
  <c r="DW721" i="17"/>
  <c r="DW720" i="17"/>
  <c r="DW719" i="17"/>
  <c r="DW718" i="17"/>
  <c r="DW717" i="17"/>
  <c r="DW716" i="17"/>
  <c r="DW715" i="17"/>
  <c r="DW714" i="17"/>
  <c r="DW713" i="17"/>
  <c r="DW712" i="17"/>
  <c r="DW711" i="17"/>
  <c r="DW710" i="17"/>
  <c r="DW709" i="17"/>
  <c r="DW708" i="17"/>
  <c r="DW707" i="17"/>
  <c r="DW706" i="17"/>
  <c r="DW705" i="17"/>
  <c r="DW704" i="17"/>
  <c r="DW703" i="17"/>
  <c r="DW702" i="17"/>
  <c r="DW701" i="17"/>
  <c r="DW700" i="17"/>
  <c r="DW699" i="17"/>
  <c r="DW698" i="17"/>
  <c r="DW697" i="17"/>
  <c r="DW696" i="17"/>
  <c r="DW695" i="17"/>
  <c r="DW694" i="17"/>
  <c r="DW693" i="17"/>
  <c r="DW692" i="17"/>
  <c r="DW691" i="17"/>
  <c r="DW690" i="17"/>
  <c r="DW689" i="17"/>
  <c r="DW688" i="17"/>
  <c r="DW687" i="17"/>
  <c r="DW686" i="17"/>
  <c r="DW685" i="17"/>
  <c r="DW684" i="17"/>
  <c r="DW683" i="17"/>
  <c r="DW682" i="17"/>
  <c r="DW681" i="17"/>
  <c r="DW680" i="17"/>
  <c r="DW679" i="17"/>
  <c r="DW678" i="17"/>
  <c r="DW677" i="17"/>
  <c r="DW676" i="17"/>
  <c r="DW675" i="17"/>
  <c r="DW674" i="17"/>
  <c r="DW673" i="17"/>
  <c r="DW672" i="17"/>
  <c r="DW671" i="17"/>
  <c r="DW670" i="17"/>
  <c r="DW669" i="17"/>
  <c r="DW668" i="17"/>
  <c r="DW667" i="17"/>
  <c r="DW666" i="17"/>
  <c r="DW665" i="17"/>
  <c r="DW664" i="17"/>
  <c r="DW663" i="17"/>
  <c r="DW662" i="17"/>
  <c r="DW661" i="17"/>
  <c r="DW660" i="17"/>
  <c r="DW659" i="17"/>
  <c r="DW658" i="17"/>
  <c r="DW657" i="17"/>
  <c r="DW656" i="17"/>
  <c r="DW655" i="17"/>
  <c r="DW654" i="17"/>
  <c r="DW653" i="17"/>
  <c r="DW652" i="17"/>
  <c r="DW651" i="17"/>
  <c r="DW650" i="17"/>
  <c r="DW649" i="17"/>
  <c r="DW648" i="17"/>
  <c r="DW647" i="17"/>
  <c r="DW646" i="17"/>
  <c r="DW645" i="17"/>
  <c r="DW644" i="17"/>
  <c r="DW643" i="17"/>
  <c r="DW642" i="17"/>
  <c r="DW641" i="17"/>
  <c r="DW640" i="17"/>
  <c r="DW639" i="17"/>
  <c r="DW638" i="17"/>
  <c r="DW637" i="17"/>
  <c r="DW636" i="17"/>
  <c r="DW635" i="17"/>
  <c r="DW634" i="17"/>
  <c r="DW633" i="17"/>
  <c r="DW632" i="17"/>
  <c r="DW631" i="17"/>
  <c r="DW630" i="17"/>
  <c r="DW629" i="17"/>
  <c r="DW628" i="17"/>
  <c r="DW627" i="17"/>
  <c r="DW626" i="17"/>
  <c r="DW625" i="17"/>
  <c r="DW624" i="17"/>
  <c r="DW623" i="17"/>
  <c r="DW622" i="17"/>
  <c r="DW621" i="17"/>
  <c r="DW620" i="17"/>
  <c r="DW619" i="17"/>
  <c r="DW618" i="17"/>
  <c r="DW617" i="17"/>
  <c r="DW616" i="17"/>
  <c r="DW615" i="17"/>
  <c r="DW614" i="17"/>
  <c r="DW613" i="17"/>
  <c r="DW612" i="17"/>
  <c r="DW611" i="17"/>
  <c r="DW610" i="17"/>
  <c r="DW609" i="17"/>
  <c r="DW608" i="17"/>
  <c r="DW607" i="17"/>
  <c r="DW606" i="17"/>
  <c r="DW605" i="17"/>
  <c r="DW604" i="17"/>
  <c r="DW603" i="17"/>
  <c r="DW602" i="17"/>
  <c r="DW601" i="17"/>
  <c r="DW600" i="17"/>
  <c r="DW599" i="17"/>
  <c r="DW598" i="17"/>
  <c r="DW597" i="17"/>
  <c r="DW596" i="17"/>
  <c r="DW595" i="17"/>
  <c r="DW594" i="17"/>
  <c r="DW593" i="17"/>
  <c r="DW592" i="17"/>
  <c r="DW591" i="17"/>
  <c r="DW590" i="17"/>
  <c r="DW589" i="17"/>
  <c r="DW588" i="17"/>
  <c r="DW587" i="17"/>
  <c r="DW586" i="17"/>
  <c r="DW585" i="17"/>
  <c r="DW584" i="17"/>
  <c r="DW583" i="17"/>
  <c r="DW582" i="17"/>
  <c r="DW581" i="17"/>
  <c r="DW580" i="17"/>
  <c r="DW579" i="17"/>
  <c r="DW578" i="17"/>
  <c r="DW577" i="17"/>
  <c r="DW576" i="17"/>
  <c r="DW575" i="17"/>
  <c r="DW574" i="17"/>
  <c r="DW573" i="17"/>
  <c r="DW572" i="17"/>
  <c r="DW571" i="17"/>
  <c r="DW570" i="17"/>
  <c r="DW569" i="17"/>
  <c r="DW568" i="17"/>
  <c r="DW567" i="17"/>
  <c r="DW566" i="17"/>
  <c r="DW565" i="17"/>
  <c r="DW564" i="17"/>
  <c r="DW563" i="17"/>
  <c r="DW562" i="17"/>
  <c r="DW561" i="17"/>
  <c r="DW560" i="17"/>
  <c r="DW559" i="17"/>
  <c r="DW558" i="17"/>
  <c r="DW557" i="17"/>
  <c r="DW556" i="17"/>
  <c r="DW555" i="17"/>
  <c r="DW554" i="17"/>
  <c r="DW553" i="17"/>
  <c r="DW552" i="17"/>
  <c r="DW551" i="17"/>
  <c r="DW550" i="17"/>
  <c r="DW549" i="17"/>
  <c r="DW548" i="17"/>
  <c r="DW547" i="17"/>
  <c r="DW546" i="17"/>
  <c r="DW545" i="17"/>
  <c r="DW544" i="17"/>
  <c r="DW543" i="17"/>
  <c r="DW542" i="17"/>
  <c r="DW541" i="17"/>
  <c r="DW540" i="17"/>
  <c r="DW539" i="17"/>
  <c r="DW538" i="17"/>
  <c r="DW537" i="17"/>
  <c r="DW536" i="17"/>
  <c r="DW535" i="17"/>
  <c r="DW534" i="17"/>
  <c r="DW533" i="17"/>
  <c r="DW532" i="17"/>
  <c r="DW531" i="17"/>
  <c r="DW530" i="17"/>
  <c r="DW529" i="17"/>
  <c r="DW528" i="17"/>
  <c r="DW527" i="17"/>
  <c r="DW526" i="17"/>
  <c r="DW525" i="17"/>
  <c r="DW524" i="17"/>
  <c r="DW523" i="17"/>
  <c r="DW522" i="17"/>
  <c r="DW521" i="17"/>
  <c r="DW520" i="17"/>
  <c r="DW519" i="17"/>
  <c r="DW518" i="17"/>
  <c r="DW517" i="17"/>
  <c r="DW516" i="17"/>
  <c r="DW515" i="17"/>
  <c r="DW514" i="17"/>
  <c r="DW513" i="17"/>
  <c r="DW512" i="17"/>
  <c r="DW511" i="17"/>
  <c r="DW510" i="17"/>
  <c r="DW509" i="17"/>
  <c r="DW508" i="17"/>
  <c r="DW507" i="17"/>
  <c r="DW506" i="17"/>
  <c r="DW505" i="17"/>
  <c r="DW504" i="17"/>
  <c r="DW503" i="17"/>
  <c r="DW502" i="17"/>
  <c r="DW501" i="17"/>
  <c r="DW500" i="17"/>
  <c r="DW499" i="17"/>
  <c r="DW498" i="17"/>
  <c r="DW497" i="17"/>
  <c r="DW496" i="17"/>
  <c r="DW495" i="17"/>
  <c r="DW494" i="17"/>
  <c r="DW493" i="17"/>
  <c r="DW492" i="17"/>
  <c r="DW491" i="17"/>
  <c r="DW490" i="17"/>
  <c r="DW489" i="17"/>
  <c r="DW488" i="17"/>
  <c r="DW487" i="17"/>
  <c r="DW486" i="17"/>
  <c r="DW485" i="17"/>
  <c r="DW484" i="17"/>
  <c r="DW483" i="17"/>
  <c r="DW482" i="17"/>
  <c r="DW481" i="17"/>
  <c r="DW480" i="17"/>
  <c r="DW479" i="17"/>
  <c r="DW478" i="17"/>
  <c r="DW477" i="17"/>
  <c r="DW476" i="17"/>
  <c r="DW475" i="17"/>
  <c r="DW474" i="17"/>
  <c r="DW473" i="17"/>
  <c r="DW472" i="17"/>
  <c r="DW471" i="17"/>
  <c r="DW470" i="17"/>
  <c r="DW469" i="17"/>
  <c r="DW468" i="17"/>
  <c r="DW467" i="17"/>
  <c r="DW466" i="17"/>
  <c r="DW465" i="17"/>
  <c r="DW464" i="17"/>
  <c r="DW463" i="17"/>
  <c r="DW462" i="17"/>
  <c r="DW461" i="17"/>
  <c r="DW460" i="17"/>
  <c r="DW459" i="17"/>
  <c r="DW458" i="17"/>
  <c r="DW457" i="17"/>
  <c r="DW456" i="17"/>
  <c r="DW455" i="17"/>
  <c r="DW454" i="17"/>
  <c r="DW453" i="17"/>
  <c r="DW452" i="17"/>
  <c r="DW451" i="17"/>
  <c r="DW450" i="17"/>
  <c r="DW449" i="17"/>
  <c r="DW448" i="17"/>
  <c r="DW447" i="17"/>
  <c r="DW446" i="17"/>
  <c r="DW445" i="17"/>
  <c r="DW444" i="17"/>
  <c r="DW443" i="17"/>
  <c r="DW442" i="17"/>
  <c r="DW441" i="17"/>
  <c r="DW440" i="17"/>
  <c r="DW439" i="17"/>
  <c r="DW438" i="17"/>
  <c r="DW437" i="17"/>
  <c r="DW436" i="17"/>
  <c r="DW435" i="17"/>
  <c r="DW434" i="17"/>
  <c r="DW433" i="17"/>
  <c r="DW432" i="17"/>
  <c r="DW431" i="17"/>
  <c r="DW430" i="17"/>
  <c r="DW429" i="17"/>
  <c r="DW428" i="17"/>
  <c r="DW427" i="17"/>
  <c r="DW426" i="17"/>
  <c r="DW425" i="17"/>
  <c r="DW424" i="17"/>
  <c r="DW423" i="17"/>
  <c r="DW422" i="17"/>
  <c r="DW421" i="17"/>
  <c r="DW420" i="17"/>
  <c r="DW419" i="17"/>
  <c r="DW418" i="17"/>
  <c r="DW417" i="17"/>
  <c r="DW416" i="17"/>
  <c r="DW415" i="17"/>
  <c r="DW414" i="17"/>
  <c r="DW413" i="17"/>
  <c r="DW412" i="17"/>
  <c r="DW411" i="17"/>
  <c r="DW410" i="17"/>
  <c r="DW409" i="17"/>
  <c r="DW408" i="17"/>
  <c r="DW407" i="17"/>
  <c r="DW406" i="17"/>
  <c r="DW405" i="17"/>
  <c r="DW404" i="17"/>
  <c r="DW403" i="17"/>
  <c r="DW402" i="17"/>
  <c r="DW401" i="17"/>
  <c r="DW400" i="17"/>
  <c r="DW399" i="17"/>
  <c r="DW398" i="17"/>
  <c r="DW397" i="17"/>
  <c r="DW396" i="17"/>
  <c r="DW395" i="17"/>
  <c r="DW394" i="17"/>
  <c r="DW393" i="17"/>
  <c r="DW392" i="17"/>
  <c r="DW391" i="17"/>
  <c r="DW390" i="17"/>
  <c r="DW389" i="17"/>
  <c r="DW388" i="17"/>
  <c r="DW387" i="17"/>
  <c r="DW386" i="17"/>
  <c r="DW385" i="17"/>
  <c r="DW384" i="17"/>
  <c r="DW383" i="17"/>
  <c r="DW382" i="17"/>
  <c r="DW381" i="17"/>
  <c r="DW380" i="17"/>
  <c r="DW379" i="17"/>
  <c r="DW378" i="17"/>
  <c r="DW377" i="17"/>
  <c r="DW376" i="17"/>
  <c r="DW375" i="17"/>
  <c r="DW374" i="17"/>
  <c r="DW373" i="17"/>
  <c r="DW372" i="17"/>
  <c r="DW371" i="17"/>
  <c r="DW370" i="17"/>
  <c r="DW369" i="17"/>
  <c r="DW368" i="17"/>
  <c r="DW367" i="17"/>
  <c r="DW366" i="17"/>
  <c r="DW365" i="17"/>
  <c r="DW364" i="17"/>
  <c r="DW363" i="17"/>
  <c r="DW362" i="17"/>
  <c r="DW361" i="17"/>
  <c r="DW360" i="17"/>
  <c r="DW359" i="17"/>
  <c r="DW358" i="17"/>
  <c r="DW357" i="17"/>
  <c r="DW356" i="17"/>
  <c r="DW355" i="17"/>
  <c r="DW354" i="17"/>
  <c r="DW353" i="17"/>
  <c r="DW352" i="17"/>
  <c r="DW351" i="17"/>
  <c r="DW350" i="17"/>
  <c r="DW349" i="17"/>
  <c r="DW348" i="17"/>
  <c r="DW347" i="17"/>
  <c r="DW346" i="17"/>
  <c r="DW345" i="17"/>
  <c r="DW344" i="17"/>
  <c r="DW343" i="17"/>
  <c r="DW342" i="17"/>
  <c r="DW341" i="17"/>
  <c r="DW340" i="17"/>
  <c r="DW339" i="17"/>
  <c r="DW338" i="17"/>
  <c r="DW337" i="17"/>
  <c r="DW336" i="17"/>
  <c r="DW335" i="17"/>
  <c r="DW334" i="17"/>
  <c r="DW333" i="17"/>
  <c r="DW332" i="17"/>
  <c r="DW331" i="17"/>
  <c r="DW330" i="17"/>
  <c r="DW329" i="17"/>
  <c r="DW328" i="17"/>
  <c r="DW327" i="17"/>
  <c r="DW326" i="17"/>
  <c r="DW325" i="17"/>
  <c r="DW324" i="17"/>
  <c r="DW323" i="17"/>
  <c r="DW322" i="17"/>
  <c r="DW321" i="17"/>
  <c r="DW320" i="17"/>
  <c r="DW319" i="17"/>
  <c r="DW318" i="17"/>
  <c r="DW317" i="17"/>
  <c r="DW316" i="17"/>
  <c r="DW315" i="17"/>
  <c r="DW314" i="17"/>
  <c r="DW313" i="17"/>
  <c r="DW312" i="17"/>
  <c r="DW311" i="17"/>
  <c r="DW310" i="17"/>
  <c r="DW309" i="17"/>
  <c r="DW308" i="17"/>
  <c r="DW307" i="17"/>
  <c r="DW306" i="17"/>
  <c r="DW305" i="17"/>
  <c r="DW304" i="17"/>
  <c r="DW303" i="17"/>
  <c r="DW302" i="17"/>
  <c r="DW301" i="17"/>
  <c r="DW300" i="17"/>
  <c r="DW299" i="17"/>
  <c r="DW298" i="17"/>
  <c r="DW297" i="17"/>
  <c r="DW296" i="17"/>
  <c r="DW295" i="17"/>
  <c r="DW294" i="17"/>
  <c r="DW293" i="17"/>
  <c r="DW292" i="17"/>
  <c r="DW291" i="17"/>
  <c r="DW290" i="17"/>
  <c r="DW289" i="17"/>
  <c r="DW288" i="17"/>
  <c r="DW287" i="17"/>
  <c r="DW286" i="17"/>
  <c r="DW285" i="17"/>
  <c r="DW284" i="17"/>
  <c r="DW283" i="17"/>
  <c r="DW282" i="17"/>
  <c r="DW281" i="17"/>
  <c r="DW280" i="17"/>
  <c r="DW279" i="17"/>
  <c r="DW278" i="17"/>
  <c r="DW277" i="17"/>
  <c r="DW276" i="17"/>
  <c r="DW275" i="17"/>
  <c r="DW274" i="17"/>
  <c r="DW273" i="17"/>
  <c r="DW272" i="17"/>
  <c r="DW271" i="17"/>
  <c r="DW270" i="17"/>
  <c r="DW269" i="17"/>
  <c r="DW268" i="17"/>
  <c r="DW267" i="17"/>
  <c r="DW266" i="17"/>
  <c r="DW265" i="17"/>
  <c r="DW264" i="17"/>
  <c r="DW263" i="17"/>
  <c r="DW262" i="17"/>
  <c r="DW261" i="17"/>
  <c r="DW260" i="17"/>
  <c r="DW259" i="17"/>
  <c r="DW258" i="17"/>
  <c r="DW257" i="17"/>
  <c r="DW256" i="17"/>
  <c r="DW255" i="17"/>
  <c r="DW254" i="17"/>
  <c r="DW253" i="17"/>
  <c r="DW252" i="17"/>
  <c r="DW251" i="17"/>
  <c r="DW250" i="17"/>
  <c r="DW249" i="17"/>
  <c r="DW248" i="17"/>
  <c r="DW247" i="17"/>
  <c r="DW246" i="17"/>
  <c r="DW245" i="17"/>
  <c r="DW244" i="17"/>
  <c r="DW243" i="17"/>
  <c r="DW242" i="17"/>
  <c r="DW241" i="17"/>
  <c r="DW240" i="17"/>
  <c r="DW239" i="17"/>
  <c r="DW238" i="17"/>
  <c r="DW237" i="17"/>
  <c r="DW236" i="17"/>
  <c r="DW235" i="17"/>
  <c r="DW234" i="17"/>
  <c r="DW233" i="17"/>
  <c r="DW232" i="17"/>
  <c r="DW231" i="17"/>
  <c r="DW230" i="17"/>
  <c r="DW229" i="17"/>
  <c r="DW228" i="17"/>
  <c r="DW227" i="17"/>
  <c r="DW226" i="17"/>
  <c r="DW225" i="17"/>
  <c r="DW224" i="17"/>
  <c r="DW223" i="17"/>
  <c r="DW222" i="17"/>
  <c r="DW221" i="17"/>
  <c r="DW220" i="17"/>
  <c r="DW219" i="17"/>
  <c r="DW218" i="17"/>
  <c r="DW217" i="17"/>
  <c r="DW216" i="17"/>
  <c r="DW215" i="17"/>
  <c r="DW214" i="17"/>
  <c r="DW213" i="17"/>
  <c r="DW212" i="17"/>
  <c r="DW211" i="17"/>
  <c r="DW210" i="17"/>
  <c r="DW209" i="17"/>
  <c r="DW208" i="17"/>
  <c r="DW207" i="17"/>
  <c r="DW206" i="17"/>
  <c r="DW205" i="17"/>
  <c r="DW204" i="17"/>
  <c r="DW203" i="17"/>
  <c r="DW202" i="17"/>
  <c r="DW201" i="17"/>
  <c r="DW200" i="17"/>
  <c r="DW199" i="17"/>
  <c r="DW198" i="17"/>
  <c r="DW197" i="17"/>
  <c r="DW196" i="17"/>
  <c r="DW195" i="17"/>
  <c r="DW194" i="17"/>
  <c r="DW193" i="17"/>
  <c r="DW192" i="17"/>
  <c r="DW191" i="17"/>
  <c r="DW190" i="17"/>
  <c r="DW189" i="17"/>
  <c r="DW188" i="17"/>
  <c r="DW187" i="17"/>
  <c r="DW186" i="17"/>
  <c r="DW185" i="17"/>
  <c r="DW184" i="17"/>
  <c r="DW183" i="17"/>
  <c r="DW182" i="17"/>
  <c r="DW181" i="17"/>
  <c r="DW180" i="17"/>
  <c r="DW179" i="17"/>
  <c r="DW178" i="17"/>
  <c r="DW177" i="17"/>
  <c r="DW176" i="17"/>
  <c r="DW175" i="17"/>
  <c r="DW174" i="17"/>
  <c r="DW173" i="17"/>
  <c r="DW172" i="17"/>
  <c r="DW171" i="17"/>
  <c r="DW170" i="17"/>
  <c r="DW169" i="17"/>
  <c r="DW168" i="17"/>
  <c r="DW167" i="17"/>
  <c r="DW166" i="17"/>
  <c r="DW165" i="17"/>
  <c r="DW164" i="17"/>
  <c r="DW163" i="17"/>
  <c r="DW162" i="17"/>
  <c r="DW161" i="17"/>
  <c r="DW160" i="17"/>
  <c r="DW159" i="17"/>
  <c r="DW158" i="17"/>
  <c r="DW157" i="17"/>
  <c r="DW156" i="17"/>
  <c r="DW155" i="17"/>
  <c r="DW154" i="17"/>
  <c r="DW153" i="17"/>
  <c r="DW152" i="17"/>
  <c r="DW151" i="17"/>
  <c r="DW150" i="17"/>
  <c r="DW149" i="17"/>
  <c r="DW148" i="17"/>
  <c r="DW147" i="17"/>
  <c r="DW146" i="17"/>
  <c r="DW145" i="17"/>
  <c r="DW144" i="17"/>
  <c r="DW143" i="17"/>
  <c r="DW142" i="17"/>
  <c r="DW141" i="17"/>
  <c r="DW140" i="17"/>
  <c r="DW139" i="17"/>
  <c r="DW138" i="17"/>
  <c r="DW137" i="17"/>
  <c r="DW136" i="17"/>
  <c r="DW135" i="17"/>
  <c r="DW134" i="17"/>
  <c r="DW133" i="17"/>
  <c r="DW132" i="17"/>
  <c r="DW131" i="17"/>
  <c r="DW130" i="17"/>
  <c r="DW129" i="17"/>
  <c r="DW128" i="17"/>
  <c r="DW127" i="17"/>
  <c r="DW126" i="17"/>
  <c r="DW125" i="17"/>
  <c r="DW124" i="17"/>
  <c r="DW123" i="17"/>
  <c r="DW122" i="17"/>
  <c r="DW121" i="17"/>
  <c r="DW120" i="17"/>
  <c r="DW119" i="17"/>
  <c r="DW118" i="17"/>
  <c r="DW117" i="17"/>
  <c r="DW116" i="17"/>
  <c r="DW115" i="17"/>
  <c r="DW114" i="17"/>
  <c r="DW113" i="17"/>
  <c r="DW112" i="17"/>
  <c r="DW111" i="17"/>
  <c r="DW110" i="17"/>
  <c r="DW109" i="17"/>
  <c r="DW108" i="17"/>
  <c r="DW107" i="17"/>
  <c r="DW106" i="17"/>
  <c r="DW105" i="17"/>
  <c r="DW104" i="17"/>
  <c r="DW103" i="17"/>
  <c r="DW102" i="17"/>
  <c r="DW101" i="17"/>
  <c r="DW100" i="17"/>
  <c r="DW99" i="17"/>
  <c r="DW98" i="17"/>
  <c r="DW97" i="17"/>
  <c r="DW96" i="17"/>
  <c r="DW95" i="17"/>
  <c r="DW94" i="17"/>
  <c r="DW93" i="17"/>
  <c r="DW92" i="17"/>
  <c r="DW91" i="17"/>
  <c r="DW90" i="17"/>
  <c r="DW89" i="17"/>
  <c r="DW88" i="17"/>
  <c r="DW87" i="17"/>
  <c r="DW86" i="17"/>
  <c r="DW85" i="17"/>
  <c r="DW84" i="17"/>
  <c r="DW83" i="17"/>
  <c r="DW82" i="17"/>
  <c r="DW81" i="17"/>
  <c r="DW80" i="17"/>
  <c r="DW79" i="17"/>
  <c r="DW78" i="17"/>
  <c r="DW77" i="17"/>
  <c r="DW76" i="17"/>
  <c r="DW75" i="17"/>
  <c r="DW74" i="17"/>
  <c r="DW73" i="17"/>
  <c r="DW72" i="17"/>
  <c r="DW71" i="17"/>
  <c r="DW70" i="17"/>
  <c r="DW69" i="17"/>
  <c r="DW68" i="17"/>
  <c r="DW67" i="17"/>
  <c r="DW66" i="17"/>
  <c r="DW65" i="17"/>
  <c r="DW64" i="17"/>
  <c r="DW63" i="17"/>
  <c r="DW62" i="17"/>
  <c r="DW61" i="17"/>
  <c r="DW60" i="17"/>
  <c r="DW59" i="17"/>
  <c r="DW58" i="17"/>
  <c r="DW57" i="17"/>
  <c r="DW56" i="17"/>
  <c r="DW55" i="17"/>
  <c r="DW54" i="17"/>
  <c r="DW53" i="17"/>
  <c r="DW52" i="17"/>
  <c r="DW51" i="17"/>
  <c r="DW50" i="17"/>
  <c r="DW49" i="17"/>
  <c r="DW48" i="17"/>
  <c r="DW47" i="17"/>
  <c r="DW46" i="17"/>
  <c r="DW45" i="17"/>
  <c r="DW44" i="17"/>
  <c r="DW43" i="17"/>
  <c r="DW42" i="17"/>
  <c r="DW41" i="17"/>
  <c r="DW40" i="17"/>
  <c r="DW39" i="17"/>
  <c r="DW38" i="17"/>
  <c r="DW37" i="17"/>
  <c r="DW36" i="17"/>
  <c r="DW35" i="17"/>
  <c r="DW34" i="17"/>
  <c r="DW33" i="17"/>
  <c r="DW32" i="17"/>
  <c r="DW31" i="17"/>
  <c r="DW30" i="17"/>
  <c r="DW29" i="17"/>
  <c r="DW28" i="17"/>
  <c r="DW27" i="17"/>
  <c r="DW26" i="17"/>
  <c r="DW25" i="17"/>
  <c r="DW24" i="17"/>
  <c r="DW23" i="17"/>
  <c r="DW22" i="17"/>
  <c r="DW21" i="17"/>
  <c r="DW20" i="17"/>
  <c r="DW19" i="17"/>
  <c r="DW18" i="17"/>
  <c r="DW17" i="17"/>
  <c r="DW16" i="17"/>
  <c r="DW15" i="17"/>
  <c r="DW14" i="17"/>
  <c r="DW13" i="17"/>
  <c r="DW12" i="17"/>
  <c r="DW11" i="17"/>
  <c r="DW10" i="17"/>
  <c r="DW9" i="17"/>
  <c r="DW8" i="17"/>
  <c r="DW7" i="17"/>
  <c r="DW6" i="17"/>
  <c r="DW5" i="17"/>
  <c r="DW4" i="17"/>
  <c r="DW3" i="17"/>
  <c r="E7" i="16"/>
  <c r="DT1784" i="17"/>
  <c r="D1789" i="16" s="1"/>
  <c r="DT1499" i="17"/>
  <c r="D1504" i="16" s="1"/>
  <c r="DT143" i="17"/>
  <c r="D148" i="16" s="1"/>
  <c r="DT136" i="17"/>
  <c r="D141" i="16" s="1"/>
  <c r="DT99" i="17"/>
  <c r="D104" i="16" s="1"/>
  <c r="DS1238" i="17"/>
  <c r="G1243" i="16" s="1"/>
  <c r="DS1194" i="17"/>
  <c r="G1199" i="16" s="1"/>
  <c r="DS494" i="17"/>
  <c r="G499" i="16" s="1"/>
  <c r="DS463" i="17"/>
  <c r="G468" i="16" s="1"/>
  <c r="DS52" i="17"/>
  <c r="G57" i="16" s="1"/>
  <c r="DS51" i="17"/>
  <c r="G56" i="16" s="1"/>
  <c r="DS37" i="17"/>
  <c r="G42" i="16" s="1"/>
  <c r="DR1718" i="17"/>
  <c r="L1723" i="16" s="1"/>
  <c r="DR1419" i="17"/>
  <c r="L1424" i="16" s="1"/>
  <c r="DR1414" i="17"/>
  <c r="L1419" i="16" s="1"/>
  <c r="DR1405" i="17"/>
  <c r="L1410" i="16" s="1"/>
  <c r="DR1146" i="17"/>
  <c r="L1151" i="16" s="1"/>
  <c r="DR1142" i="17"/>
  <c r="L1147" i="16" s="1"/>
  <c r="DR973" i="17"/>
  <c r="L978" i="16" s="1"/>
  <c r="DR971" i="17"/>
  <c r="L976" i="16" s="1"/>
  <c r="DR843" i="17"/>
  <c r="L848" i="16" s="1"/>
  <c r="DR842" i="17"/>
  <c r="L847" i="16" s="1"/>
  <c r="DR832" i="17"/>
  <c r="L837" i="16" s="1"/>
  <c r="DR739" i="17"/>
  <c r="L744" i="16" s="1"/>
  <c r="DR732" i="17"/>
  <c r="L737" i="16" s="1"/>
  <c r="DR640" i="17"/>
  <c r="L645" i="16" s="1"/>
  <c r="DR638" i="17"/>
  <c r="L643" i="16" s="1"/>
  <c r="DR547" i="17"/>
  <c r="L552" i="16" s="1"/>
  <c r="DR546" i="17"/>
  <c r="L551" i="16" s="1"/>
  <c r="DR539" i="17"/>
  <c r="L544" i="16" s="1"/>
  <c r="DR475" i="17"/>
  <c r="L480" i="16" s="1"/>
  <c r="DR416" i="17"/>
  <c r="L421" i="16" s="1"/>
  <c r="DR411" i="17"/>
  <c r="L416" i="16" s="1"/>
  <c r="DR410" i="17"/>
  <c r="L415" i="16" s="1"/>
  <c r="DR352" i="17"/>
  <c r="L357" i="16" s="1"/>
  <c r="DR347" i="17"/>
  <c r="L352" i="16" s="1"/>
  <c r="DR288" i="17"/>
  <c r="L293" i="16" s="1"/>
  <c r="DR282" i="17"/>
  <c r="L287" i="16" s="1"/>
  <c r="DR224" i="17"/>
  <c r="L229" i="16" s="1"/>
  <c r="DR219" i="17"/>
  <c r="L224" i="16" s="1"/>
  <c r="DR218" i="17"/>
  <c r="L223" i="16" s="1"/>
  <c r="DR160" i="17"/>
  <c r="L165" i="16" s="1"/>
  <c r="DR154" i="17"/>
  <c r="L159" i="16" s="1"/>
  <c r="DR91" i="17"/>
  <c r="L96" i="16" s="1"/>
  <c r="DR90" i="17"/>
  <c r="L95" i="16" s="1"/>
  <c r="DR32" i="17"/>
  <c r="L37" i="16" s="1"/>
  <c r="DR27" i="17"/>
  <c r="L32" i="16" s="1"/>
  <c r="DR26" i="17"/>
  <c r="L31" i="16" s="1"/>
  <c r="DQ1967" i="17"/>
  <c r="H1972" i="16" s="1"/>
  <c r="DQ1928" i="17"/>
  <c r="H1933" i="16" s="1"/>
  <c r="DQ1927" i="17"/>
  <c r="H1932" i="16" s="1"/>
  <c r="DQ1922" i="17"/>
  <c r="H1927" i="16" s="1"/>
  <c r="DQ1882" i="17"/>
  <c r="H1887" i="16" s="1"/>
  <c r="DQ1881" i="17"/>
  <c r="H1886" i="16" s="1"/>
  <c r="DQ1842" i="17"/>
  <c r="H1847" i="16" s="1"/>
  <c r="DQ1834" i="17"/>
  <c r="H1839" i="16" s="1"/>
  <c r="DQ1800" i="17"/>
  <c r="H1805" i="16" s="1"/>
  <c r="DQ1799" i="17"/>
  <c r="H1804" i="16" s="1"/>
  <c r="DQ1794" i="17"/>
  <c r="H1799" i="16" s="1"/>
  <c r="DQ1754" i="17"/>
  <c r="H1759" i="16" s="1"/>
  <c r="DQ1752" i="17"/>
  <c r="H1757" i="16" s="1"/>
  <c r="DQ1711" i="17"/>
  <c r="H1716" i="16" s="1"/>
  <c r="DQ1706" i="17"/>
  <c r="H1711" i="16" s="1"/>
  <c r="DQ1672" i="17"/>
  <c r="H1677" i="16" s="1"/>
  <c r="DQ1671" i="17"/>
  <c r="H1676" i="16" s="1"/>
  <c r="DQ1666" i="17"/>
  <c r="H1671" i="16" s="1"/>
  <c r="DQ1625" i="17"/>
  <c r="H1630" i="16" s="1"/>
  <c r="DQ1586" i="17"/>
  <c r="H1591" i="16" s="1"/>
  <c r="DQ1583" i="17"/>
  <c r="H1588" i="16" s="1"/>
  <c r="DQ1578" i="17"/>
  <c r="H1583" i="16" s="1"/>
  <c r="DQ1544" i="17"/>
  <c r="H1549" i="16" s="1"/>
  <c r="DQ1543" i="17"/>
  <c r="H1548" i="16" s="1"/>
  <c r="DQ1498" i="17"/>
  <c r="H1503" i="16" s="1"/>
  <c r="DQ1496" i="17"/>
  <c r="H1501" i="16" s="1"/>
  <c r="DQ1458" i="17"/>
  <c r="H1463" i="16" s="1"/>
  <c r="DQ1455" i="17"/>
  <c r="H1460" i="16" s="1"/>
  <c r="DQ1450" i="17"/>
  <c r="H1455" i="16" s="1"/>
  <c r="DQ1416" i="17"/>
  <c r="H1421" i="16" s="1"/>
  <c r="DQ1410" i="17"/>
  <c r="H1415" i="16" s="1"/>
  <c r="DQ1369" i="17"/>
  <c r="H1374" i="16" s="1"/>
  <c r="DQ1368" i="17"/>
  <c r="H1373" i="16" s="1"/>
  <c r="DQ1330" i="17"/>
  <c r="H1335" i="16" s="1"/>
  <c r="DQ1327" i="17"/>
  <c r="H1332" i="16" s="1"/>
  <c r="DQ1322" i="17"/>
  <c r="H1327" i="16" s="1"/>
  <c r="DQ1287" i="17"/>
  <c r="H1292" i="16" s="1"/>
  <c r="DQ1242" i="17"/>
  <c r="H1247" i="16" s="1"/>
  <c r="DQ1241" i="17"/>
  <c r="H1246" i="16" s="1"/>
  <c r="DQ1240" i="17"/>
  <c r="H1245" i="16" s="1"/>
  <c r="DQ1202" i="17"/>
  <c r="H1207" i="16" s="1"/>
  <c r="DQ1199" i="17"/>
  <c r="H1204" i="16" s="1"/>
  <c r="DQ1160" i="17"/>
  <c r="H1165" i="16" s="1"/>
  <c r="DQ1154" i="17"/>
  <c r="H1159" i="16" s="1"/>
  <c r="DQ1122" i="17"/>
  <c r="H1127" i="16" s="1"/>
  <c r="DQ1121" i="17"/>
  <c r="H1126" i="16" s="1"/>
  <c r="DQ1120" i="17"/>
  <c r="H1125" i="16" s="1"/>
  <c r="DQ1090" i="17"/>
  <c r="H1095" i="16" s="1"/>
  <c r="DQ1088" i="17"/>
  <c r="H1093" i="16" s="1"/>
  <c r="DQ1057" i="17"/>
  <c r="H1062" i="16" s="1"/>
  <c r="DQ1056" i="17"/>
  <c r="H1061" i="16" s="1"/>
  <c r="DQ1026" i="17"/>
  <c r="H1031" i="16" s="1"/>
  <c r="DQ1025" i="17"/>
  <c r="H1030" i="16" s="1"/>
  <c r="DQ1024" i="17"/>
  <c r="H1029" i="16" s="1"/>
  <c r="DQ993" i="17"/>
  <c r="H998" i="16" s="1"/>
  <c r="DQ962" i="17"/>
  <c r="H967" i="16" s="1"/>
  <c r="DQ961" i="17"/>
  <c r="H966" i="16" s="1"/>
  <c r="DQ960" i="17"/>
  <c r="H965" i="16" s="1"/>
  <c r="DQ930" i="17"/>
  <c r="H935" i="16" s="1"/>
  <c r="DQ929" i="17"/>
  <c r="H934" i="16" s="1"/>
  <c r="DQ898" i="17"/>
  <c r="H903" i="16" s="1"/>
  <c r="DQ896" i="17"/>
  <c r="H901" i="16" s="1"/>
  <c r="DQ866" i="17"/>
  <c r="H871" i="16" s="1"/>
  <c r="DQ865" i="17"/>
  <c r="H870" i="16" s="1"/>
  <c r="DQ864" i="17"/>
  <c r="H869" i="16" s="1"/>
  <c r="DQ834" i="17"/>
  <c r="H839" i="16" s="1"/>
  <c r="DQ832" i="17"/>
  <c r="H837" i="16" s="1"/>
  <c r="DQ801" i="17"/>
  <c r="H806" i="16" s="1"/>
  <c r="DQ800" i="17"/>
  <c r="H805" i="16" s="1"/>
  <c r="DQ770" i="17"/>
  <c r="H775" i="16" s="1"/>
  <c r="DQ769" i="17"/>
  <c r="H774" i="16" s="1"/>
  <c r="DQ768" i="17"/>
  <c r="H773" i="16" s="1"/>
  <c r="DQ737" i="17"/>
  <c r="H742" i="16" s="1"/>
  <c r="DQ706" i="17"/>
  <c r="H711" i="16" s="1"/>
  <c r="DQ705" i="17"/>
  <c r="H710" i="16" s="1"/>
  <c r="DQ704" i="17"/>
  <c r="H709" i="16" s="1"/>
  <c r="DQ674" i="17"/>
  <c r="H679" i="16" s="1"/>
  <c r="DQ673" i="17"/>
  <c r="H678" i="16" s="1"/>
  <c r="DQ642" i="17"/>
  <c r="H647" i="16" s="1"/>
  <c r="DQ640" i="17"/>
  <c r="H645" i="16" s="1"/>
  <c r="DQ610" i="17"/>
  <c r="H615" i="16" s="1"/>
  <c r="DQ609" i="17"/>
  <c r="H614" i="16" s="1"/>
  <c r="DQ608" i="17"/>
  <c r="H613" i="16" s="1"/>
  <c r="DQ578" i="17"/>
  <c r="H583" i="16" s="1"/>
  <c r="DQ576" i="17"/>
  <c r="H581" i="16" s="1"/>
  <c r="DQ545" i="17"/>
  <c r="H550" i="16" s="1"/>
  <c r="DQ544" i="17"/>
  <c r="H549" i="16" s="1"/>
  <c r="DQ514" i="17"/>
  <c r="H519" i="16" s="1"/>
  <c r="DQ513" i="17"/>
  <c r="H518" i="16" s="1"/>
  <c r="DQ512" i="17"/>
  <c r="H517" i="16" s="1"/>
  <c r="DQ481" i="17"/>
  <c r="H486" i="16" s="1"/>
  <c r="DQ450" i="17"/>
  <c r="H455" i="16" s="1"/>
  <c r="DQ449" i="17"/>
  <c r="H454" i="16" s="1"/>
  <c r="DQ448" i="17"/>
  <c r="H453" i="16" s="1"/>
  <c r="DQ418" i="17"/>
  <c r="H423" i="16" s="1"/>
  <c r="DQ417" i="17"/>
  <c r="H422" i="16" s="1"/>
  <c r="DQ386" i="17"/>
  <c r="H391" i="16" s="1"/>
  <c r="DQ384" i="17"/>
  <c r="H389" i="16" s="1"/>
  <c r="DQ354" i="17"/>
  <c r="H359" i="16" s="1"/>
  <c r="DQ353" i="17"/>
  <c r="H358" i="16" s="1"/>
  <c r="DQ352" i="17"/>
  <c r="H357" i="16" s="1"/>
  <c r="DQ322" i="17"/>
  <c r="H327" i="16" s="1"/>
  <c r="DQ320" i="17"/>
  <c r="H325" i="16" s="1"/>
  <c r="DQ289" i="17"/>
  <c r="H294" i="16" s="1"/>
  <c r="DQ288" i="17"/>
  <c r="H293" i="16" s="1"/>
  <c r="DQ258" i="17"/>
  <c r="H263" i="16" s="1"/>
  <c r="DQ257" i="17"/>
  <c r="H262" i="16" s="1"/>
  <c r="DQ256" i="17"/>
  <c r="H261" i="16" s="1"/>
  <c r="DQ225" i="17"/>
  <c r="H230" i="16" s="1"/>
  <c r="DQ194" i="17"/>
  <c r="H199" i="16" s="1"/>
  <c r="DQ193" i="17"/>
  <c r="H198" i="16" s="1"/>
  <c r="DQ192" i="17"/>
  <c r="H197" i="16" s="1"/>
  <c r="DQ162" i="17"/>
  <c r="H167" i="16" s="1"/>
  <c r="DQ161" i="17"/>
  <c r="H166" i="16" s="1"/>
  <c r="DQ130" i="17"/>
  <c r="H135" i="16" s="1"/>
  <c r="DQ128" i="17"/>
  <c r="H133" i="16" s="1"/>
  <c r="DQ98" i="17"/>
  <c r="H103" i="16" s="1"/>
  <c r="DQ97" i="17"/>
  <c r="H102" i="16" s="1"/>
  <c r="DQ96" i="17"/>
  <c r="H101" i="16" s="1"/>
  <c r="DQ66" i="17"/>
  <c r="H71" i="16" s="1"/>
  <c r="DQ64" i="17"/>
  <c r="H69" i="16" s="1"/>
  <c r="DQ33" i="17"/>
  <c r="H38" i="16" s="1"/>
  <c r="DQ32" i="17"/>
  <c r="H37" i="16" s="1"/>
  <c r="DQ16" i="17"/>
  <c r="H21" i="16" s="1"/>
  <c r="DQ15" i="17"/>
  <c r="H20" i="16" s="1"/>
  <c r="DQ10" i="17"/>
  <c r="H15" i="16" s="1"/>
  <c r="K2001" i="42"/>
  <c r="D2001" i="42"/>
  <c r="A2001" i="42" s="1"/>
  <c r="A2001" i="17"/>
  <c r="DW2001" i="17"/>
  <c r="C2000" i="1"/>
  <c r="C1999" i="1"/>
  <c r="C1998" i="1"/>
  <c r="C1997" i="1"/>
  <c r="C1996" i="1"/>
  <c r="C1995" i="1"/>
  <c r="C1994" i="1"/>
  <c r="C1993" i="1"/>
  <c r="C1992" i="1"/>
  <c r="C1991" i="1"/>
  <c r="C1990" i="1"/>
  <c r="C1989" i="1"/>
  <c r="C1988" i="1"/>
  <c r="C1987" i="1"/>
  <c r="C1986" i="1"/>
  <c r="C1985" i="1"/>
  <c r="C1984" i="1"/>
  <c r="C1983" i="1"/>
  <c r="C1982" i="1"/>
  <c r="C1981" i="1"/>
  <c r="C1980" i="1"/>
  <c r="C1979" i="1"/>
  <c r="C1978" i="1"/>
  <c r="C1977" i="1"/>
  <c r="C1976" i="1"/>
  <c r="C1975" i="1"/>
  <c r="C1974" i="1"/>
  <c r="C1973" i="1"/>
  <c r="C1972" i="1"/>
  <c r="C1971" i="1"/>
  <c r="C1970" i="1"/>
  <c r="C1969" i="1"/>
  <c r="C1968" i="1"/>
  <c r="C1967" i="1"/>
  <c r="C1966" i="1"/>
  <c r="C1965" i="1"/>
  <c r="C1964" i="1"/>
  <c r="C1963" i="1"/>
  <c r="C1962" i="1"/>
  <c r="C1961" i="1"/>
  <c r="C1960" i="1"/>
  <c r="C1959" i="1"/>
  <c r="C1958" i="1"/>
  <c r="C1957" i="1"/>
  <c r="C1956" i="1"/>
  <c r="C1955" i="1"/>
  <c r="C1954" i="1"/>
  <c r="C1953" i="1"/>
  <c r="C1952" i="1"/>
  <c r="C1951" i="1"/>
  <c r="C1950" i="1"/>
  <c r="C1949" i="1"/>
  <c r="C1948" i="1"/>
  <c r="C1947" i="1"/>
  <c r="C1946" i="1"/>
  <c r="C1945" i="1"/>
  <c r="C1944" i="1"/>
  <c r="C1943" i="1"/>
  <c r="C1942" i="1"/>
  <c r="C1941" i="1"/>
  <c r="C1940" i="1"/>
  <c r="C1939" i="1"/>
  <c r="C1938" i="1"/>
  <c r="C1937" i="1"/>
  <c r="C1936" i="1"/>
  <c r="C1935" i="1"/>
  <c r="C1934" i="1"/>
  <c r="C1933" i="1"/>
  <c r="C1932" i="1"/>
  <c r="C1931" i="1"/>
  <c r="C1930" i="1"/>
  <c r="C1929" i="1"/>
  <c r="C1928" i="1"/>
  <c r="C1927" i="1"/>
  <c r="C1926" i="1"/>
  <c r="C1925" i="1"/>
  <c r="C1924" i="1"/>
  <c r="C1923" i="1"/>
  <c r="C1922" i="1"/>
  <c r="C1921" i="1"/>
  <c r="C1920" i="1"/>
  <c r="C1919" i="1"/>
  <c r="C1918" i="1"/>
  <c r="C1917" i="1"/>
  <c r="C1916" i="1"/>
  <c r="C1915" i="1"/>
  <c r="C1914" i="1"/>
  <c r="C1913" i="1"/>
  <c r="C1912" i="1"/>
  <c r="C1911" i="1"/>
  <c r="C1910" i="1"/>
  <c r="C1909" i="1"/>
  <c r="C1908" i="1"/>
  <c r="C1907" i="1"/>
  <c r="C1906" i="1"/>
  <c r="C1905" i="1"/>
  <c r="C1904" i="1"/>
  <c r="C1903" i="1"/>
  <c r="C1902" i="1"/>
  <c r="C1901" i="1"/>
  <c r="C1900" i="1"/>
  <c r="C1899" i="1"/>
  <c r="C1898" i="1"/>
  <c r="C1897" i="1"/>
  <c r="C1896" i="1"/>
  <c r="C1895" i="1"/>
  <c r="C1894" i="1"/>
  <c r="C1893" i="1"/>
  <c r="C1892" i="1"/>
  <c r="C1891" i="1"/>
  <c r="C1890" i="1"/>
  <c r="C1889" i="1"/>
  <c r="C1888" i="1"/>
  <c r="C1887" i="1"/>
  <c r="C1886" i="1"/>
  <c r="C1885" i="1"/>
  <c r="C1884" i="1"/>
  <c r="C1883" i="1"/>
  <c r="C1882" i="1"/>
  <c r="C1881" i="1"/>
  <c r="C1880" i="1"/>
  <c r="C1879" i="1"/>
  <c r="C1878" i="1"/>
  <c r="C1877" i="1"/>
  <c r="C1876" i="1"/>
  <c r="C1875" i="1"/>
  <c r="C1874" i="1"/>
  <c r="C1873" i="1"/>
  <c r="C1872" i="1"/>
  <c r="C1871" i="1"/>
  <c r="C1870" i="1"/>
  <c r="C1869" i="1"/>
  <c r="C1868" i="1"/>
  <c r="C1867" i="1"/>
  <c r="C1866" i="1"/>
  <c r="C1865" i="1"/>
  <c r="C1864" i="1"/>
  <c r="C1863" i="1"/>
  <c r="C1862" i="1"/>
  <c r="C1861" i="1"/>
  <c r="C1860" i="1"/>
  <c r="C1859" i="1"/>
  <c r="C1858" i="1"/>
  <c r="C1857" i="1"/>
  <c r="C1856" i="1"/>
  <c r="C1855" i="1"/>
  <c r="C1854" i="1"/>
  <c r="C1853" i="1"/>
  <c r="C1852" i="1"/>
  <c r="C1851" i="1"/>
  <c r="C1850" i="1"/>
  <c r="C1849" i="1"/>
  <c r="C1848" i="1"/>
  <c r="C1847" i="1"/>
  <c r="C1846" i="1"/>
  <c r="C1845" i="1"/>
  <c r="C1844" i="1"/>
  <c r="C1843" i="1"/>
  <c r="C1842" i="1"/>
  <c r="C1841" i="1"/>
  <c r="C1840" i="1"/>
  <c r="C1839" i="1"/>
  <c r="C1838" i="1"/>
  <c r="C1837" i="1"/>
  <c r="C1836" i="1"/>
  <c r="C1835" i="1"/>
  <c r="C1834" i="1"/>
  <c r="C1833" i="1"/>
  <c r="C1832" i="1"/>
  <c r="C1831" i="1"/>
  <c r="C1830" i="1"/>
  <c r="C1829" i="1"/>
  <c r="C1828" i="1"/>
  <c r="C1827" i="1"/>
  <c r="C1826" i="1"/>
  <c r="C1825" i="1"/>
  <c r="C1824" i="1"/>
  <c r="C1823" i="1"/>
  <c r="C1822" i="1"/>
  <c r="C1821" i="1"/>
  <c r="C1820" i="1"/>
  <c r="C1819" i="1"/>
  <c r="C1818" i="1"/>
  <c r="C1817" i="1"/>
  <c r="C1816" i="1"/>
  <c r="C1815" i="1"/>
  <c r="C1814" i="1"/>
  <c r="C1813" i="1"/>
  <c r="C1812" i="1"/>
  <c r="C1811" i="1"/>
  <c r="C1810" i="1"/>
  <c r="C1809" i="1"/>
  <c r="C1808" i="1"/>
  <c r="C1807" i="1"/>
  <c r="C1806" i="1"/>
  <c r="C1805" i="1"/>
  <c r="C1804" i="1"/>
  <c r="C1803" i="1"/>
  <c r="C1802" i="1"/>
  <c r="C1801" i="1"/>
  <c r="C1800" i="1"/>
  <c r="C1799" i="1"/>
  <c r="C1798" i="1"/>
  <c r="C1797" i="1"/>
  <c r="C1796" i="1"/>
  <c r="C1795" i="1"/>
  <c r="C1794" i="1"/>
  <c r="C1793" i="1"/>
  <c r="C1792" i="1"/>
  <c r="C1791" i="1"/>
  <c r="C1790" i="1"/>
  <c r="C1789" i="1"/>
  <c r="C1788" i="1"/>
  <c r="C1787" i="1"/>
  <c r="C1786" i="1"/>
  <c r="C1785" i="1"/>
  <c r="C1784" i="1"/>
  <c r="C1783" i="1"/>
  <c r="C1782" i="1"/>
  <c r="C1781" i="1"/>
  <c r="C1780" i="1"/>
  <c r="C1779" i="1"/>
  <c r="C1778" i="1"/>
  <c r="C1777" i="1"/>
  <c r="C1776" i="1"/>
  <c r="C1775" i="1"/>
  <c r="C1774" i="1"/>
  <c r="C1773" i="1"/>
  <c r="C1772" i="1"/>
  <c r="C1771" i="1"/>
  <c r="C1770" i="1"/>
  <c r="C1769" i="1"/>
  <c r="C1768" i="1"/>
  <c r="C1767" i="1"/>
  <c r="C1766" i="1"/>
  <c r="C1765" i="1"/>
  <c r="C1764" i="1"/>
  <c r="C1763" i="1"/>
  <c r="C1762" i="1"/>
  <c r="C1761" i="1"/>
  <c r="C1760" i="1"/>
  <c r="C1759" i="1"/>
  <c r="C1758" i="1"/>
  <c r="C1757" i="1"/>
  <c r="C1756" i="1"/>
  <c r="C1755" i="1"/>
  <c r="C1754" i="1"/>
  <c r="C1753" i="1"/>
  <c r="C1752" i="1"/>
  <c r="C1751" i="1"/>
  <c r="C1750" i="1"/>
  <c r="C1749" i="1"/>
  <c r="C1748" i="1"/>
  <c r="C1747" i="1"/>
  <c r="C1746" i="1"/>
  <c r="C1745" i="1"/>
  <c r="C1744" i="1"/>
  <c r="C1743" i="1"/>
  <c r="C1742" i="1"/>
  <c r="C1741" i="1"/>
  <c r="C1740" i="1"/>
  <c r="C1739" i="1"/>
  <c r="C1738" i="1"/>
  <c r="C1737" i="1"/>
  <c r="C1736" i="1"/>
  <c r="C1735" i="1"/>
  <c r="C1734" i="1"/>
  <c r="C1733" i="1"/>
  <c r="C1732" i="1"/>
  <c r="C1731" i="1"/>
  <c r="C1730" i="1"/>
  <c r="C1729" i="1"/>
  <c r="C1728" i="1"/>
  <c r="C1727" i="1"/>
  <c r="C1726" i="1"/>
  <c r="C1725" i="1"/>
  <c r="C1724" i="1"/>
  <c r="C1723" i="1"/>
  <c r="C1722" i="1"/>
  <c r="C1721" i="1"/>
  <c r="C1720" i="1"/>
  <c r="C1719" i="1"/>
  <c r="C1718" i="1"/>
  <c r="C1717" i="1"/>
  <c r="C1716" i="1"/>
  <c r="C1715" i="1"/>
  <c r="C1714" i="1"/>
  <c r="C1713" i="1"/>
  <c r="C1712" i="1"/>
  <c r="C1711" i="1"/>
  <c r="C1710" i="1"/>
  <c r="C1709" i="1"/>
  <c r="C1708" i="1"/>
  <c r="C1707" i="1"/>
  <c r="C1706" i="1"/>
  <c r="C1705" i="1"/>
  <c r="C1704" i="1"/>
  <c r="C1703" i="1"/>
  <c r="C1702" i="1"/>
  <c r="C1701" i="1"/>
  <c r="C1700" i="1"/>
  <c r="C1699" i="1"/>
  <c r="C1698" i="1"/>
  <c r="C1697" i="1"/>
  <c r="C1696" i="1"/>
  <c r="C1695" i="1"/>
  <c r="C1694" i="1"/>
  <c r="C1693" i="1"/>
  <c r="C1692" i="1"/>
  <c r="C1691" i="1"/>
  <c r="C1690" i="1"/>
  <c r="C1689" i="1"/>
  <c r="C1688" i="1"/>
  <c r="C1687" i="1"/>
  <c r="C1686" i="1"/>
  <c r="C1685" i="1"/>
  <c r="C1684" i="1"/>
  <c r="C1683" i="1"/>
  <c r="C1682" i="1"/>
  <c r="C1681" i="1"/>
  <c r="C1680" i="1"/>
  <c r="C1679" i="1"/>
  <c r="C1678" i="1"/>
  <c r="C1677" i="1"/>
  <c r="C1676" i="1"/>
  <c r="C1675" i="1"/>
  <c r="C1674" i="1"/>
  <c r="C1673" i="1"/>
  <c r="C1672" i="1"/>
  <c r="C1671" i="1"/>
  <c r="C1670" i="1"/>
  <c r="C1669" i="1"/>
  <c r="C1668" i="1"/>
  <c r="C1667" i="1"/>
  <c r="C1666" i="1"/>
  <c r="C1665" i="1"/>
  <c r="C1664" i="1"/>
  <c r="C1663" i="1"/>
  <c r="C1662" i="1"/>
  <c r="C1661" i="1"/>
  <c r="C1660" i="1"/>
  <c r="C1659" i="1"/>
  <c r="C1658" i="1"/>
  <c r="C1657" i="1"/>
  <c r="C1656" i="1"/>
  <c r="C1655" i="1"/>
  <c r="C1654" i="1"/>
  <c r="C1653" i="1"/>
  <c r="C1652" i="1"/>
  <c r="C1651" i="1"/>
  <c r="C1650" i="1"/>
  <c r="C1649" i="1"/>
  <c r="C1648" i="1"/>
  <c r="C1647" i="1"/>
  <c r="C1646" i="1"/>
  <c r="C1645" i="1"/>
  <c r="C1644" i="1"/>
  <c r="C1643" i="1"/>
  <c r="C1642" i="1"/>
  <c r="C1641" i="1"/>
  <c r="C1640" i="1"/>
  <c r="C1639" i="1"/>
  <c r="C1638" i="1"/>
  <c r="C1637" i="1"/>
  <c r="C1636" i="1"/>
  <c r="C1635" i="1"/>
  <c r="C1634" i="1"/>
  <c r="C1633" i="1"/>
  <c r="C1632" i="1"/>
  <c r="C1631" i="1"/>
  <c r="C1630" i="1"/>
  <c r="C1629" i="1"/>
  <c r="C1628" i="1"/>
  <c r="C1627" i="1"/>
  <c r="C1626" i="1"/>
  <c r="C1625" i="1"/>
  <c r="C1624" i="1"/>
  <c r="C1623" i="1"/>
  <c r="C1622" i="1"/>
  <c r="C1621" i="1"/>
  <c r="C1620" i="1"/>
  <c r="C1619" i="1"/>
  <c r="C1618" i="1"/>
  <c r="C1617" i="1"/>
  <c r="C1616" i="1"/>
  <c r="C1615" i="1"/>
  <c r="C1614" i="1"/>
  <c r="C1613" i="1"/>
  <c r="C1612" i="1"/>
  <c r="C1611" i="1"/>
  <c r="C1610" i="1"/>
  <c r="C1609" i="1"/>
  <c r="C1608" i="1"/>
  <c r="C1607" i="1"/>
  <c r="C1606" i="1"/>
  <c r="C1605" i="1"/>
  <c r="C1604" i="1"/>
  <c r="C1603" i="1"/>
  <c r="C1602" i="1"/>
  <c r="C1601" i="1"/>
  <c r="C1600" i="1"/>
  <c r="C1599" i="1"/>
  <c r="C1598" i="1"/>
  <c r="C1597" i="1"/>
  <c r="C1596" i="1"/>
  <c r="C1595" i="1"/>
  <c r="C1594" i="1"/>
  <c r="C1593" i="1"/>
  <c r="C1592" i="1"/>
  <c r="C1591" i="1"/>
  <c r="C1590" i="1"/>
  <c r="C1589" i="1"/>
  <c r="C1588" i="1"/>
  <c r="C1587" i="1"/>
  <c r="C1586" i="1"/>
  <c r="C1585" i="1"/>
  <c r="C1584" i="1"/>
  <c r="C1583" i="1"/>
  <c r="C1582" i="1"/>
  <c r="C1581" i="1"/>
  <c r="C1580" i="1"/>
  <c r="C1579" i="1"/>
  <c r="C1578" i="1"/>
  <c r="C1577" i="1"/>
  <c r="C1576" i="1"/>
  <c r="C1575" i="1"/>
  <c r="C1574" i="1"/>
  <c r="C1573" i="1"/>
  <c r="C1572" i="1"/>
  <c r="C1571" i="1"/>
  <c r="C1570" i="1"/>
  <c r="C1569" i="1"/>
  <c r="C1568" i="1"/>
  <c r="C1567" i="1"/>
  <c r="C1566" i="1"/>
  <c r="C1565" i="1"/>
  <c r="C1564" i="1"/>
  <c r="C1563" i="1"/>
  <c r="C1562" i="1"/>
  <c r="C1561" i="1"/>
  <c r="C1560" i="1"/>
  <c r="C1559" i="1"/>
  <c r="C1558" i="1"/>
  <c r="C1557" i="1"/>
  <c r="C1556" i="1"/>
  <c r="C1555" i="1"/>
  <c r="C1554" i="1"/>
  <c r="C1553" i="1"/>
  <c r="C1552" i="1"/>
  <c r="C1551" i="1"/>
  <c r="C1550" i="1"/>
  <c r="C1549" i="1"/>
  <c r="C1548" i="1"/>
  <c r="C1547" i="1"/>
  <c r="C1546" i="1"/>
  <c r="C1545" i="1"/>
  <c r="C1544" i="1"/>
  <c r="C1543" i="1"/>
  <c r="C1542" i="1"/>
  <c r="C1541" i="1"/>
  <c r="C1540" i="1"/>
  <c r="C1539" i="1"/>
  <c r="C1538" i="1"/>
  <c r="C1537" i="1"/>
  <c r="C1536" i="1"/>
  <c r="C1535" i="1"/>
  <c r="C1534" i="1"/>
  <c r="C1533" i="1"/>
  <c r="C1532" i="1"/>
  <c r="C1531" i="1"/>
  <c r="C1530" i="1"/>
  <c r="C1529" i="1"/>
  <c r="C1528" i="1"/>
  <c r="C1527" i="1"/>
  <c r="C1526" i="1"/>
  <c r="C1525" i="1"/>
  <c r="C1524" i="1"/>
  <c r="C1523"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366" i="1"/>
  <c r="C1365" i="1"/>
  <c r="C1364" i="1"/>
  <c r="C1363" i="1"/>
  <c r="C1362" i="1"/>
  <c r="C1361" i="1"/>
  <c r="C1360" i="1"/>
  <c r="C1359" i="1"/>
  <c r="C1358" i="1"/>
  <c r="C1357" i="1"/>
  <c r="C1356" i="1"/>
  <c r="C1355" i="1"/>
  <c r="C1354" i="1"/>
  <c r="C1353" i="1"/>
  <c r="C1352" i="1"/>
  <c r="C1351" i="1"/>
  <c r="C1350" i="1"/>
  <c r="C1349" i="1"/>
  <c r="C1348" i="1"/>
  <c r="C1347" i="1"/>
  <c r="C1346" i="1"/>
  <c r="C1345" i="1"/>
  <c r="C1344" i="1"/>
  <c r="C1343" i="1"/>
  <c r="C1342" i="1"/>
  <c r="C1341" i="1"/>
  <c r="C1340" i="1"/>
  <c r="C1339" i="1"/>
  <c r="C1338" i="1"/>
  <c r="C1337" i="1"/>
  <c r="C1336" i="1"/>
  <c r="C1335" i="1"/>
  <c r="C1334" i="1"/>
  <c r="C1333" i="1"/>
  <c r="C1332" i="1"/>
  <c r="C1331" i="1"/>
  <c r="C1330" i="1"/>
  <c r="C1329" i="1"/>
  <c r="C1328" i="1"/>
  <c r="C1327" i="1"/>
  <c r="C1326" i="1"/>
  <c r="C1325" i="1"/>
  <c r="C1324" i="1"/>
  <c r="C1323" i="1"/>
  <c r="C1322" i="1"/>
  <c r="C1321" i="1"/>
  <c r="C1320" i="1"/>
  <c r="C1319" i="1"/>
  <c r="C1318" i="1"/>
  <c r="C1317" i="1"/>
  <c r="C1316" i="1"/>
  <c r="C1315" i="1"/>
  <c r="C1314" i="1"/>
  <c r="C1313" i="1"/>
  <c r="C1312" i="1"/>
  <c r="C1311" i="1"/>
  <c r="C1310" i="1"/>
  <c r="C1309" i="1"/>
  <c r="C1308" i="1"/>
  <c r="C1307" i="1"/>
  <c r="C1306" i="1"/>
  <c r="C1305" i="1"/>
  <c r="C1304" i="1"/>
  <c r="C1303" i="1"/>
  <c r="C1302" i="1"/>
  <c r="C1301" i="1"/>
  <c r="C1300" i="1"/>
  <c r="C1299" i="1"/>
  <c r="C1298" i="1"/>
  <c r="C1297" i="1"/>
  <c r="C1296" i="1"/>
  <c r="C1295" i="1"/>
  <c r="C1294" i="1"/>
  <c r="C1293" i="1"/>
  <c r="C1292" i="1"/>
  <c r="C1291" i="1"/>
  <c r="C1290" i="1"/>
  <c r="C1289" i="1"/>
  <c r="C1288" i="1"/>
  <c r="C1287" i="1"/>
  <c r="C1286" i="1"/>
  <c r="C1285" i="1"/>
  <c r="C1284" i="1"/>
  <c r="C1283" i="1"/>
  <c r="C1282" i="1"/>
  <c r="C1281" i="1"/>
  <c r="C1280" i="1"/>
  <c r="C1279" i="1"/>
  <c r="C1278" i="1"/>
  <c r="C1277" i="1"/>
  <c r="C1276" i="1"/>
  <c r="C1275" i="1"/>
  <c r="C1274" i="1"/>
  <c r="C1273" i="1"/>
  <c r="C1272" i="1"/>
  <c r="C1271" i="1"/>
  <c r="C1270" i="1"/>
  <c r="C1269" i="1"/>
  <c r="C1268" i="1"/>
  <c r="C1267" i="1"/>
  <c r="C1266" i="1"/>
  <c r="C1265" i="1"/>
  <c r="C1264" i="1"/>
  <c r="C1263" i="1"/>
  <c r="C1262" i="1"/>
  <c r="C1261" i="1"/>
  <c r="C1260" i="1"/>
  <c r="C1259" i="1"/>
  <c r="C1258" i="1"/>
  <c r="C1257" i="1"/>
  <c r="C1256" i="1"/>
  <c r="C1255" i="1"/>
  <c r="C1254" i="1"/>
  <c r="C1253" i="1"/>
  <c r="C1252" i="1"/>
  <c r="C1251" i="1"/>
  <c r="C1250" i="1"/>
  <c r="C1249" i="1"/>
  <c r="C1248" i="1"/>
  <c r="C1247" i="1"/>
  <c r="C1246" i="1"/>
  <c r="C1245" i="1"/>
  <c r="C1244" i="1"/>
  <c r="C1243" i="1"/>
  <c r="C1242" i="1"/>
  <c r="C1241" i="1"/>
  <c r="C1240" i="1"/>
  <c r="C1239" i="1"/>
  <c r="C1238" i="1"/>
  <c r="C1237" i="1"/>
  <c r="C1236" i="1"/>
  <c r="C1235" i="1"/>
  <c r="C1234" i="1"/>
  <c r="C1233" i="1"/>
  <c r="C1232" i="1"/>
  <c r="C1231" i="1"/>
  <c r="C1230" i="1"/>
  <c r="C1229" i="1"/>
  <c r="C1228" i="1"/>
  <c r="C1227" i="1"/>
  <c r="C1226" i="1"/>
  <c r="C1225" i="1"/>
  <c r="C1224" i="1"/>
  <c r="C1223" i="1"/>
  <c r="C1222" i="1"/>
  <c r="C1221" i="1"/>
  <c r="C1220" i="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A2000" i="1"/>
  <c r="A1999" i="1"/>
  <c r="A1998" i="1"/>
  <c r="A1997" i="1"/>
  <c r="A1996" i="1"/>
  <c r="A1995" i="1"/>
  <c r="A1994" i="1"/>
  <c r="A1993" i="1"/>
  <c r="A1992" i="1"/>
  <c r="A1991" i="1"/>
  <c r="A1990" i="1"/>
  <c r="A1989" i="1"/>
  <c r="A1988" i="1"/>
  <c r="A1987" i="1"/>
  <c r="A1986" i="1"/>
  <c r="A1985" i="1"/>
  <c r="A1984" i="1"/>
  <c r="A1983" i="1"/>
  <c r="A1982" i="1"/>
  <c r="A1981" i="1"/>
  <c r="A1980" i="1"/>
  <c r="A1979" i="1"/>
  <c r="A1978" i="1"/>
  <c r="A1977" i="1"/>
  <c r="A1976" i="1"/>
  <c r="A1975" i="1"/>
  <c r="A1974" i="1"/>
  <c r="A1973" i="1"/>
  <c r="A1972" i="1"/>
  <c r="A1971" i="1"/>
  <c r="A1970" i="1"/>
  <c r="A1969" i="1"/>
  <c r="A1968" i="1"/>
  <c r="A1967" i="1"/>
  <c r="A1966" i="1"/>
  <c r="A1965" i="1"/>
  <c r="A1964" i="1"/>
  <c r="A1963" i="1"/>
  <c r="A1962" i="1"/>
  <c r="A1961" i="1"/>
  <c r="A1960" i="1"/>
  <c r="A1959" i="1"/>
  <c r="A1958" i="1"/>
  <c r="A1957" i="1"/>
  <c r="A1956" i="1"/>
  <c r="A1955" i="1"/>
  <c r="A1954" i="1"/>
  <c r="A1953" i="1"/>
  <c r="A1952" i="1"/>
  <c r="A1951" i="1"/>
  <c r="A1950" i="1"/>
  <c r="A1949" i="1"/>
  <c r="A1948" i="1"/>
  <c r="A1947" i="1"/>
  <c r="A1946" i="1"/>
  <c r="A1945" i="1"/>
  <c r="A1944" i="1"/>
  <c r="A1943" i="1"/>
  <c r="A1942" i="1"/>
  <c r="A1941" i="1"/>
  <c r="A1940" i="1"/>
  <c r="A1939" i="1"/>
  <c r="A1938" i="1"/>
  <c r="A1937" i="1"/>
  <c r="A1936" i="1"/>
  <c r="A1935" i="1"/>
  <c r="A1934" i="1"/>
  <c r="A1933" i="1"/>
  <c r="A1932" i="1"/>
  <c r="A1931" i="1"/>
  <c r="A1930" i="1"/>
  <c r="A1929" i="1"/>
  <c r="A1928" i="1"/>
  <c r="A1927" i="1"/>
  <c r="A1926" i="1"/>
  <c r="A1925" i="1"/>
  <c r="A1924" i="1"/>
  <c r="A1923" i="1"/>
  <c r="A1922" i="1"/>
  <c r="A1921" i="1"/>
  <c r="A1920" i="1"/>
  <c r="A1919" i="1"/>
  <c r="A1918" i="1"/>
  <c r="A1917" i="1"/>
  <c r="A1916" i="1"/>
  <c r="A1915" i="1"/>
  <c r="A1914" i="1"/>
  <c r="A1913" i="1"/>
  <c r="A1912" i="1"/>
  <c r="A1911" i="1"/>
  <c r="A1910" i="1"/>
  <c r="A1909" i="1"/>
  <c r="A1908" i="1"/>
  <c r="A1907" i="1"/>
  <c r="A1906" i="1"/>
  <c r="A1905" i="1"/>
  <c r="A1904" i="1"/>
  <c r="A1903" i="1"/>
  <c r="A1902" i="1"/>
  <c r="A1901" i="1"/>
  <c r="A1900" i="1"/>
  <c r="A1899" i="1"/>
  <c r="A1898" i="1"/>
  <c r="A1897" i="1"/>
  <c r="A1896" i="1"/>
  <c r="A1895" i="1"/>
  <c r="A1894" i="1"/>
  <c r="A1893" i="1"/>
  <c r="A1892" i="1"/>
  <c r="A1891" i="1"/>
  <c r="A1890" i="1"/>
  <c r="A1889" i="1"/>
  <c r="A1888" i="1"/>
  <c r="A1887" i="1"/>
  <c r="A1886" i="1"/>
  <c r="A1885" i="1"/>
  <c r="A1884" i="1"/>
  <c r="A1883" i="1"/>
  <c r="A1882" i="1"/>
  <c r="A1881" i="1"/>
  <c r="A1880" i="1"/>
  <c r="A1879" i="1"/>
  <c r="A1878" i="1"/>
  <c r="A1877" i="1"/>
  <c r="A1876" i="1"/>
  <c r="A1875" i="1"/>
  <c r="A1874" i="1"/>
  <c r="A1873" i="1"/>
  <c r="A1872" i="1"/>
  <c r="A1871" i="1"/>
  <c r="A1870" i="1"/>
  <c r="A1869" i="1"/>
  <c r="A1868" i="1"/>
  <c r="A1867" i="1"/>
  <c r="A1866" i="1"/>
  <c r="A1865" i="1"/>
  <c r="A1864" i="1"/>
  <c r="A1863" i="1"/>
  <c r="A1862" i="1"/>
  <c r="A1861" i="1"/>
  <c r="A1860" i="1"/>
  <c r="A1859" i="1"/>
  <c r="A1858" i="1"/>
  <c r="A1857" i="1"/>
  <c r="A1856" i="1"/>
  <c r="A1855" i="1"/>
  <c r="A1854" i="1"/>
  <c r="A1853" i="1"/>
  <c r="A1852" i="1"/>
  <c r="A1851" i="1"/>
  <c r="A1850" i="1"/>
  <c r="A1849" i="1"/>
  <c r="A1848" i="1"/>
  <c r="A1847" i="1"/>
  <c r="A1846" i="1"/>
  <c r="A1845" i="1"/>
  <c r="A1844" i="1"/>
  <c r="A1843" i="1"/>
  <c r="A1842" i="1"/>
  <c r="A1841" i="1"/>
  <c r="A1840" i="1"/>
  <c r="A1839" i="1"/>
  <c r="A1838" i="1"/>
  <c r="A1837" i="1"/>
  <c r="A1836" i="1"/>
  <c r="A1835" i="1"/>
  <c r="A1834" i="1"/>
  <c r="A1833" i="1"/>
  <c r="A1832" i="1"/>
  <c r="A1831" i="1"/>
  <c r="A1830" i="1"/>
  <c r="A1829" i="1"/>
  <c r="A1828" i="1"/>
  <c r="A1827" i="1"/>
  <c r="A1826" i="1"/>
  <c r="A1825" i="1"/>
  <c r="A1824" i="1"/>
  <c r="A1823" i="1"/>
  <c r="A1822" i="1"/>
  <c r="A1821" i="1"/>
  <c r="A1820" i="1"/>
  <c r="A1819" i="1"/>
  <c r="A1818" i="1"/>
  <c r="A1817" i="1"/>
  <c r="A1816" i="1"/>
  <c r="A1815" i="1"/>
  <c r="A1814" i="1"/>
  <c r="A1813" i="1"/>
  <c r="A1812" i="1"/>
  <c r="A1811" i="1"/>
  <c r="A1810" i="1"/>
  <c r="A1809" i="1"/>
  <c r="A1808" i="1"/>
  <c r="A1807" i="1"/>
  <c r="A1806" i="1"/>
  <c r="A1805" i="1"/>
  <c r="A1804" i="1"/>
  <c r="A1803" i="1"/>
  <c r="A1802" i="1"/>
  <c r="A1801" i="1"/>
  <c r="A1800" i="1"/>
  <c r="A1799" i="1"/>
  <c r="A1798" i="1"/>
  <c r="A1797" i="1"/>
  <c r="A1796" i="1"/>
  <c r="A1795" i="1"/>
  <c r="A1794" i="1"/>
  <c r="A1793" i="1"/>
  <c r="A1792" i="1"/>
  <c r="A1791" i="1"/>
  <c r="A1790" i="1"/>
  <c r="A1789" i="1"/>
  <c r="A1788" i="1"/>
  <c r="A1787" i="1"/>
  <c r="A1786" i="1"/>
  <c r="A1785" i="1"/>
  <c r="A1784" i="1"/>
  <c r="A1783" i="1"/>
  <c r="A1782" i="1"/>
  <c r="A1781" i="1"/>
  <c r="A1780" i="1"/>
  <c r="A1779" i="1"/>
  <c r="A1778" i="1"/>
  <c r="A1777" i="1"/>
  <c r="A1776" i="1"/>
  <c r="A1775" i="1"/>
  <c r="A1774" i="1"/>
  <c r="A1773" i="1"/>
  <c r="A1772" i="1"/>
  <c r="A1771" i="1"/>
  <c r="A1770" i="1"/>
  <c r="A1769" i="1"/>
  <c r="A1768" i="1"/>
  <c r="A1767" i="1"/>
  <c r="A1766" i="1"/>
  <c r="A1765" i="1"/>
  <c r="A1764" i="1"/>
  <c r="A1763" i="1"/>
  <c r="A1762" i="1"/>
  <c r="A1761" i="1"/>
  <c r="A1760" i="1"/>
  <c r="A1759" i="1"/>
  <c r="A1758" i="1"/>
  <c r="A1757" i="1"/>
  <c r="A1756" i="1"/>
  <c r="A1755" i="1"/>
  <c r="A1754" i="1"/>
  <c r="A1753" i="1"/>
  <c r="A1752" i="1"/>
  <c r="A1751" i="1"/>
  <c r="A1750" i="1"/>
  <c r="A1749" i="1"/>
  <c r="A1748" i="1"/>
  <c r="A1747" i="1"/>
  <c r="A1746" i="1"/>
  <c r="A1745" i="1"/>
  <c r="A1744" i="1"/>
  <c r="A1743" i="1"/>
  <c r="A1742" i="1"/>
  <c r="A1741" i="1"/>
  <c r="A1740" i="1"/>
  <c r="A1739" i="1"/>
  <c r="A1738" i="1"/>
  <c r="A1737" i="1"/>
  <c r="A1736" i="1"/>
  <c r="A1735" i="1"/>
  <c r="A1734" i="1"/>
  <c r="A1733" i="1"/>
  <c r="A1732" i="1"/>
  <c r="A1731" i="1"/>
  <c r="A1730" i="1"/>
  <c r="A1729" i="1"/>
  <c r="A1728" i="1"/>
  <c r="A1727" i="1"/>
  <c r="A1726" i="1"/>
  <c r="A1725" i="1"/>
  <c r="A1724" i="1"/>
  <c r="A1723" i="1"/>
  <c r="A1722" i="1"/>
  <c r="A1721" i="1"/>
  <c r="A1720" i="1"/>
  <c r="A1719" i="1"/>
  <c r="A1718" i="1"/>
  <c r="A1717" i="1"/>
  <c r="A1716" i="1"/>
  <c r="A1715" i="1"/>
  <c r="A1714" i="1"/>
  <c r="A1713" i="1"/>
  <c r="A1712" i="1"/>
  <c r="A1711" i="1"/>
  <c r="A1710" i="1"/>
  <c r="A1709" i="1"/>
  <c r="A1708" i="1"/>
  <c r="A1707" i="1"/>
  <c r="A1706" i="1"/>
  <c r="A1705" i="1"/>
  <c r="A1704" i="1"/>
  <c r="A1703" i="1"/>
  <c r="A1702" i="1"/>
  <c r="A1701" i="1"/>
  <c r="A1700" i="1"/>
  <c r="A1699" i="1"/>
  <c r="A1698" i="1"/>
  <c r="A1697" i="1"/>
  <c r="A1696" i="1"/>
  <c r="A1695" i="1"/>
  <c r="A1694" i="1"/>
  <c r="A1693" i="1"/>
  <c r="A1692" i="1"/>
  <c r="A1691" i="1"/>
  <c r="A1690" i="1"/>
  <c r="A1689" i="1"/>
  <c r="A1688" i="1"/>
  <c r="A1687" i="1"/>
  <c r="A1686" i="1"/>
  <c r="A1685" i="1"/>
  <c r="A1684" i="1"/>
  <c r="A1683" i="1"/>
  <c r="A1682" i="1"/>
  <c r="A1681" i="1"/>
  <c r="A1680" i="1"/>
  <c r="A1679" i="1"/>
  <c r="A1678" i="1"/>
  <c r="A1677" i="1"/>
  <c r="A1676" i="1"/>
  <c r="A1675" i="1"/>
  <c r="A1674" i="1"/>
  <c r="A1673" i="1"/>
  <c r="A1672" i="1"/>
  <c r="A1671" i="1"/>
  <c r="A1670" i="1"/>
  <c r="A1669" i="1"/>
  <c r="A1668" i="1"/>
  <c r="A1667" i="1"/>
  <c r="A1666" i="1"/>
  <c r="A1665" i="1"/>
  <c r="A1664" i="1"/>
  <c r="A1663" i="1"/>
  <c r="A1662" i="1"/>
  <c r="A1661" i="1"/>
  <c r="A1660" i="1"/>
  <c r="A1659" i="1"/>
  <c r="A1658" i="1"/>
  <c r="A1657" i="1"/>
  <c r="A1656" i="1"/>
  <c r="A1655" i="1"/>
  <c r="A1654" i="1"/>
  <c r="A1653" i="1"/>
  <c r="A1652" i="1"/>
  <c r="A1651" i="1"/>
  <c r="A1650" i="1"/>
  <c r="A1649" i="1"/>
  <c r="A1648" i="1"/>
  <c r="A1647" i="1"/>
  <c r="A1646" i="1"/>
  <c r="A1645" i="1"/>
  <c r="A1644" i="1"/>
  <c r="A1643" i="1"/>
  <c r="A1642" i="1"/>
  <c r="A1641" i="1"/>
  <c r="A1640" i="1"/>
  <c r="A1639" i="1"/>
  <c r="A1638" i="1"/>
  <c r="A1637" i="1"/>
  <c r="A1636" i="1"/>
  <c r="A1635" i="1"/>
  <c r="A1634" i="1"/>
  <c r="A1633" i="1"/>
  <c r="A1632" i="1"/>
  <c r="A1631" i="1"/>
  <c r="A1630" i="1"/>
  <c r="A1629" i="1"/>
  <c r="A1628" i="1"/>
  <c r="A1627" i="1"/>
  <c r="A1626" i="1"/>
  <c r="A1625" i="1"/>
  <c r="A1624" i="1"/>
  <c r="A1623" i="1"/>
  <c r="A1622" i="1"/>
  <c r="A1621" i="1"/>
  <c r="A1620" i="1"/>
  <c r="A1619" i="1"/>
  <c r="A1618" i="1"/>
  <c r="A1617" i="1"/>
  <c r="A1616" i="1"/>
  <c r="A1615" i="1"/>
  <c r="A1614" i="1"/>
  <c r="A1613" i="1"/>
  <c r="A1612" i="1"/>
  <c r="A1611" i="1"/>
  <c r="A1610" i="1"/>
  <c r="A1609" i="1"/>
  <c r="A1608" i="1"/>
  <c r="A1607" i="1"/>
  <c r="A1606" i="1"/>
  <c r="A1605" i="1"/>
  <c r="A1604" i="1"/>
  <c r="A1603" i="1"/>
  <c r="A1602" i="1"/>
  <c r="A1601" i="1"/>
  <c r="A1600" i="1"/>
  <c r="A1599" i="1"/>
  <c r="A1598" i="1"/>
  <c r="A1597" i="1"/>
  <c r="A1596" i="1"/>
  <c r="A1595" i="1"/>
  <c r="A1594" i="1"/>
  <c r="A1593" i="1"/>
  <c r="A1592" i="1"/>
  <c r="A1591" i="1"/>
  <c r="A1590" i="1"/>
  <c r="A1589" i="1"/>
  <c r="A1588" i="1"/>
  <c r="A1587" i="1"/>
  <c r="A1586" i="1"/>
  <c r="A1585" i="1"/>
  <c r="A1584" i="1"/>
  <c r="A1583" i="1"/>
  <c r="A1582" i="1"/>
  <c r="A1581" i="1"/>
  <c r="A1580" i="1"/>
  <c r="A1579" i="1"/>
  <c r="A1578" i="1"/>
  <c r="A1577" i="1"/>
  <c r="A1576" i="1"/>
  <c r="A1575" i="1"/>
  <c r="A1574" i="1"/>
  <c r="A1573" i="1"/>
  <c r="A1572" i="1"/>
  <c r="A1571" i="1"/>
  <c r="A1570" i="1"/>
  <c r="A1569" i="1"/>
  <c r="A1568" i="1"/>
  <c r="A1567" i="1"/>
  <c r="A1566" i="1"/>
  <c r="A1565" i="1"/>
  <c r="A1564" i="1"/>
  <c r="A1563" i="1"/>
  <c r="A1562" i="1"/>
  <c r="A1561" i="1"/>
  <c r="A1560" i="1"/>
  <c r="A1559" i="1"/>
  <c r="A1558" i="1"/>
  <c r="A1557" i="1"/>
  <c r="A1556" i="1"/>
  <c r="A1555" i="1"/>
  <c r="A1554" i="1"/>
  <c r="A1553" i="1"/>
  <c r="A1552" i="1"/>
  <c r="A1551" i="1"/>
  <c r="A1550" i="1"/>
  <c r="A1549" i="1"/>
  <c r="A1548" i="1"/>
  <c r="A1547" i="1"/>
  <c r="A1546" i="1"/>
  <c r="A1545" i="1"/>
  <c r="A1544" i="1"/>
  <c r="A1543" i="1"/>
  <c r="A1542" i="1"/>
  <c r="A1541" i="1"/>
  <c r="A1540" i="1"/>
  <c r="A1539" i="1"/>
  <c r="A1538" i="1"/>
  <c r="A1537" i="1"/>
  <c r="A1536" i="1"/>
  <c r="A1535" i="1"/>
  <c r="A1534" i="1"/>
  <c r="A1533" i="1"/>
  <c r="A1532" i="1"/>
  <c r="A1531" i="1"/>
  <c r="A1530" i="1"/>
  <c r="A1529" i="1"/>
  <c r="A1528" i="1"/>
  <c r="A1527" i="1"/>
  <c r="A1526" i="1"/>
  <c r="A1525" i="1"/>
  <c r="A1524" i="1"/>
  <c r="A1523" i="1"/>
  <c r="A1522" i="1"/>
  <c r="A1521" i="1"/>
  <c r="A1520" i="1"/>
  <c r="A1519" i="1"/>
  <c r="A1518" i="1"/>
  <c r="A1517" i="1"/>
  <c r="A1516" i="1"/>
  <c r="A1515" i="1"/>
  <c r="A1514" i="1"/>
  <c r="A1513" i="1"/>
  <c r="A1512" i="1"/>
  <c r="A1511" i="1"/>
  <c r="A1510" i="1"/>
  <c r="A1509" i="1"/>
  <c r="A1508" i="1"/>
  <c r="A1507" i="1"/>
  <c r="A1506" i="1"/>
  <c r="A1505" i="1"/>
  <c r="A1504" i="1"/>
  <c r="A1503" i="1"/>
  <c r="A1502" i="1"/>
  <c r="A1501" i="1"/>
  <c r="A1500" i="1"/>
  <c r="A1499" i="1"/>
  <c r="A1498" i="1"/>
  <c r="A1497" i="1"/>
  <c r="A1496" i="1"/>
  <c r="A1495" i="1"/>
  <c r="A1494" i="1"/>
  <c r="A1493" i="1"/>
  <c r="A1492" i="1"/>
  <c r="A1491" i="1"/>
  <c r="A1490" i="1"/>
  <c r="A1489" i="1"/>
  <c r="A1488" i="1"/>
  <c r="A1487" i="1"/>
  <c r="A1486" i="1"/>
  <c r="A1485" i="1"/>
  <c r="A1484" i="1"/>
  <c r="A1483" i="1"/>
  <c r="A1482" i="1"/>
  <c r="A1481" i="1"/>
  <c r="A1480" i="1"/>
  <c r="A1479" i="1"/>
  <c r="A1478" i="1"/>
  <c r="A1477" i="1"/>
  <c r="A1476" i="1"/>
  <c r="A1475" i="1"/>
  <c r="A1474" i="1"/>
  <c r="A1473" i="1"/>
  <c r="A1472" i="1"/>
  <c r="A1471" i="1"/>
  <c r="A1470" i="1"/>
  <c r="A1469" i="1"/>
  <c r="A1468" i="1"/>
  <c r="A1467" i="1"/>
  <c r="A1466" i="1"/>
  <c r="A1465" i="1"/>
  <c r="A1464" i="1"/>
  <c r="A1463" i="1"/>
  <c r="A1462" i="1"/>
  <c r="A1461" i="1"/>
  <c r="A1460" i="1"/>
  <c r="A1459" i="1"/>
  <c r="A1458" i="1"/>
  <c r="A1457" i="1"/>
  <c r="A1456" i="1"/>
  <c r="A1455" i="1"/>
  <c r="A1454" i="1"/>
  <c r="A1453" i="1"/>
  <c r="A1452" i="1"/>
  <c r="A1451" i="1"/>
  <c r="A1450" i="1"/>
  <c r="A1449" i="1"/>
  <c r="A1448" i="1"/>
  <c r="A1447" i="1"/>
  <c r="A1446" i="1"/>
  <c r="A1445" i="1"/>
  <c r="A1444" i="1"/>
  <c r="A1443" i="1"/>
  <c r="A1442" i="1"/>
  <c r="A1441" i="1"/>
  <c r="A1440" i="1"/>
  <c r="A1439" i="1"/>
  <c r="A1438" i="1"/>
  <c r="A1437" i="1"/>
  <c r="A1436" i="1"/>
  <c r="A1435" i="1"/>
  <c r="A1434" i="1"/>
  <c r="A1433" i="1"/>
  <c r="A1432" i="1"/>
  <c r="A1431" i="1"/>
  <c r="A1430" i="1"/>
  <c r="A1429" i="1"/>
  <c r="A1428" i="1"/>
  <c r="A1427" i="1"/>
  <c r="A1426" i="1"/>
  <c r="A1425" i="1"/>
  <c r="A1424" i="1"/>
  <c r="A1423" i="1"/>
  <c r="A1422" i="1"/>
  <c r="A1421" i="1"/>
  <c r="A1420" i="1"/>
  <c r="A1419" i="1"/>
  <c r="A1418" i="1"/>
  <c r="A1417" i="1"/>
  <c r="A1416" i="1"/>
  <c r="A1415" i="1"/>
  <c r="A1414" i="1"/>
  <c r="A1413" i="1"/>
  <c r="A1412" i="1"/>
  <c r="A1411" i="1"/>
  <c r="A1410" i="1"/>
  <c r="A1409" i="1"/>
  <c r="A1408" i="1"/>
  <c r="A1407" i="1"/>
  <c r="A1406" i="1"/>
  <c r="A1405" i="1"/>
  <c r="A1404" i="1"/>
  <c r="A1403" i="1"/>
  <c r="A1402" i="1"/>
  <c r="A1401" i="1"/>
  <c r="A1400" i="1"/>
  <c r="A1399" i="1"/>
  <c r="A1398" i="1"/>
  <c r="A1397" i="1"/>
  <c r="A1396" i="1"/>
  <c r="A1395" i="1"/>
  <c r="A1394" i="1"/>
  <c r="A1393" i="1"/>
  <c r="A1392" i="1"/>
  <c r="A1391" i="1"/>
  <c r="A1390" i="1"/>
  <c r="A1389" i="1"/>
  <c r="A1388" i="1"/>
  <c r="A1387" i="1"/>
  <c r="A1386" i="1"/>
  <c r="A1385" i="1"/>
  <c r="A1384" i="1"/>
  <c r="A1383" i="1"/>
  <c r="A1382" i="1"/>
  <c r="A1381" i="1"/>
  <c r="A1380" i="1"/>
  <c r="A1379" i="1"/>
  <c r="A1378" i="1"/>
  <c r="A1377" i="1"/>
  <c r="A1376" i="1"/>
  <c r="A1375" i="1"/>
  <c r="A1374" i="1"/>
  <c r="A1373" i="1"/>
  <c r="A1372" i="1"/>
  <c r="A1371" i="1"/>
  <c r="A1370" i="1"/>
  <c r="A1369" i="1"/>
  <c r="A1368" i="1"/>
  <c r="A1367" i="1"/>
  <c r="A1366" i="1"/>
  <c r="A1365" i="1"/>
  <c r="A1364" i="1"/>
  <c r="A1363" i="1"/>
  <c r="A1362" i="1"/>
  <c r="A1361" i="1"/>
  <c r="A1360" i="1"/>
  <c r="A1359" i="1"/>
  <c r="A1358" i="1"/>
  <c r="A1357" i="1"/>
  <c r="A1356" i="1"/>
  <c r="A1355" i="1"/>
  <c r="A1354" i="1"/>
  <c r="A1353" i="1"/>
  <c r="A1352" i="1"/>
  <c r="A1351" i="1"/>
  <c r="A1350" i="1"/>
  <c r="A1349" i="1"/>
  <c r="A1348" i="1"/>
  <c r="A1347" i="1"/>
  <c r="A1346" i="1"/>
  <c r="A1345" i="1"/>
  <c r="A1344" i="1"/>
  <c r="A1343" i="1"/>
  <c r="A1342" i="1"/>
  <c r="A1341" i="1"/>
  <c r="A1340" i="1"/>
  <c r="A1339" i="1"/>
  <c r="A1338" i="1"/>
  <c r="A1337" i="1"/>
  <c r="A1336" i="1"/>
  <c r="A1335" i="1"/>
  <c r="A1334" i="1"/>
  <c r="A1333" i="1"/>
  <c r="A1332" i="1"/>
  <c r="A1331" i="1"/>
  <c r="A1330" i="1"/>
  <c r="A1329" i="1"/>
  <c r="A1328" i="1"/>
  <c r="A1327" i="1"/>
  <c r="A1326" i="1"/>
  <c r="A1325" i="1"/>
  <c r="A1324" i="1"/>
  <c r="A1323" i="1"/>
  <c r="A1322" i="1"/>
  <c r="A1321" i="1"/>
  <c r="A1320" i="1"/>
  <c r="A1319" i="1"/>
  <c r="A1318" i="1"/>
  <c r="A1317" i="1"/>
  <c r="A1316" i="1"/>
  <c r="A1315" i="1"/>
  <c r="A1314" i="1"/>
  <c r="A1313" i="1"/>
  <c r="A1312" i="1"/>
  <c r="A1311" i="1"/>
  <c r="A1310" i="1"/>
  <c r="A1309" i="1"/>
  <c r="A1308" i="1"/>
  <c r="A1307" i="1"/>
  <c r="A1306" i="1"/>
  <c r="A1305" i="1"/>
  <c r="A1304" i="1"/>
  <c r="A1303" i="1"/>
  <c r="A1302" i="1"/>
  <c r="A1301" i="1"/>
  <c r="A1300" i="1"/>
  <c r="A1299" i="1"/>
  <c r="A1298" i="1"/>
  <c r="A1297" i="1"/>
  <c r="A1296" i="1"/>
  <c r="A1295" i="1"/>
  <c r="A1294" i="1"/>
  <c r="A1293" i="1"/>
  <c r="A1292" i="1"/>
  <c r="A1291" i="1"/>
  <c r="A1290" i="1"/>
  <c r="A1289" i="1"/>
  <c r="A1288" i="1"/>
  <c r="A1287" i="1"/>
  <c r="A1286" i="1"/>
  <c r="A1285" i="1"/>
  <c r="A1284" i="1"/>
  <c r="A1283" i="1"/>
  <c r="A1282" i="1"/>
  <c r="A1281" i="1"/>
  <c r="A1280" i="1"/>
  <c r="A1279" i="1"/>
  <c r="A1278" i="1"/>
  <c r="A1277" i="1"/>
  <c r="A1276" i="1"/>
  <c r="A1275" i="1"/>
  <c r="A1274" i="1"/>
  <c r="A1273" i="1"/>
  <c r="A1272" i="1"/>
  <c r="A1271" i="1"/>
  <c r="A1270" i="1"/>
  <c r="A1269" i="1"/>
  <c r="A1268" i="1"/>
  <c r="A1267" i="1"/>
  <c r="A1266" i="1"/>
  <c r="A1265" i="1"/>
  <c r="A1264" i="1"/>
  <c r="A1263" i="1"/>
  <c r="A1262" i="1"/>
  <c r="A1261" i="1"/>
  <c r="A1260" i="1"/>
  <c r="A1259" i="1"/>
  <c r="A1258" i="1"/>
  <c r="A1257" i="1"/>
  <c r="A1256" i="1"/>
  <c r="A1255" i="1"/>
  <c r="A1254" i="1"/>
  <c r="A1253" i="1"/>
  <c r="A1252" i="1"/>
  <c r="A1251" i="1"/>
  <c r="A1250" i="1"/>
  <c r="A1249" i="1"/>
  <c r="A1248" i="1"/>
  <c r="A1247" i="1"/>
  <c r="A1246" i="1"/>
  <c r="A1245" i="1"/>
  <c r="A1244" i="1"/>
  <c r="A1243" i="1"/>
  <c r="A1242" i="1"/>
  <c r="A1241" i="1"/>
  <c r="A1240" i="1"/>
  <c r="A1239" i="1"/>
  <c r="A1238" i="1"/>
  <c r="A1237" i="1"/>
  <c r="A1236" i="1"/>
  <c r="A1235" i="1"/>
  <c r="A1234" i="1"/>
  <c r="A1233" i="1"/>
  <c r="A1232" i="1"/>
  <c r="A1231" i="1"/>
  <c r="A1230" i="1"/>
  <c r="A1229" i="1"/>
  <c r="A1228" i="1"/>
  <c r="A1227" i="1"/>
  <c r="A1226" i="1"/>
  <c r="A1225" i="1"/>
  <c r="A1224" i="1"/>
  <c r="A1223" i="1"/>
  <c r="A1222" i="1"/>
  <c r="A1221" i="1"/>
  <c r="A1220" i="1"/>
  <c r="A1219" i="1"/>
  <c r="A1218" i="1"/>
  <c r="A1217" i="1"/>
  <c r="A1216" i="1"/>
  <c r="A1215" i="1"/>
  <c r="A1214" i="1"/>
  <c r="A1213" i="1"/>
  <c r="A1212" i="1"/>
  <c r="A1211" i="1"/>
  <c r="A1210" i="1"/>
  <c r="A1209" i="1"/>
  <c r="A1208" i="1"/>
  <c r="A1207" i="1"/>
  <c r="A1206" i="1"/>
  <c r="A1205" i="1"/>
  <c r="A1204" i="1"/>
  <c r="A1203" i="1"/>
  <c r="A1202" i="1"/>
  <c r="A1201" i="1"/>
  <c r="A1200" i="1"/>
  <c r="A1199" i="1"/>
  <c r="A1198" i="1"/>
  <c r="A1197" i="1"/>
  <c r="A1196" i="1"/>
  <c r="A1195" i="1"/>
  <c r="A1194" i="1"/>
  <c r="A1193" i="1"/>
  <c r="A1192" i="1"/>
  <c r="A1191" i="1"/>
  <c r="A1190" i="1"/>
  <c r="A1189" i="1"/>
  <c r="A1188" i="1"/>
  <c r="A1187" i="1"/>
  <c r="A1186" i="1"/>
  <c r="A1185" i="1"/>
  <c r="A1184" i="1"/>
  <c r="A1183" i="1"/>
  <c r="A1182" i="1"/>
  <c r="A1181" i="1"/>
  <c r="A1180" i="1"/>
  <c r="A1179" i="1"/>
  <c r="A1178" i="1"/>
  <c r="A1177" i="1"/>
  <c r="A1176" i="1"/>
  <c r="A1175" i="1"/>
  <c r="A1174" i="1"/>
  <c r="A1173" i="1"/>
  <c r="A1172" i="1"/>
  <c r="A1171" i="1"/>
  <c r="A1170" i="1"/>
  <c r="A1169" i="1"/>
  <c r="A1168" i="1"/>
  <c r="A1167" i="1"/>
  <c r="A1166" i="1"/>
  <c r="A1165" i="1"/>
  <c r="A1164" i="1"/>
  <c r="A1163" i="1"/>
  <c r="A1162" i="1"/>
  <c r="A1161" i="1"/>
  <c r="A1160" i="1"/>
  <c r="A1159" i="1"/>
  <c r="A1158" i="1"/>
  <c r="A1157" i="1"/>
  <c r="A1156" i="1"/>
  <c r="A1155" i="1"/>
  <c r="A1154" i="1"/>
  <c r="A1153" i="1"/>
  <c r="A1152" i="1"/>
  <c r="A1151" i="1"/>
  <c r="A1150" i="1"/>
  <c r="A1149" i="1"/>
  <c r="A1148" i="1"/>
  <c r="A1147" i="1"/>
  <c r="A1146" i="1"/>
  <c r="A1145" i="1"/>
  <c r="A1144" i="1"/>
  <c r="A1143" i="1"/>
  <c r="A1142" i="1"/>
  <c r="A1141" i="1"/>
  <c r="A1140" i="1"/>
  <c r="A1139" i="1"/>
  <c r="A1138" i="1"/>
  <c r="A1137" i="1"/>
  <c r="A1136" i="1"/>
  <c r="A1135" i="1"/>
  <c r="A1134" i="1"/>
  <c r="A1133" i="1"/>
  <c r="A1132" i="1"/>
  <c r="A1131" i="1"/>
  <c r="A1130" i="1"/>
  <c r="A1129" i="1"/>
  <c r="A1128" i="1"/>
  <c r="A1127" i="1"/>
  <c r="A1126" i="1"/>
  <c r="A1125" i="1"/>
  <c r="A1124" i="1"/>
  <c r="A1123" i="1"/>
  <c r="A1122" i="1"/>
  <c r="A1121" i="1"/>
  <c r="A1120" i="1"/>
  <c r="A1119" i="1"/>
  <c r="A1118" i="1"/>
  <c r="A1117" i="1"/>
  <c r="A1116" i="1"/>
  <c r="A1115" i="1"/>
  <c r="A1114" i="1"/>
  <c r="A1113" i="1"/>
  <c r="A1112" i="1"/>
  <c r="A1111" i="1"/>
  <c r="A1110" i="1"/>
  <c r="A1109" i="1"/>
  <c r="A1108" i="1"/>
  <c r="A1107" i="1"/>
  <c r="A1106" i="1"/>
  <c r="A1105" i="1"/>
  <c r="A1104" i="1"/>
  <c r="A1103" i="1"/>
  <c r="A1102" i="1"/>
  <c r="A1101" i="1"/>
  <c r="A1100" i="1"/>
  <c r="A1099" i="1"/>
  <c r="A1098" i="1"/>
  <c r="A1097" i="1"/>
  <c r="A1096" i="1"/>
  <c r="A1095" i="1"/>
  <c r="A1094" i="1"/>
  <c r="A1093" i="1"/>
  <c r="A1092" i="1"/>
  <c r="A1091" i="1"/>
  <c r="A1090" i="1"/>
  <c r="A1089" i="1"/>
  <c r="A1088" i="1"/>
  <c r="A1087" i="1"/>
  <c r="A1086" i="1"/>
  <c r="A1085" i="1"/>
  <c r="A1084" i="1"/>
  <c r="A1083" i="1"/>
  <c r="A1082" i="1"/>
  <c r="A1081" i="1"/>
  <c r="A1080" i="1"/>
  <c r="A1079" i="1"/>
  <c r="A1078" i="1"/>
  <c r="A1077" i="1"/>
  <c r="A1076" i="1"/>
  <c r="A1075" i="1"/>
  <c r="A1074" i="1"/>
  <c r="A1073" i="1"/>
  <c r="A1072" i="1"/>
  <c r="A1071" i="1"/>
  <c r="A1070" i="1"/>
  <c r="A1069" i="1"/>
  <c r="A1068" i="1"/>
  <c r="A1067" i="1"/>
  <c r="A1066" i="1"/>
  <c r="A1065" i="1"/>
  <c r="A1064" i="1"/>
  <c r="A1063" i="1"/>
  <c r="A1062" i="1"/>
  <c r="A1061" i="1"/>
  <c r="A1060" i="1"/>
  <c r="A1059" i="1"/>
  <c r="A1058" i="1"/>
  <c r="A1057" i="1"/>
  <c r="A1056" i="1"/>
  <c r="A1055" i="1"/>
  <c r="A1054" i="1"/>
  <c r="A1053" i="1"/>
  <c r="A1052" i="1"/>
  <c r="A1051" i="1"/>
  <c r="A1050" i="1"/>
  <c r="A1049" i="1"/>
  <c r="A1048" i="1"/>
  <c r="A1047" i="1"/>
  <c r="A1046" i="1"/>
  <c r="A1045" i="1"/>
  <c r="A1044" i="1"/>
  <c r="A1043" i="1"/>
  <c r="A1042" i="1"/>
  <c r="A1041" i="1"/>
  <c r="A1040" i="1"/>
  <c r="A1039" i="1"/>
  <c r="A1038" i="1"/>
  <c r="A1037" i="1"/>
  <c r="A1036" i="1"/>
  <c r="A1035" i="1"/>
  <c r="A1034" i="1"/>
  <c r="A1033" i="1"/>
  <c r="A1032" i="1"/>
  <c r="A1031" i="1"/>
  <c r="A1030" i="1"/>
  <c r="A1029" i="1"/>
  <c r="A1028" i="1"/>
  <c r="A1027" i="1"/>
  <c r="A1026" i="1"/>
  <c r="A1025" i="1"/>
  <c r="A1024" i="1"/>
  <c r="A1023" i="1"/>
  <c r="A1022" i="1"/>
  <c r="A1021" i="1"/>
  <c r="A1020" i="1"/>
  <c r="A1019" i="1"/>
  <c r="A1018" i="1"/>
  <c r="A1017" i="1"/>
  <c r="A1016" i="1"/>
  <c r="A1015" i="1"/>
  <c r="A1014" i="1"/>
  <c r="A1013" i="1"/>
  <c r="A1012" i="1"/>
  <c r="A1011" i="1"/>
  <c r="A1010" i="1"/>
  <c r="A1009" i="1"/>
  <c r="A1008" i="1"/>
  <c r="A1007" i="1"/>
  <c r="A1006" i="1"/>
  <c r="A1005" i="1"/>
  <c r="A1004" i="1"/>
  <c r="A1003" i="1"/>
  <c r="A1002" i="1"/>
  <c r="A1001" i="1"/>
  <c r="A1000" i="1"/>
  <c r="A999" i="1"/>
  <c r="A998" i="1"/>
  <c r="A997" i="1"/>
  <c r="A996" i="1"/>
  <c r="A995" i="1"/>
  <c r="A994" i="1"/>
  <c r="A993" i="1"/>
  <c r="A992" i="1"/>
  <c r="A991" i="1"/>
  <c r="A990" i="1"/>
  <c r="A989" i="1"/>
  <c r="A988" i="1"/>
  <c r="A987" i="1"/>
  <c r="A986" i="1"/>
  <c r="A985" i="1"/>
  <c r="A984" i="1"/>
  <c r="A983" i="1"/>
  <c r="A982" i="1"/>
  <c r="A981" i="1"/>
  <c r="A980" i="1"/>
  <c r="A979" i="1"/>
  <c r="A978" i="1"/>
  <c r="A977" i="1"/>
  <c r="A976" i="1"/>
  <c r="A975" i="1"/>
  <c r="A974" i="1"/>
  <c r="A973" i="1"/>
  <c r="A972" i="1"/>
  <c r="A971" i="1"/>
  <c r="A970" i="1"/>
  <c r="A969" i="1"/>
  <c r="A968" i="1"/>
  <c r="A967" i="1"/>
  <c r="A966" i="1"/>
  <c r="A965" i="1"/>
  <c r="A964" i="1"/>
  <c r="A963" i="1"/>
  <c r="A962" i="1"/>
  <c r="A961" i="1"/>
  <c r="A960" i="1"/>
  <c r="A959" i="1"/>
  <c r="A958" i="1"/>
  <c r="A957" i="1"/>
  <c r="A956" i="1"/>
  <c r="A955" i="1"/>
  <c r="A954" i="1"/>
  <c r="A953" i="1"/>
  <c r="A952" i="1"/>
  <c r="A951" i="1"/>
  <c r="A950" i="1"/>
  <c r="A949" i="1"/>
  <c r="A948" i="1"/>
  <c r="A947" i="1"/>
  <c r="A946" i="1"/>
  <c r="A945" i="1"/>
  <c r="A944" i="1"/>
  <c r="A943" i="1"/>
  <c r="A942" i="1"/>
  <c r="A941" i="1"/>
  <c r="A940" i="1"/>
  <c r="A939" i="1"/>
  <c r="A938" i="1"/>
  <c r="A937" i="1"/>
  <c r="A936" i="1"/>
  <c r="A935" i="1"/>
  <c r="A934" i="1"/>
  <c r="A933" i="1"/>
  <c r="A932" i="1"/>
  <c r="A931" i="1"/>
  <c r="A930" i="1"/>
  <c r="A929" i="1"/>
  <c r="A928" i="1"/>
  <c r="A927" i="1"/>
  <c r="A926" i="1"/>
  <c r="A925" i="1"/>
  <c r="A924" i="1"/>
  <c r="A923" i="1"/>
  <c r="A922" i="1"/>
  <c r="A921" i="1"/>
  <c r="A920" i="1"/>
  <c r="A919" i="1"/>
  <c r="A918" i="1"/>
  <c r="A917" i="1"/>
  <c r="A916" i="1"/>
  <c r="A915" i="1"/>
  <c r="A914" i="1"/>
  <c r="A913" i="1"/>
  <c r="A912" i="1"/>
  <c r="A911" i="1"/>
  <c r="A910" i="1"/>
  <c r="A909" i="1"/>
  <c r="A908" i="1"/>
  <c r="A907" i="1"/>
  <c r="A906" i="1"/>
  <c r="A905" i="1"/>
  <c r="A904" i="1"/>
  <c r="A903" i="1"/>
  <c r="A902" i="1"/>
  <c r="A901" i="1"/>
  <c r="A900" i="1"/>
  <c r="A899" i="1"/>
  <c r="A898" i="1"/>
  <c r="A897" i="1"/>
  <c r="A896" i="1"/>
  <c r="A895" i="1"/>
  <c r="A894" i="1"/>
  <c r="A893" i="1"/>
  <c r="A892" i="1"/>
  <c r="A891" i="1"/>
  <c r="A890" i="1"/>
  <c r="A889" i="1"/>
  <c r="A888" i="1"/>
  <c r="A887" i="1"/>
  <c r="A886" i="1"/>
  <c r="A885" i="1"/>
  <c r="A884" i="1"/>
  <c r="A883" i="1"/>
  <c r="A882" i="1"/>
  <c r="A881" i="1"/>
  <c r="A880" i="1"/>
  <c r="A879" i="1"/>
  <c r="A878" i="1"/>
  <c r="A877" i="1"/>
  <c r="A876" i="1"/>
  <c r="A875" i="1"/>
  <c r="A874" i="1"/>
  <c r="A873" i="1"/>
  <c r="A872" i="1"/>
  <c r="A871" i="1"/>
  <c r="A870" i="1"/>
  <c r="A869" i="1"/>
  <c r="A868" i="1"/>
  <c r="A867" i="1"/>
  <c r="A866" i="1"/>
  <c r="A865" i="1"/>
  <c r="A864" i="1"/>
  <c r="A863" i="1"/>
  <c r="A862" i="1"/>
  <c r="A861" i="1"/>
  <c r="A860" i="1"/>
  <c r="A859" i="1"/>
  <c r="A858" i="1"/>
  <c r="A857" i="1"/>
  <c r="A856" i="1"/>
  <c r="A855" i="1"/>
  <c r="A854" i="1"/>
  <c r="A853" i="1"/>
  <c r="A852" i="1"/>
  <c r="A851" i="1"/>
  <c r="A850" i="1"/>
  <c r="A849" i="1"/>
  <c r="A848" i="1"/>
  <c r="A847" i="1"/>
  <c r="A846" i="1"/>
  <c r="A845" i="1"/>
  <c r="A844" i="1"/>
  <c r="A843" i="1"/>
  <c r="A842" i="1"/>
  <c r="A841" i="1"/>
  <c r="A840" i="1"/>
  <c r="A839" i="1"/>
  <c r="A838" i="1"/>
  <c r="A837" i="1"/>
  <c r="A836" i="1"/>
  <c r="A835" i="1"/>
  <c r="A834" i="1"/>
  <c r="A833" i="1"/>
  <c r="A832" i="1"/>
  <c r="A831" i="1"/>
  <c r="A830" i="1"/>
  <c r="A829" i="1"/>
  <c r="A828" i="1"/>
  <c r="A827" i="1"/>
  <c r="A826" i="1"/>
  <c r="A825" i="1"/>
  <c r="A824" i="1"/>
  <c r="A823" i="1"/>
  <c r="A822" i="1"/>
  <c r="A821" i="1"/>
  <c r="A820" i="1"/>
  <c r="A819" i="1"/>
  <c r="A818" i="1"/>
  <c r="A817" i="1"/>
  <c r="A816" i="1"/>
  <c r="A815" i="1"/>
  <c r="A814" i="1"/>
  <c r="A813" i="1"/>
  <c r="A812" i="1"/>
  <c r="A811" i="1"/>
  <c r="A810" i="1"/>
  <c r="A809" i="1"/>
  <c r="A808" i="1"/>
  <c r="A807" i="1"/>
  <c r="A806" i="1"/>
  <c r="A805" i="1"/>
  <c r="A804" i="1"/>
  <c r="A803" i="1"/>
  <c r="A802" i="1"/>
  <c r="A801" i="1"/>
  <c r="A800" i="1"/>
  <c r="A799" i="1"/>
  <c r="A798" i="1"/>
  <c r="A797" i="1"/>
  <c r="A796" i="1"/>
  <c r="A795" i="1"/>
  <c r="A794" i="1"/>
  <c r="A793" i="1"/>
  <c r="A792" i="1"/>
  <c r="A791" i="1"/>
  <c r="A790" i="1"/>
  <c r="A789" i="1"/>
  <c r="A788" i="1"/>
  <c r="A787" i="1"/>
  <c r="A786" i="1"/>
  <c r="A785" i="1"/>
  <c r="A784" i="1"/>
  <c r="A783" i="1"/>
  <c r="A782" i="1"/>
  <c r="A781" i="1"/>
  <c r="A780" i="1"/>
  <c r="A779" i="1"/>
  <c r="A778" i="1"/>
  <c r="A777" i="1"/>
  <c r="A776" i="1"/>
  <c r="A775" i="1"/>
  <c r="A774" i="1"/>
  <c r="A773" i="1"/>
  <c r="A772" i="1"/>
  <c r="A771" i="1"/>
  <c r="A770" i="1"/>
  <c r="A769" i="1"/>
  <c r="A768" i="1"/>
  <c r="A767" i="1"/>
  <c r="A766" i="1"/>
  <c r="A765" i="1"/>
  <c r="A764" i="1"/>
  <c r="A763" i="1"/>
  <c r="A762" i="1"/>
  <c r="A761" i="1"/>
  <c r="A760" i="1"/>
  <c r="A759" i="1"/>
  <c r="A758" i="1"/>
  <c r="A757" i="1"/>
  <c r="A756" i="1"/>
  <c r="A755" i="1"/>
  <c r="A754" i="1"/>
  <c r="A753" i="1"/>
  <c r="A752" i="1"/>
  <c r="A751" i="1"/>
  <c r="A750" i="1"/>
  <c r="A749" i="1"/>
  <c r="A748" i="1"/>
  <c r="A747" i="1"/>
  <c r="A746" i="1"/>
  <c r="A745" i="1"/>
  <c r="A744" i="1"/>
  <c r="A743" i="1"/>
  <c r="A742" i="1"/>
  <c r="A741" i="1"/>
  <c r="A740" i="1"/>
  <c r="A739" i="1"/>
  <c r="A738" i="1"/>
  <c r="A737" i="1"/>
  <c r="A736" i="1"/>
  <c r="A735" i="1"/>
  <c r="A734" i="1"/>
  <c r="A733" i="1"/>
  <c r="A732" i="1"/>
  <c r="A731" i="1"/>
  <c r="A730" i="1"/>
  <c r="A729" i="1"/>
  <c r="A728" i="1"/>
  <c r="A727" i="1"/>
  <c r="A726" i="1"/>
  <c r="A725" i="1"/>
  <c r="A724" i="1"/>
  <c r="A723" i="1"/>
  <c r="A722" i="1"/>
  <c r="A721" i="1"/>
  <c r="A720" i="1"/>
  <c r="A719" i="1"/>
  <c r="A718" i="1"/>
  <c r="A717" i="1"/>
  <c r="A716" i="1"/>
  <c r="A715" i="1"/>
  <c r="A714" i="1"/>
  <c r="A713" i="1"/>
  <c r="A712" i="1"/>
  <c r="A711" i="1"/>
  <c r="A710" i="1"/>
  <c r="A709" i="1"/>
  <c r="A708" i="1"/>
  <c r="A707" i="1"/>
  <c r="A706" i="1"/>
  <c r="A705" i="1"/>
  <c r="A704" i="1"/>
  <c r="A703" i="1"/>
  <c r="A702" i="1"/>
  <c r="A701" i="1"/>
  <c r="A700" i="1"/>
  <c r="A699" i="1"/>
  <c r="A698" i="1"/>
  <c r="A697" i="1"/>
  <c r="A696" i="1"/>
  <c r="A695" i="1"/>
  <c r="A694" i="1"/>
  <c r="A693" i="1"/>
  <c r="A692" i="1"/>
  <c r="A691" i="1"/>
  <c r="A690" i="1"/>
  <c r="A689" i="1"/>
  <c r="A688" i="1"/>
  <c r="A687" i="1"/>
  <c r="A686" i="1"/>
  <c r="A685" i="1"/>
  <c r="A684" i="1"/>
  <c r="A683" i="1"/>
  <c r="A682" i="1"/>
  <c r="A681" i="1"/>
  <c r="A680" i="1"/>
  <c r="A679" i="1"/>
  <c r="A678" i="1"/>
  <c r="A677" i="1"/>
  <c r="A676" i="1"/>
  <c r="A675" i="1"/>
  <c r="A674" i="1"/>
  <c r="A673" i="1"/>
  <c r="A672" i="1"/>
  <c r="A671" i="1"/>
  <c r="A670" i="1"/>
  <c r="A669" i="1"/>
  <c r="A668" i="1"/>
  <c r="A667" i="1"/>
  <c r="A666" i="1"/>
  <c r="A665" i="1"/>
  <c r="A664" i="1"/>
  <c r="A663" i="1"/>
  <c r="A662" i="1"/>
  <c r="A661" i="1"/>
  <c r="A660" i="1"/>
  <c r="A659" i="1"/>
  <c r="A658" i="1"/>
  <c r="A657" i="1"/>
  <c r="A656" i="1"/>
  <c r="A655" i="1"/>
  <c r="A654" i="1"/>
  <c r="A653" i="1"/>
  <c r="A652" i="1"/>
  <c r="A651" i="1"/>
  <c r="A650" i="1"/>
  <c r="A649" i="1"/>
  <c r="A648" i="1"/>
  <c r="A647" i="1"/>
  <c r="A646" i="1"/>
  <c r="A645" i="1"/>
  <c r="A644" i="1"/>
  <c r="A643" i="1"/>
  <c r="A642" i="1"/>
  <c r="A641" i="1"/>
  <c r="A640" i="1"/>
  <c r="A639" i="1"/>
  <c r="A638" i="1"/>
  <c r="A637" i="1"/>
  <c r="A636" i="1"/>
  <c r="A635" i="1"/>
  <c r="A634" i="1"/>
  <c r="A633" i="1"/>
  <c r="A632" i="1"/>
  <c r="A631" i="1"/>
  <c r="A630" i="1"/>
  <c r="A629" i="1"/>
  <c r="A628" i="1"/>
  <c r="A627" i="1"/>
  <c r="A626" i="1"/>
  <c r="A625" i="1"/>
  <c r="A624" i="1"/>
  <c r="A623" i="1"/>
  <c r="A622" i="1"/>
  <c r="A621" i="1"/>
  <c r="A620" i="1"/>
  <c r="A619" i="1"/>
  <c r="A618" i="1"/>
  <c r="A617" i="1"/>
  <c r="A616"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 r="K2002" i="42"/>
  <c r="D2002" i="42"/>
  <c r="A2002" i="42" s="1"/>
  <c r="A2002" i="17"/>
  <c r="DW2002" i="17"/>
  <c r="S14" i="63"/>
  <c r="H46" i="59"/>
  <c r="H42" i="59"/>
  <c r="H41" i="59"/>
  <c r="H40" i="59"/>
  <c r="H39" i="59"/>
  <c r="H38" i="59"/>
  <c r="H34" i="59"/>
  <c r="H33" i="59"/>
  <c r="H32" i="59"/>
  <c r="H31" i="59"/>
  <c r="H30" i="59"/>
  <c r="H29" i="59"/>
  <c r="DQ34" i="17" l="1"/>
  <c r="H39" i="16" s="1"/>
  <c r="DQ129" i="17"/>
  <c r="H134" i="16" s="1"/>
  <c r="DQ224" i="17"/>
  <c r="H229" i="16" s="1"/>
  <c r="DQ290" i="17"/>
  <c r="H295" i="16" s="1"/>
  <c r="DQ385" i="17"/>
  <c r="H390" i="16" s="1"/>
  <c r="DQ480" i="17"/>
  <c r="H485" i="16" s="1"/>
  <c r="DQ546" i="17"/>
  <c r="H551" i="16" s="1"/>
  <c r="DQ641" i="17"/>
  <c r="H646" i="16" s="1"/>
  <c r="DQ736" i="17"/>
  <c r="H741" i="16" s="1"/>
  <c r="DQ802" i="17"/>
  <c r="H807" i="16" s="1"/>
  <c r="DQ897" i="17"/>
  <c r="H902" i="16" s="1"/>
  <c r="DQ992" i="17"/>
  <c r="H997" i="16" s="1"/>
  <c r="DQ1058" i="17"/>
  <c r="H1063" i="16" s="1"/>
  <c r="DQ1159" i="17"/>
  <c r="H1164" i="16" s="1"/>
  <c r="DQ1282" i="17"/>
  <c r="H1287" i="16" s="1"/>
  <c r="DQ1370" i="17"/>
  <c r="H1375" i="16" s="1"/>
  <c r="DQ1497" i="17"/>
  <c r="H1502" i="16" s="1"/>
  <c r="DQ1624" i="17"/>
  <c r="H1629" i="16" s="1"/>
  <c r="DQ1714" i="17"/>
  <c r="H1719" i="16" s="1"/>
  <c r="DQ1839" i="17"/>
  <c r="H1844" i="16" s="1"/>
  <c r="DQ1962" i="17"/>
  <c r="H1967" i="16" s="1"/>
  <c r="DR96" i="17"/>
  <c r="L101" i="16" s="1"/>
  <c r="DR283" i="17"/>
  <c r="L288" i="16" s="1"/>
  <c r="DR474" i="17"/>
  <c r="L479" i="16" s="1"/>
  <c r="DR641" i="17"/>
  <c r="L646" i="16" s="1"/>
  <c r="DR972" i="17"/>
  <c r="L977" i="16" s="1"/>
  <c r="DR1707" i="17"/>
  <c r="L1712" i="16" s="1"/>
  <c r="DS495" i="17"/>
  <c r="G500" i="16" s="1"/>
  <c r="DT1755" i="17"/>
  <c r="D1760" i="16" s="1"/>
  <c r="DQ65" i="17"/>
  <c r="H70" i="16" s="1"/>
  <c r="DQ160" i="17"/>
  <c r="H165" i="16" s="1"/>
  <c r="DQ226" i="17"/>
  <c r="H231" i="16" s="1"/>
  <c r="DQ321" i="17"/>
  <c r="H326" i="16" s="1"/>
  <c r="DQ416" i="17"/>
  <c r="H421" i="16" s="1"/>
  <c r="DQ482" i="17"/>
  <c r="H487" i="16" s="1"/>
  <c r="DQ577" i="17"/>
  <c r="H582" i="16" s="1"/>
  <c r="DQ672" i="17"/>
  <c r="H677" i="16" s="1"/>
  <c r="DQ738" i="17"/>
  <c r="H743" i="16" s="1"/>
  <c r="DQ833" i="17"/>
  <c r="H838" i="16" s="1"/>
  <c r="DQ928" i="17"/>
  <c r="H933" i="16" s="1"/>
  <c r="DQ994" i="17"/>
  <c r="H999" i="16" s="1"/>
  <c r="DQ1089" i="17"/>
  <c r="H1094" i="16" s="1"/>
  <c r="DQ1194" i="17"/>
  <c r="H1199" i="16" s="1"/>
  <c r="DQ1288" i="17"/>
  <c r="H1293" i="16" s="1"/>
  <c r="DQ1415" i="17"/>
  <c r="H1420" i="16" s="1"/>
  <c r="DQ1538" i="17"/>
  <c r="H1543" i="16" s="1"/>
  <c r="DQ1626" i="17"/>
  <c r="H1631" i="16" s="1"/>
  <c r="DQ1753" i="17"/>
  <c r="H1758" i="16" s="1"/>
  <c r="DQ1880" i="17"/>
  <c r="H1885" i="16" s="1"/>
  <c r="DQ1970" i="17"/>
  <c r="H1975" i="16" s="1"/>
  <c r="DR155" i="17"/>
  <c r="L160" i="16" s="1"/>
  <c r="DR346" i="17"/>
  <c r="L351" i="16" s="1"/>
  <c r="DR480" i="17"/>
  <c r="L485" i="16" s="1"/>
  <c r="DR738" i="17"/>
  <c r="L743" i="16" s="1"/>
  <c r="DR1132" i="17"/>
  <c r="L1137" i="16" s="1"/>
  <c r="DR1722" i="17"/>
  <c r="L1727" i="16" s="1"/>
  <c r="DQ1513" i="17"/>
  <c r="H1518" i="16" s="1"/>
  <c r="DQ18" i="17"/>
  <c r="H23" i="16" s="1"/>
  <c r="DQ48" i="17"/>
  <c r="H53" i="16" s="1"/>
  <c r="DQ80" i="17"/>
  <c r="H85" i="16" s="1"/>
  <c r="DQ112" i="17"/>
  <c r="H117" i="16" s="1"/>
  <c r="DQ144" i="17"/>
  <c r="H149" i="16" s="1"/>
  <c r="DQ176" i="17"/>
  <c r="H181" i="16" s="1"/>
  <c r="DQ208" i="17"/>
  <c r="H213" i="16" s="1"/>
  <c r="DQ240" i="17"/>
  <c r="H245" i="16" s="1"/>
  <c r="DQ272" i="17"/>
  <c r="H277" i="16" s="1"/>
  <c r="DQ304" i="17"/>
  <c r="H309" i="16" s="1"/>
  <c r="DQ336" i="17"/>
  <c r="H341" i="16" s="1"/>
  <c r="DQ368" i="17"/>
  <c r="H373" i="16" s="1"/>
  <c r="DQ400" i="17"/>
  <c r="H405" i="16" s="1"/>
  <c r="DQ432" i="17"/>
  <c r="H437" i="16" s="1"/>
  <c r="DQ464" i="17"/>
  <c r="H469" i="16" s="1"/>
  <c r="DQ496" i="17"/>
  <c r="H501" i="16" s="1"/>
  <c r="DQ528" i="17"/>
  <c r="H533" i="16" s="1"/>
  <c r="DQ560" i="17"/>
  <c r="H565" i="16" s="1"/>
  <c r="DQ592" i="17"/>
  <c r="H597" i="16" s="1"/>
  <c r="DQ624" i="17"/>
  <c r="H629" i="16" s="1"/>
  <c r="DQ656" i="17"/>
  <c r="H661" i="16" s="1"/>
  <c r="DQ688" i="17"/>
  <c r="H693" i="16" s="1"/>
  <c r="DQ720" i="17"/>
  <c r="H725" i="16" s="1"/>
  <c r="DQ752" i="17"/>
  <c r="H757" i="16" s="1"/>
  <c r="DQ784" i="17"/>
  <c r="H789" i="16" s="1"/>
  <c r="DQ816" i="17"/>
  <c r="H821" i="16" s="1"/>
  <c r="DQ848" i="17"/>
  <c r="H853" i="16" s="1"/>
  <c r="DQ880" i="17"/>
  <c r="H885" i="16" s="1"/>
  <c r="DQ912" i="17"/>
  <c r="H917" i="16" s="1"/>
  <c r="DQ944" i="17"/>
  <c r="H949" i="16" s="1"/>
  <c r="DQ976" i="17"/>
  <c r="H981" i="16" s="1"/>
  <c r="DQ1008" i="17"/>
  <c r="H1013" i="16" s="1"/>
  <c r="DQ1040" i="17"/>
  <c r="H1045" i="16" s="1"/>
  <c r="DQ1072" i="17"/>
  <c r="H1077" i="16" s="1"/>
  <c r="DQ1104" i="17"/>
  <c r="H1109" i="16" s="1"/>
  <c r="DQ1136" i="17"/>
  <c r="H1141" i="16" s="1"/>
  <c r="DQ1176" i="17"/>
  <c r="H1181" i="16" s="1"/>
  <c r="DQ1218" i="17"/>
  <c r="H1223" i="16" s="1"/>
  <c r="DQ1258" i="17"/>
  <c r="H1263" i="16" s="1"/>
  <c r="DQ1304" i="17"/>
  <c r="H1309" i="16" s="1"/>
  <c r="DQ1346" i="17"/>
  <c r="H1351" i="16" s="1"/>
  <c r="DQ1386" i="17"/>
  <c r="H1391" i="16" s="1"/>
  <c r="DQ1432" i="17"/>
  <c r="H1437" i="16" s="1"/>
  <c r="DQ1474" i="17"/>
  <c r="H1479" i="16" s="1"/>
  <c r="DQ1514" i="17"/>
  <c r="H1519" i="16" s="1"/>
  <c r="DQ1560" i="17"/>
  <c r="H1565" i="16" s="1"/>
  <c r="DQ1602" i="17"/>
  <c r="H1607" i="16" s="1"/>
  <c r="DQ1642" i="17"/>
  <c r="H1647" i="16" s="1"/>
  <c r="DQ1688" i="17"/>
  <c r="H1693" i="16" s="1"/>
  <c r="DQ1730" i="17"/>
  <c r="H1735" i="16" s="1"/>
  <c r="DQ1770" i="17"/>
  <c r="H1775" i="16" s="1"/>
  <c r="DQ1816" i="17"/>
  <c r="H1821" i="16" s="1"/>
  <c r="DQ1858" i="17"/>
  <c r="H1863" i="16" s="1"/>
  <c r="DQ1898" i="17"/>
  <c r="H1903" i="16" s="1"/>
  <c r="DQ1944" i="17"/>
  <c r="H1949" i="16" s="1"/>
  <c r="DQ1992" i="17"/>
  <c r="H1997" i="16" s="1"/>
  <c r="DR58" i="17"/>
  <c r="L63" i="16" s="1"/>
  <c r="DR122" i="17"/>
  <c r="L127" i="16" s="1"/>
  <c r="DR186" i="17"/>
  <c r="L191" i="16" s="1"/>
  <c r="DR250" i="17"/>
  <c r="L255" i="16" s="1"/>
  <c r="DR314" i="17"/>
  <c r="L319" i="16" s="1"/>
  <c r="DR378" i="17"/>
  <c r="L383" i="16" s="1"/>
  <c r="DR442" i="17"/>
  <c r="L447" i="16" s="1"/>
  <c r="DR506" i="17"/>
  <c r="L511" i="16" s="1"/>
  <c r="DR586" i="17"/>
  <c r="L591" i="16" s="1"/>
  <c r="DR684" i="17"/>
  <c r="L689" i="16" s="1"/>
  <c r="DR785" i="17"/>
  <c r="L790" i="16" s="1"/>
  <c r="DR898" i="17"/>
  <c r="L903" i="16" s="1"/>
  <c r="DR1043" i="17"/>
  <c r="L1048" i="16" s="1"/>
  <c r="DR1269" i="17"/>
  <c r="L1274" i="16" s="1"/>
  <c r="DR1541" i="17"/>
  <c r="L1546" i="16" s="1"/>
  <c r="DR1870" i="17"/>
  <c r="L1875" i="16" s="1"/>
  <c r="DS214" i="17"/>
  <c r="G219" i="16" s="1"/>
  <c r="DS804" i="17"/>
  <c r="G809" i="16" s="1"/>
  <c r="DS1645" i="17"/>
  <c r="G1650" i="16" s="1"/>
  <c r="DT641" i="17"/>
  <c r="D646" i="16" s="1"/>
  <c r="DV549" i="17"/>
  <c r="I554" i="16" s="1"/>
  <c r="DQ47" i="17"/>
  <c r="H52" i="16" s="1"/>
  <c r="DQ111" i="17"/>
  <c r="H116" i="16" s="1"/>
  <c r="DQ175" i="17"/>
  <c r="H180" i="16" s="1"/>
  <c r="DQ239" i="17"/>
  <c r="H244" i="16" s="1"/>
  <c r="DQ303" i="17"/>
  <c r="H308" i="16" s="1"/>
  <c r="DQ367" i="17"/>
  <c r="H372" i="16" s="1"/>
  <c r="DQ431" i="17"/>
  <c r="H436" i="16" s="1"/>
  <c r="DQ495" i="17"/>
  <c r="H500" i="16" s="1"/>
  <c r="DQ559" i="17"/>
  <c r="H564" i="16" s="1"/>
  <c r="DQ623" i="17"/>
  <c r="H628" i="16" s="1"/>
  <c r="DQ687" i="17"/>
  <c r="H692" i="16" s="1"/>
  <c r="DQ751" i="17"/>
  <c r="H756" i="16" s="1"/>
  <c r="DQ815" i="17"/>
  <c r="H820" i="16" s="1"/>
  <c r="DQ879" i="17"/>
  <c r="H884" i="16" s="1"/>
  <c r="DQ943" i="17"/>
  <c r="H948" i="16" s="1"/>
  <c r="DQ1007" i="17"/>
  <c r="H1012" i="16" s="1"/>
  <c r="DQ1071" i="17"/>
  <c r="H1076" i="16" s="1"/>
  <c r="DQ1135" i="17"/>
  <c r="H1140" i="16" s="1"/>
  <c r="DQ1215" i="17"/>
  <c r="H1220" i="16" s="1"/>
  <c r="DQ1303" i="17"/>
  <c r="H1308" i="16" s="1"/>
  <c r="DQ1385" i="17"/>
  <c r="H1390" i="16" s="1"/>
  <c r="DQ1471" i="17"/>
  <c r="H1476" i="16" s="1"/>
  <c r="DQ1599" i="17"/>
  <c r="H1604" i="16" s="1"/>
  <c r="DQ1687" i="17"/>
  <c r="H1692" i="16" s="1"/>
  <c r="DQ1769" i="17"/>
  <c r="H1774" i="16" s="1"/>
  <c r="DQ1855" i="17"/>
  <c r="H1860" i="16" s="1"/>
  <c r="DQ1943" i="17"/>
  <c r="H1948" i="16" s="1"/>
  <c r="DR49" i="17"/>
  <c r="L54" i="16" s="1"/>
  <c r="DR177" i="17"/>
  <c r="L182" i="16" s="1"/>
  <c r="DR305" i="17"/>
  <c r="L310" i="16" s="1"/>
  <c r="DR433" i="17"/>
  <c r="L438" i="16" s="1"/>
  <c r="DR573" i="17"/>
  <c r="L578" i="16" s="1"/>
  <c r="DR768" i="17"/>
  <c r="L773" i="16" s="1"/>
  <c r="DR1026" i="17"/>
  <c r="L1031" i="16" s="1"/>
  <c r="DR1506" i="17"/>
  <c r="L1511" i="16" s="1"/>
  <c r="DS164" i="17"/>
  <c r="G169" i="16" s="1"/>
  <c r="DT474" i="17"/>
  <c r="D479" i="16" s="1"/>
  <c r="DQ25" i="17"/>
  <c r="H30" i="16" s="1"/>
  <c r="DQ49" i="17"/>
  <c r="H54" i="16" s="1"/>
  <c r="DQ81" i="17"/>
  <c r="H86" i="16" s="1"/>
  <c r="DQ113" i="17"/>
  <c r="H118" i="16" s="1"/>
  <c r="DQ145" i="17"/>
  <c r="H150" i="16" s="1"/>
  <c r="DQ177" i="17"/>
  <c r="H182" i="16" s="1"/>
  <c r="DQ209" i="17"/>
  <c r="H214" i="16" s="1"/>
  <c r="DQ241" i="17"/>
  <c r="H246" i="16" s="1"/>
  <c r="DQ273" i="17"/>
  <c r="H278" i="16" s="1"/>
  <c r="DQ305" i="17"/>
  <c r="H310" i="16" s="1"/>
  <c r="DQ337" i="17"/>
  <c r="H342" i="16" s="1"/>
  <c r="DQ369" i="17"/>
  <c r="H374" i="16" s="1"/>
  <c r="DQ401" i="17"/>
  <c r="H406" i="16" s="1"/>
  <c r="DQ433" i="17"/>
  <c r="H438" i="16" s="1"/>
  <c r="DQ465" i="17"/>
  <c r="H470" i="16" s="1"/>
  <c r="DQ497" i="17"/>
  <c r="H502" i="16" s="1"/>
  <c r="DQ529" i="17"/>
  <c r="H534" i="16" s="1"/>
  <c r="DQ561" i="17"/>
  <c r="H566" i="16" s="1"/>
  <c r="DQ593" i="17"/>
  <c r="H598" i="16" s="1"/>
  <c r="DQ625" i="17"/>
  <c r="H630" i="16" s="1"/>
  <c r="DQ657" i="17"/>
  <c r="H662" i="16" s="1"/>
  <c r="DQ689" i="17"/>
  <c r="H694" i="16" s="1"/>
  <c r="DQ721" i="17"/>
  <c r="H726" i="16" s="1"/>
  <c r="DQ753" i="17"/>
  <c r="H758" i="16" s="1"/>
  <c r="DQ785" i="17"/>
  <c r="H790" i="16" s="1"/>
  <c r="DQ817" i="17"/>
  <c r="H822" i="16" s="1"/>
  <c r="DQ849" i="17"/>
  <c r="H854" i="16" s="1"/>
  <c r="DQ881" i="17"/>
  <c r="H886" i="16" s="1"/>
  <c r="DQ913" i="17"/>
  <c r="H918" i="16" s="1"/>
  <c r="DQ945" i="17"/>
  <c r="H950" i="16" s="1"/>
  <c r="DQ977" i="17"/>
  <c r="H982" i="16" s="1"/>
  <c r="DQ1009" i="17"/>
  <c r="H1014" i="16" s="1"/>
  <c r="DQ1041" i="17"/>
  <c r="H1046" i="16" s="1"/>
  <c r="DQ1073" i="17"/>
  <c r="H1078" i="16" s="1"/>
  <c r="DQ1105" i="17"/>
  <c r="H1110" i="16" s="1"/>
  <c r="DQ1137" i="17"/>
  <c r="H1142" i="16" s="1"/>
  <c r="DQ1177" i="17"/>
  <c r="H1182" i="16" s="1"/>
  <c r="DQ1223" i="17"/>
  <c r="H1228" i="16" s="1"/>
  <c r="DQ1263" i="17"/>
  <c r="H1268" i="16" s="1"/>
  <c r="DQ1305" i="17"/>
  <c r="H1310" i="16" s="1"/>
  <c r="DQ1351" i="17"/>
  <c r="H1356" i="16" s="1"/>
  <c r="DQ1391" i="17"/>
  <c r="H1396" i="16" s="1"/>
  <c r="DQ1433" i="17"/>
  <c r="H1438" i="16" s="1"/>
  <c r="DQ1479" i="17"/>
  <c r="H1484" i="16" s="1"/>
  <c r="DQ1519" i="17"/>
  <c r="H1524" i="16" s="1"/>
  <c r="DQ1561" i="17"/>
  <c r="H1566" i="16" s="1"/>
  <c r="DQ1607" i="17"/>
  <c r="H1612" i="16" s="1"/>
  <c r="DQ1647" i="17"/>
  <c r="H1652" i="16" s="1"/>
  <c r="DQ1689" i="17"/>
  <c r="H1694" i="16" s="1"/>
  <c r="DQ1735" i="17"/>
  <c r="H1740" i="16" s="1"/>
  <c r="DQ1775" i="17"/>
  <c r="H1780" i="16" s="1"/>
  <c r="DQ1817" i="17"/>
  <c r="H1822" i="16" s="1"/>
  <c r="DQ1863" i="17"/>
  <c r="H1868" i="16" s="1"/>
  <c r="DQ1903" i="17"/>
  <c r="H1908" i="16" s="1"/>
  <c r="DQ1945" i="17"/>
  <c r="H1950" i="16" s="1"/>
  <c r="DQ1993" i="17"/>
  <c r="H1998" i="16" s="1"/>
  <c r="DR59" i="17"/>
  <c r="L64" i="16" s="1"/>
  <c r="DR123" i="17"/>
  <c r="L128" i="16" s="1"/>
  <c r="DR187" i="17"/>
  <c r="L192" i="16" s="1"/>
  <c r="DR251" i="17"/>
  <c r="L256" i="16" s="1"/>
  <c r="DR315" i="17"/>
  <c r="L320" i="16" s="1"/>
  <c r="DR379" i="17"/>
  <c r="L384" i="16" s="1"/>
  <c r="DR443" i="17"/>
  <c r="L448" i="16" s="1"/>
  <c r="DR507" i="17"/>
  <c r="L512" i="16" s="1"/>
  <c r="DR592" i="17"/>
  <c r="L597" i="16" s="1"/>
  <c r="DR692" i="17"/>
  <c r="L697" i="16" s="1"/>
  <c r="DR786" i="17"/>
  <c r="L791" i="16" s="1"/>
  <c r="DR906" i="17"/>
  <c r="L911" i="16" s="1"/>
  <c r="DR1058" i="17"/>
  <c r="L1063" i="16" s="1"/>
  <c r="DR1282" i="17"/>
  <c r="L1287" i="16" s="1"/>
  <c r="DR1555" i="17"/>
  <c r="L1560" i="16" s="1"/>
  <c r="DR1884" i="17"/>
  <c r="L1889" i="16" s="1"/>
  <c r="DS230" i="17"/>
  <c r="G235" i="16" s="1"/>
  <c r="DS831" i="17"/>
  <c r="G836" i="16" s="1"/>
  <c r="DS1686" i="17"/>
  <c r="G1691" i="16" s="1"/>
  <c r="DT679" i="17"/>
  <c r="D684" i="16" s="1"/>
  <c r="DV961" i="17"/>
  <c r="I966" i="16" s="1"/>
  <c r="DQ17" i="17"/>
  <c r="H22" i="16" s="1"/>
  <c r="DS1522" i="17"/>
  <c r="G1527" i="16" s="1"/>
  <c r="DV1818" i="17"/>
  <c r="I1823" i="16" s="1"/>
  <c r="DQ26" i="17"/>
  <c r="H31" i="16" s="1"/>
  <c r="DQ50" i="17"/>
  <c r="H55" i="16" s="1"/>
  <c r="DQ82" i="17"/>
  <c r="H87" i="16" s="1"/>
  <c r="DQ114" i="17"/>
  <c r="H119" i="16" s="1"/>
  <c r="DQ146" i="17"/>
  <c r="H151" i="16" s="1"/>
  <c r="DQ178" i="17"/>
  <c r="H183" i="16" s="1"/>
  <c r="DQ210" i="17"/>
  <c r="H215" i="16" s="1"/>
  <c r="DQ242" i="17"/>
  <c r="H247" i="16" s="1"/>
  <c r="DQ274" i="17"/>
  <c r="H279" i="16" s="1"/>
  <c r="DQ306" i="17"/>
  <c r="H311" i="16" s="1"/>
  <c r="DQ338" i="17"/>
  <c r="H343" i="16" s="1"/>
  <c r="DQ370" i="17"/>
  <c r="H375" i="16" s="1"/>
  <c r="DQ402" i="17"/>
  <c r="H407" i="16" s="1"/>
  <c r="DQ434" i="17"/>
  <c r="H439" i="16" s="1"/>
  <c r="DQ466" i="17"/>
  <c r="H471" i="16" s="1"/>
  <c r="DQ498" i="17"/>
  <c r="H503" i="16" s="1"/>
  <c r="DQ530" i="17"/>
  <c r="H535" i="16" s="1"/>
  <c r="DQ562" i="17"/>
  <c r="H567" i="16" s="1"/>
  <c r="DQ594" i="17"/>
  <c r="H599" i="16" s="1"/>
  <c r="DQ626" i="17"/>
  <c r="H631" i="16" s="1"/>
  <c r="DQ658" i="17"/>
  <c r="H663" i="16" s="1"/>
  <c r="DQ690" i="17"/>
  <c r="H695" i="16" s="1"/>
  <c r="DQ722" i="17"/>
  <c r="H727" i="16" s="1"/>
  <c r="DQ754" i="17"/>
  <c r="H759" i="16" s="1"/>
  <c r="DQ786" i="17"/>
  <c r="H791" i="16" s="1"/>
  <c r="DQ818" i="17"/>
  <c r="H823" i="16" s="1"/>
  <c r="DQ850" i="17"/>
  <c r="H855" i="16" s="1"/>
  <c r="DQ882" i="17"/>
  <c r="H887" i="16" s="1"/>
  <c r="DQ914" i="17"/>
  <c r="H919" i="16" s="1"/>
  <c r="DQ946" i="17"/>
  <c r="H951" i="16" s="1"/>
  <c r="DQ978" i="17"/>
  <c r="H983" i="16" s="1"/>
  <c r="DQ1010" i="17"/>
  <c r="H1015" i="16" s="1"/>
  <c r="DQ1042" i="17"/>
  <c r="H1047" i="16" s="1"/>
  <c r="DQ1074" i="17"/>
  <c r="H1079" i="16" s="1"/>
  <c r="DQ1106" i="17"/>
  <c r="H1111" i="16" s="1"/>
  <c r="DQ1138" i="17"/>
  <c r="H1143" i="16" s="1"/>
  <c r="DQ1178" i="17"/>
  <c r="H1183" i="16" s="1"/>
  <c r="DQ1224" i="17"/>
  <c r="H1229" i="16" s="1"/>
  <c r="DQ1266" i="17"/>
  <c r="H1271" i="16" s="1"/>
  <c r="DQ1306" i="17"/>
  <c r="H1311" i="16" s="1"/>
  <c r="DQ1352" i="17"/>
  <c r="H1357" i="16" s="1"/>
  <c r="DQ1394" i="17"/>
  <c r="H1399" i="16" s="1"/>
  <c r="DQ1434" i="17"/>
  <c r="H1439" i="16" s="1"/>
  <c r="DQ1480" i="17"/>
  <c r="H1485" i="16" s="1"/>
  <c r="DQ1522" i="17"/>
  <c r="H1527" i="16" s="1"/>
  <c r="DQ1562" i="17"/>
  <c r="H1567" i="16" s="1"/>
  <c r="DQ1608" i="17"/>
  <c r="H1613" i="16" s="1"/>
  <c r="DQ1650" i="17"/>
  <c r="H1655" i="16" s="1"/>
  <c r="DQ1690" i="17"/>
  <c r="H1695" i="16" s="1"/>
  <c r="DQ1736" i="17"/>
  <c r="H1741" i="16" s="1"/>
  <c r="DQ1778" i="17"/>
  <c r="H1783" i="16" s="1"/>
  <c r="DQ1818" i="17"/>
  <c r="H1823" i="16" s="1"/>
  <c r="DQ1864" i="17"/>
  <c r="H1869" i="16" s="1"/>
  <c r="DQ1906" i="17"/>
  <c r="H1911" i="16" s="1"/>
  <c r="DQ1946" i="17"/>
  <c r="H1951" i="16" s="1"/>
  <c r="DQ1994" i="17"/>
  <c r="H1999" i="16" s="1"/>
  <c r="DR64" i="17"/>
  <c r="L69" i="16" s="1"/>
  <c r="DR128" i="17"/>
  <c r="L133" i="16" s="1"/>
  <c r="DR192" i="17"/>
  <c r="L197" i="16" s="1"/>
  <c r="DR256" i="17"/>
  <c r="L261" i="16" s="1"/>
  <c r="DR320" i="17"/>
  <c r="L325" i="16" s="1"/>
  <c r="DR384" i="17"/>
  <c r="L389" i="16" s="1"/>
  <c r="DR448" i="17"/>
  <c r="L453" i="16" s="1"/>
  <c r="DR512" i="17"/>
  <c r="L517" i="16" s="1"/>
  <c r="DR593" i="17"/>
  <c r="L598" i="16" s="1"/>
  <c r="DR693" i="17"/>
  <c r="L698" i="16" s="1"/>
  <c r="DR787" i="17"/>
  <c r="L792" i="16" s="1"/>
  <c r="DR907" i="17"/>
  <c r="L912" i="16" s="1"/>
  <c r="DR1060" i="17"/>
  <c r="L1065" i="16" s="1"/>
  <c r="DR1283" i="17"/>
  <c r="L1288" i="16" s="1"/>
  <c r="DR1556" i="17"/>
  <c r="L1561" i="16" s="1"/>
  <c r="DR1885" i="17"/>
  <c r="L1890" i="16" s="1"/>
  <c r="DS238" i="17"/>
  <c r="G243" i="16" s="1"/>
  <c r="DS836" i="17"/>
  <c r="G841" i="16" s="1"/>
  <c r="DS1687" i="17"/>
  <c r="G1692" i="16" s="1"/>
  <c r="DT703" i="17"/>
  <c r="D708" i="16" s="1"/>
  <c r="DV1613" i="17"/>
  <c r="I1618" i="16" s="1"/>
  <c r="DV467" i="17"/>
  <c r="I472" i="16" s="1"/>
  <c r="DU1577" i="17"/>
  <c r="B1582" i="16" s="1"/>
  <c r="DU860" i="17"/>
  <c r="B865" i="16" s="1"/>
  <c r="DU168" i="17"/>
  <c r="B173" i="16" s="1"/>
  <c r="DT1376" i="17"/>
  <c r="D1381" i="16" s="1"/>
  <c r="DT1122" i="17"/>
  <c r="D1127" i="16" s="1"/>
  <c r="DT935" i="17"/>
  <c r="D940" i="16" s="1"/>
  <c r="DT767" i="17"/>
  <c r="D772" i="16" s="1"/>
  <c r="DT616" i="17"/>
  <c r="D621" i="16" s="1"/>
  <c r="DT473" i="17"/>
  <c r="D478" i="16" s="1"/>
  <c r="DT329" i="17"/>
  <c r="D334" i="16" s="1"/>
  <c r="DT200" i="17"/>
  <c r="D205" i="16" s="1"/>
  <c r="DT91" i="17"/>
  <c r="D96" i="16" s="1"/>
  <c r="DS1970" i="17"/>
  <c r="G1975" i="16" s="1"/>
  <c r="DS1857" i="17"/>
  <c r="G1862" i="16" s="1"/>
  <c r="DS1750" i="17"/>
  <c r="G1755" i="16" s="1"/>
  <c r="DS1630" i="17"/>
  <c r="G1635" i="16" s="1"/>
  <c r="DS1517" i="17"/>
  <c r="G1522" i="16" s="1"/>
  <c r="DS1408" i="17"/>
  <c r="G1413" i="16" s="1"/>
  <c r="DS1288" i="17"/>
  <c r="G1293" i="16" s="1"/>
  <c r="DS1175" i="17"/>
  <c r="G1180" i="16" s="1"/>
  <c r="DS1066" i="17"/>
  <c r="G1071" i="16" s="1"/>
  <c r="DS964" i="17"/>
  <c r="G969" i="16" s="1"/>
  <c r="DS879" i="17"/>
  <c r="G884" i="16" s="1"/>
  <c r="DS798" i="17"/>
  <c r="G803" i="16" s="1"/>
  <c r="DS708" i="17"/>
  <c r="G713" i="16" s="1"/>
  <c r="DS623" i="17"/>
  <c r="G628" i="16" s="1"/>
  <c r="DS542" i="17"/>
  <c r="G547" i="16" s="1"/>
  <c r="DS452" i="17"/>
  <c r="G457" i="16" s="1"/>
  <c r="DS383" i="17"/>
  <c r="G388" i="16" s="1"/>
  <c r="DS319" i="17"/>
  <c r="G324" i="16" s="1"/>
  <c r="DS261" i="17"/>
  <c r="G266" i="16" s="1"/>
  <c r="DS212" i="17"/>
  <c r="G217" i="16" s="1"/>
  <c r="DS159" i="17"/>
  <c r="G164" i="16" s="1"/>
  <c r="DS115" i="17"/>
  <c r="G120" i="16" s="1"/>
  <c r="DS69" i="17"/>
  <c r="G74" i="16" s="1"/>
  <c r="DS29" i="17"/>
  <c r="G34" i="16" s="1"/>
  <c r="DR1988" i="17"/>
  <c r="L1993" i="16" s="1"/>
  <c r="DR1948" i="17"/>
  <c r="L1953" i="16" s="1"/>
  <c r="DR1908" i="17"/>
  <c r="L1913" i="16" s="1"/>
  <c r="DR1862" i="17"/>
  <c r="L1867" i="16" s="1"/>
  <c r="DR1822" i="17"/>
  <c r="L1827" i="16" s="1"/>
  <c r="DR1782" i="17"/>
  <c r="L1787" i="16" s="1"/>
  <c r="DR1742" i="17"/>
  <c r="L1747" i="16" s="1"/>
  <c r="DR1702" i="17"/>
  <c r="L1707" i="16" s="1"/>
  <c r="DR1659" i="17"/>
  <c r="L1664" i="16" s="1"/>
  <c r="DR1619" i="17"/>
  <c r="L1624" i="16" s="1"/>
  <c r="DR1579" i="17"/>
  <c r="L1584" i="16" s="1"/>
  <c r="DR1539" i="17"/>
  <c r="L1544" i="16" s="1"/>
  <c r="DR1502" i="17"/>
  <c r="L1507" i="16" s="1"/>
  <c r="DR1469" i="17"/>
  <c r="L1474" i="16" s="1"/>
  <c r="DR1436" i="17"/>
  <c r="L1441" i="16" s="1"/>
  <c r="DR1402" i="17"/>
  <c r="L1407" i="16" s="1"/>
  <c r="DR1366" i="17"/>
  <c r="L1371" i="16" s="1"/>
  <c r="DR1333" i="17"/>
  <c r="L1338" i="16" s="1"/>
  <c r="DR1299" i="17"/>
  <c r="L1304" i="16" s="1"/>
  <c r="DR1266" i="17"/>
  <c r="L1271" i="16" s="1"/>
  <c r="DR1230" i="17"/>
  <c r="L1235" i="16" s="1"/>
  <c r="DR1196" i="17"/>
  <c r="L1201" i="16" s="1"/>
  <c r="DR1163" i="17"/>
  <c r="L1168" i="16" s="1"/>
  <c r="DV1569" i="17"/>
  <c r="I1574" i="16" s="1"/>
  <c r="DV307" i="17"/>
  <c r="I312" i="16" s="1"/>
  <c r="DU1548" i="17"/>
  <c r="B1553" i="16" s="1"/>
  <c r="DU859" i="17"/>
  <c r="B864" i="16" s="1"/>
  <c r="DU65" i="17"/>
  <c r="B70" i="16" s="1"/>
  <c r="DT1375" i="17"/>
  <c r="D1380" i="16" s="1"/>
  <c r="DT1114" i="17"/>
  <c r="D1119" i="16" s="1"/>
  <c r="DT911" i="17"/>
  <c r="D916" i="16" s="1"/>
  <c r="DT763" i="17"/>
  <c r="D768" i="16" s="1"/>
  <c r="DT611" i="17"/>
  <c r="D616" i="16" s="1"/>
  <c r="DT457" i="17"/>
  <c r="D462" i="16" s="1"/>
  <c r="DT321" i="17"/>
  <c r="D326" i="16" s="1"/>
  <c r="DT199" i="17"/>
  <c r="D204" i="16" s="1"/>
  <c r="DT79" i="17"/>
  <c r="D84" i="16" s="1"/>
  <c r="DS1965" i="17"/>
  <c r="G1970" i="16" s="1"/>
  <c r="DS1856" i="17"/>
  <c r="G1861" i="16" s="1"/>
  <c r="DS1736" i="17"/>
  <c r="G1741" i="16" s="1"/>
  <c r="DS1623" i="17"/>
  <c r="G1628" i="16" s="1"/>
  <c r="DS1514" i="17"/>
  <c r="G1519" i="16" s="1"/>
  <c r="DS1394" i="17"/>
  <c r="G1399" i="16" s="1"/>
  <c r="DS1281" i="17"/>
  <c r="G1286" i="16" s="1"/>
  <c r="DS1174" i="17"/>
  <c r="G1179" i="16" s="1"/>
  <c r="DS1054" i="17"/>
  <c r="G1059" i="16" s="1"/>
  <c r="DS959" i="17"/>
  <c r="G964" i="16" s="1"/>
  <c r="DS878" i="17"/>
  <c r="G883" i="16" s="1"/>
  <c r="DS788" i="17"/>
  <c r="G793" i="16" s="1"/>
  <c r="DS703" i="17"/>
  <c r="G708" i="16" s="1"/>
  <c r="DS622" i="17"/>
  <c r="G627" i="16" s="1"/>
  <c r="DS532" i="17"/>
  <c r="G537" i="16" s="1"/>
  <c r="DS447" i="17"/>
  <c r="G452" i="16" s="1"/>
  <c r="DS382" i="17"/>
  <c r="G387" i="16" s="1"/>
  <c r="DS318" i="17"/>
  <c r="G323" i="16" s="1"/>
  <c r="DS260" i="17"/>
  <c r="G265" i="16" s="1"/>
  <c r="DS207" i="17"/>
  <c r="G212" i="16" s="1"/>
  <c r="DS158" i="17"/>
  <c r="G163" i="16" s="1"/>
  <c r="DS108" i="17"/>
  <c r="G113" i="16" s="1"/>
  <c r="DS68" i="17"/>
  <c r="G73" i="16" s="1"/>
  <c r="DS28" i="17"/>
  <c r="G33" i="16" s="1"/>
  <c r="DR1987" i="17"/>
  <c r="L1992" i="16" s="1"/>
  <c r="DR1947" i="17"/>
  <c r="L1952" i="16" s="1"/>
  <c r="DR1901" i="17"/>
  <c r="L1906" i="16" s="1"/>
  <c r="DR1861" i="17"/>
  <c r="L1866" i="16" s="1"/>
  <c r="DR1821" i="17"/>
  <c r="L1826" i="16" s="1"/>
  <c r="DR1781" i="17"/>
  <c r="L1786" i="16" s="1"/>
  <c r="DR1741" i="17"/>
  <c r="L1746" i="16" s="1"/>
  <c r="DR1698" i="17"/>
  <c r="L1703" i="16" s="1"/>
  <c r="DR1658" i="17"/>
  <c r="L1663" i="16" s="1"/>
  <c r="DR1618" i="17"/>
  <c r="L1623" i="16" s="1"/>
  <c r="DR1578" i="17"/>
  <c r="L1583" i="16" s="1"/>
  <c r="DR1538" i="17"/>
  <c r="L1543" i="16" s="1"/>
  <c r="DR1501" i="17"/>
  <c r="L1506" i="16" s="1"/>
  <c r="DR1467" i="17"/>
  <c r="L1472" i="16" s="1"/>
  <c r="DR1435" i="17"/>
  <c r="L1440" i="16" s="1"/>
  <c r="DR1398" i="17"/>
  <c r="L1403" i="16" s="1"/>
  <c r="DR1364" i="17"/>
  <c r="L1369" i="16" s="1"/>
  <c r="DR1332" i="17"/>
  <c r="L1337" i="16" s="1"/>
  <c r="DR1298" i="17"/>
  <c r="L1303" i="16" s="1"/>
  <c r="DR1261" i="17"/>
  <c r="L1266" i="16" s="1"/>
  <c r="DR1229" i="17"/>
  <c r="L1234" i="16" s="1"/>
  <c r="DR1195" i="17"/>
  <c r="L1200" i="16" s="1"/>
  <c r="DR1158" i="17"/>
  <c r="L1163" i="16" s="1"/>
  <c r="DV1157" i="17"/>
  <c r="I1162" i="16" s="1"/>
  <c r="DV90" i="17"/>
  <c r="I95" i="16" s="1"/>
  <c r="DU1292" i="17"/>
  <c r="B1297" i="16" s="1"/>
  <c r="DU603" i="17"/>
  <c r="B608" i="16" s="1"/>
  <c r="DT1888" i="17"/>
  <c r="D1893" i="16" s="1"/>
  <c r="DT1250" i="17"/>
  <c r="D1255" i="16" s="1"/>
  <c r="DT1039" i="17"/>
  <c r="D1044" i="16" s="1"/>
  <c r="DT880" i="17"/>
  <c r="D885" i="16" s="1"/>
  <c r="DT705" i="17"/>
  <c r="D710" i="16" s="1"/>
  <c r="DT560" i="17"/>
  <c r="D565" i="16" s="1"/>
  <c r="DT423" i="17"/>
  <c r="D428" i="16" s="1"/>
  <c r="DT279" i="17"/>
  <c r="D284" i="16" s="1"/>
  <c r="DT158" i="17"/>
  <c r="D163" i="16" s="1"/>
  <c r="DT49" i="17"/>
  <c r="D54" i="16" s="1"/>
  <c r="DS1928" i="17"/>
  <c r="G1933" i="16" s="1"/>
  <c r="DS1815" i="17"/>
  <c r="G1820" i="16" s="1"/>
  <c r="DS1706" i="17"/>
  <c r="G1711" i="16" s="1"/>
  <c r="DS1586" i="17"/>
  <c r="G1591" i="16" s="1"/>
  <c r="DS1473" i="17"/>
  <c r="G1478" i="16" s="1"/>
  <c r="DS1366" i="17"/>
  <c r="G1371" i="16" s="1"/>
  <c r="DS1246" i="17"/>
  <c r="G1251" i="16" s="1"/>
  <c r="DS1133" i="17"/>
  <c r="G1138" i="16" s="1"/>
  <c r="DS1024" i="17"/>
  <c r="G1029" i="16" s="1"/>
  <c r="DS932" i="17"/>
  <c r="G937" i="16" s="1"/>
  <c r="DS847" i="17"/>
  <c r="G852" i="16" s="1"/>
  <c r="DS766" i="17"/>
  <c r="G771" i="16" s="1"/>
  <c r="DS676" i="17"/>
  <c r="G681" i="16" s="1"/>
  <c r="DS591" i="17"/>
  <c r="G596" i="16" s="1"/>
  <c r="DS510" i="17"/>
  <c r="G515" i="16" s="1"/>
  <c r="DS422" i="17"/>
  <c r="G427" i="16" s="1"/>
  <c r="DS358" i="17"/>
  <c r="G363" i="16" s="1"/>
  <c r="DS294" i="17"/>
  <c r="G299" i="16" s="1"/>
  <c r="DS244" i="17"/>
  <c r="G249" i="16" s="1"/>
  <c r="DS191" i="17"/>
  <c r="G196" i="16" s="1"/>
  <c r="DS142" i="17"/>
  <c r="G147" i="16" s="1"/>
  <c r="DS94" i="17"/>
  <c r="G99" i="16" s="1"/>
  <c r="DS54" i="17"/>
  <c r="G59" i="16" s="1"/>
  <c r="DS14" i="17"/>
  <c r="G19" i="16" s="1"/>
  <c r="DR1973" i="17"/>
  <c r="L1978" i="16" s="1"/>
  <c r="DR1933" i="17"/>
  <c r="L1938" i="16" s="1"/>
  <c r="DR1890" i="17"/>
  <c r="L1895" i="16" s="1"/>
  <c r="DR1850" i="17"/>
  <c r="L1855" i="16" s="1"/>
  <c r="DR1810" i="17"/>
  <c r="L1815" i="16" s="1"/>
  <c r="DR1770" i="17"/>
  <c r="L1775" i="16" s="1"/>
  <c r="DR1730" i="17"/>
  <c r="L1735" i="16" s="1"/>
  <c r="DR1684" i="17"/>
  <c r="L1689" i="16" s="1"/>
  <c r="DR1644" i="17"/>
  <c r="L1649" i="16" s="1"/>
  <c r="DR1604" i="17"/>
  <c r="L1609" i="16" s="1"/>
  <c r="DR1564" i="17"/>
  <c r="L1569" i="16" s="1"/>
  <c r="DR1525" i="17"/>
  <c r="L1530" i="16" s="1"/>
  <c r="DR1491" i="17"/>
  <c r="L1496" i="16" s="1"/>
  <c r="DR1458" i="17"/>
  <c r="L1463" i="16" s="1"/>
  <c r="DR1422" i="17"/>
  <c r="L1427" i="16" s="1"/>
  <c r="DR1388" i="17"/>
  <c r="L1393" i="16" s="1"/>
  <c r="DR1355" i="17"/>
  <c r="L1360" i="16" s="1"/>
  <c r="DR1322" i="17"/>
  <c r="L1327" i="16" s="1"/>
  <c r="DR1285" i="17"/>
  <c r="L1290" i="16" s="1"/>
  <c r="DR1252" i="17"/>
  <c r="L1257" i="16" s="1"/>
  <c r="DR1219" i="17"/>
  <c r="L1224" i="16" s="1"/>
  <c r="DR1182" i="17"/>
  <c r="L1187" i="16" s="1"/>
  <c r="DR1149" i="17"/>
  <c r="L1154" i="16" s="1"/>
  <c r="DR1116" i="17"/>
  <c r="L1121" i="16" s="1"/>
  <c r="DR1082" i="17"/>
  <c r="L1087" i="16" s="1"/>
  <c r="DR1046" i="17"/>
  <c r="L1051" i="16" s="1"/>
  <c r="DR1013" i="17"/>
  <c r="L1018" i="16" s="1"/>
  <c r="DR987" i="17"/>
  <c r="L992" i="16" s="1"/>
  <c r="DR962" i="17"/>
  <c r="L967" i="16" s="1"/>
  <c r="DR934" i="17"/>
  <c r="L939" i="16" s="1"/>
  <c r="DR909" i="17"/>
  <c r="L914" i="16" s="1"/>
  <c r="DR884" i="17"/>
  <c r="L889" i="16" s="1"/>
  <c r="DR859" i="17"/>
  <c r="L864" i="16" s="1"/>
  <c r="DR835" i="17"/>
  <c r="L840" i="16" s="1"/>
  <c r="DR814" i="17"/>
  <c r="L819" i="16" s="1"/>
  <c r="DR796" i="17"/>
  <c r="L801" i="16" s="1"/>
  <c r="DR778" i="17"/>
  <c r="L783" i="16" s="1"/>
  <c r="DR760" i="17"/>
  <c r="L765" i="16" s="1"/>
  <c r="DR741" i="17"/>
  <c r="L746" i="16" s="1"/>
  <c r="DR723" i="17"/>
  <c r="L728" i="16" s="1"/>
  <c r="DR705" i="17"/>
  <c r="L710" i="16" s="1"/>
  <c r="DR686" i="17"/>
  <c r="L691" i="16" s="1"/>
  <c r="DR668" i="17"/>
  <c r="L673" i="16" s="1"/>
  <c r="DR650" i="17"/>
  <c r="L655" i="16" s="1"/>
  <c r="DR632" i="17"/>
  <c r="L637" i="16" s="1"/>
  <c r="DR613" i="17"/>
  <c r="L618" i="16" s="1"/>
  <c r="DR595" i="17"/>
  <c r="L600" i="16" s="1"/>
  <c r="DR577" i="17"/>
  <c r="L582" i="16" s="1"/>
  <c r="DR558" i="17"/>
  <c r="L563" i="16" s="1"/>
  <c r="DR540" i="17"/>
  <c r="L545" i="16" s="1"/>
  <c r="DV1125" i="17"/>
  <c r="I1130" i="16" s="1"/>
  <c r="DU1986" i="17"/>
  <c r="B1991" i="16" s="1"/>
  <c r="DU1272" i="17"/>
  <c r="B1277" i="16" s="1"/>
  <c r="DU577" i="17"/>
  <c r="B582" i="16" s="1"/>
  <c r="DT1785" i="17"/>
  <c r="D1790" i="16" s="1"/>
  <c r="DT1242" i="17"/>
  <c r="D1247" i="16" s="1"/>
  <c r="DT1035" i="17"/>
  <c r="D1040" i="16" s="1"/>
  <c r="DT856" i="17"/>
  <c r="D861" i="16" s="1"/>
  <c r="DT704" i="17"/>
  <c r="D709" i="16" s="1"/>
  <c r="DT552" i="17"/>
  <c r="D557" i="16" s="1"/>
  <c r="DT407" i="17"/>
  <c r="D412" i="16" s="1"/>
  <c r="DT271" i="17"/>
  <c r="D276" i="16" s="1"/>
  <c r="DT155" i="17"/>
  <c r="D160" i="16" s="1"/>
  <c r="DT35" i="17"/>
  <c r="D40" i="16" s="1"/>
  <c r="DS1921" i="17"/>
  <c r="G1926" i="16" s="1"/>
  <c r="DS1814" i="17"/>
  <c r="G1819" i="16" s="1"/>
  <c r="DS1694" i="17"/>
  <c r="G1699" i="16" s="1"/>
  <c r="DS1581" i="17"/>
  <c r="G1586" i="16" s="1"/>
  <c r="DS1472" i="17"/>
  <c r="G1477" i="16" s="1"/>
  <c r="DS1352" i="17"/>
  <c r="G1357" i="16" s="1"/>
  <c r="DS1239" i="17"/>
  <c r="G1244" i="16" s="1"/>
  <c r="DS1130" i="17"/>
  <c r="G1135" i="16" s="1"/>
  <c r="DS1012" i="17"/>
  <c r="G1017" i="16" s="1"/>
  <c r="DS927" i="17"/>
  <c r="G932" i="16" s="1"/>
  <c r="DS846" i="17"/>
  <c r="G851" i="16" s="1"/>
  <c r="DS756" i="17"/>
  <c r="G761" i="16" s="1"/>
  <c r="DS671" i="17"/>
  <c r="G676" i="16" s="1"/>
  <c r="DS590" i="17"/>
  <c r="G595" i="16" s="1"/>
  <c r="DS500" i="17"/>
  <c r="G505" i="16" s="1"/>
  <c r="DS420" i="17"/>
  <c r="G425" i="16" s="1"/>
  <c r="DS356" i="17"/>
  <c r="G361" i="16" s="1"/>
  <c r="DS292" i="17"/>
  <c r="G297" i="16" s="1"/>
  <c r="DS239" i="17"/>
  <c r="G244" i="16" s="1"/>
  <c r="DS190" i="17"/>
  <c r="G195" i="16" s="1"/>
  <c r="DS134" i="17"/>
  <c r="G139" i="16" s="1"/>
  <c r="DS93" i="17"/>
  <c r="G98" i="16" s="1"/>
  <c r="DS53" i="17"/>
  <c r="G58" i="16" s="1"/>
  <c r="DS13" i="17"/>
  <c r="G18" i="16" s="1"/>
  <c r="DR1972" i="17"/>
  <c r="L1977" i="16" s="1"/>
  <c r="DR1926" i="17"/>
  <c r="L1931" i="16" s="1"/>
  <c r="DR1886" i="17"/>
  <c r="L1891" i="16" s="1"/>
  <c r="DR1846" i="17"/>
  <c r="L1851" i="16" s="1"/>
  <c r="DR1806" i="17"/>
  <c r="L1811" i="16" s="1"/>
  <c r="DR1766" i="17"/>
  <c r="L1771" i="16" s="1"/>
  <c r="DR1723" i="17"/>
  <c r="L1728" i="16" s="1"/>
  <c r="DR1683" i="17"/>
  <c r="L1688" i="16" s="1"/>
  <c r="DR1643" i="17"/>
  <c r="L1648" i="16" s="1"/>
  <c r="DR1603" i="17"/>
  <c r="L1608" i="16" s="1"/>
  <c r="DR1563" i="17"/>
  <c r="L1568" i="16" s="1"/>
  <c r="DR1524" i="17"/>
  <c r="L1529" i="16" s="1"/>
  <c r="DR1490" i="17"/>
  <c r="L1495" i="16" s="1"/>
  <c r="DR1453" i="17"/>
  <c r="L1458" i="16" s="1"/>
  <c r="DR1421" i="17"/>
  <c r="L1426" i="16" s="1"/>
  <c r="DR1387" i="17"/>
  <c r="L1392" i="16" s="1"/>
  <c r="DR1350" i="17"/>
  <c r="L1355" i="16" s="1"/>
  <c r="DR1318" i="17"/>
  <c r="L1323" i="16" s="1"/>
  <c r="DR1284" i="17"/>
  <c r="L1289" i="16" s="1"/>
  <c r="DR1250" i="17"/>
  <c r="L1255" i="16" s="1"/>
  <c r="DR1218" i="17"/>
  <c r="L1223" i="16" s="1"/>
  <c r="DR1181" i="17"/>
  <c r="L1186" i="16" s="1"/>
  <c r="DR1147" i="17"/>
  <c r="L1152" i="16" s="1"/>
  <c r="DR1115" i="17"/>
  <c r="L1120" i="16" s="1"/>
  <c r="DR1078" i="17"/>
  <c r="L1083" i="16" s="1"/>
  <c r="DR1044" i="17"/>
  <c r="L1049" i="16" s="1"/>
  <c r="DR1012" i="17"/>
  <c r="L1017" i="16" s="1"/>
  <c r="DR986" i="17"/>
  <c r="L991" i="16" s="1"/>
  <c r="DR958" i="17"/>
  <c r="L963" i="16" s="1"/>
  <c r="DR933" i="17"/>
  <c r="L938" i="16" s="1"/>
  <c r="DR908" i="17"/>
  <c r="L913" i="16" s="1"/>
  <c r="DR883" i="17"/>
  <c r="L888" i="16" s="1"/>
  <c r="DR858" i="17"/>
  <c r="L863" i="16" s="1"/>
  <c r="DR834" i="17"/>
  <c r="L839" i="16" s="1"/>
  <c r="DR813" i="17"/>
  <c r="L818" i="16" s="1"/>
  <c r="DR795" i="17"/>
  <c r="L800" i="16" s="1"/>
  <c r="DR777" i="17"/>
  <c r="L782" i="16" s="1"/>
  <c r="DR758" i="17"/>
  <c r="L763" i="16" s="1"/>
  <c r="DR740" i="17"/>
  <c r="L745" i="16" s="1"/>
  <c r="DR722" i="17"/>
  <c r="L727" i="16" s="1"/>
  <c r="DR704" i="17"/>
  <c r="L709" i="16" s="1"/>
  <c r="DR685" i="17"/>
  <c r="L690" i="16" s="1"/>
  <c r="DR667" i="17"/>
  <c r="L672" i="16" s="1"/>
  <c r="DR649" i="17"/>
  <c r="L654" i="16" s="1"/>
  <c r="DR630" i="17"/>
  <c r="L635" i="16" s="1"/>
  <c r="DR612" i="17"/>
  <c r="L617" i="16" s="1"/>
  <c r="DR594" i="17"/>
  <c r="L599" i="16" s="1"/>
  <c r="DR576" i="17"/>
  <c r="L581" i="16" s="1"/>
  <c r="DR557" i="17"/>
  <c r="L562" i="16" s="1"/>
  <c r="DV505" i="17"/>
  <c r="I510" i="16" s="1"/>
  <c r="DU883" i="17"/>
  <c r="B888" i="16" s="1"/>
  <c r="DT1479" i="17"/>
  <c r="D1484" i="16" s="1"/>
  <c r="DT936" i="17"/>
  <c r="D941" i="16" s="1"/>
  <c r="DT624" i="17"/>
  <c r="D629" i="16" s="1"/>
  <c r="DT345" i="17"/>
  <c r="D350" i="16" s="1"/>
  <c r="DT94" i="17"/>
  <c r="D99" i="16" s="1"/>
  <c r="DS1864" i="17"/>
  <c r="G1869" i="16" s="1"/>
  <c r="DS1642" i="17"/>
  <c r="G1647" i="16" s="1"/>
  <c r="DS1409" i="17"/>
  <c r="G1414" i="16" s="1"/>
  <c r="DS1182" i="17"/>
  <c r="G1187" i="16" s="1"/>
  <c r="DS974" i="17"/>
  <c r="G979" i="16" s="1"/>
  <c r="DS799" i="17"/>
  <c r="G804" i="16" s="1"/>
  <c r="DS628" i="17"/>
  <c r="G633" i="16" s="1"/>
  <c r="DS462" i="17"/>
  <c r="G467" i="16" s="1"/>
  <c r="DS324" i="17"/>
  <c r="G329" i="16" s="1"/>
  <c r="DS213" i="17"/>
  <c r="G218" i="16" s="1"/>
  <c r="DS116" i="17"/>
  <c r="G121" i="16" s="1"/>
  <c r="DS30" i="17"/>
  <c r="G35" i="16" s="1"/>
  <c r="DR1949" i="17"/>
  <c r="L1954" i="16" s="1"/>
  <c r="DR1869" i="17"/>
  <c r="L1874" i="16" s="1"/>
  <c r="DR1786" i="17"/>
  <c r="L1791" i="16" s="1"/>
  <c r="DR1706" i="17"/>
  <c r="L1711" i="16" s="1"/>
  <c r="DR1620" i="17"/>
  <c r="L1625" i="16" s="1"/>
  <c r="DR1540" i="17"/>
  <c r="L1545" i="16" s="1"/>
  <c r="DR1474" i="17"/>
  <c r="L1479" i="16" s="1"/>
  <c r="DR1403" i="17"/>
  <c r="L1408" i="16" s="1"/>
  <c r="DR1334" i="17"/>
  <c r="L1339" i="16" s="1"/>
  <c r="DR1268" i="17"/>
  <c r="L1273" i="16" s="1"/>
  <c r="DR1197" i="17"/>
  <c r="L1202" i="16" s="1"/>
  <c r="DR1131" i="17"/>
  <c r="L1136" i="16" s="1"/>
  <c r="DR1092" i="17"/>
  <c r="L1097" i="16" s="1"/>
  <c r="DR1042" i="17"/>
  <c r="L1047" i="16" s="1"/>
  <c r="DR997" i="17"/>
  <c r="L1002" i="16" s="1"/>
  <c r="DR970" i="17"/>
  <c r="L975" i="16" s="1"/>
  <c r="DR931" i="17"/>
  <c r="L936" i="16" s="1"/>
  <c r="DR894" i="17"/>
  <c r="L899" i="16" s="1"/>
  <c r="DR867" i="17"/>
  <c r="L872" i="16" s="1"/>
  <c r="DR830" i="17"/>
  <c r="L835" i="16" s="1"/>
  <c r="DR804" i="17"/>
  <c r="L809" i="16" s="1"/>
  <c r="DR784" i="17"/>
  <c r="L789" i="16" s="1"/>
  <c r="DR756" i="17"/>
  <c r="L761" i="16" s="1"/>
  <c r="DR731" i="17"/>
  <c r="L736" i="16" s="1"/>
  <c r="DR710" i="17"/>
  <c r="L715" i="16" s="1"/>
  <c r="DR683" i="17"/>
  <c r="L688" i="16" s="1"/>
  <c r="DR658" i="17"/>
  <c r="L663" i="16" s="1"/>
  <c r="DR637" i="17"/>
  <c r="L642" i="16" s="1"/>
  <c r="DR610" i="17"/>
  <c r="L615" i="16" s="1"/>
  <c r="DR585" i="17"/>
  <c r="L590" i="16" s="1"/>
  <c r="DR564" i="17"/>
  <c r="L569" i="16" s="1"/>
  <c r="DR538" i="17"/>
  <c r="L543" i="16" s="1"/>
  <c r="DR521" i="17"/>
  <c r="L526" i="16" s="1"/>
  <c r="DR505" i="17"/>
  <c r="L510" i="16" s="1"/>
  <c r="DR489" i="17"/>
  <c r="L494" i="16" s="1"/>
  <c r="DR473" i="17"/>
  <c r="L478" i="16" s="1"/>
  <c r="DR457" i="17"/>
  <c r="L462" i="16" s="1"/>
  <c r="DR441" i="17"/>
  <c r="L446" i="16" s="1"/>
  <c r="DR425" i="17"/>
  <c r="L430" i="16" s="1"/>
  <c r="DR409" i="17"/>
  <c r="L414" i="16" s="1"/>
  <c r="DR393" i="17"/>
  <c r="L398" i="16" s="1"/>
  <c r="DR377" i="17"/>
  <c r="L382" i="16" s="1"/>
  <c r="DR361" i="17"/>
  <c r="L366" i="16" s="1"/>
  <c r="DR345" i="17"/>
  <c r="L350" i="16" s="1"/>
  <c r="DR329" i="17"/>
  <c r="L334" i="16" s="1"/>
  <c r="DR313" i="17"/>
  <c r="L318" i="16" s="1"/>
  <c r="DR297" i="17"/>
  <c r="L302" i="16" s="1"/>
  <c r="DR281" i="17"/>
  <c r="L286" i="16" s="1"/>
  <c r="DR265" i="17"/>
  <c r="L270" i="16" s="1"/>
  <c r="DR249" i="17"/>
  <c r="L254" i="16" s="1"/>
  <c r="DR233" i="17"/>
  <c r="L238" i="16" s="1"/>
  <c r="DR217" i="17"/>
  <c r="L222" i="16" s="1"/>
  <c r="DR201" i="17"/>
  <c r="L206" i="16" s="1"/>
  <c r="DR185" i="17"/>
  <c r="L190" i="16" s="1"/>
  <c r="DR169" i="17"/>
  <c r="L174" i="16" s="1"/>
  <c r="DR153" i="17"/>
  <c r="L158" i="16" s="1"/>
  <c r="DR137" i="17"/>
  <c r="L142" i="16" s="1"/>
  <c r="DR121" i="17"/>
  <c r="L126" i="16" s="1"/>
  <c r="DR105" i="17"/>
  <c r="L110" i="16" s="1"/>
  <c r="DR89" i="17"/>
  <c r="L94" i="16" s="1"/>
  <c r="DR73" i="17"/>
  <c r="L78" i="16" s="1"/>
  <c r="DR57" i="17"/>
  <c r="L62" i="16" s="1"/>
  <c r="DR41" i="17"/>
  <c r="L46" i="16" s="1"/>
  <c r="DR25" i="17"/>
  <c r="L30" i="16" s="1"/>
  <c r="DR9" i="17"/>
  <c r="L14" i="16" s="1"/>
  <c r="DQ1991" i="17"/>
  <c r="H1996" i="16" s="1"/>
  <c r="DU1960" i="17"/>
  <c r="B1965" i="16" s="1"/>
  <c r="DU474" i="17"/>
  <c r="B479" i="16" s="1"/>
  <c r="DT1241" i="17"/>
  <c r="D1246" i="16" s="1"/>
  <c r="DT855" i="17"/>
  <c r="D860" i="16" s="1"/>
  <c r="DT535" i="17"/>
  <c r="D540" i="16" s="1"/>
  <c r="DT267" i="17"/>
  <c r="D272" i="16" s="1"/>
  <c r="DT30" i="17"/>
  <c r="D35" i="16" s="1"/>
  <c r="DS1800" i="17"/>
  <c r="G1805" i="16" s="1"/>
  <c r="DS1578" i="17"/>
  <c r="G1583" i="16" s="1"/>
  <c r="DS1345" i="17"/>
  <c r="G1350" i="16" s="1"/>
  <c r="DS1118" i="17"/>
  <c r="G1123" i="16" s="1"/>
  <c r="DS926" i="17"/>
  <c r="G931" i="16" s="1"/>
  <c r="DS751" i="17"/>
  <c r="G756" i="16" s="1"/>
  <c r="DS580" i="17"/>
  <c r="G585" i="16" s="1"/>
  <c r="DS415" i="17"/>
  <c r="G420" i="16" s="1"/>
  <c r="DS287" i="17"/>
  <c r="G292" i="16" s="1"/>
  <c r="DS182" i="17"/>
  <c r="G187" i="16" s="1"/>
  <c r="DS92" i="17"/>
  <c r="G97" i="16" s="1"/>
  <c r="DS12" i="17"/>
  <c r="G17" i="16" s="1"/>
  <c r="DR1925" i="17"/>
  <c r="L1930" i="16" s="1"/>
  <c r="DR1845" i="17"/>
  <c r="L1850" i="16" s="1"/>
  <c r="DR1762" i="17"/>
  <c r="L1767" i="16" s="1"/>
  <c r="DR1682" i="17"/>
  <c r="L1687" i="16" s="1"/>
  <c r="DR1602" i="17"/>
  <c r="L1607" i="16" s="1"/>
  <c r="DR1522" i="17"/>
  <c r="L1527" i="16" s="1"/>
  <c r="DR1452" i="17"/>
  <c r="L1457" i="16" s="1"/>
  <c r="DR1386" i="17"/>
  <c r="L1391" i="16" s="1"/>
  <c r="DR1316" i="17"/>
  <c r="L1321" i="16" s="1"/>
  <c r="DR1246" i="17"/>
  <c r="L1251" i="16" s="1"/>
  <c r="DR1180" i="17"/>
  <c r="L1185" i="16" s="1"/>
  <c r="DR1130" i="17"/>
  <c r="L1135" i="16" s="1"/>
  <c r="DR1077" i="17"/>
  <c r="L1082" i="16" s="1"/>
  <c r="DR1029" i="17"/>
  <c r="L1034" i="16" s="1"/>
  <c r="DR996" i="17"/>
  <c r="L1001" i="16" s="1"/>
  <c r="DR957" i="17"/>
  <c r="L962" i="16" s="1"/>
  <c r="DR923" i="17"/>
  <c r="L928" i="16" s="1"/>
  <c r="DR893" i="17"/>
  <c r="L898" i="16" s="1"/>
  <c r="DR854" i="17"/>
  <c r="L859" i="16" s="1"/>
  <c r="DR824" i="17"/>
  <c r="L829" i="16" s="1"/>
  <c r="DR803" i="17"/>
  <c r="L808" i="16" s="1"/>
  <c r="DR776" i="17"/>
  <c r="L781" i="16" s="1"/>
  <c r="DR750" i="17"/>
  <c r="L755" i="16" s="1"/>
  <c r="DR730" i="17"/>
  <c r="L735" i="16" s="1"/>
  <c r="DR702" i="17"/>
  <c r="L707" i="16" s="1"/>
  <c r="DR677" i="17"/>
  <c r="L682" i="16" s="1"/>
  <c r="DR657" i="17"/>
  <c r="L662" i="16" s="1"/>
  <c r="DR629" i="17"/>
  <c r="L634" i="16" s="1"/>
  <c r="DR604" i="17"/>
  <c r="L609" i="16" s="1"/>
  <c r="DR584" i="17"/>
  <c r="L589" i="16" s="1"/>
  <c r="DR556" i="17"/>
  <c r="L561" i="16" s="1"/>
  <c r="DR537" i="17"/>
  <c r="L542" i="16" s="1"/>
  <c r="DR520" i="17"/>
  <c r="L525" i="16" s="1"/>
  <c r="DR504" i="17"/>
  <c r="L509" i="16" s="1"/>
  <c r="DR488" i="17"/>
  <c r="L493" i="16" s="1"/>
  <c r="DR472" i="17"/>
  <c r="L477" i="16" s="1"/>
  <c r="DR456" i="17"/>
  <c r="L461" i="16" s="1"/>
  <c r="DR440" i="17"/>
  <c r="L445" i="16" s="1"/>
  <c r="DR424" i="17"/>
  <c r="L429" i="16" s="1"/>
  <c r="DR408" i="17"/>
  <c r="L413" i="16" s="1"/>
  <c r="DR392" i="17"/>
  <c r="L397" i="16" s="1"/>
  <c r="DR376" i="17"/>
  <c r="L381" i="16" s="1"/>
  <c r="DR360" i="17"/>
  <c r="L365" i="16" s="1"/>
  <c r="DR344" i="17"/>
  <c r="L349" i="16" s="1"/>
  <c r="DR328" i="17"/>
  <c r="L333" i="16" s="1"/>
  <c r="DR312" i="17"/>
  <c r="L317" i="16" s="1"/>
  <c r="DR296" i="17"/>
  <c r="L301" i="16" s="1"/>
  <c r="DR280" i="17"/>
  <c r="L285" i="16" s="1"/>
  <c r="DR264" i="17"/>
  <c r="L269" i="16" s="1"/>
  <c r="DR248" i="17"/>
  <c r="L253" i="16" s="1"/>
  <c r="DR232" i="17"/>
  <c r="L237" i="16" s="1"/>
  <c r="DR216" i="17"/>
  <c r="L221" i="16" s="1"/>
  <c r="DR200" i="17"/>
  <c r="L205" i="16" s="1"/>
  <c r="DR184" i="17"/>
  <c r="L189" i="16" s="1"/>
  <c r="DR168" i="17"/>
  <c r="L173" i="16" s="1"/>
  <c r="DR152" i="17"/>
  <c r="L157" i="16" s="1"/>
  <c r="DR136" i="17"/>
  <c r="L141" i="16" s="1"/>
  <c r="DR120" i="17"/>
  <c r="L125" i="16" s="1"/>
  <c r="DR104" i="17"/>
  <c r="L109" i="16" s="1"/>
  <c r="DR88" i="17"/>
  <c r="L93" i="16" s="1"/>
  <c r="DR72" i="17"/>
  <c r="L77" i="16" s="1"/>
  <c r="DR56" i="17"/>
  <c r="L61" i="16" s="1"/>
  <c r="DR40" i="17"/>
  <c r="L45" i="16" s="1"/>
  <c r="DR24" i="17"/>
  <c r="L29" i="16" s="1"/>
  <c r="DR8" i="17"/>
  <c r="L13" i="16" s="1"/>
  <c r="DQ1986" i="17"/>
  <c r="H1991" i="16" s="1"/>
  <c r="DU1937" i="17"/>
  <c r="B1942" i="16" s="1"/>
  <c r="DU451" i="17"/>
  <c r="B456" i="16" s="1"/>
  <c r="DT1203" i="17"/>
  <c r="D1208" i="16" s="1"/>
  <c r="DT847" i="17"/>
  <c r="D852" i="16" s="1"/>
  <c r="DT527" i="17"/>
  <c r="D532" i="16" s="1"/>
  <c r="DT251" i="17"/>
  <c r="D256" i="16" s="1"/>
  <c r="DT27" i="17"/>
  <c r="D32" i="16" s="1"/>
  <c r="DS1793" i="17"/>
  <c r="G1798" i="16" s="1"/>
  <c r="DS1566" i="17"/>
  <c r="G1571" i="16" s="1"/>
  <c r="DS1344" i="17"/>
  <c r="G1349" i="16" s="1"/>
  <c r="DS1111" i="17"/>
  <c r="G1116" i="16" s="1"/>
  <c r="DS916" i="17"/>
  <c r="G921" i="16" s="1"/>
  <c r="DS750" i="17"/>
  <c r="G755" i="16" s="1"/>
  <c r="DS575" i="17"/>
  <c r="G580" i="16" s="1"/>
  <c r="DS414" i="17"/>
  <c r="G419" i="16" s="1"/>
  <c r="DS286" i="17"/>
  <c r="G291" i="16" s="1"/>
  <c r="DS181" i="17"/>
  <c r="G186" i="16" s="1"/>
  <c r="DS91" i="17"/>
  <c r="G96" i="16" s="1"/>
  <c r="DS5" i="17"/>
  <c r="G10" i="16" s="1"/>
  <c r="DR1924" i="17"/>
  <c r="L1929" i="16" s="1"/>
  <c r="DR1844" i="17"/>
  <c r="L1849" i="16" s="1"/>
  <c r="DR1758" i="17"/>
  <c r="L1763" i="16" s="1"/>
  <c r="DR1678" i="17"/>
  <c r="L1683" i="16" s="1"/>
  <c r="DR1595" i="17"/>
  <c r="L1600" i="16" s="1"/>
  <c r="DR1517" i="17"/>
  <c r="L1522" i="16" s="1"/>
  <c r="DR1451" i="17"/>
  <c r="L1456" i="16" s="1"/>
  <c r="DR1382" i="17"/>
  <c r="L1387" i="16" s="1"/>
  <c r="DR1314" i="17"/>
  <c r="L1319" i="16" s="1"/>
  <c r="DR1245" i="17"/>
  <c r="L1250" i="16" s="1"/>
  <c r="DR1179" i="17"/>
  <c r="L1184" i="16" s="1"/>
  <c r="DR1126" i="17"/>
  <c r="L1131" i="16" s="1"/>
  <c r="DR1076" i="17"/>
  <c r="L1081" i="16" s="1"/>
  <c r="DR1028" i="17"/>
  <c r="L1033" i="16" s="1"/>
  <c r="DR995" i="17"/>
  <c r="L1000" i="16" s="1"/>
  <c r="DR956" i="17"/>
  <c r="L961" i="16" s="1"/>
  <c r="DR922" i="17"/>
  <c r="L927" i="16" s="1"/>
  <c r="DR892" i="17"/>
  <c r="L897" i="16" s="1"/>
  <c r="DR853" i="17"/>
  <c r="L858" i="16" s="1"/>
  <c r="DR822" i="17"/>
  <c r="L827" i="16" s="1"/>
  <c r="DR802" i="17"/>
  <c r="L807" i="16" s="1"/>
  <c r="DR774" i="17"/>
  <c r="L779" i="16" s="1"/>
  <c r="DR749" i="17"/>
  <c r="L754" i="16" s="1"/>
  <c r="DR729" i="17"/>
  <c r="L734" i="16" s="1"/>
  <c r="DR701" i="17"/>
  <c r="L706" i="16" s="1"/>
  <c r="DR676" i="17"/>
  <c r="L681" i="16" s="1"/>
  <c r="DR656" i="17"/>
  <c r="L661" i="16" s="1"/>
  <c r="DR628" i="17"/>
  <c r="L633" i="16" s="1"/>
  <c r="DR603" i="17"/>
  <c r="L608" i="16" s="1"/>
  <c r="DR582" i="17"/>
  <c r="L587" i="16" s="1"/>
  <c r="DR555" i="17"/>
  <c r="L560" i="16" s="1"/>
  <c r="DR531" i="17"/>
  <c r="L536" i="16" s="1"/>
  <c r="DR515" i="17"/>
  <c r="L520" i="16" s="1"/>
  <c r="DR499" i="17"/>
  <c r="L504" i="16" s="1"/>
  <c r="DR483" i="17"/>
  <c r="L488" i="16" s="1"/>
  <c r="DR467" i="17"/>
  <c r="L472" i="16" s="1"/>
  <c r="DR451" i="17"/>
  <c r="L456" i="16" s="1"/>
  <c r="DR435" i="17"/>
  <c r="L440" i="16" s="1"/>
  <c r="DR419" i="17"/>
  <c r="L424" i="16" s="1"/>
  <c r="DR403" i="17"/>
  <c r="L408" i="16" s="1"/>
  <c r="DR387" i="17"/>
  <c r="L392" i="16" s="1"/>
  <c r="DR371" i="17"/>
  <c r="L376" i="16" s="1"/>
  <c r="DR355" i="17"/>
  <c r="L360" i="16" s="1"/>
  <c r="DR339" i="17"/>
  <c r="L344" i="16" s="1"/>
  <c r="DR323" i="17"/>
  <c r="L328" i="16" s="1"/>
  <c r="DR307" i="17"/>
  <c r="L312" i="16" s="1"/>
  <c r="DR291" i="17"/>
  <c r="L296" i="16" s="1"/>
  <c r="DR275" i="17"/>
  <c r="L280" i="16" s="1"/>
  <c r="DR259" i="17"/>
  <c r="L264" i="16" s="1"/>
  <c r="DR243" i="17"/>
  <c r="L248" i="16" s="1"/>
  <c r="DR227" i="17"/>
  <c r="L232" i="16" s="1"/>
  <c r="DR211" i="17"/>
  <c r="L216" i="16" s="1"/>
  <c r="DR195" i="17"/>
  <c r="L200" i="16" s="1"/>
  <c r="DR179" i="17"/>
  <c r="L184" i="16" s="1"/>
  <c r="DR163" i="17"/>
  <c r="L168" i="16" s="1"/>
  <c r="DR147" i="17"/>
  <c r="L152" i="16" s="1"/>
  <c r="DR131" i="17"/>
  <c r="L136" i="16" s="1"/>
  <c r="DR115" i="17"/>
  <c r="L120" i="16" s="1"/>
  <c r="DR99" i="17"/>
  <c r="L104" i="16" s="1"/>
  <c r="DR83" i="17"/>
  <c r="L88" i="16" s="1"/>
  <c r="DR67" i="17"/>
  <c r="L72" i="16" s="1"/>
  <c r="DR51" i="17"/>
  <c r="L56" i="16" s="1"/>
  <c r="DR35" i="17"/>
  <c r="L40" i="16" s="1"/>
  <c r="DR19" i="17"/>
  <c r="L24" i="16" s="1"/>
  <c r="DR3" i="17"/>
  <c r="L8" i="16" s="1"/>
  <c r="DQ1985" i="17"/>
  <c r="H1990" i="16" s="1"/>
  <c r="DQ1969" i="17"/>
  <c r="H1974" i="16" s="1"/>
  <c r="DQ1953" i="17"/>
  <c r="H1958" i="16" s="1"/>
  <c r="DQ1937" i="17"/>
  <c r="H1942" i="16" s="1"/>
  <c r="DQ1921" i="17"/>
  <c r="H1926" i="16" s="1"/>
  <c r="DQ1905" i="17"/>
  <c r="H1910" i="16" s="1"/>
  <c r="DQ1889" i="17"/>
  <c r="H1894" i="16" s="1"/>
  <c r="DQ1873" i="17"/>
  <c r="H1878" i="16" s="1"/>
  <c r="DQ1857" i="17"/>
  <c r="H1862" i="16" s="1"/>
  <c r="DQ1841" i="17"/>
  <c r="H1846" i="16" s="1"/>
  <c r="DQ1825" i="17"/>
  <c r="H1830" i="16" s="1"/>
  <c r="DQ1809" i="17"/>
  <c r="H1814" i="16" s="1"/>
  <c r="DQ1793" i="17"/>
  <c r="H1798" i="16" s="1"/>
  <c r="DQ1777" i="17"/>
  <c r="H1782" i="16" s="1"/>
  <c r="DQ1761" i="17"/>
  <c r="H1766" i="16" s="1"/>
  <c r="DQ1745" i="17"/>
  <c r="H1750" i="16" s="1"/>
  <c r="DQ1729" i="17"/>
  <c r="H1734" i="16" s="1"/>
  <c r="DQ1713" i="17"/>
  <c r="H1718" i="16" s="1"/>
  <c r="DQ1697" i="17"/>
  <c r="H1702" i="16" s="1"/>
  <c r="DQ1681" i="17"/>
  <c r="H1686" i="16" s="1"/>
  <c r="DQ1665" i="17"/>
  <c r="H1670" i="16" s="1"/>
  <c r="DQ1649" i="17"/>
  <c r="H1654" i="16" s="1"/>
  <c r="DQ1633" i="17"/>
  <c r="H1638" i="16" s="1"/>
  <c r="DQ1617" i="17"/>
  <c r="H1622" i="16" s="1"/>
  <c r="DQ1601" i="17"/>
  <c r="H1606" i="16" s="1"/>
  <c r="DQ1585" i="17"/>
  <c r="H1590" i="16" s="1"/>
  <c r="DQ1569" i="17"/>
  <c r="H1574" i="16" s="1"/>
  <c r="DQ1553" i="17"/>
  <c r="H1558" i="16" s="1"/>
  <c r="DQ1537" i="17"/>
  <c r="H1542" i="16" s="1"/>
  <c r="DQ1521" i="17"/>
  <c r="H1526" i="16" s="1"/>
  <c r="DQ1505" i="17"/>
  <c r="H1510" i="16" s="1"/>
  <c r="DQ1489" i="17"/>
  <c r="H1494" i="16" s="1"/>
  <c r="DQ1473" i="17"/>
  <c r="H1478" i="16" s="1"/>
  <c r="DQ1457" i="17"/>
  <c r="H1462" i="16" s="1"/>
  <c r="DQ1441" i="17"/>
  <c r="H1446" i="16" s="1"/>
  <c r="DQ1425" i="17"/>
  <c r="H1430" i="16" s="1"/>
  <c r="DQ1409" i="17"/>
  <c r="H1414" i="16" s="1"/>
  <c r="DQ1393" i="17"/>
  <c r="H1398" i="16" s="1"/>
  <c r="DQ1377" i="17"/>
  <c r="H1382" i="16" s="1"/>
  <c r="DQ1361" i="17"/>
  <c r="H1366" i="16" s="1"/>
  <c r="DQ1345" i="17"/>
  <c r="H1350" i="16" s="1"/>
  <c r="DQ1329" i="17"/>
  <c r="H1334" i="16" s="1"/>
  <c r="DQ1313" i="17"/>
  <c r="H1318" i="16" s="1"/>
  <c r="DQ1297" i="17"/>
  <c r="H1302" i="16" s="1"/>
  <c r="DQ1281" i="17"/>
  <c r="H1286" i="16" s="1"/>
  <c r="DQ1265" i="17"/>
  <c r="H1270" i="16" s="1"/>
  <c r="DQ1249" i="17"/>
  <c r="H1254" i="16" s="1"/>
  <c r="DQ1233" i="17"/>
  <c r="H1238" i="16" s="1"/>
  <c r="DQ1217" i="17"/>
  <c r="H1222" i="16" s="1"/>
  <c r="DQ1201" i="17"/>
  <c r="H1206" i="16" s="1"/>
  <c r="DQ1185" i="17"/>
  <c r="H1190" i="16" s="1"/>
  <c r="DQ1169" i="17"/>
  <c r="H1174" i="16" s="1"/>
  <c r="DQ1153" i="17"/>
  <c r="H1158" i="16" s="1"/>
  <c r="DV1780" i="17"/>
  <c r="I1785" i="16" s="1"/>
  <c r="DU1681" i="17"/>
  <c r="B1686" i="16" s="1"/>
  <c r="DU195" i="17"/>
  <c r="B200" i="16" s="1"/>
  <c r="DT1153" i="17"/>
  <c r="D1158" i="16" s="1"/>
  <c r="DT792" i="17"/>
  <c r="D797" i="16" s="1"/>
  <c r="DT482" i="17"/>
  <c r="D487" i="16" s="1"/>
  <c r="DT219" i="17"/>
  <c r="D224" i="16" s="1"/>
  <c r="DS1985" i="17"/>
  <c r="G1990" i="16" s="1"/>
  <c r="DS1758" i="17"/>
  <c r="G1763" i="16" s="1"/>
  <c r="DS1536" i="17"/>
  <c r="G1541" i="16" s="1"/>
  <c r="DS1303" i="17"/>
  <c r="G1308" i="16" s="1"/>
  <c r="DS1074" i="17"/>
  <c r="G1079" i="16" s="1"/>
  <c r="DS894" i="17"/>
  <c r="G899" i="16" s="1"/>
  <c r="DS719" i="17"/>
  <c r="G724" i="16" s="1"/>
  <c r="DS548" i="17"/>
  <c r="G553" i="16" s="1"/>
  <c r="DS390" i="17"/>
  <c r="G395" i="16" s="1"/>
  <c r="DS270" i="17"/>
  <c r="G275" i="16" s="1"/>
  <c r="DS165" i="17"/>
  <c r="G170" i="16" s="1"/>
  <c r="DS77" i="17"/>
  <c r="G82" i="16" s="1"/>
  <c r="DR1990" i="17"/>
  <c r="L1995" i="16" s="1"/>
  <c r="DR1910" i="17"/>
  <c r="L1915" i="16" s="1"/>
  <c r="DR1830" i="17"/>
  <c r="L1835" i="16" s="1"/>
  <c r="DR1747" i="17"/>
  <c r="L1752" i="16" s="1"/>
  <c r="DR1667" i="17"/>
  <c r="L1672" i="16" s="1"/>
  <c r="DR1581" i="17"/>
  <c r="L1586" i="16" s="1"/>
  <c r="DR1508" i="17"/>
  <c r="L1513" i="16" s="1"/>
  <c r="DR1438" i="17"/>
  <c r="L1443" i="16" s="1"/>
  <c r="DR1372" i="17"/>
  <c r="L1377" i="16" s="1"/>
  <c r="DR1302" i="17"/>
  <c r="L1307" i="16" s="1"/>
  <c r="DR1235" i="17"/>
  <c r="L1240" i="16" s="1"/>
  <c r="DR1166" i="17"/>
  <c r="L1171" i="16" s="1"/>
  <c r="DR1110" i="17"/>
  <c r="L1115" i="16" s="1"/>
  <c r="DR1066" i="17"/>
  <c r="L1071" i="16" s="1"/>
  <c r="DR1027" i="17"/>
  <c r="L1032" i="16" s="1"/>
  <c r="DR982" i="17"/>
  <c r="L987" i="16" s="1"/>
  <c r="DR948" i="17"/>
  <c r="L953" i="16" s="1"/>
  <c r="DR918" i="17"/>
  <c r="L923" i="16" s="1"/>
  <c r="DR882" i="17"/>
  <c r="L887" i="16" s="1"/>
  <c r="DR845" i="17"/>
  <c r="L850" i="16" s="1"/>
  <c r="DR821" i="17"/>
  <c r="L826" i="16" s="1"/>
  <c r="DR794" i="17"/>
  <c r="L799" i="16" s="1"/>
  <c r="DR769" i="17"/>
  <c r="L774" i="16" s="1"/>
  <c r="DR748" i="17"/>
  <c r="L753" i="16" s="1"/>
  <c r="DR721" i="17"/>
  <c r="L726" i="16" s="1"/>
  <c r="DR696" i="17"/>
  <c r="L701" i="16" s="1"/>
  <c r="DR675" i="17"/>
  <c r="L680" i="16" s="1"/>
  <c r="DR648" i="17"/>
  <c r="L653" i="16" s="1"/>
  <c r="DR622" i="17"/>
  <c r="L627" i="16" s="1"/>
  <c r="DR602" i="17"/>
  <c r="L607" i="16" s="1"/>
  <c r="DR574" i="17"/>
  <c r="L579" i="16" s="1"/>
  <c r="DR549" i="17"/>
  <c r="L554" i="16" s="1"/>
  <c r="DR530" i="17"/>
  <c r="L535" i="16" s="1"/>
  <c r="DR514" i="17"/>
  <c r="L519" i="16" s="1"/>
  <c r="DR498" i="17"/>
  <c r="L503" i="16" s="1"/>
  <c r="DR482" i="17"/>
  <c r="L487" i="16" s="1"/>
  <c r="DR466" i="17"/>
  <c r="L471" i="16" s="1"/>
  <c r="DR450" i="17"/>
  <c r="L455" i="16" s="1"/>
  <c r="DR434" i="17"/>
  <c r="L439" i="16" s="1"/>
  <c r="DR418" i="17"/>
  <c r="L423" i="16" s="1"/>
  <c r="DR402" i="17"/>
  <c r="L407" i="16" s="1"/>
  <c r="DR386" i="17"/>
  <c r="L391" i="16" s="1"/>
  <c r="DR370" i="17"/>
  <c r="L375" i="16" s="1"/>
  <c r="DR354" i="17"/>
  <c r="L359" i="16" s="1"/>
  <c r="DR338" i="17"/>
  <c r="L343" i="16" s="1"/>
  <c r="DR322" i="17"/>
  <c r="L327" i="16" s="1"/>
  <c r="DR306" i="17"/>
  <c r="L311" i="16" s="1"/>
  <c r="DR290" i="17"/>
  <c r="L295" i="16" s="1"/>
  <c r="DR274" i="17"/>
  <c r="L279" i="16" s="1"/>
  <c r="DR258" i="17"/>
  <c r="L263" i="16" s="1"/>
  <c r="DR242" i="17"/>
  <c r="L247" i="16" s="1"/>
  <c r="DR226" i="17"/>
  <c r="L231" i="16" s="1"/>
  <c r="DR210" i="17"/>
  <c r="L215" i="16" s="1"/>
  <c r="DR194" i="17"/>
  <c r="L199" i="16" s="1"/>
  <c r="DR178" i="17"/>
  <c r="L183" i="16" s="1"/>
  <c r="DR162" i="17"/>
  <c r="L167" i="16" s="1"/>
  <c r="DR146" i="17"/>
  <c r="L151" i="16" s="1"/>
  <c r="DR130" i="17"/>
  <c r="L135" i="16" s="1"/>
  <c r="DR114" i="17"/>
  <c r="L119" i="16" s="1"/>
  <c r="DR98" i="17"/>
  <c r="L103" i="16" s="1"/>
  <c r="DR82" i="17"/>
  <c r="L87" i="16" s="1"/>
  <c r="DR66" i="17"/>
  <c r="L71" i="16" s="1"/>
  <c r="DR50" i="17"/>
  <c r="L55" i="16" s="1"/>
  <c r="DR34" i="17"/>
  <c r="L39" i="16" s="1"/>
  <c r="DR18" i="17"/>
  <c r="L23" i="16" s="1"/>
  <c r="DQ2000" i="17"/>
  <c r="DQ1984" i="17"/>
  <c r="H1989" i="16" s="1"/>
  <c r="DQ1968" i="17"/>
  <c r="H1973" i="16" s="1"/>
  <c r="DQ1952" i="17"/>
  <c r="H1957" i="16" s="1"/>
  <c r="DQ1936" i="17"/>
  <c r="H1941" i="16" s="1"/>
  <c r="DQ1920" i="17"/>
  <c r="H1925" i="16" s="1"/>
  <c r="DQ1904" i="17"/>
  <c r="H1909" i="16" s="1"/>
  <c r="DQ1888" i="17"/>
  <c r="H1893" i="16" s="1"/>
  <c r="DQ1872" i="17"/>
  <c r="H1877" i="16" s="1"/>
  <c r="DQ1856" i="17"/>
  <c r="H1861" i="16" s="1"/>
  <c r="DQ1840" i="17"/>
  <c r="H1845" i="16" s="1"/>
  <c r="DQ1824" i="17"/>
  <c r="H1829" i="16" s="1"/>
  <c r="DQ1808" i="17"/>
  <c r="H1813" i="16" s="1"/>
  <c r="DQ1792" i="17"/>
  <c r="H1797" i="16" s="1"/>
  <c r="DQ1776" i="17"/>
  <c r="H1781" i="16" s="1"/>
  <c r="DQ1760" i="17"/>
  <c r="H1765" i="16" s="1"/>
  <c r="DQ1744" i="17"/>
  <c r="H1749" i="16" s="1"/>
  <c r="DQ1728" i="17"/>
  <c r="H1733" i="16" s="1"/>
  <c r="DQ1712" i="17"/>
  <c r="H1717" i="16" s="1"/>
  <c r="DQ1696" i="17"/>
  <c r="H1701" i="16" s="1"/>
  <c r="DQ1680" i="17"/>
  <c r="H1685" i="16" s="1"/>
  <c r="DQ1664" i="17"/>
  <c r="H1669" i="16" s="1"/>
  <c r="DQ1648" i="17"/>
  <c r="H1653" i="16" s="1"/>
  <c r="DQ1632" i="17"/>
  <c r="H1637" i="16" s="1"/>
  <c r="DQ1616" i="17"/>
  <c r="H1621" i="16" s="1"/>
  <c r="DQ1600" i="17"/>
  <c r="H1605" i="16" s="1"/>
  <c r="DQ1584" i="17"/>
  <c r="H1589" i="16" s="1"/>
  <c r="DQ1568" i="17"/>
  <c r="H1573" i="16" s="1"/>
  <c r="DQ1552" i="17"/>
  <c r="H1557" i="16" s="1"/>
  <c r="DQ1536" i="17"/>
  <c r="H1541" i="16" s="1"/>
  <c r="DQ1520" i="17"/>
  <c r="H1525" i="16" s="1"/>
  <c r="DQ1504" i="17"/>
  <c r="H1509" i="16" s="1"/>
  <c r="DQ1488" i="17"/>
  <c r="H1493" i="16" s="1"/>
  <c r="DQ1472" i="17"/>
  <c r="H1477" i="16" s="1"/>
  <c r="DQ1456" i="17"/>
  <c r="H1461" i="16" s="1"/>
  <c r="DQ1440" i="17"/>
  <c r="H1445" i="16" s="1"/>
  <c r="DQ1424" i="17"/>
  <c r="H1429" i="16" s="1"/>
  <c r="DQ1408" i="17"/>
  <c r="H1413" i="16" s="1"/>
  <c r="DQ1392" i="17"/>
  <c r="H1397" i="16" s="1"/>
  <c r="DQ1376" i="17"/>
  <c r="H1381" i="16" s="1"/>
  <c r="DQ1360" i="17"/>
  <c r="H1365" i="16" s="1"/>
  <c r="DQ1344" i="17"/>
  <c r="H1349" i="16" s="1"/>
  <c r="DQ1328" i="17"/>
  <c r="H1333" i="16" s="1"/>
  <c r="DQ1312" i="17"/>
  <c r="H1317" i="16" s="1"/>
  <c r="DQ1296" i="17"/>
  <c r="H1301" i="16" s="1"/>
  <c r="DQ1280" i="17"/>
  <c r="H1285" i="16" s="1"/>
  <c r="DQ1264" i="17"/>
  <c r="H1269" i="16" s="1"/>
  <c r="DQ1248" i="17"/>
  <c r="H1253" i="16" s="1"/>
  <c r="DQ1232" i="17"/>
  <c r="H1237" i="16" s="1"/>
  <c r="DQ1216" i="17"/>
  <c r="H1221" i="16" s="1"/>
  <c r="DQ1200" i="17"/>
  <c r="H1205" i="16" s="1"/>
  <c r="DQ1184" i="17"/>
  <c r="H1189" i="16" s="1"/>
  <c r="DQ1168" i="17"/>
  <c r="H1173" i="16" s="1"/>
  <c r="DQ1152" i="17"/>
  <c r="H1157" i="16" s="1"/>
  <c r="DU1268" i="17"/>
  <c r="B1273" i="16" s="1"/>
  <c r="DT1000" i="17"/>
  <c r="D1005" i="16" s="1"/>
  <c r="DT399" i="17"/>
  <c r="D404" i="16" s="1"/>
  <c r="DS1920" i="17"/>
  <c r="G1925" i="16" s="1"/>
  <c r="DS1458" i="17"/>
  <c r="G1463" i="16" s="1"/>
  <c r="DS1007" i="17"/>
  <c r="G1012" i="16" s="1"/>
  <c r="DS670" i="17"/>
  <c r="G675" i="16" s="1"/>
  <c r="DS351" i="17"/>
  <c r="G356" i="16" s="1"/>
  <c r="DS133" i="17"/>
  <c r="G138" i="16" s="1"/>
  <c r="DR1965" i="17"/>
  <c r="L1970" i="16" s="1"/>
  <c r="DR1805" i="17"/>
  <c r="L1810" i="16" s="1"/>
  <c r="DR1642" i="17"/>
  <c r="L1647" i="16" s="1"/>
  <c r="DR1486" i="17"/>
  <c r="L1491" i="16" s="1"/>
  <c r="DR1349" i="17"/>
  <c r="L1354" i="16" s="1"/>
  <c r="DR1213" i="17"/>
  <c r="L1218" i="16" s="1"/>
  <c r="DR1099" i="17"/>
  <c r="L1104" i="16" s="1"/>
  <c r="DR1010" i="17"/>
  <c r="L1015" i="16" s="1"/>
  <c r="DR946" i="17"/>
  <c r="L951" i="16" s="1"/>
  <c r="DR870" i="17"/>
  <c r="L875" i="16" s="1"/>
  <c r="DR812" i="17"/>
  <c r="L817" i="16" s="1"/>
  <c r="DR766" i="17"/>
  <c r="L771" i="16" s="1"/>
  <c r="DR714" i="17"/>
  <c r="L719" i="16" s="1"/>
  <c r="DR666" i="17"/>
  <c r="L671" i="16" s="1"/>
  <c r="DR620" i="17"/>
  <c r="L625" i="16" s="1"/>
  <c r="DR568" i="17"/>
  <c r="L573" i="16" s="1"/>
  <c r="DR528" i="17"/>
  <c r="L533" i="16" s="1"/>
  <c r="DR496" i="17"/>
  <c r="L501" i="16" s="1"/>
  <c r="DR464" i="17"/>
  <c r="L469" i="16" s="1"/>
  <c r="DR432" i="17"/>
  <c r="L437" i="16" s="1"/>
  <c r="DR400" i="17"/>
  <c r="L405" i="16" s="1"/>
  <c r="DR368" i="17"/>
  <c r="L373" i="16" s="1"/>
  <c r="DR336" i="17"/>
  <c r="L341" i="16" s="1"/>
  <c r="DR304" i="17"/>
  <c r="L309" i="16" s="1"/>
  <c r="DR272" i="17"/>
  <c r="L277" i="16" s="1"/>
  <c r="DR240" i="17"/>
  <c r="L245" i="16" s="1"/>
  <c r="DR208" i="17"/>
  <c r="L213" i="16" s="1"/>
  <c r="DR176" i="17"/>
  <c r="L181" i="16" s="1"/>
  <c r="DR144" i="17"/>
  <c r="L149" i="16" s="1"/>
  <c r="DR112" i="17"/>
  <c r="L117" i="16" s="1"/>
  <c r="DR80" i="17"/>
  <c r="L85" i="16" s="1"/>
  <c r="DR48" i="17"/>
  <c r="L53" i="16" s="1"/>
  <c r="DR16" i="17"/>
  <c r="L21" i="16" s="1"/>
  <c r="DQ1978" i="17"/>
  <c r="H1983" i="16" s="1"/>
  <c r="DQ1960" i="17"/>
  <c r="H1965" i="16" s="1"/>
  <c r="DQ1938" i="17"/>
  <c r="H1943" i="16" s="1"/>
  <c r="DQ1914" i="17"/>
  <c r="H1919" i="16" s="1"/>
  <c r="DQ1896" i="17"/>
  <c r="H1901" i="16" s="1"/>
  <c r="DQ1874" i="17"/>
  <c r="H1879" i="16" s="1"/>
  <c r="DQ1850" i="17"/>
  <c r="H1855" i="16" s="1"/>
  <c r="DQ1832" i="17"/>
  <c r="H1837" i="16" s="1"/>
  <c r="DQ1810" i="17"/>
  <c r="H1815" i="16" s="1"/>
  <c r="DQ1786" i="17"/>
  <c r="H1791" i="16" s="1"/>
  <c r="DQ1768" i="17"/>
  <c r="H1773" i="16" s="1"/>
  <c r="DQ1746" i="17"/>
  <c r="H1751" i="16" s="1"/>
  <c r="DQ1722" i="17"/>
  <c r="H1727" i="16" s="1"/>
  <c r="DQ1704" i="17"/>
  <c r="H1709" i="16" s="1"/>
  <c r="DQ1682" i="17"/>
  <c r="H1687" i="16" s="1"/>
  <c r="DQ1658" i="17"/>
  <c r="H1663" i="16" s="1"/>
  <c r="DQ1640" i="17"/>
  <c r="H1645" i="16" s="1"/>
  <c r="DQ1618" i="17"/>
  <c r="H1623" i="16" s="1"/>
  <c r="DQ1594" i="17"/>
  <c r="H1599" i="16" s="1"/>
  <c r="DQ1576" i="17"/>
  <c r="H1581" i="16" s="1"/>
  <c r="DQ1554" i="17"/>
  <c r="H1559" i="16" s="1"/>
  <c r="DQ1530" i="17"/>
  <c r="H1535" i="16" s="1"/>
  <c r="DQ1512" i="17"/>
  <c r="H1517" i="16" s="1"/>
  <c r="DQ1490" i="17"/>
  <c r="H1495" i="16" s="1"/>
  <c r="DQ1466" i="17"/>
  <c r="H1471" i="16" s="1"/>
  <c r="DQ1448" i="17"/>
  <c r="H1453" i="16" s="1"/>
  <c r="DQ1426" i="17"/>
  <c r="H1431" i="16" s="1"/>
  <c r="DQ1402" i="17"/>
  <c r="H1407" i="16" s="1"/>
  <c r="DQ1384" i="17"/>
  <c r="H1389" i="16" s="1"/>
  <c r="DQ1362" i="17"/>
  <c r="H1367" i="16" s="1"/>
  <c r="DQ1338" i="17"/>
  <c r="H1343" i="16" s="1"/>
  <c r="DQ1320" i="17"/>
  <c r="H1325" i="16" s="1"/>
  <c r="DQ1298" i="17"/>
  <c r="H1303" i="16" s="1"/>
  <c r="DQ1274" i="17"/>
  <c r="H1279" i="16" s="1"/>
  <c r="DQ1256" i="17"/>
  <c r="H1261" i="16" s="1"/>
  <c r="DQ1234" i="17"/>
  <c r="H1239" i="16" s="1"/>
  <c r="DQ1210" i="17"/>
  <c r="H1215" i="16" s="1"/>
  <c r="DQ1192" i="17"/>
  <c r="H1197" i="16" s="1"/>
  <c r="DQ1170" i="17"/>
  <c r="H1175" i="16" s="1"/>
  <c r="DQ1146" i="17"/>
  <c r="H1151" i="16" s="1"/>
  <c r="DQ1130" i="17"/>
  <c r="H1135" i="16" s="1"/>
  <c r="DQ1114" i="17"/>
  <c r="H1119" i="16" s="1"/>
  <c r="DQ1098" i="17"/>
  <c r="H1103" i="16" s="1"/>
  <c r="DQ1082" i="17"/>
  <c r="H1087" i="16" s="1"/>
  <c r="DQ1066" i="17"/>
  <c r="H1071" i="16" s="1"/>
  <c r="DQ1050" i="17"/>
  <c r="H1055" i="16" s="1"/>
  <c r="DQ1034" i="17"/>
  <c r="H1039" i="16" s="1"/>
  <c r="DQ1018" i="17"/>
  <c r="H1023" i="16" s="1"/>
  <c r="DQ1002" i="17"/>
  <c r="H1007" i="16" s="1"/>
  <c r="DQ986" i="17"/>
  <c r="H991" i="16" s="1"/>
  <c r="DQ970" i="17"/>
  <c r="H975" i="16" s="1"/>
  <c r="DQ954" i="17"/>
  <c r="H959" i="16" s="1"/>
  <c r="DQ938" i="17"/>
  <c r="H943" i="16" s="1"/>
  <c r="DQ922" i="17"/>
  <c r="H927" i="16" s="1"/>
  <c r="DQ906" i="17"/>
  <c r="H911" i="16" s="1"/>
  <c r="DQ890" i="17"/>
  <c r="H895" i="16" s="1"/>
  <c r="DQ874" i="17"/>
  <c r="H879" i="16" s="1"/>
  <c r="DQ858" i="17"/>
  <c r="H863" i="16" s="1"/>
  <c r="DQ842" i="17"/>
  <c r="H847" i="16" s="1"/>
  <c r="DQ826" i="17"/>
  <c r="H831" i="16" s="1"/>
  <c r="DQ810" i="17"/>
  <c r="H815" i="16" s="1"/>
  <c r="DQ794" i="17"/>
  <c r="H799" i="16" s="1"/>
  <c r="DQ778" i="17"/>
  <c r="H783" i="16" s="1"/>
  <c r="DQ762" i="17"/>
  <c r="H767" i="16" s="1"/>
  <c r="DQ746" i="17"/>
  <c r="H751" i="16" s="1"/>
  <c r="DQ730" i="17"/>
  <c r="H735" i="16" s="1"/>
  <c r="DQ714" i="17"/>
  <c r="H719" i="16" s="1"/>
  <c r="DQ698" i="17"/>
  <c r="H703" i="16" s="1"/>
  <c r="DQ682" i="17"/>
  <c r="H687" i="16" s="1"/>
  <c r="DQ666" i="17"/>
  <c r="H671" i="16" s="1"/>
  <c r="DQ650" i="17"/>
  <c r="H655" i="16" s="1"/>
  <c r="DQ634" i="17"/>
  <c r="H639" i="16" s="1"/>
  <c r="DQ618" i="17"/>
  <c r="H623" i="16" s="1"/>
  <c r="DQ602" i="17"/>
  <c r="H607" i="16" s="1"/>
  <c r="DQ586" i="17"/>
  <c r="H591" i="16" s="1"/>
  <c r="DQ570" i="17"/>
  <c r="H575" i="16" s="1"/>
  <c r="DQ554" i="17"/>
  <c r="H559" i="16" s="1"/>
  <c r="DQ538" i="17"/>
  <c r="H543" i="16" s="1"/>
  <c r="DQ522" i="17"/>
  <c r="H527" i="16" s="1"/>
  <c r="DQ506" i="17"/>
  <c r="H511" i="16" s="1"/>
  <c r="DQ490" i="17"/>
  <c r="H495" i="16" s="1"/>
  <c r="DQ474" i="17"/>
  <c r="H479" i="16" s="1"/>
  <c r="DQ458" i="17"/>
  <c r="H463" i="16" s="1"/>
  <c r="DQ442" i="17"/>
  <c r="H447" i="16" s="1"/>
  <c r="DQ426" i="17"/>
  <c r="H431" i="16" s="1"/>
  <c r="DQ410" i="17"/>
  <c r="H415" i="16" s="1"/>
  <c r="DQ394" i="17"/>
  <c r="H399" i="16" s="1"/>
  <c r="DQ378" i="17"/>
  <c r="H383" i="16" s="1"/>
  <c r="DQ362" i="17"/>
  <c r="H367" i="16" s="1"/>
  <c r="DQ346" i="17"/>
  <c r="H351" i="16" s="1"/>
  <c r="DQ330" i="17"/>
  <c r="H335" i="16" s="1"/>
  <c r="DQ314" i="17"/>
  <c r="H319" i="16" s="1"/>
  <c r="DQ298" i="17"/>
  <c r="H303" i="16" s="1"/>
  <c r="DQ282" i="17"/>
  <c r="H287" i="16" s="1"/>
  <c r="DQ266" i="17"/>
  <c r="H271" i="16" s="1"/>
  <c r="DQ250" i="17"/>
  <c r="H255" i="16" s="1"/>
  <c r="DQ234" i="17"/>
  <c r="H239" i="16" s="1"/>
  <c r="DQ218" i="17"/>
  <c r="H223" i="16" s="1"/>
  <c r="DQ202" i="17"/>
  <c r="H207" i="16" s="1"/>
  <c r="DQ186" i="17"/>
  <c r="H191" i="16" s="1"/>
  <c r="DQ170" i="17"/>
  <c r="H175" i="16" s="1"/>
  <c r="DQ154" i="17"/>
  <c r="H159" i="16" s="1"/>
  <c r="DQ138" i="17"/>
  <c r="H143" i="16" s="1"/>
  <c r="DQ122" i="17"/>
  <c r="H127" i="16" s="1"/>
  <c r="DQ106" i="17"/>
  <c r="H111" i="16" s="1"/>
  <c r="DQ90" i="17"/>
  <c r="H95" i="16" s="1"/>
  <c r="DQ74" i="17"/>
  <c r="H79" i="16" s="1"/>
  <c r="DQ58" i="17"/>
  <c r="H63" i="16" s="1"/>
  <c r="DQ42" i="17"/>
  <c r="H47" i="16" s="1"/>
  <c r="DU1168" i="17"/>
  <c r="B1173" i="16" s="1"/>
  <c r="DT995" i="17"/>
  <c r="D1000" i="16" s="1"/>
  <c r="DT395" i="17"/>
  <c r="D400" i="16" s="1"/>
  <c r="DS1906" i="17"/>
  <c r="G1911" i="16" s="1"/>
  <c r="DS1453" i="17"/>
  <c r="G1458" i="16" s="1"/>
  <c r="DS1006" i="17"/>
  <c r="G1011" i="16" s="1"/>
  <c r="DS660" i="17"/>
  <c r="G665" i="16" s="1"/>
  <c r="DS350" i="17"/>
  <c r="G355" i="16" s="1"/>
  <c r="DS132" i="17"/>
  <c r="G137" i="16" s="1"/>
  <c r="DR1964" i="17"/>
  <c r="L1969" i="16" s="1"/>
  <c r="DR1798" i="17"/>
  <c r="L1803" i="16" s="1"/>
  <c r="DR1638" i="17"/>
  <c r="L1643" i="16" s="1"/>
  <c r="DR1485" i="17"/>
  <c r="L1490" i="16" s="1"/>
  <c r="DR1348" i="17"/>
  <c r="L1353" i="16" s="1"/>
  <c r="DR1211" i="17"/>
  <c r="L1216" i="16" s="1"/>
  <c r="DR1094" i="17"/>
  <c r="L1099" i="16" s="1"/>
  <c r="DR1006" i="17"/>
  <c r="L1011" i="16" s="1"/>
  <c r="DR942" i="17"/>
  <c r="L947" i="16" s="1"/>
  <c r="DR869" i="17"/>
  <c r="L874" i="16" s="1"/>
  <c r="DR811" i="17"/>
  <c r="L816" i="16" s="1"/>
  <c r="DR765" i="17"/>
  <c r="L770" i="16" s="1"/>
  <c r="DR713" i="17"/>
  <c r="L718" i="16" s="1"/>
  <c r="DR665" i="17"/>
  <c r="L670" i="16" s="1"/>
  <c r="DR619" i="17"/>
  <c r="L624" i="16" s="1"/>
  <c r="DR566" i="17"/>
  <c r="L571" i="16" s="1"/>
  <c r="DR523" i="17"/>
  <c r="L528" i="16" s="1"/>
  <c r="DR491" i="17"/>
  <c r="L496" i="16" s="1"/>
  <c r="DR459" i="17"/>
  <c r="L464" i="16" s="1"/>
  <c r="DR427" i="17"/>
  <c r="L432" i="16" s="1"/>
  <c r="DR395" i="17"/>
  <c r="L400" i="16" s="1"/>
  <c r="DR363" i="17"/>
  <c r="L368" i="16" s="1"/>
  <c r="DR331" i="17"/>
  <c r="L336" i="16" s="1"/>
  <c r="DR299" i="17"/>
  <c r="L304" i="16" s="1"/>
  <c r="DR267" i="17"/>
  <c r="L272" i="16" s="1"/>
  <c r="DR235" i="17"/>
  <c r="L240" i="16" s="1"/>
  <c r="DR203" i="17"/>
  <c r="L208" i="16" s="1"/>
  <c r="DR171" i="17"/>
  <c r="L176" i="16" s="1"/>
  <c r="DR139" i="17"/>
  <c r="L144" i="16" s="1"/>
  <c r="DR107" i="17"/>
  <c r="L112" i="16" s="1"/>
  <c r="DR75" i="17"/>
  <c r="L80" i="16" s="1"/>
  <c r="DR43" i="17"/>
  <c r="L48" i="16" s="1"/>
  <c r="DR11" i="17"/>
  <c r="L16" i="16" s="1"/>
  <c r="DQ1977" i="17"/>
  <c r="H1982" i="16" s="1"/>
  <c r="DQ1959" i="17"/>
  <c r="H1964" i="16" s="1"/>
  <c r="DQ1935" i="17"/>
  <c r="H1940" i="16" s="1"/>
  <c r="DQ1913" i="17"/>
  <c r="H1918" i="16" s="1"/>
  <c r="DQ1895" i="17"/>
  <c r="H1900" i="16" s="1"/>
  <c r="DQ1871" i="17"/>
  <c r="H1876" i="16" s="1"/>
  <c r="DQ1849" i="17"/>
  <c r="H1854" i="16" s="1"/>
  <c r="DQ1831" i="17"/>
  <c r="H1836" i="16" s="1"/>
  <c r="DQ1807" i="17"/>
  <c r="H1812" i="16" s="1"/>
  <c r="DQ1785" i="17"/>
  <c r="H1790" i="16" s="1"/>
  <c r="DQ1767" i="17"/>
  <c r="H1772" i="16" s="1"/>
  <c r="DQ1743" i="17"/>
  <c r="H1748" i="16" s="1"/>
  <c r="DQ1721" i="17"/>
  <c r="H1726" i="16" s="1"/>
  <c r="DQ1703" i="17"/>
  <c r="H1708" i="16" s="1"/>
  <c r="DQ1679" i="17"/>
  <c r="H1684" i="16" s="1"/>
  <c r="DQ1657" i="17"/>
  <c r="H1662" i="16" s="1"/>
  <c r="DQ1639" i="17"/>
  <c r="H1644" i="16" s="1"/>
  <c r="DQ1615" i="17"/>
  <c r="H1620" i="16" s="1"/>
  <c r="DQ1593" i="17"/>
  <c r="H1598" i="16" s="1"/>
  <c r="DQ1575" i="17"/>
  <c r="H1580" i="16" s="1"/>
  <c r="DQ1551" i="17"/>
  <c r="H1556" i="16" s="1"/>
  <c r="DQ1529" i="17"/>
  <c r="H1534" i="16" s="1"/>
  <c r="DQ1511" i="17"/>
  <c r="H1516" i="16" s="1"/>
  <c r="DQ1487" i="17"/>
  <c r="H1492" i="16" s="1"/>
  <c r="DQ1465" i="17"/>
  <c r="H1470" i="16" s="1"/>
  <c r="DQ1447" i="17"/>
  <c r="H1452" i="16" s="1"/>
  <c r="DQ1423" i="17"/>
  <c r="H1428" i="16" s="1"/>
  <c r="DQ1401" i="17"/>
  <c r="H1406" i="16" s="1"/>
  <c r="DQ1383" i="17"/>
  <c r="H1388" i="16" s="1"/>
  <c r="DQ1359" i="17"/>
  <c r="H1364" i="16" s="1"/>
  <c r="DQ1337" i="17"/>
  <c r="H1342" i="16" s="1"/>
  <c r="DQ1319" i="17"/>
  <c r="H1324" i="16" s="1"/>
  <c r="DQ1295" i="17"/>
  <c r="H1300" i="16" s="1"/>
  <c r="DQ1273" i="17"/>
  <c r="H1278" i="16" s="1"/>
  <c r="DQ1255" i="17"/>
  <c r="H1260" i="16" s="1"/>
  <c r="DQ1231" i="17"/>
  <c r="H1236" i="16" s="1"/>
  <c r="DQ1209" i="17"/>
  <c r="H1214" i="16" s="1"/>
  <c r="DQ1191" i="17"/>
  <c r="H1196" i="16" s="1"/>
  <c r="DQ1167" i="17"/>
  <c r="H1172" i="16" s="1"/>
  <c r="DQ1145" i="17"/>
  <c r="H1150" i="16" s="1"/>
  <c r="DQ1129" i="17"/>
  <c r="H1134" i="16" s="1"/>
  <c r="DQ1113" i="17"/>
  <c r="H1118" i="16" s="1"/>
  <c r="DQ1097" i="17"/>
  <c r="H1102" i="16" s="1"/>
  <c r="DQ1081" i="17"/>
  <c r="H1086" i="16" s="1"/>
  <c r="DQ1065" i="17"/>
  <c r="H1070" i="16" s="1"/>
  <c r="DQ1049" i="17"/>
  <c r="H1054" i="16" s="1"/>
  <c r="DQ1033" i="17"/>
  <c r="H1038" i="16" s="1"/>
  <c r="DQ1017" i="17"/>
  <c r="H1022" i="16" s="1"/>
  <c r="DQ1001" i="17"/>
  <c r="H1006" i="16" s="1"/>
  <c r="DQ985" i="17"/>
  <c r="H990" i="16" s="1"/>
  <c r="DQ969" i="17"/>
  <c r="H974" i="16" s="1"/>
  <c r="DQ953" i="17"/>
  <c r="H958" i="16" s="1"/>
  <c r="DQ937" i="17"/>
  <c r="H942" i="16" s="1"/>
  <c r="DQ921" i="17"/>
  <c r="H926" i="16" s="1"/>
  <c r="DQ905" i="17"/>
  <c r="H910" i="16" s="1"/>
  <c r="DQ889" i="17"/>
  <c r="H894" i="16" s="1"/>
  <c r="DQ873" i="17"/>
  <c r="H878" i="16" s="1"/>
  <c r="DQ857" i="17"/>
  <c r="H862" i="16" s="1"/>
  <c r="DQ841" i="17"/>
  <c r="H846" i="16" s="1"/>
  <c r="DQ825" i="17"/>
  <c r="H830" i="16" s="1"/>
  <c r="DQ809" i="17"/>
  <c r="H814" i="16" s="1"/>
  <c r="DQ793" i="17"/>
  <c r="H798" i="16" s="1"/>
  <c r="DQ777" i="17"/>
  <c r="H782" i="16" s="1"/>
  <c r="DQ761" i="17"/>
  <c r="H766" i="16" s="1"/>
  <c r="DQ745" i="17"/>
  <c r="H750" i="16" s="1"/>
  <c r="DQ729" i="17"/>
  <c r="H734" i="16" s="1"/>
  <c r="DQ713" i="17"/>
  <c r="H718" i="16" s="1"/>
  <c r="DQ697" i="17"/>
  <c r="H702" i="16" s="1"/>
  <c r="DQ681" i="17"/>
  <c r="H686" i="16" s="1"/>
  <c r="DQ665" i="17"/>
  <c r="H670" i="16" s="1"/>
  <c r="DQ649" i="17"/>
  <c r="H654" i="16" s="1"/>
  <c r="DQ633" i="17"/>
  <c r="H638" i="16" s="1"/>
  <c r="DQ617" i="17"/>
  <c r="H622" i="16" s="1"/>
  <c r="DQ601" i="17"/>
  <c r="H606" i="16" s="1"/>
  <c r="DQ585" i="17"/>
  <c r="H590" i="16" s="1"/>
  <c r="DQ569" i="17"/>
  <c r="H574" i="16" s="1"/>
  <c r="DQ553" i="17"/>
  <c r="H558" i="16" s="1"/>
  <c r="DQ537" i="17"/>
  <c r="H542" i="16" s="1"/>
  <c r="DQ521" i="17"/>
  <c r="H526" i="16" s="1"/>
  <c r="DQ505" i="17"/>
  <c r="H510" i="16" s="1"/>
  <c r="DQ489" i="17"/>
  <c r="H494" i="16" s="1"/>
  <c r="DQ473" i="17"/>
  <c r="H478" i="16" s="1"/>
  <c r="DQ457" i="17"/>
  <c r="H462" i="16" s="1"/>
  <c r="DQ441" i="17"/>
  <c r="H446" i="16" s="1"/>
  <c r="DQ425" i="17"/>
  <c r="H430" i="16" s="1"/>
  <c r="DQ409" i="17"/>
  <c r="H414" i="16" s="1"/>
  <c r="DQ393" i="17"/>
  <c r="H398" i="16" s="1"/>
  <c r="DQ377" i="17"/>
  <c r="H382" i="16" s="1"/>
  <c r="DQ361" i="17"/>
  <c r="H366" i="16" s="1"/>
  <c r="DQ345" i="17"/>
  <c r="H350" i="16" s="1"/>
  <c r="DQ329" i="17"/>
  <c r="H334" i="16" s="1"/>
  <c r="DQ313" i="17"/>
  <c r="H318" i="16" s="1"/>
  <c r="DQ297" i="17"/>
  <c r="H302" i="16" s="1"/>
  <c r="DQ281" i="17"/>
  <c r="H286" i="16" s="1"/>
  <c r="DQ265" i="17"/>
  <c r="H270" i="16" s="1"/>
  <c r="DQ249" i="17"/>
  <c r="H254" i="16" s="1"/>
  <c r="DQ233" i="17"/>
  <c r="H238" i="16" s="1"/>
  <c r="DQ217" i="17"/>
  <c r="H222" i="16" s="1"/>
  <c r="DQ201" i="17"/>
  <c r="H206" i="16" s="1"/>
  <c r="DQ185" i="17"/>
  <c r="H190" i="16" s="1"/>
  <c r="DQ169" i="17"/>
  <c r="H174" i="16" s="1"/>
  <c r="DQ153" i="17"/>
  <c r="H158" i="16" s="1"/>
  <c r="DQ137" i="17"/>
  <c r="H142" i="16" s="1"/>
  <c r="DQ121" i="17"/>
  <c r="H126" i="16" s="1"/>
  <c r="DQ105" i="17"/>
  <c r="H110" i="16" s="1"/>
  <c r="DQ89" i="17"/>
  <c r="H94" i="16" s="1"/>
  <c r="DQ73" i="17"/>
  <c r="H78" i="16" s="1"/>
  <c r="DQ57" i="17"/>
  <c r="H62" i="16" s="1"/>
  <c r="DQ41" i="17"/>
  <c r="H46" i="16" s="1"/>
  <c r="DU986" i="17"/>
  <c r="B991" i="16" s="1"/>
  <c r="DT944" i="17"/>
  <c r="D949" i="16" s="1"/>
  <c r="DT346" i="17"/>
  <c r="D351" i="16" s="1"/>
  <c r="DS1878" i="17"/>
  <c r="G1883" i="16" s="1"/>
  <c r="DS1416" i="17"/>
  <c r="G1421" i="16" s="1"/>
  <c r="DS975" i="17"/>
  <c r="G980" i="16" s="1"/>
  <c r="DS638" i="17"/>
  <c r="G643" i="16" s="1"/>
  <c r="DS326" i="17"/>
  <c r="G331" i="16" s="1"/>
  <c r="DS117" i="17"/>
  <c r="G122" i="16" s="1"/>
  <c r="DR1950" i="17"/>
  <c r="L1955" i="16" s="1"/>
  <c r="DR1787" i="17"/>
  <c r="L1792" i="16" s="1"/>
  <c r="DR1627" i="17"/>
  <c r="L1632" i="16" s="1"/>
  <c r="DR1475" i="17"/>
  <c r="L1480" i="16" s="1"/>
  <c r="DR1338" i="17"/>
  <c r="L1343" i="16" s="1"/>
  <c r="DR1202" i="17"/>
  <c r="L1207" i="16" s="1"/>
  <c r="DR1093" i="17"/>
  <c r="L1098" i="16" s="1"/>
  <c r="DR998" i="17"/>
  <c r="L1003" i="16" s="1"/>
  <c r="DR932" i="17"/>
  <c r="L937" i="16" s="1"/>
  <c r="DR868" i="17"/>
  <c r="L873" i="16" s="1"/>
  <c r="DR805" i="17"/>
  <c r="L810" i="16" s="1"/>
  <c r="DR757" i="17"/>
  <c r="L762" i="16" s="1"/>
  <c r="DR712" i="17"/>
  <c r="L717" i="16" s="1"/>
  <c r="DR659" i="17"/>
  <c r="L664" i="16" s="1"/>
  <c r="DR611" i="17"/>
  <c r="L616" i="16" s="1"/>
  <c r="DR565" i="17"/>
  <c r="L570" i="16" s="1"/>
  <c r="DR522" i="17"/>
  <c r="L527" i="16" s="1"/>
  <c r="DR490" i="17"/>
  <c r="L495" i="16" s="1"/>
  <c r="DR458" i="17"/>
  <c r="L463" i="16" s="1"/>
  <c r="DR426" i="17"/>
  <c r="L431" i="16" s="1"/>
  <c r="DR394" i="17"/>
  <c r="L399" i="16" s="1"/>
  <c r="DR362" i="17"/>
  <c r="L367" i="16" s="1"/>
  <c r="DR330" i="17"/>
  <c r="L335" i="16" s="1"/>
  <c r="DR298" i="17"/>
  <c r="L303" i="16" s="1"/>
  <c r="DR266" i="17"/>
  <c r="L271" i="16" s="1"/>
  <c r="DR234" i="17"/>
  <c r="L239" i="16" s="1"/>
  <c r="DR202" i="17"/>
  <c r="L207" i="16" s="1"/>
  <c r="DR170" i="17"/>
  <c r="L175" i="16" s="1"/>
  <c r="DR138" i="17"/>
  <c r="L143" i="16" s="1"/>
  <c r="DR106" i="17"/>
  <c r="L111" i="16" s="1"/>
  <c r="DR74" i="17"/>
  <c r="L79" i="16" s="1"/>
  <c r="DR42" i="17"/>
  <c r="L47" i="16" s="1"/>
  <c r="DR10" i="17"/>
  <c r="L15" i="16" s="1"/>
  <c r="DQ1976" i="17"/>
  <c r="H1981" i="16" s="1"/>
  <c r="DQ1954" i="17"/>
  <c r="H1959" i="16" s="1"/>
  <c r="DQ1930" i="17"/>
  <c r="H1935" i="16" s="1"/>
  <c r="DQ1912" i="17"/>
  <c r="H1917" i="16" s="1"/>
  <c r="DQ1890" i="17"/>
  <c r="H1895" i="16" s="1"/>
  <c r="DQ1866" i="17"/>
  <c r="H1871" i="16" s="1"/>
  <c r="DQ1848" i="17"/>
  <c r="H1853" i="16" s="1"/>
  <c r="DQ1826" i="17"/>
  <c r="H1831" i="16" s="1"/>
  <c r="DQ1802" i="17"/>
  <c r="H1807" i="16" s="1"/>
  <c r="DQ1784" i="17"/>
  <c r="H1789" i="16" s="1"/>
  <c r="DQ1762" i="17"/>
  <c r="H1767" i="16" s="1"/>
  <c r="DQ1738" i="17"/>
  <c r="H1743" i="16" s="1"/>
  <c r="DQ1720" i="17"/>
  <c r="H1725" i="16" s="1"/>
  <c r="DQ1698" i="17"/>
  <c r="H1703" i="16" s="1"/>
  <c r="DQ1674" i="17"/>
  <c r="H1679" i="16" s="1"/>
  <c r="DQ1656" i="17"/>
  <c r="H1661" i="16" s="1"/>
  <c r="DQ1634" i="17"/>
  <c r="H1639" i="16" s="1"/>
  <c r="DQ1610" i="17"/>
  <c r="H1615" i="16" s="1"/>
  <c r="DQ1592" i="17"/>
  <c r="H1597" i="16" s="1"/>
  <c r="DQ1570" i="17"/>
  <c r="H1575" i="16" s="1"/>
  <c r="DQ1546" i="17"/>
  <c r="H1551" i="16" s="1"/>
  <c r="DQ1528" i="17"/>
  <c r="H1533" i="16" s="1"/>
  <c r="DQ1506" i="17"/>
  <c r="H1511" i="16" s="1"/>
  <c r="DQ1482" i="17"/>
  <c r="H1487" i="16" s="1"/>
  <c r="DQ1464" i="17"/>
  <c r="H1469" i="16" s="1"/>
  <c r="DQ1442" i="17"/>
  <c r="H1447" i="16" s="1"/>
  <c r="DQ1418" i="17"/>
  <c r="H1423" i="16" s="1"/>
  <c r="DQ1400" i="17"/>
  <c r="H1405" i="16" s="1"/>
  <c r="DQ1378" i="17"/>
  <c r="H1383" i="16" s="1"/>
  <c r="DQ1354" i="17"/>
  <c r="H1359" i="16" s="1"/>
  <c r="DQ1336" i="17"/>
  <c r="H1341" i="16" s="1"/>
  <c r="DQ1314" i="17"/>
  <c r="H1319" i="16" s="1"/>
  <c r="DQ1290" i="17"/>
  <c r="H1295" i="16" s="1"/>
  <c r="DQ1272" i="17"/>
  <c r="H1277" i="16" s="1"/>
  <c r="DQ1250" i="17"/>
  <c r="H1255" i="16" s="1"/>
  <c r="DQ1226" i="17"/>
  <c r="H1231" i="16" s="1"/>
  <c r="DQ1208" i="17"/>
  <c r="H1213" i="16" s="1"/>
  <c r="DQ1186" i="17"/>
  <c r="H1191" i="16" s="1"/>
  <c r="DQ1162" i="17"/>
  <c r="H1167" i="16" s="1"/>
  <c r="DQ1144" i="17"/>
  <c r="H1149" i="16" s="1"/>
  <c r="DQ1128" i="17"/>
  <c r="H1133" i="16" s="1"/>
  <c r="DQ1112" i="17"/>
  <c r="H1117" i="16" s="1"/>
  <c r="DQ1096" i="17"/>
  <c r="H1101" i="16" s="1"/>
  <c r="DQ1080" i="17"/>
  <c r="H1085" i="16" s="1"/>
  <c r="DQ1064" i="17"/>
  <c r="H1069" i="16" s="1"/>
  <c r="DQ1048" i="17"/>
  <c r="H1053" i="16" s="1"/>
  <c r="DQ1032" i="17"/>
  <c r="H1037" i="16" s="1"/>
  <c r="DQ1016" i="17"/>
  <c r="H1021" i="16" s="1"/>
  <c r="DQ1000" i="17"/>
  <c r="H1005" i="16" s="1"/>
  <c r="DQ984" i="17"/>
  <c r="H989" i="16" s="1"/>
  <c r="DQ968" i="17"/>
  <c r="H973" i="16" s="1"/>
  <c r="DQ952" i="17"/>
  <c r="H957" i="16" s="1"/>
  <c r="DQ936" i="17"/>
  <c r="H941" i="16" s="1"/>
  <c r="DQ920" i="17"/>
  <c r="H925" i="16" s="1"/>
  <c r="DQ904" i="17"/>
  <c r="H909" i="16" s="1"/>
  <c r="DQ888" i="17"/>
  <c r="H893" i="16" s="1"/>
  <c r="DQ872" i="17"/>
  <c r="H877" i="16" s="1"/>
  <c r="DQ856" i="17"/>
  <c r="H861" i="16" s="1"/>
  <c r="DQ840" i="17"/>
  <c r="H845" i="16" s="1"/>
  <c r="DQ824" i="17"/>
  <c r="H829" i="16" s="1"/>
  <c r="DQ808" i="17"/>
  <c r="H813" i="16" s="1"/>
  <c r="DQ792" i="17"/>
  <c r="H797" i="16" s="1"/>
  <c r="DQ776" i="17"/>
  <c r="H781" i="16" s="1"/>
  <c r="DQ760" i="17"/>
  <c r="H765" i="16" s="1"/>
  <c r="DQ744" i="17"/>
  <c r="H749" i="16" s="1"/>
  <c r="DQ728" i="17"/>
  <c r="H733" i="16" s="1"/>
  <c r="DQ712" i="17"/>
  <c r="H717" i="16" s="1"/>
  <c r="DQ696" i="17"/>
  <c r="H701" i="16" s="1"/>
  <c r="DQ680" i="17"/>
  <c r="H685" i="16" s="1"/>
  <c r="DQ664" i="17"/>
  <c r="H669" i="16" s="1"/>
  <c r="DQ648" i="17"/>
  <c r="H653" i="16" s="1"/>
  <c r="DQ632" i="17"/>
  <c r="H637" i="16" s="1"/>
  <c r="DQ616" i="17"/>
  <c r="H621" i="16" s="1"/>
  <c r="DQ600" i="17"/>
  <c r="H605" i="16" s="1"/>
  <c r="DQ584" i="17"/>
  <c r="H589" i="16" s="1"/>
  <c r="DQ568" i="17"/>
  <c r="H573" i="16" s="1"/>
  <c r="DQ552" i="17"/>
  <c r="H557" i="16" s="1"/>
  <c r="DQ536" i="17"/>
  <c r="H541" i="16" s="1"/>
  <c r="DQ520" i="17"/>
  <c r="H525" i="16" s="1"/>
  <c r="DQ504" i="17"/>
  <c r="H509" i="16" s="1"/>
  <c r="DQ488" i="17"/>
  <c r="H493" i="16" s="1"/>
  <c r="DQ472" i="17"/>
  <c r="H477" i="16" s="1"/>
  <c r="DQ456" i="17"/>
  <c r="H461" i="16" s="1"/>
  <c r="DQ440" i="17"/>
  <c r="H445" i="16" s="1"/>
  <c r="DQ424" i="17"/>
  <c r="H429" i="16" s="1"/>
  <c r="DQ408" i="17"/>
  <c r="H413" i="16" s="1"/>
  <c r="DQ392" i="17"/>
  <c r="H397" i="16" s="1"/>
  <c r="DQ376" i="17"/>
  <c r="H381" i="16" s="1"/>
  <c r="DQ360" i="17"/>
  <c r="H365" i="16" s="1"/>
  <c r="DQ344" i="17"/>
  <c r="H349" i="16" s="1"/>
  <c r="DQ328" i="17"/>
  <c r="H333" i="16" s="1"/>
  <c r="DQ312" i="17"/>
  <c r="H317" i="16" s="1"/>
  <c r="DQ296" i="17"/>
  <c r="H301" i="16" s="1"/>
  <c r="DQ280" i="17"/>
  <c r="H285" i="16" s="1"/>
  <c r="DQ264" i="17"/>
  <c r="H269" i="16" s="1"/>
  <c r="DQ248" i="17"/>
  <c r="H253" i="16" s="1"/>
  <c r="DQ232" i="17"/>
  <c r="H237" i="16" s="1"/>
  <c r="DQ216" i="17"/>
  <c r="H221" i="16" s="1"/>
  <c r="DQ200" i="17"/>
  <c r="H205" i="16" s="1"/>
  <c r="DQ184" i="17"/>
  <c r="H189" i="16" s="1"/>
  <c r="DQ168" i="17"/>
  <c r="H173" i="16" s="1"/>
  <c r="DQ152" i="17"/>
  <c r="H157" i="16" s="1"/>
  <c r="DQ136" i="17"/>
  <c r="H141" i="16" s="1"/>
  <c r="DQ120" i="17"/>
  <c r="H125" i="16" s="1"/>
  <c r="DQ104" i="17"/>
  <c r="H109" i="16" s="1"/>
  <c r="DQ88" i="17"/>
  <c r="H93" i="16" s="1"/>
  <c r="DQ72" i="17"/>
  <c r="H77" i="16" s="1"/>
  <c r="DQ56" i="17"/>
  <c r="H61" i="16" s="1"/>
  <c r="DQ40" i="17"/>
  <c r="H45" i="16" s="1"/>
  <c r="DQ24" i="17"/>
  <c r="H29" i="16" s="1"/>
  <c r="DQ8" i="17"/>
  <c r="H13" i="16" s="1"/>
  <c r="DV1617" i="17"/>
  <c r="I1622" i="16" s="1"/>
  <c r="DU194" i="17"/>
  <c r="B199" i="16" s="1"/>
  <c r="DT791" i="17"/>
  <c r="D796" i="16" s="1"/>
  <c r="DT207" i="17"/>
  <c r="D212" i="16" s="1"/>
  <c r="DS1751" i="17"/>
  <c r="G1756" i="16" s="1"/>
  <c r="DS1302" i="17"/>
  <c r="G1307" i="16" s="1"/>
  <c r="DS884" i="17"/>
  <c r="G889" i="16" s="1"/>
  <c r="DS543" i="17"/>
  <c r="G548" i="16" s="1"/>
  <c r="DS262" i="17"/>
  <c r="G267" i="16" s="1"/>
  <c r="DS76" i="17"/>
  <c r="G81" i="16" s="1"/>
  <c r="DR1909" i="17"/>
  <c r="L1914" i="16" s="1"/>
  <c r="DR1746" i="17"/>
  <c r="L1751" i="16" s="1"/>
  <c r="DR1580" i="17"/>
  <c r="L1585" i="16" s="1"/>
  <c r="DR1437" i="17"/>
  <c r="L1442" i="16" s="1"/>
  <c r="DR1300" i="17"/>
  <c r="L1305" i="16" s="1"/>
  <c r="DR1165" i="17"/>
  <c r="L1170" i="16" s="1"/>
  <c r="DR1062" i="17"/>
  <c r="L1067" i="16" s="1"/>
  <c r="DR981" i="17"/>
  <c r="L986" i="16" s="1"/>
  <c r="DR917" i="17"/>
  <c r="L922" i="16" s="1"/>
  <c r="DR844" i="17"/>
  <c r="L849" i="16" s="1"/>
  <c r="DR793" i="17"/>
  <c r="L798" i="16" s="1"/>
  <c r="DR747" i="17"/>
  <c r="L752" i="16" s="1"/>
  <c r="DR694" i="17"/>
  <c r="L699" i="16" s="1"/>
  <c r="DR646" i="17"/>
  <c r="L651" i="16" s="1"/>
  <c r="DR601" i="17"/>
  <c r="L606" i="16" s="1"/>
  <c r="DR548" i="17"/>
  <c r="L553" i="16" s="1"/>
  <c r="DR513" i="17"/>
  <c r="L518" i="16" s="1"/>
  <c r="DR481" i="17"/>
  <c r="L486" i="16" s="1"/>
  <c r="DR449" i="17"/>
  <c r="L454" i="16" s="1"/>
  <c r="DR417" i="17"/>
  <c r="L422" i="16" s="1"/>
  <c r="DR385" i="17"/>
  <c r="L390" i="16" s="1"/>
  <c r="DR353" i="17"/>
  <c r="L358" i="16" s="1"/>
  <c r="DR321" i="17"/>
  <c r="L326" i="16" s="1"/>
  <c r="DR289" i="17"/>
  <c r="L294" i="16" s="1"/>
  <c r="DR257" i="17"/>
  <c r="L262" i="16" s="1"/>
  <c r="DR225" i="17"/>
  <c r="L230" i="16" s="1"/>
  <c r="DR193" i="17"/>
  <c r="L198" i="16" s="1"/>
  <c r="DR161" i="17"/>
  <c r="L166" i="16" s="1"/>
  <c r="DR129" i="17"/>
  <c r="L134" i="16" s="1"/>
  <c r="DR97" i="17"/>
  <c r="L102" i="16" s="1"/>
  <c r="DR65" i="17"/>
  <c r="L70" i="16" s="1"/>
  <c r="DR33" i="17"/>
  <c r="L38" i="16" s="1"/>
  <c r="DQ1999" i="17"/>
  <c r="DQ1975" i="17"/>
  <c r="H1980" i="16" s="1"/>
  <c r="DQ1951" i="17"/>
  <c r="H1956" i="16" s="1"/>
  <c r="DQ1929" i="17"/>
  <c r="H1934" i="16" s="1"/>
  <c r="DQ1911" i="17"/>
  <c r="H1916" i="16" s="1"/>
  <c r="DQ1887" i="17"/>
  <c r="H1892" i="16" s="1"/>
  <c r="DQ1865" i="17"/>
  <c r="H1870" i="16" s="1"/>
  <c r="DQ1847" i="17"/>
  <c r="H1852" i="16" s="1"/>
  <c r="DQ1823" i="17"/>
  <c r="H1828" i="16" s="1"/>
  <c r="DQ1801" i="17"/>
  <c r="H1806" i="16" s="1"/>
  <c r="DQ1783" i="17"/>
  <c r="H1788" i="16" s="1"/>
  <c r="DQ1759" i="17"/>
  <c r="H1764" i="16" s="1"/>
  <c r="DQ1737" i="17"/>
  <c r="H1742" i="16" s="1"/>
  <c r="DQ1719" i="17"/>
  <c r="H1724" i="16" s="1"/>
  <c r="DQ1695" i="17"/>
  <c r="H1700" i="16" s="1"/>
  <c r="DQ1673" i="17"/>
  <c r="H1678" i="16" s="1"/>
  <c r="DQ1655" i="17"/>
  <c r="H1660" i="16" s="1"/>
  <c r="DQ1631" i="17"/>
  <c r="H1636" i="16" s="1"/>
  <c r="DQ1609" i="17"/>
  <c r="H1614" i="16" s="1"/>
  <c r="DQ1591" i="17"/>
  <c r="H1596" i="16" s="1"/>
  <c r="DQ1567" i="17"/>
  <c r="H1572" i="16" s="1"/>
  <c r="DQ1545" i="17"/>
  <c r="H1550" i="16" s="1"/>
  <c r="DQ1527" i="17"/>
  <c r="H1532" i="16" s="1"/>
  <c r="DQ1503" i="17"/>
  <c r="H1508" i="16" s="1"/>
  <c r="DQ1481" i="17"/>
  <c r="H1486" i="16" s="1"/>
  <c r="DQ1463" i="17"/>
  <c r="H1468" i="16" s="1"/>
  <c r="DQ1439" i="17"/>
  <c r="H1444" i="16" s="1"/>
  <c r="DQ1417" i="17"/>
  <c r="H1422" i="16" s="1"/>
  <c r="DQ1399" i="17"/>
  <c r="H1404" i="16" s="1"/>
  <c r="DQ1375" i="17"/>
  <c r="H1380" i="16" s="1"/>
  <c r="DQ1353" i="17"/>
  <c r="H1358" i="16" s="1"/>
  <c r="DQ1335" i="17"/>
  <c r="H1340" i="16" s="1"/>
  <c r="DQ1311" i="17"/>
  <c r="H1316" i="16" s="1"/>
  <c r="DQ1289" i="17"/>
  <c r="H1294" i="16" s="1"/>
  <c r="DQ1271" i="17"/>
  <c r="H1276" i="16" s="1"/>
  <c r="DQ1247" i="17"/>
  <c r="H1252" i="16" s="1"/>
  <c r="DQ1225" i="17"/>
  <c r="H1230" i="16" s="1"/>
  <c r="DQ1207" i="17"/>
  <c r="H1212" i="16" s="1"/>
  <c r="DQ1183" i="17"/>
  <c r="H1188" i="16" s="1"/>
  <c r="DQ1161" i="17"/>
  <c r="H1166" i="16" s="1"/>
  <c r="DQ1143" i="17"/>
  <c r="H1148" i="16" s="1"/>
  <c r="DQ1127" i="17"/>
  <c r="H1132" i="16" s="1"/>
  <c r="DQ1111" i="17"/>
  <c r="H1116" i="16" s="1"/>
  <c r="DQ1095" i="17"/>
  <c r="H1100" i="16" s="1"/>
  <c r="DQ1079" i="17"/>
  <c r="H1084" i="16" s="1"/>
  <c r="DQ1063" i="17"/>
  <c r="H1068" i="16" s="1"/>
  <c r="DQ1047" i="17"/>
  <c r="H1052" i="16" s="1"/>
  <c r="DQ1031" i="17"/>
  <c r="H1036" i="16" s="1"/>
  <c r="DQ1015" i="17"/>
  <c r="H1020" i="16" s="1"/>
  <c r="DQ999" i="17"/>
  <c r="H1004" i="16" s="1"/>
  <c r="DQ983" i="17"/>
  <c r="H988" i="16" s="1"/>
  <c r="DQ967" i="17"/>
  <c r="H972" i="16" s="1"/>
  <c r="DQ951" i="17"/>
  <c r="H956" i="16" s="1"/>
  <c r="DQ935" i="17"/>
  <c r="H940" i="16" s="1"/>
  <c r="DQ919" i="17"/>
  <c r="H924" i="16" s="1"/>
  <c r="DQ903" i="17"/>
  <c r="H908" i="16" s="1"/>
  <c r="DQ887" i="17"/>
  <c r="H892" i="16" s="1"/>
  <c r="DQ871" i="17"/>
  <c r="H876" i="16" s="1"/>
  <c r="DQ855" i="17"/>
  <c r="H860" i="16" s="1"/>
  <c r="DQ839" i="17"/>
  <c r="H844" i="16" s="1"/>
  <c r="DQ823" i="17"/>
  <c r="H828" i="16" s="1"/>
  <c r="DQ807" i="17"/>
  <c r="H812" i="16" s="1"/>
  <c r="DQ791" i="17"/>
  <c r="H796" i="16" s="1"/>
  <c r="DQ775" i="17"/>
  <c r="H780" i="16" s="1"/>
  <c r="DQ759" i="17"/>
  <c r="H764" i="16" s="1"/>
  <c r="DQ743" i="17"/>
  <c r="H748" i="16" s="1"/>
  <c r="DQ727" i="17"/>
  <c r="H732" i="16" s="1"/>
  <c r="DQ711" i="17"/>
  <c r="H716" i="16" s="1"/>
  <c r="DQ695" i="17"/>
  <c r="H700" i="16" s="1"/>
  <c r="DQ679" i="17"/>
  <c r="H684" i="16" s="1"/>
  <c r="DQ663" i="17"/>
  <c r="H668" i="16" s="1"/>
  <c r="DQ647" i="17"/>
  <c r="H652" i="16" s="1"/>
  <c r="DQ631" i="17"/>
  <c r="H636" i="16" s="1"/>
  <c r="DQ615" i="17"/>
  <c r="H620" i="16" s="1"/>
  <c r="DQ599" i="17"/>
  <c r="H604" i="16" s="1"/>
  <c r="DQ583" i="17"/>
  <c r="H588" i="16" s="1"/>
  <c r="DQ567" i="17"/>
  <c r="H572" i="16" s="1"/>
  <c r="DQ551" i="17"/>
  <c r="H556" i="16" s="1"/>
  <c r="DQ535" i="17"/>
  <c r="H540" i="16" s="1"/>
  <c r="DQ519" i="17"/>
  <c r="H524" i="16" s="1"/>
  <c r="DQ503" i="17"/>
  <c r="H508" i="16" s="1"/>
  <c r="DQ487" i="17"/>
  <c r="H492" i="16" s="1"/>
  <c r="DQ471" i="17"/>
  <c r="H476" i="16" s="1"/>
  <c r="DQ455" i="17"/>
  <c r="H460" i="16" s="1"/>
  <c r="DQ439" i="17"/>
  <c r="H444" i="16" s="1"/>
  <c r="DQ423" i="17"/>
  <c r="H428" i="16" s="1"/>
  <c r="DQ407" i="17"/>
  <c r="H412" i="16" s="1"/>
  <c r="DQ391" i="17"/>
  <c r="H396" i="16" s="1"/>
  <c r="DQ375" i="17"/>
  <c r="H380" i="16" s="1"/>
  <c r="DQ359" i="17"/>
  <c r="H364" i="16" s="1"/>
  <c r="DQ343" i="17"/>
  <c r="H348" i="16" s="1"/>
  <c r="DQ327" i="17"/>
  <c r="H332" i="16" s="1"/>
  <c r="DQ311" i="17"/>
  <c r="H316" i="16" s="1"/>
  <c r="DQ295" i="17"/>
  <c r="H300" i="16" s="1"/>
  <c r="DQ279" i="17"/>
  <c r="H284" i="16" s="1"/>
  <c r="DQ263" i="17"/>
  <c r="H268" i="16" s="1"/>
  <c r="DQ247" i="17"/>
  <c r="H252" i="16" s="1"/>
  <c r="DQ231" i="17"/>
  <c r="H236" i="16" s="1"/>
  <c r="DQ215" i="17"/>
  <c r="H220" i="16" s="1"/>
  <c r="DQ199" i="17"/>
  <c r="H204" i="16" s="1"/>
  <c r="DQ183" i="17"/>
  <c r="H188" i="16" s="1"/>
  <c r="DQ167" i="17"/>
  <c r="H172" i="16" s="1"/>
  <c r="DQ151" i="17"/>
  <c r="H156" i="16" s="1"/>
  <c r="DQ135" i="17"/>
  <c r="H140" i="16" s="1"/>
  <c r="DQ119" i="17"/>
  <c r="H124" i="16" s="1"/>
  <c r="DQ103" i="17"/>
  <c r="H108" i="16" s="1"/>
  <c r="DQ87" i="17"/>
  <c r="H92" i="16" s="1"/>
  <c r="DQ71" i="17"/>
  <c r="H76" i="16" s="1"/>
  <c r="DQ55" i="17"/>
  <c r="H60" i="16" s="1"/>
  <c r="DQ39" i="17"/>
  <c r="H44" i="16" s="1"/>
  <c r="DQ23" i="17"/>
  <c r="H28" i="16" s="1"/>
  <c r="DQ7" i="17"/>
  <c r="H12" i="16" s="1"/>
  <c r="DQ79" i="17"/>
  <c r="H84" i="16" s="1"/>
  <c r="DQ143" i="17"/>
  <c r="H148" i="16" s="1"/>
  <c r="DQ207" i="17"/>
  <c r="H212" i="16" s="1"/>
  <c r="DQ271" i="17"/>
  <c r="H276" i="16" s="1"/>
  <c r="DQ335" i="17"/>
  <c r="H340" i="16" s="1"/>
  <c r="DQ399" i="17"/>
  <c r="H404" i="16" s="1"/>
  <c r="DQ463" i="17"/>
  <c r="H468" i="16" s="1"/>
  <c r="DQ527" i="17"/>
  <c r="H532" i="16" s="1"/>
  <c r="DQ591" i="17"/>
  <c r="H596" i="16" s="1"/>
  <c r="DQ655" i="17"/>
  <c r="H660" i="16" s="1"/>
  <c r="DQ719" i="17"/>
  <c r="H724" i="16" s="1"/>
  <c r="DQ783" i="17"/>
  <c r="H788" i="16" s="1"/>
  <c r="DQ847" i="17"/>
  <c r="H852" i="16" s="1"/>
  <c r="DQ911" i="17"/>
  <c r="H916" i="16" s="1"/>
  <c r="DQ975" i="17"/>
  <c r="H980" i="16" s="1"/>
  <c r="DQ1039" i="17"/>
  <c r="H1044" i="16" s="1"/>
  <c r="DQ1103" i="17"/>
  <c r="H1108" i="16" s="1"/>
  <c r="DQ1175" i="17"/>
  <c r="H1180" i="16" s="1"/>
  <c r="DQ1257" i="17"/>
  <c r="H1262" i="16" s="1"/>
  <c r="DQ1343" i="17"/>
  <c r="H1348" i="16" s="1"/>
  <c r="DQ1431" i="17"/>
  <c r="H1436" i="16" s="1"/>
  <c r="DQ1559" i="17"/>
  <c r="H1564" i="16" s="1"/>
  <c r="DQ1641" i="17"/>
  <c r="H1646" i="16" s="1"/>
  <c r="DQ1727" i="17"/>
  <c r="H1732" i="16" s="1"/>
  <c r="DQ1815" i="17"/>
  <c r="H1820" i="16" s="1"/>
  <c r="DQ1897" i="17"/>
  <c r="H1902" i="16" s="1"/>
  <c r="DQ1983" i="17"/>
  <c r="H1988" i="16" s="1"/>
  <c r="DR113" i="17"/>
  <c r="L118" i="16" s="1"/>
  <c r="DR241" i="17"/>
  <c r="L246" i="16" s="1"/>
  <c r="DR369" i="17"/>
  <c r="L374" i="16" s="1"/>
  <c r="DR497" i="17"/>
  <c r="L502" i="16" s="1"/>
  <c r="DR674" i="17"/>
  <c r="L679" i="16" s="1"/>
  <c r="DR878" i="17"/>
  <c r="L883" i="16" s="1"/>
  <c r="DR1234" i="17"/>
  <c r="L1239" i="16" s="1"/>
  <c r="DR1826" i="17"/>
  <c r="L1831" i="16" s="1"/>
  <c r="DS718" i="17"/>
  <c r="G723" i="16" s="1"/>
  <c r="DU1680" i="17"/>
  <c r="B1685" i="16" s="1"/>
  <c r="DQ9" i="17"/>
  <c r="H14" i="16" s="1"/>
  <c r="DQ31" i="17"/>
  <c r="H36" i="16" s="1"/>
  <c r="DQ63" i="17"/>
  <c r="H68" i="16" s="1"/>
  <c r="DQ95" i="17"/>
  <c r="H100" i="16" s="1"/>
  <c r="DQ127" i="17"/>
  <c r="H132" i="16" s="1"/>
  <c r="DQ159" i="17"/>
  <c r="H164" i="16" s="1"/>
  <c r="DQ191" i="17"/>
  <c r="H196" i="16" s="1"/>
  <c r="DQ223" i="17"/>
  <c r="H228" i="16" s="1"/>
  <c r="DQ255" i="17"/>
  <c r="H260" i="16" s="1"/>
  <c r="DQ287" i="17"/>
  <c r="H292" i="16" s="1"/>
  <c r="DQ319" i="17"/>
  <c r="H324" i="16" s="1"/>
  <c r="DQ351" i="17"/>
  <c r="H356" i="16" s="1"/>
  <c r="DQ383" i="17"/>
  <c r="H388" i="16" s="1"/>
  <c r="DQ415" i="17"/>
  <c r="H420" i="16" s="1"/>
  <c r="DQ447" i="17"/>
  <c r="H452" i="16" s="1"/>
  <c r="DQ479" i="17"/>
  <c r="H484" i="16" s="1"/>
  <c r="DQ511" i="17"/>
  <c r="H516" i="16" s="1"/>
  <c r="DQ543" i="17"/>
  <c r="H548" i="16" s="1"/>
  <c r="DQ575" i="17"/>
  <c r="H580" i="16" s="1"/>
  <c r="DQ607" i="17"/>
  <c r="H612" i="16" s="1"/>
  <c r="DQ639" i="17"/>
  <c r="H644" i="16" s="1"/>
  <c r="DQ671" i="17"/>
  <c r="H676" i="16" s="1"/>
  <c r="DQ703" i="17"/>
  <c r="H708" i="16" s="1"/>
  <c r="DQ735" i="17"/>
  <c r="H740" i="16" s="1"/>
  <c r="DQ767" i="17"/>
  <c r="H772" i="16" s="1"/>
  <c r="DQ799" i="17"/>
  <c r="H804" i="16" s="1"/>
  <c r="DQ831" i="17"/>
  <c r="H836" i="16" s="1"/>
  <c r="DQ863" i="17"/>
  <c r="H868" i="16" s="1"/>
  <c r="DQ895" i="17"/>
  <c r="H900" i="16" s="1"/>
  <c r="DQ927" i="17"/>
  <c r="H932" i="16" s="1"/>
  <c r="DQ959" i="17"/>
  <c r="H964" i="16" s="1"/>
  <c r="DQ991" i="17"/>
  <c r="H996" i="16" s="1"/>
  <c r="DQ1023" i="17"/>
  <c r="H1028" i="16" s="1"/>
  <c r="DQ1055" i="17"/>
  <c r="H1060" i="16" s="1"/>
  <c r="DQ1087" i="17"/>
  <c r="H1092" i="16" s="1"/>
  <c r="DQ1119" i="17"/>
  <c r="H1124" i="16" s="1"/>
  <c r="DQ1151" i="17"/>
  <c r="H1156" i="16" s="1"/>
  <c r="DQ1193" i="17"/>
  <c r="H1198" i="16" s="1"/>
  <c r="DQ1239" i="17"/>
  <c r="H1244" i="16" s="1"/>
  <c r="DQ1279" i="17"/>
  <c r="H1284" i="16" s="1"/>
  <c r="DQ1321" i="17"/>
  <c r="H1326" i="16" s="1"/>
  <c r="DQ1367" i="17"/>
  <c r="H1372" i="16" s="1"/>
  <c r="DQ1407" i="17"/>
  <c r="H1412" i="16" s="1"/>
  <c r="DQ1449" i="17"/>
  <c r="H1454" i="16" s="1"/>
  <c r="DQ1495" i="17"/>
  <c r="H1500" i="16" s="1"/>
  <c r="DQ1535" i="17"/>
  <c r="H1540" i="16" s="1"/>
  <c r="DQ1577" i="17"/>
  <c r="H1582" i="16" s="1"/>
  <c r="DQ1623" i="17"/>
  <c r="H1628" i="16" s="1"/>
  <c r="DQ1663" i="17"/>
  <c r="H1668" i="16" s="1"/>
  <c r="DQ1705" i="17"/>
  <c r="H1710" i="16" s="1"/>
  <c r="DQ1751" i="17"/>
  <c r="H1756" i="16" s="1"/>
  <c r="DQ1791" i="17"/>
  <c r="H1796" i="16" s="1"/>
  <c r="DQ1833" i="17"/>
  <c r="H1838" i="16" s="1"/>
  <c r="DQ1879" i="17"/>
  <c r="H1884" i="16" s="1"/>
  <c r="DQ1919" i="17"/>
  <c r="H1924" i="16" s="1"/>
  <c r="DQ1961" i="17"/>
  <c r="H1966" i="16" s="1"/>
  <c r="DR17" i="17"/>
  <c r="L22" i="16" s="1"/>
  <c r="DR81" i="17"/>
  <c r="L86" i="16" s="1"/>
  <c r="DR145" i="17"/>
  <c r="L150" i="16" s="1"/>
  <c r="DR209" i="17"/>
  <c r="L214" i="16" s="1"/>
  <c r="DR273" i="17"/>
  <c r="L278" i="16" s="1"/>
  <c r="DR337" i="17"/>
  <c r="L342" i="16" s="1"/>
  <c r="DR401" i="17"/>
  <c r="L406" i="16" s="1"/>
  <c r="DR465" i="17"/>
  <c r="L470" i="16" s="1"/>
  <c r="DR529" i="17"/>
  <c r="L534" i="16" s="1"/>
  <c r="DR621" i="17"/>
  <c r="L626" i="16" s="1"/>
  <c r="DR720" i="17"/>
  <c r="L725" i="16" s="1"/>
  <c r="DR820" i="17"/>
  <c r="L825" i="16" s="1"/>
  <c r="DR947" i="17"/>
  <c r="L952" i="16" s="1"/>
  <c r="DR1108" i="17"/>
  <c r="L1113" i="16" s="1"/>
  <c r="DR1371" i="17"/>
  <c r="L1376" i="16" s="1"/>
  <c r="DR1666" i="17"/>
  <c r="L1671" i="16" s="1"/>
  <c r="DR1989" i="17"/>
  <c r="L1994" i="16" s="1"/>
  <c r="DS388" i="17"/>
  <c r="G393" i="16" s="1"/>
  <c r="DS1069" i="17"/>
  <c r="G1074" i="16" s="1"/>
  <c r="DS1984" i="17"/>
  <c r="G1989" i="16" s="1"/>
  <c r="DT1123" i="17"/>
  <c r="D1128" i="16" s="1"/>
  <c r="L7" i="16"/>
  <c r="DQ3" i="17"/>
  <c r="H8" i="16" s="1"/>
  <c r="DQ11" i="17"/>
  <c r="H16" i="16" s="1"/>
  <c r="DQ19" i="17"/>
  <c r="H24" i="16" s="1"/>
  <c r="DQ27" i="17"/>
  <c r="H32" i="16" s="1"/>
  <c r="DQ35" i="17"/>
  <c r="H40" i="16" s="1"/>
  <c r="DQ43" i="17"/>
  <c r="H48" i="16" s="1"/>
  <c r="DQ51" i="17"/>
  <c r="H56" i="16" s="1"/>
  <c r="DQ59" i="17"/>
  <c r="H64" i="16" s="1"/>
  <c r="DQ67" i="17"/>
  <c r="H72" i="16" s="1"/>
  <c r="DQ75" i="17"/>
  <c r="H80" i="16" s="1"/>
  <c r="DQ83" i="17"/>
  <c r="H88" i="16" s="1"/>
  <c r="DQ91" i="17"/>
  <c r="H96" i="16" s="1"/>
  <c r="DQ99" i="17"/>
  <c r="H104" i="16" s="1"/>
  <c r="DQ107" i="17"/>
  <c r="H112" i="16" s="1"/>
  <c r="DQ115" i="17"/>
  <c r="H120" i="16" s="1"/>
  <c r="DQ123" i="17"/>
  <c r="H128" i="16" s="1"/>
  <c r="DQ131" i="17"/>
  <c r="H136" i="16" s="1"/>
  <c r="DQ139" i="17"/>
  <c r="H144" i="16" s="1"/>
  <c r="DQ147" i="17"/>
  <c r="H152" i="16" s="1"/>
  <c r="DQ155" i="17"/>
  <c r="H160" i="16" s="1"/>
  <c r="DQ163" i="17"/>
  <c r="H168" i="16" s="1"/>
  <c r="DQ171" i="17"/>
  <c r="H176" i="16" s="1"/>
  <c r="DQ179" i="17"/>
  <c r="H184" i="16" s="1"/>
  <c r="DQ187" i="17"/>
  <c r="H192" i="16" s="1"/>
  <c r="DQ195" i="17"/>
  <c r="H200" i="16" s="1"/>
  <c r="DQ203" i="17"/>
  <c r="H208" i="16" s="1"/>
  <c r="DQ211" i="17"/>
  <c r="H216" i="16" s="1"/>
  <c r="DQ219" i="17"/>
  <c r="H224" i="16" s="1"/>
  <c r="DQ227" i="17"/>
  <c r="H232" i="16" s="1"/>
  <c r="DQ235" i="17"/>
  <c r="H240" i="16" s="1"/>
  <c r="DQ243" i="17"/>
  <c r="H248" i="16" s="1"/>
  <c r="DQ251" i="17"/>
  <c r="H256" i="16" s="1"/>
  <c r="DQ259" i="17"/>
  <c r="H264" i="16" s="1"/>
  <c r="DQ267" i="17"/>
  <c r="H272" i="16" s="1"/>
  <c r="DQ275" i="17"/>
  <c r="H280" i="16" s="1"/>
  <c r="DQ283" i="17"/>
  <c r="H288" i="16" s="1"/>
  <c r="DQ291" i="17"/>
  <c r="H296" i="16" s="1"/>
  <c r="DQ299" i="17"/>
  <c r="H304" i="16" s="1"/>
  <c r="DQ307" i="17"/>
  <c r="H312" i="16" s="1"/>
  <c r="DQ315" i="17"/>
  <c r="H320" i="16" s="1"/>
  <c r="DQ323" i="17"/>
  <c r="H328" i="16" s="1"/>
  <c r="DQ331" i="17"/>
  <c r="H336" i="16" s="1"/>
  <c r="DQ339" i="17"/>
  <c r="H344" i="16" s="1"/>
  <c r="DQ347" i="17"/>
  <c r="H352" i="16" s="1"/>
  <c r="DQ355" i="17"/>
  <c r="H360" i="16" s="1"/>
  <c r="DQ363" i="17"/>
  <c r="H368" i="16" s="1"/>
  <c r="DQ371" i="17"/>
  <c r="H376" i="16" s="1"/>
  <c r="DQ379" i="17"/>
  <c r="H384" i="16" s="1"/>
  <c r="DQ387" i="17"/>
  <c r="H392" i="16" s="1"/>
  <c r="DQ395" i="17"/>
  <c r="H400" i="16" s="1"/>
  <c r="DQ403" i="17"/>
  <c r="H408" i="16" s="1"/>
  <c r="DQ411" i="17"/>
  <c r="H416" i="16" s="1"/>
  <c r="DQ419" i="17"/>
  <c r="H424" i="16" s="1"/>
  <c r="DQ427" i="17"/>
  <c r="H432" i="16" s="1"/>
  <c r="DQ435" i="17"/>
  <c r="H440" i="16" s="1"/>
  <c r="DQ443" i="17"/>
  <c r="H448" i="16" s="1"/>
  <c r="DQ451" i="17"/>
  <c r="H456" i="16" s="1"/>
  <c r="DQ459" i="17"/>
  <c r="H464" i="16" s="1"/>
  <c r="DQ467" i="17"/>
  <c r="H472" i="16" s="1"/>
  <c r="DQ475" i="17"/>
  <c r="H480" i="16" s="1"/>
  <c r="DQ483" i="17"/>
  <c r="H488" i="16" s="1"/>
  <c r="DQ491" i="17"/>
  <c r="H496" i="16" s="1"/>
  <c r="DQ499" i="17"/>
  <c r="H504" i="16" s="1"/>
  <c r="DQ507" i="17"/>
  <c r="H512" i="16" s="1"/>
  <c r="DQ515" i="17"/>
  <c r="H520" i="16" s="1"/>
  <c r="DQ523" i="17"/>
  <c r="H528" i="16" s="1"/>
  <c r="DQ531" i="17"/>
  <c r="H536" i="16" s="1"/>
  <c r="DQ539" i="17"/>
  <c r="H544" i="16" s="1"/>
  <c r="DQ547" i="17"/>
  <c r="H552" i="16" s="1"/>
  <c r="DQ555" i="17"/>
  <c r="H560" i="16" s="1"/>
  <c r="DQ563" i="17"/>
  <c r="H568" i="16" s="1"/>
  <c r="DQ571" i="17"/>
  <c r="H576" i="16" s="1"/>
  <c r="DQ579" i="17"/>
  <c r="H584" i="16" s="1"/>
  <c r="DQ587" i="17"/>
  <c r="H592" i="16" s="1"/>
  <c r="DQ595" i="17"/>
  <c r="H600" i="16" s="1"/>
  <c r="DQ603" i="17"/>
  <c r="H608" i="16" s="1"/>
  <c r="DQ611" i="17"/>
  <c r="H616" i="16" s="1"/>
  <c r="DQ619" i="17"/>
  <c r="H624" i="16" s="1"/>
  <c r="DQ627" i="17"/>
  <c r="H632" i="16" s="1"/>
  <c r="DQ635" i="17"/>
  <c r="H640" i="16" s="1"/>
  <c r="DQ643" i="17"/>
  <c r="H648" i="16" s="1"/>
  <c r="DQ651" i="17"/>
  <c r="H656" i="16" s="1"/>
  <c r="DQ659" i="17"/>
  <c r="H664" i="16" s="1"/>
  <c r="DQ667" i="17"/>
  <c r="H672" i="16" s="1"/>
  <c r="DQ675" i="17"/>
  <c r="H680" i="16" s="1"/>
  <c r="DQ683" i="17"/>
  <c r="H688" i="16" s="1"/>
  <c r="DQ691" i="17"/>
  <c r="H696" i="16" s="1"/>
  <c r="DQ699" i="17"/>
  <c r="H704" i="16" s="1"/>
  <c r="DQ707" i="17"/>
  <c r="H712" i="16" s="1"/>
  <c r="DQ715" i="17"/>
  <c r="H720" i="16" s="1"/>
  <c r="DQ723" i="17"/>
  <c r="H728" i="16" s="1"/>
  <c r="DQ731" i="17"/>
  <c r="H736" i="16" s="1"/>
  <c r="DQ739" i="17"/>
  <c r="H744" i="16" s="1"/>
  <c r="DQ747" i="17"/>
  <c r="H752" i="16" s="1"/>
  <c r="DQ755" i="17"/>
  <c r="H760" i="16" s="1"/>
  <c r="DQ763" i="17"/>
  <c r="H768" i="16" s="1"/>
  <c r="DQ771" i="17"/>
  <c r="H776" i="16" s="1"/>
  <c r="DQ779" i="17"/>
  <c r="H784" i="16" s="1"/>
  <c r="DQ787" i="17"/>
  <c r="H792" i="16" s="1"/>
  <c r="DQ795" i="17"/>
  <c r="H800" i="16" s="1"/>
  <c r="DQ803" i="17"/>
  <c r="H808" i="16" s="1"/>
  <c r="DQ811" i="17"/>
  <c r="H816" i="16" s="1"/>
  <c r="DQ819" i="17"/>
  <c r="H824" i="16" s="1"/>
  <c r="DQ827" i="17"/>
  <c r="H832" i="16" s="1"/>
  <c r="DQ835" i="17"/>
  <c r="H840" i="16" s="1"/>
  <c r="DQ843" i="17"/>
  <c r="H848" i="16" s="1"/>
  <c r="DQ851" i="17"/>
  <c r="H856" i="16" s="1"/>
  <c r="DQ859" i="17"/>
  <c r="H864" i="16" s="1"/>
  <c r="DQ867" i="17"/>
  <c r="H872" i="16" s="1"/>
  <c r="DQ875" i="17"/>
  <c r="H880" i="16" s="1"/>
  <c r="DQ883" i="17"/>
  <c r="H888" i="16" s="1"/>
  <c r="DQ891" i="17"/>
  <c r="H896" i="16" s="1"/>
  <c r="DQ899" i="17"/>
  <c r="H904" i="16" s="1"/>
  <c r="DQ907" i="17"/>
  <c r="H912" i="16" s="1"/>
  <c r="DQ915" i="17"/>
  <c r="H920" i="16" s="1"/>
  <c r="DQ923" i="17"/>
  <c r="H928" i="16" s="1"/>
  <c r="DQ931" i="17"/>
  <c r="H936" i="16" s="1"/>
  <c r="DQ939" i="17"/>
  <c r="H944" i="16" s="1"/>
  <c r="DQ947" i="17"/>
  <c r="H952" i="16" s="1"/>
  <c r="DQ955" i="17"/>
  <c r="H960" i="16" s="1"/>
  <c r="DQ963" i="17"/>
  <c r="H968" i="16" s="1"/>
  <c r="DQ971" i="17"/>
  <c r="H976" i="16" s="1"/>
  <c r="DQ979" i="17"/>
  <c r="H984" i="16" s="1"/>
  <c r="DQ987" i="17"/>
  <c r="H992" i="16" s="1"/>
  <c r="DQ995" i="17"/>
  <c r="H1000" i="16" s="1"/>
  <c r="DQ1003" i="17"/>
  <c r="H1008" i="16" s="1"/>
  <c r="DQ1011" i="17"/>
  <c r="H1016" i="16" s="1"/>
  <c r="DQ1019" i="17"/>
  <c r="H1024" i="16" s="1"/>
  <c r="DQ1027" i="17"/>
  <c r="H1032" i="16" s="1"/>
  <c r="DQ1035" i="17"/>
  <c r="H1040" i="16" s="1"/>
  <c r="DQ1043" i="17"/>
  <c r="H1048" i="16" s="1"/>
  <c r="DQ1051" i="17"/>
  <c r="H1056" i="16" s="1"/>
  <c r="DQ1059" i="17"/>
  <c r="H1064" i="16" s="1"/>
  <c r="DQ1067" i="17"/>
  <c r="H1072" i="16" s="1"/>
  <c r="DQ1075" i="17"/>
  <c r="H1080" i="16" s="1"/>
  <c r="DQ1083" i="17"/>
  <c r="H1088" i="16" s="1"/>
  <c r="DQ1091" i="17"/>
  <c r="H1096" i="16" s="1"/>
  <c r="DQ1099" i="17"/>
  <c r="H1104" i="16" s="1"/>
  <c r="DQ1107" i="17"/>
  <c r="H1112" i="16" s="1"/>
  <c r="DQ1115" i="17"/>
  <c r="H1120" i="16" s="1"/>
  <c r="DQ1123" i="17"/>
  <c r="H1128" i="16" s="1"/>
  <c r="DQ1131" i="17"/>
  <c r="H1136" i="16" s="1"/>
  <c r="DQ1139" i="17"/>
  <c r="H1144" i="16" s="1"/>
  <c r="DQ1147" i="17"/>
  <c r="H1152" i="16" s="1"/>
  <c r="DQ1155" i="17"/>
  <c r="H1160" i="16" s="1"/>
  <c r="DQ1163" i="17"/>
  <c r="H1168" i="16" s="1"/>
  <c r="DQ1171" i="17"/>
  <c r="H1176" i="16" s="1"/>
  <c r="DQ1179" i="17"/>
  <c r="H1184" i="16" s="1"/>
  <c r="DQ1187" i="17"/>
  <c r="H1192" i="16" s="1"/>
  <c r="DQ1195" i="17"/>
  <c r="H1200" i="16" s="1"/>
  <c r="DQ1203" i="17"/>
  <c r="H1208" i="16" s="1"/>
  <c r="DQ1211" i="17"/>
  <c r="H1216" i="16" s="1"/>
  <c r="DQ1219" i="17"/>
  <c r="H1224" i="16" s="1"/>
  <c r="DQ1227" i="17"/>
  <c r="H1232" i="16" s="1"/>
  <c r="DQ1235" i="17"/>
  <c r="H1240" i="16" s="1"/>
  <c r="DQ1243" i="17"/>
  <c r="H1248" i="16" s="1"/>
  <c r="DQ1251" i="17"/>
  <c r="H1256" i="16" s="1"/>
  <c r="DQ1259" i="17"/>
  <c r="H1264" i="16" s="1"/>
  <c r="DQ1267" i="17"/>
  <c r="H1272" i="16" s="1"/>
  <c r="DQ1275" i="17"/>
  <c r="H1280" i="16" s="1"/>
  <c r="DQ1283" i="17"/>
  <c r="H1288" i="16" s="1"/>
  <c r="DQ1291" i="17"/>
  <c r="H1296" i="16" s="1"/>
  <c r="DQ1299" i="17"/>
  <c r="H1304" i="16" s="1"/>
  <c r="DQ1307" i="17"/>
  <c r="H1312" i="16" s="1"/>
  <c r="DQ1315" i="17"/>
  <c r="H1320" i="16" s="1"/>
  <c r="DQ1323" i="17"/>
  <c r="H1328" i="16" s="1"/>
  <c r="DQ1331" i="17"/>
  <c r="H1336" i="16" s="1"/>
  <c r="DQ1339" i="17"/>
  <c r="H1344" i="16" s="1"/>
  <c r="DQ1347" i="17"/>
  <c r="H1352" i="16" s="1"/>
  <c r="DQ1355" i="17"/>
  <c r="H1360" i="16" s="1"/>
  <c r="DQ1363" i="17"/>
  <c r="H1368" i="16" s="1"/>
  <c r="DQ1371" i="17"/>
  <c r="H1376" i="16" s="1"/>
  <c r="DQ1379" i="17"/>
  <c r="H1384" i="16" s="1"/>
  <c r="DQ1387" i="17"/>
  <c r="H1392" i="16" s="1"/>
  <c r="DQ1395" i="17"/>
  <c r="H1400" i="16" s="1"/>
  <c r="DQ1403" i="17"/>
  <c r="H1408" i="16" s="1"/>
  <c r="DQ1411" i="17"/>
  <c r="H1416" i="16" s="1"/>
  <c r="DQ1419" i="17"/>
  <c r="H1424" i="16" s="1"/>
  <c r="DQ1427" i="17"/>
  <c r="H1432" i="16" s="1"/>
  <c r="DQ1435" i="17"/>
  <c r="H1440" i="16" s="1"/>
  <c r="DQ1443" i="17"/>
  <c r="H1448" i="16" s="1"/>
  <c r="DQ1451" i="17"/>
  <c r="H1456" i="16" s="1"/>
  <c r="DQ1459" i="17"/>
  <c r="H1464" i="16" s="1"/>
  <c r="DQ1467" i="17"/>
  <c r="H1472" i="16" s="1"/>
  <c r="DQ1475" i="17"/>
  <c r="H1480" i="16" s="1"/>
  <c r="DQ1483" i="17"/>
  <c r="H1488" i="16" s="1"/>
  <c r="DQ1491" i="17"/>
  <c r="H1496" i="16" s="1"/>
  <c r="DQ1499" i="17"/>
  <c r="H1504" i="16" s="1"/>
  <c r="DQ1507" i="17"/>
  <c r="H1512" i="16" s="1"/>
  <c r="DQ1515" i="17"/>
  <c r="H1520" i="16" s="1"/>
  <c r="DQ1523" i="17"/>
  <c r="H1528" i="16" s="1"/>
  <c r="DQ1531" i="17"/>
  <c r="H1536" i="16" s="1"/>
  <c r="DQ1539" i="17"/>
  <c r="H1544" i="16" s="1"/>
  <c r="DQ1547" i="17"/>
  <c r="H1552" i="16" s="1"/>
  <c r="DQ1555" i="17"/>
  <c r="H1560" i="16" s="1"/>
  <c r="DQ1563" i="17"/>
  <c r="H1568" i="16" s="1"/>
  <c r="DQ1571" i="17"/>
  <c r="H1576" i="16" s="1"/>
  <c r="DQ1579" i="17"/>
  <c r="H1584" i="16" s="1"/>
  <c r="DQ1587" i="17"/>
  <c r="H1592" i="16" s="1"/>
  <c r="DQ1595" i="17"/>
  <c r="H1600" i="16" s="1"/>
  <c r="DQ1603" i="17"/>
  <c r="H1608" i="16" s="1"/>
  <c r="DQ1611" i="17"/>
  <c r="H1616" i="16" s="1"/>
  <c r="DQ1619" i="17"/>
  <c r="H1624" i="16" s="1"/>
  <c r="DQ1627" i="17"/>
  <c r="H1632" i="16" s="1"/>
  <c r="DQ1635" i="17"/>
  <c r="H1640" i="16" s="1"/>
  <c r="DQ1643" i="17"/>
  <c r="H1648" i="16" s="1"/>
  <c r="DQ1651" i="17"/>
  <c r="H1656" i="16" s="1"/>
  <c r="DQ1659" i="17"/>
  <c r="H1664" i="16" s="1"/>
  <c r="DQ1667" i="17"/>
  <c r="H1672" i="16" s="1"/>
  <c r="DQ1675" i="17"/>
  <c r="H1680" i="16" s="1"/>
  <c r="DQ1683" i="17"/>
  <c r="H1688" i="16" s="1"/>
  <c r="DQ1691" i="17"/>
  <c r="H1696" i="16" s="1"/>
  <c r="DQ1699" i="17"/>
  <c r="H1704" i="16" s="1"/>
  <c r="DQ1707" i="17"/>
  <c r="H1712" i="16" s="1"/>
  <c r="DQ1715" i="17"/>
  <c r="H1720" i="16" s="1"/>
  <c r="DQ1723" i="17"/>
  <c r="H1728" i="16" s="1"/>
  <c r="DQ1731" i="17"/>
  <c r="H1736" i="16" s="1"/>
  <c r="DQ1739" i="17"/>
  <c r="H1744" i="16" s="1"/>
  <c r="DQ1747" i="17"/>
  <c r="H1752" i="16" s="1"/>
  <c r="DQ1755" i="17"/>
  <c r="H1760" i="16" s="1"/>
  <c r="DQ1763" i="17"/>
  <c r="H1768" i="16" s="1"/>
  <c r="DQ1771" i="17"/>
  <c r="H1776" i="16" s="1"/>
  <c r="DQ1779" i="17"/>
  <c r="H1784" i="16" s="1"/>
  <c r="DQ1787" i="17"/>
  <c r="H1792" i="16" s="1"/>
  <c r="DQ1795" i="17"/>
  <c r="H1800" i="16" s="1"/>
  <c r="DQ1803" i="17"/>
  <c r="H1808" i="16" s="1"/>
  <c r="DQ1811" i="17"/>
  <c r="H1816" i="16" s="1"/>
  <c r="DQ1819" i="17"/>
  <c r="H1824" i="16" s="1"/>
  <c r="DQ1827" i="17"/>
  <c r="H1832" i="16" s="1"/>
  <c r="DQ1835" i="17"/>
  <c r="H1840" i="16" s="1"/>
  <c r="DQ1843" i="17"/>
  <c r="H1848" i="16" s="1"/>
  <c r="DQ1851" i="17"/>
  <c r="H1856" i="16" s="1"/>
  <c r="DQ1859" i="17"/>
  <c r="H1864" i="16" s="1"/>
  <c r="DQ1867" i="17"/>
  <c r="H1872" i="16" s="1"/>
  <c r="DQ1875" i="17"/>
  <c r="H1880" i="16" s="1"/>
  <c r="DQ1883" i="17"/>
  <c r="H1888" i="16" s="1"/>
  <c r="DQ1891" i="17"/>
  <c r="H1896" i="16" s="1"/>
  <c r="DQ1899" i="17"/>
  <c r="H1904" i="16" s="1"/>
  <c r="DQ1907" i="17"/>
  <c r="H1912" i="16" s="1"/>
  <c r="DQ1915" i="17"/>
  <c r="H1920" i="16" s="1"/>
  <c r="DQ1923" i="17"/>
  <c r="H1928" i="16" s="1"/>
  <c r="DQ1931" i="17"/>
  <c r="H1936" i="16" s="1"/>
  <c r="DQ1939" i="17"/>
  <c r="H1944" i="16" s="1"/>
  <c r="DQ1947" i="17"/>
  <c r="H1952" i="16" s="1"/>
  <c r="DQ1955" i="17"/>
  <c r="H1960" i="16" s="1"/>
  <c r="DQ1963" i="17"/>
  <c r="H1968" i="16" s="1"/>
  <c r="DQ1971" i="17"/>
  <c r="H1976" i="16" s="1"/>
  <c r="DQ1979" i="17"/>
  <c r="H1984" i="16" s="1"/>
  <c r="DQ1987" i="17"/>
  <c r="H1992" i="16" s="1"/>
  <c r="DQ1995" i="17"/>
  <c r="H2000" i="16" s="1"/>
  <c r="DR4" i="17"/>
  <c r="L9" i="16" s="1"/>
  <c r="DR12" i="17"/>
  <c r="L17" i="16" s="1"/>
  <c r="DR20" i="17"/>
  <c r="L25" i="16" s="1"/>
  <c r="DR28" i="17"/>
  <c r="L33" i="16" s="1"/>
  <c r="DR36" i="17"/>
  <c r="L41" i="16" s="1"/>
  <c r="DR44" i="17"/>
  <c r="L49" i="16" s="1"/>
  <c r="DR52" i="17"/>
  <c r="L57" i="16" s="1"/>
  <c r="DR60" i="17"/>
  <c r="L65" i="16" s="1"/>
  <c r="DR68" i="17"/>
  <c r="L73" i="16" s="1"/>
  <c r="DR76" i="17"/>
  <c r="L81" i="16" s="1"/>
  <c r="DR84" i="17"/>
  <c r="L89" i="16" s="1"/>
  <c r="DR92" i="17"/>
  <c r="L97" i="16" s="1"/>
  <c r="DR100" i="17"/>
  <c r="L105" i="16" s="1"/>
  <c r="DR108" i="17"/>
  <c r="L113" i="16" s="1"/>
  <c r="DR116" i="17"/>
  <c r="L121" i="16" s="1"/>
  <c r="DR124" i="17"/>
  <c r="L129" i="16" s="1"/>
  <c r="DR132" i="17"/>
  <c r="L137" i="16" s="1"/>
  <c r="DR140" i="17"/>
  <c r="L145" i="16" s="1"/>
  <c r="DR148" i="17"/>
  <c r="L153" i="16" s="1"/>
  <c r="DR156" i="17"/>
  <c r="L161" i="16" s="1"/>
  <c r="DR164" i="17"/>
  <c r="L169" i="16" s="1"/>
  <c r="DR172" i="17"/>
  <c r="L177" i="16" s="1"/>
  <c r="DR180" i="17"/>
  <c r="L185" i="16" s="1"/>
  <c r="DR188" i="17"/>
  <c r="L193" i="16" s="1"/>
  <c r="DR196" i="17"/>
  <c r="L201" i="16" s="1"/>
  <c r="DR204" i="17"/>
  <c r="L209" i="16" s="1"/>
  <c r="DR212" i="17"/>
  <c r="L217" i="16" s="1"/>
  <c r="DR220" i="17"/>
  <c r="L225" i="16" s="1"/>
  <c r="DR228" i="17"/>
  <c r="L233" i="16" s="1"/>
  <c r="DR236" i="17"/>
  <c r="L241" i="16" s="1"/>
  <c r="DR244" i="17"/>
  <c r="L249" i="16" s="1"/>
  <c r="DR252" i="17"/>
  <c r="L257" i="16" s="1"/>
  <c r="DR260" i="17"/>
  <c r="L265" i="16" s="1"/>
  <c r="DR268" i="17"/>
  <c r="L273" i="16" s="1"/>
  <c r="DR276" i="17"/>
  <c r="L281" i="16" s="1"/>
  <c r="DR284" i="17"/>
  <c r="L289" i="16" s="1"/>
  <c r="DR292" i="17"/>
  <c r="L297" i="16" s="1"/>
  <c r="DR300" i="17"/>
  <c r="L305" i="16" s="1"/>
  <c r="DR308" i="17"/>
  <c r="L313" i="16" s="1"/>
  <c r="DR316" i="17"/>
  <c r="L321" i="16" s="1"/>
  <c r="DR324" i="17"/>
  <c r="L329" i="16" s="1"/>
  <c r="DR332" i="17"/>
  <c r="L337" i="16" s="1"/>
  <c r="DR340" i="17"/>
  <c r="L345" i="16" s="1"/>
  <c r="DR348" i="17"/>
  <c r="L353" i="16" s="1"/>
  <c r="DR356" i="17"/>
  <c r="L361" i="16" s="1"/>
  <c r="DR364" i="17"/>
  <c r="L369" i="16" s="1"/>
  <c r="DR372" i="17"/>
  <c r="L377" i="16" s="1"/>
  <c r="DR380" i="17"/>
  <c r="L385" i="16" s="1"/>
  <c r="DR388" i="17"/>
  <c r="L393" i="16" s="1"/>
  <c r="DR396" i="17"/>
  <c r="L401" i="16" s="1"/>
  <c r="DR404" i="17"/>
  <c r="L409" i="16" s="1"/>
  <c r="DR412" i="17"/>
  <c r="L417" i="16" s="1"/>
  <c r="DR420" i="17"/>
  <c r="L425" i="16" s="1"/>
  <c r="DR428" i="17"/>
  <c r="L433" i="16" s="1"/>
  <c r="DR436" i="17"/>
  <c r="L441" i="16" s="1"/>
  <c r="DR444" i="17"/>
  <c r="L449" i="16" s="1"/>
  <c r="DR452" i="17"/>
  <c r="L457" i="16" s="1"/>
  <c r="DR460" i="17"/>
  <c r="L465" i="16" s="1"/>
  <c r="DR468" i="17"/>
  <c r="L473" i="16" s="1"/>
  <c r="DR476" i="17"/>
  <c r="L481" i="16" s="1"/>
  <c r="DR484" i="17"/>
  <c r="L489" i="16" s="1"/>
  <c r="DR492" i="17"/>
  <c r="L497" i="16" s="1"/>
  <c r="DR500" i="17"/>
  <c r="L505" i="16" s="1"/>
  <c r="DR508" i="17"/>
  <c r="L513" i="16" s="1"/>
  <c r="DR516" i="17"/>
  <c r="L521" i="16" s="1"/>
  <c r="DR524" i="17"/>
  <c r="L529" i="16" s="1"/>
  <c r="DR532" i="17"/>
  <c r="L537" i="16" s="1"/>
  <c r="DR541" i="17"/>
  <c r="L546" i="16" s="1"/>
  <c r="DR550" i="17"/>
  <c r="L555" i="16" s="1"/>
  <c r="DR560" i="17"/>
  <c r="L565" i="16" s="1"/>
  <c r="DR569" i="17"/>
  <c r="L574" i="16" s="1"/>
  <c r="DR578" i="17"/>
  <c r="L583" i="16" s="1"/>
  <c r="DR587" i="17"/>
  <c r="L592" i="16" s="1"/>
  <c r="DR596" i="17"/>
  <c r="L601" i="16" s="1"/>
  <c r="DR605" i="17"/>
  <c r="L610" i="16" s="1"/>
  <c r="DR614" i="17"/>
  <c r="L619" i="16" s="1"/>
  <c r="DR624" i="17"/>
  <c r="L629" i="16" s="1"/>
  <c r="DR633" i="17"/>
  <c r="L638" i="16" s="1"/>
  <c r="DR642" i="17"/>
  <c r="L647" i="16" s="1"/>
  <c r="DR651" i="17"/>
  <c r="L656" i="16" s="1"/>
  <c r="DR660" i="17"/>
  <c r="L665" i="16" s="1"/>
  <c r="DR669" i="17"/>
  <c r="L674" i="16" s="1"/>
  <c r="DR678" i="17"/>
  <c r="L683" i="16" s="1"/>
  <c r="DR688" i="17"/>
  <c r="L693" i="16" s="1"/>
  <c r="DR697" i="17"/>
  <c r="L702" i="16" s="1"/>
  <c r="DR706" i="17"/>
  <c r="L711" i="16" s="1"/>
  <c r="DR715" i="17"/>
  <c r="L720" i="16" s="1"/>
  <c r="DR724" i="17"/>
  <c r="L729" i="16" s="1"/>
  <c r="DR733" i="17"/>
  <c r="L738" i="16" s="1"/>
  <c r="DR742" i="17"/>
  <c r="L747" i="16" s="1"/>
  <c r="DR752" i="17"/>
  <c r="L757" i="16" s="1"/>
  <c r="DR761" i="17"/>
  <c r="L766" i="16" s="1"/>
  <c r="DR770" i="17"/>
  <c r="L775" i="16" s="1"/>
  <c r="DR779" i="17"/>
  <c r="L784" i="16" s="1"/>
  <c r="DR788" i="17"/>
  <c r="L793" i="16" s="1"/>
  <c r="DR797" i="17"/>
  <c r="L802" i="16" s="1"/>
  <c r="DR806" i="17"/>
  <c r="L811" i="16" s="1"/>
  <c r="DR816" i="17"/>
  <c r="L821" i="16" s="1"/>
  <c r="DR826" i="17"/>
  <c r="L831" i="16" s="1"/>
  <c r="DR836" i="17"/>
  <c r="L841" i="16" s="1"/>
  <c r="DR846" i="17"/>
  <c r="L851" i="16" s="1"/>
  <c r="DR860" i="17"/>
  <c r="L865" i="16" s="1"/>
  <c r="DR874" i="17"/>
  <c r="L879" i="16" s="1"/>
  <c r="DR885" i="17"/>
  <c r="L890" i="16" s="1"/>
  <c r="DR899" i="17"/>
  <c r="L904" i="16" s="1"/>
  <c r="DR910" i="17"/>
  <c r="L915" i="16" s="1"/>
  <c r="DR924" i="17"/>
  <c r="L929" i="16" s="1"/>
  <c r="DR938" i="17"/>
  <c r="L943" i="16" s="1"/>
  <c r="DR949" i="17"/>
  <c r="L954" i="16" s="1"/>
  <c r="DR963" i="17"/>
  <c r="L968" i="16" s="1"/>
  <c r="DR974" i="17"/>
  <c r="L979" i="16" s="1"/>
  <c r="DR988" i="17"/>
  <c r="L993" i="16" s="1"/>
  <c r="DR1002" i="17"/>
  <c r="L1007" i="16" s="1"/>
  <c r="DR1014" i="17"/>
  <c r="L1019" i="16" s="1"/>
  <c r="DR1030" i="17"/>
  <c r="L1035" i="16" s="1"/>
  <c r="DR1051" i="17"/>
  <c r="L1056" i="16" s="1"/>
  <c r="DR1067" i="17"/>
  <c r="L1072" i="16" s="1"/>
  <c r="DR1083" i="17"/>
  <c r="L1088" i="16" s="1"/>
  <c r="DR1101" i="17"/>
  <c r="L1106" i="16" s="1"/>
  <c r="DR1117" i="17"/>
  <c r="L1122" i="16" s="1"/>
  <c r="DR1133" i="17"/>
  <c r="L1138" i="16" s="1"/>
  <c r="DR1154" i="17"/>
  <c r="L1159" i="16" s="1"/>
  <c r="DR1170" i="17"/>
  <c r="L1175" i="16" s="1"/>
  <c r="DR1186" i="17"/>
  <c r="L1191" i="16" s="1"/>
  <c r="DR1204" i="17"/>
  <c r="L1209" i="16" s="1"/>
  <c r="DR1220" i="17"/>
  <c r="L1225" i="16" s="1"/>
  <c r="DR1236" i="17"/>
  <c r="L1241" i="16" s="1"/>
  <c r="DR1254" i="17"/>
  <c r="L1259" i="16" s="1"/>
  <c r="DR1270" i="17"/>
  <c r="L1275" i="16" s="1"/>
  <c r="DR1286" i="17"/>
  <c r="L1291" i="16" s="1"/>
  <c r="DR1307" i="17"/>
  <c r="L1312" i="16" s="1"/>
  <c r="DR1323" i="17"/>
  <c r="L1328" i="16" s="1"/>
  <c r="DR1339" i="17"/>
  <c r="L1344" i="16" s="1"/>
  <c r="DR1357" i="17"/>
  <c r="L1362" i="16" s="1"/>
  <c r="DR1373" i="17"/>
  <c r="L1378" i="16" s="1"/>
  <c r="DR1389" i="17"/>
  <c r="L1394" i="16" s="1"/>
  <c r="DR1410" i="17"/>
  <c r="L1415" i="16" s="1"/>
  <c r="DR1426" i="17"/>
  <c r="L1431" i="16" s="1"/>
  <c r="DR1442" i="17"/>
  <c r="L1447" i="16" s="1"/>
  <c r="DR1460" i="17"/>
  <c r="L1465" i="16" s="1"/>
  <c r="DR1476" i="17"/>
  <c r="L1481" i="16" s="1"/>
  <c r="DR1492" i="17"/>
  <c r="L1497" i="16" s="1"/>
  <c r="DR1510" i="17"/>
  <c r="L1515" i="16" s="1"/>
  <c r="DR1526" i="17"/>
  <c r="L1531" i="16" s="1"/>
  <c r="DR1542" i="17"/>
  <c r="L1547" i="16" s="1"/>
  <c r="DR1565" i="17"/>
  <c r="L1570" i="16" s="1"/>
  <c r="DR1588" i="17"/>
  <c r="L1593" i="16" s="1"/>
  <c r="DR1605" i="17"/>
  <c r="L1610" i="16" s="1"/>
  <c r="DR1628" i="17"/>
  <c r="L1633" i="16" s="1"/>
  <c r="DR1645" i="17"/>
  <c r="L1650" i="16" s="1"/>
  <c r="DR1668" i="17"/>
  <c r="L1673" i="16" s="1"/>
  <c r="DR1691" i="17"/>
  <c r="L1696" i="16" s="1"/>
  <c r="DR1708" i="17"/>
  <c r="L1713" i="16" s="1"/>
  <c r="DR1731" i="17"/>
  <c r="L1736" i="16" s="1"/>
  <c r="DR1748" i="17"/>
  <c r="L1753" i="16" s="1"/>
  <c r="DR1771" i="17"/>
  <c r="L1776" i="16" s="1"/>
  <c r="DR1794" i="17"/>
  <c r="L1799" i="16" s="1"/>
  <c r="DR1811" i="17"/>
  <c r="L1816" i="16" s="1"/>
  <c r="DR1834" i="17"/>
  <c r="L1839" i="16" s="1"/>
  <c r="DR1851" i="17"/>
  <c r="L1856" i="16" s="1"/>
  <c r="DR1874" i="17"/>
  <c r="L1879" i="16" s="1"/>
  <c r="DR1894" i="17"/>
  <c r="L1899" i="16" s="1"/>
  <c r="DR1914" i="17"/>
  <c r="L1919" i="16" s="1"/>
  <c r="DR1934" i="17"/>
  <c r="L1939" i="16" s="1"/>
  <c r="DR1954" i="17"/>
  <c r="L1959" i="16" s="1"/>
  <c r="DR1974" i="17"/>
  <c r="L1979" i="16" s="1"/>
  <c r="DR1997" i="17"/>
  <c r="DS15" i="17"/>
  <c r="G20" i="16" s="1"/>
  <c r="DS38" i="17"/>
  <c r="G43" i="16" s="1"/>
  <c r="DS55" i="17"/>
  <c r="G60" i="16" s="1"/>
  <c r="DS78" i="17"/>
  <c r="G83" i="16" s="1"/>
  <c r="DS101" i="17"/>
  <c r="G106" i="16" s="1"/>
  <c r="DS118" i="17"/>
  <c r="G123" i="16" s="1"/>
  <c r="DS143" i="17"/>
  <c r="G148" i="16" s="1"/>
  <c r="DS166" i="17"/>
  <c r="G171" i="16" s="1"/>
  <c r="DS196" i="17"/>
  <c r="G201" i="16" s="1"/>
  <c r="DS222" i="17"/>
  <c r="G227" i="16" s="1"/>
  <c r="DS245" i="17"/>
  <c r="G250" i="16" s="1"/>
  <c r="DS271" i="17"/>
  <c r="G276" i="16" s="1"/>
  <c r="DS302" i="17"/>
  <c r="G307" i="16" s="1"/>
  <c r="DS334" i="17"/>
  <c r="G339" i="16" s="1"/>
  <c r="DS366" i="17"/>
  <c r="G371" i="16" s="1"/>
  <c r="DS398" i="17"/>
  <c r="G403" i="16" s="1"/>
  <c r="DS430" i="17"/>
  <c r="G435" i="16" s="1"/>
  <c r="DS468" i="17"/>
  <c r="G473" i="16" s="1"/>
  <c r="DS511" i="17"/>
  <c r="G516" i="16" s="1"/>
  <c r="DS558" i="17"/>
  <c r="G563" i="16" s="1"/>
  <c r="DS596" i="17"/>
  <c r="G601" i="16" s="1"/>
  <c r="DS639" i="17"/>
  <c r="G644" i="16" s="1"/>
  <c r="DS686" i="17"/>
  <c r="G691" i="16" s="1"/>
  <c r="DS724" i="17"/>
  <c r="G729" i="16" s="1"/>
  <c r="DS767" i="17"/>
  <c r="G772" i="16" s="1"/>
  <c r="DS814" i="17"/>
  <c r="G819" i="16" s="1"/>
  <c r="DS852" i="17"/>
  <c r="G857" i="16" s="1"/>
  <c r="DS895" i="17"/>
  <c r="G900" i="16" s="1"/>
  <c r="DS942" i="17"/>
  <c r="G947" i="16" s="1"/>
  <c r="DS980" i="17"/>
  <c r="G985" i="16" s="1"/>
  <c r="DS1025" i="17"/>
  <c r="G1030" i="16" s="1"/>
  <c r="DS1088" i="17"/>
  <c r="G1093" i="16" s="1"/>
  <c r="DS1138" i="17"/>
  <c r="G1143" i="16" s="1"/>
  <c r="DS1197" i="17"/>
  <c r="G1202" i="16" s="1"/>
  <c r="DS1258" i="17"/>
  <c r="G1263" i="16" s="1"/>
  <c r="DS1310" i="17"/>
  <c r="G1315" i="16" s="1"/>
  <c r="DS1367" i="17"/>
  <c r="G1372" i="16" s="1"/>
  <c r="DS1430" i="17"/>
  <c r="G1435" i="16" s="1"/>
  <c r="DS1480" i="17"/>
  <c r="G1485" i="16" s="1"/>
  <c r="DS1537" i="17"/>
  <c r="G1542" i="16" s="1"/>
  <c r="DS1600" i="17"/>
  <c r="G1605" i="16" s="1"/>
  <c r="DS1650" i="17"/>
  <c r="G1655" i="16" s="1"/>
  <c r="DS1709" i="17"/>
  <c r="G1714" i="16" s="1"/>
  <c r="DS1770" i="17"/>
  <c r="G1775" i="16" s="1"/>
  <c r="DS1822" i="17"/>
  <c r="G1827" i="16" s="1"/>
  <c r="DS1879" i="17"/>
  <c r="G1884" i="16" s="1"/>
  <c r="DS1942" i="17"/>
  <c r="G1947" i="16" s="1"/>
  <c r="DS1992" i="17"/>
  <c r="G1997" i="16" s="1"/>
  <c r="DT50" i="17"/>
  <c r="D55" i="16" s="1"/>
  <c r="DT113" i="17"/>
  <c r="D118" i="16" s="1"/>
  <c r="DT163" i="17"/>
  <c r="D168" i="16" s="1"/>
  <c r="DT222" i="17"/>
  <c r="D227" i="16" s="1"/>
  <c r="DT295" i="17"/>
  <c r="D300" i="16" s="1"/>
  <c r="DT354" i="17"/>
  <c r="D359" i="16" s="1"/>
  <c r="DT424" i="17"/>
  <c r="D429" i="16" s="1"/>
  <c r="DT498" i="17"/>
  <c r="D503" i="16" s="1"/>
  <c r="DT561" i="17"/>
  <c r="D566" i="16" s="1"/>
  <c r="DT649" i="17"/>
  <c r="D654" i="16" s="1"/>
  <c r="DT729" i="17"/>
  <c r="D734" i="16" s="1"/>
  <c r="DT794" i="17"/>
  <c r="D799" i="16" s="1"/>
  <c r="DT881" i="17"/>
  <c r="D886" i="16" s="1"/>
  <c r="DT961" i="17"/>
  <c r="D966" i="16" s="1"/>
  <c r="DT1047" i="17"/>
  <c r="D1052" i="16" s="1"/>
  <c r="DT1163" i="17"/>
  <c r="D1168" i="16" s="1"/>
  <c r="DT1280" i="17"/>
  <c r="D1285" i="16" s="1"/>
  <c r="DT1528" i="17"/>
  <c r="D1533" i="16" s="1"/>
  <c r="DT1911" i="17"/>
  <c r="D1916" i="16" s="1"/>
  <c r="DU298" i="17"/>
  <c r="B303" i="16" s="1"/>
  <c r="DU604" i="17"/>
  <c r="B609" i="16" s="1"/>
  <c r="DU1012" i="17"/>
  <c r="B1017" i="16" s="1"/>
  <c r="DU1395" i="17"/>
  <c r="B1400" i="16" s="1"/>
  <c r="DU1704" i="17"/>
  <c r="B1709" i="16" s="1"/>
  <c r="DV91" i="17"/>
  <c r="I96" i="16" s="1"/>
  <c r="DV709" i="17"/>
  <c r="I714" i="16" s="1"/>
  <c r="DV1204" i="17"/>
  <c r="I1209" i="16" s="1"/>
  <c r="H7" i="16"/>
  <c r="DV2000" i="17"/>
  <c r="DV1992" i="17"/>
  <c r="I1997" i="16" s="1"/>
  <c r="DV1984" i="17"/>
  <c r="I1989" i="16" s="1"/>
  <c r="DV1976" i="17"/>
  <c r="I1981" i="16" s="1"/>
  <c r="DV1968" i="17"/>
  <c r="I1973" i="16" s="1"/>
  <c r="DV1960" i="17"/>
  <c r="I1965" i="16" s="1"/>
  <c r="DV1952" i="17"/>
  <c r="I1957" i="16" s="1"/>
  <c r="DV1944" i="17"/>
  <c r="I1949" i="16" s="1"/>
  <c r="DV1936" i="17"/>
  <c r="I1941" i="16" s="1"/>
  <c r="DV1928" i="17"/>
  <c r="I1933" i="16" s="1"/>
  <c r="DV1920" i="17"/>
  <c r="I1925" i="16" s="1"/>
  <c r="DV1912" i="17"/>
  <c r="I1917" i="16" s="1"/>
  <c r="DV1904" i="17"/>
  <c r="I1909" i="16" s="1"/>
  <c r="DV1896" i="17"/>
  <c r="I1901" i="16" s="1"/>
  <c r="DV1888" i="17"/>
  <c r="I1893" i="16" s="1"/>
  <c r="DV1880" i="17"/>
  <c r="I1885" i="16" s="1"/>
  <c r="DV1872" i="17"/>
  <c r="I1877" i="16" s="1"/>
  <c r="DV1864" i="17"/>
  <c r="I1869" i="16" s="1"/>
  <c r="DV1856" i="17"/>
  <c r="I1861" i="16" s="1"/>
  <c r="DV1848" i="17"/>
  <c r="I1853" i="16" s="1"/>
  <c r="DV1840" i="17"/>
  <c r="I1845" i="16" s="1"/>
  <c r="DV1832" i="17"/>
  <c r="I1837" i="16" s="1"/>
  <c r="DV1824" i="17"/>
  <c r="I1829" i="16" s="1"/>
  <c r="DV1816" i="17"/>
  <c r="I1821" i="16" s="1"/>
  <c r="DV1808" i="17"/>
  <c r="I1813" i="16" s="1"/>
  <c r="DV1800" i="17"/>
  <c r="I1805" i="16" s="1"/>
  <c r="DV1792" i="17"/>
  <c r="I1797" i="16" s="1"/>
  <c r="DV1784" i="17"/>
  <c r="I1789" i="16" s="1"/>
  <c r="DV1776" i="17"/>
  <c r="I1781" i="16" s="1"/>
  <c r="DV1768" i="17"/>
  <c r="I1773" i="16" s="1"/>
  <c r="DV1760" i="17"/>
  <c r="I1765" i="16" s="1"/>
  <c r="DV1752" i="17"/>
  <c r="I1757" i="16" s="1"/>
  <c r="DV1744" i="17"/>
  <c r="I1749" i="16" s="1"/>
  <c r="DV1736" i="17"/>
  <c r="I1741" i="16" s="1"/>
  <c r="DV1728" i="17"/>
  <c r="I1733" i="16" s="1"/>
  <c r="DV1720" i="17"/>
  <c r="I1725" i="16" s="1"/>
  <c r="DV1712" i="17"/>
  <c r="I1717" i="16" s="1"/>
  <c r="DV1704" i="17"/>
  <c r="I1709" i="16" s="1"/>
  <c r="DV1696" i="17"/>
  <c r="I1701" i="16" s="1"/>
  <c r="DV1688" i="17"/>
  <c r="I1693" i="16" s="1"/>
  <c r="DV1680" i="17"/>
  <c r="I1685" i="16" s="1"/>
  <c r="DV1672" i="17"/>
  <c r="I1677" i="16" s="1"/>
  <c r="DV1664" i="17"/>
  <c r="I1669" i="16" s="1"/>
  <c r="DV1656" i="17"/>
  <c r="I1661" i="16" s="1"/>
  <c r="DV1648" i="17"/>
  <c r="I1653" i="16" s="1"/>
  <c r="DV1640" i="17"/>
  <c r="I1645" i="16" s="1"/>
  <c r="DV1632" i="17"/>
  <c r="I1637" i="16" s="1"/>
  <c r="DV1624" i="17"/>
  <c r="I1629" i="16" s="1"/>
  <c r="DV1616" i="17"/>
  <c r="I1621" i="16" s="1"/>
  <c r="DV1608" i="17"/>
  <c r="I1613" i="16" s="1"/>
  <c r="DV1600" i="17"/>
  <c r="I1605" i="16" s="1"/>
  <c r="DV1592" i="17"/>
  <c r="I1597" i="16" s="1"/>
  <c r="DV1584" i="17"/>
  <c r="I1589" i="16" s="1"/>
  <c r="DV1576" i="17"/>
  <c r="I1581" i="16" s="1"/>
  <c r="DV1568" i="17"/>
  <c r="I1573" i="16" s="1"/>
  <c r="DV1560" i="17"/>
  <c r="I1565" i="16" s="1"/>
  <c r="DV1552" i="17"/>
  <c r="I1557" i="16" s="1"/>
  <c r="DV1544" i="17"/>
  <c r="I1549" i="16" s="1"/>
  <c r="DV1536" i="17"/>
  <c r="I1541" i="16" s="1"/>
  <c r="DV1528" i="17"/>
  <c r="I1533" i="16" s="1"/>
  <c r="DV1520" i="17"/>
  <c r="I1525" i="16" s="1"/>
  <c r="DV1512" i="17"/>
  <c r="I1517" i="16" s="1"/>
  <c r="DV1504" i="17"/>
  <c r="I1509" i="16" s="1"/>
  <c r="DV1496" i="17"/>
  <c r="I1501" i="16" s="1"/>
  <c r="DV1488" i="17"/>
  <c r="I1493" i="16" s="1"/>
  <c r="DV1480" i="17"/>
  <c r="I1485" i="16" s="1"/>
  <c r="DV1472" i="17"/>
  <c r="I1477" i="16" s="1"/>
  <c r="DV1464" i="17"/>
  <c r="I1469" i="16" s="1"/>
  <c r="DV1456" i="17"/>
  <c r="I1461" i="16" s="1"/>
  <c r="DV1448" i="17"/>
  <c r="I1453" i="16" s="1"/>
  <c r="DV1440" i="17"/>
  <c r="I1445" i="16" s="1"/>
  <c r="DV1432" i="17"/>
  <c r="I1437" i="16" s="1"/>
  <c r="DV1424" i="17"/>
  <c r="I1429" i="16" s="1"/>
  <c r="DV1416" i="17"/>
  <c r="I1421" i="16" s="1"/>
  <c r="DV1408" i="17"/>
  <c r="I1413" i="16" s="1"/>
  <c r="DV1400" i="17"/>
  <c r="I1405" i="16" s="1"/>
  <c r="DV1392" i="17"/>
  <c r="I1397" i="16" s="1"/>
  <c r="DV1384" i="17"/>
  <c r="I1389" i="16" s="1"/>
  <c r="DV1376" i="17"/>
  <c r="I1381" i="16" s="1"/>
  <c r="DV1368" i="17"/>
  <c r="I1373" i="16" s="1"/>
  <c r="DV1360" i="17"/>
  <c r="I1365" i="16" s="1"/>
  <c r="DV1352" i="17"/>
  <c r="I1357" i="16" s="1"/>
  <c r="DV1344" i="17"/>
  <c r="I1349" i="16" s="1"/>
  <c r="DV1336" i="17"/>
  <c r="I1341" i="16" s="1"/>
  <c r="DV1328" i="17"/>
  <c r="I1333" i="16" s="1"/>
  <c r="DV1320" i="17"/>
  <c r="I1325" i="16" s="1"/>
  <c r="DV1312" i="17"/>
  <c r="I1317" i="16" s="1"/>
  <c r="DV1304" i="17"/>
  <c r="I1309" i="16" s="1"/>
  <c r="DV1296" i="17"/>
  <c r="I1301" i="16" s="1"/>
  <c r="DV1288" i="17"/>
  <c r="I1293" i="16" s="1"/>
  <c r="DV1280" i="17"/>
  <c r="I1285" i="16" s="1"/>
  <c r="DV1272" i="17"/>
  <c r="I1277" i="16" s="1"/>
  <c r="DV1264" i="17"/>
  <c r="I1269" i="16" s="1"/>
  <c r="DV1256" i="17"/>
  <c r="I1261" i="16" s="1"/>
  <c r="DV1248" i="17"/>
  <c r="I1253" i="16" s="1"/>
  <c r="DV1240" i="17"/>
  <c r="I1245" i="16" s="1"/>
  <c r="DV1232" i="17"/>
  <c r="I1237" i="16" s="1"/>
  <c r="DV1224" i="17"/>
  <c r="I1229" i="16" s="1"/>
  <c r="DV1216" i="17"/>
  <c r="I1221" i="16" s="1"/>
  <c r="DV1208" i="17"/>
  <c r="I1213" i="16" s="1"/>
  <c r="DV1200" i="17"/>
  <c r="I1205" i="16" s="1"/>
  <c r="DV1192" i="17"/>
  <c r="I1197" i="16" s="1"/>
  <c r="DV1184" i="17"/>
  <c r="I1189" i="16" s="1"/>
  <c r="DV1176" i="17"/>
  <c r="I1181" i="16" s="1"/>
  <c r="DV1168" i="17"/>
  <c r="I1173" i="16" s="1"/>
  <c r="DV1160" i="17"/>
  <c r="I1165" i="16" s="1"/>
  <c r="DV1152" i="17"/>
  <c r="I1157" i="16" s="1"/>
  <c r="DV1144" i="17"/>
  <c r="I1149" i="16" s="1"/>
  <c r="DV1136" i="17"/>
  <c r="I1141" i="16" s="1"/>
  <c r="DV1128" i="17"/>
  <c r="I1133" i="16" s="1"/>
  <c r="DV1120" i="17"/>
  <c r="I1125" i="16" s="1"/>
  <c r="DV1112" i="17"/>
  <c r="I1117" i="16" s="1"/>
  <c r="DV1104" i="17"/>
  <c r="I1109" i="16" s="1"/>
  <c r="DV1096" i="17"/>
  <c r="I1101" i="16" s="1"/>
  <c r="DV1088" i="17"/>
  <c r="I1093" i="16" s="1"/>
  <c r="DV1080" i="17"/>
  <c r="I1085" i="16" s="1"/>
  <c r="DV1072" i="17"/>
  <c r="I1077" i="16" s="1"/>
  <c r="DV1064" i="17"/>
  <c r="I1069" i="16" s="1"/>
  <c r="DV1056" i="17"/>
  <c r="I1061" i="16" s="1"/>
  <c r="DV1048" i="17"/>
  <c r="I1053" i="16" s="1"/>
  <c r="DV1040" i="17"/>
  <c r="I1045" i="16" s="1"/>
  <c r="DV1032" i="17"/>
  <c r="I1037" i="16" s="1"/>
  <c r="DV1024" i="17"/>
  <c r="I1029" i="16" s="1"/>
  <c r="DV1016" i="17"/>
  <c r="I1021" i="16" s="1"/>
  <c r="DV1008" i="17"/>
  <c r="I1013" i="16" s="1"/>
  <c r="DV1000" i="17"/>
  <c r="I1005" i="16" s="1"/>
  <c r="DV992" i="17"/>
  <c r="I997" i="16" s="1"/>
  <c r="DV984" i="17"/>
  <c r="I989" i="16" s="1"/>
  <c r="DV976" i="17"/>
  <c r="I981" i="16" s="1"/>
  <c r="DV968" i="17"/>
  <c r="I973" i="16" s="1"/>
  <c r="DV960" i="17"/>
  <c r="I965" i="16" s="1"/>
  <c r="DV952" i="17"/>
  <c r="I957" i="16" s="1"/>
  <c r="DV944" i="17"/>
  <c r="I949" i="16" s="1"/>
  <c r="DV936" i="17"/>
  <c r="I941" i="16" s="1"/>
  <c r="DV928" i="17"/>
  <c r="I933" i="16" s="1"/>
  <c r="DV920" i="17"/>
  <c r="I925" i="16" s="1"/>
  <c r="DV912" i="17"/>
  <c r="I917" i="16" s="1"/>
  <c r="DV904" i="17"/>
  <c r="I909" i="16" s="1"/>
  <c r="DV896" i="17"/>
  <c r="I901" i="16" s="1"/>
  <c r="DV888" i="17"/>
  <c r="I893" i="16" s="1"/>
  <c r="DV880" i="17"/>
  <c r="I885" i="16" s="1"/>
  <c r="DV872" i="17"/>
  <c r="I877" i="16" s="1"/>
  <c r="DV864" i="17"/>
  <c r="I869" i="16" s="1"/>
  <c r="DV856" i="17"/>
  <c r="I861" i="16" s="1"/>
  <c r="DV848" i="17"/>
  <c r="I853" i="16" s="1"/>
  <c r="DV840" i="17"/>
  <c r="I845" i="16" s="1"/>
  <c r="DV832" i="17"/>
  <c r="I837" i="16" s="1"/>
  <c r="DV824" i="17"/>
  <c r="I829" i="16" s="1"/>
  <c r="DV816" i="17"/>
  <c r="I821" i="16" s="1"/>
  <c r="DV808" i="17"/>
  <c r="I813" i="16" s="1"/>
  <c r="DV800" i="17"/>
  <c r="I805" i="16" s="1"/>
  <c r="DV792" i="17"/>
  <c r="I797" i="16" s="1"/>
  <c r="DV784" i="17"/>
  <c r="I789" i="16" s="1"/>
  <c r="DV776" i="17"/>
  <c r="I781" i="16" s="1"/>
  <c r="DV768" i="17"/>
  <c r="I773" i="16" s="1"/>
  <c r="DV760" i="17"/>
  <c r="I765" i="16" s="1"/>
  <c r="DV752" i="17"/>
  <c r="I757" i="16" s="1"/>
  <c r="DV744" i="17"/>
  <c r="I749" i="16" s="1"/>
  <c r="DV736" i="17"/>
  <c r="I741" i="16" s="1"/>
  <c r="DV728" i="17"/>
  <c r="I733" i="16" s="1"/>
  <c r="DV720" i="17"/>
  <c r="I725" i="16" s="1"/>
  <c r="DV712" i="17"/>
  <c r="I717" i="16" s="1"/>
  <c r="DV704" i="17"/>
  <c r="I709" i="16" s="1"/>
  <c r="DV696" i="17"/>
  <c r="I701" i="16" s="1"/>
  <c r="DV688" i="17"/>
  <c r="I693" i="16" s="1"/>
  <c r="DV680" i="17"/>
  <c r="I685" i="16" s="1"/>
  <c r="DV672" i="17"/>
  <c r="I677" i="16" s="1"/>
  <c r="DV664" i="17"/>
  <c r="I669" i="16" s="1"/>
  <c r="DV656" i="17"/>
  <c r="I661" i="16" s="1"/>
  <c r="DV648" i="17"/>
  <c r="I653" i="16" s="1"/>
  <c r="DV640" i="17"/>
  <c r="I645" i="16" s="1"/>
  <c r="DV632" i="17"/>
  <c r="I637" i="16" s="1"/>
  <c r="DV624" i="17"/>
  <c r="I629" i="16" s="1"/>
  <c r="DV616" i="17"/>
  <c r="I621" i="16" s="1"/>
  <c r="DV608" i="17"/>
  <c r="I613" i="16" s="1"/>
  <c r="DV600" i="17"/>
  <c r="I605" i="16" s="1"/>
  <c r="DV592" i="17"/>
  <c r="I597" i="16" s="1"/>
  <c r="DV584" i="17"/>
  <c r="I589" i="16" s="1"/>
  <c r="DV576" i="17"/>
  <c r="I581" i="16" s="1"/>
  <c r="DV568" i="17"/>
  <c r="I573" i="16" s="1"/>
  <c r="DV560" i="17"/>
  <c r="I565" i="16" s="1"/>
  <c r="DV552" i="17"/>
  <c r="I557" i="16" s="1"/>
  <c r="DV544" i="17"/>
  <c r="I549" i="16" s="1"/>
  <c r="DV536" i="17"/>
  <c r="I541" i="16" s="1"/>
  <c r="DV528" i="17"/>
  <c r="I533" i="16" s="1"/>
  <c r="DV520" i="17"/>
  <c r="I525" i="16" s="1"/>
  <c r="DV512" i="17"/>
  <c r="I517" i="16" s="1"/>
  <c r="DV504" i="17"/>
  <c r="I509" i="16" s="1"/>
  <c r="DV496" i="17"/>
  <c r="I501" i="16" s="1"/>
  <c r="DV488" i="17"/>
  <c r="I493" i="16" s="1"/>
  <c r="DV480" i="17"/>
  <c r="I485" i="16" s="1"/>
  <c r="DV472" i="17"/>
  <c r="I477" i="16" s="1"/>
  <c r="DV464" i="17"/>
  <c r="I469" i="16" s="1"/>
  <c r="DV456" i="17"/>
  <c r="I461" i="16" s="1"/>
  <c r="DV448" i="17"/>
  <c r="I453" i="16" s="1"/>
  <c r="DV440" i="17"/>
  <c r="I445" i="16" s="1"/>
  <c r="DV432" i="17"/>
  <c r="I437" i="16" s="1"/>
  <c r="DV424" i="17"/>
  <c r="I429" i="16" s="1"/>
  <c r="DV416" i="17"/>
  <c r="I421" i="16" s="1"/>
  <c r="DV408" i="17"/>
  <c r="I413" i="16" s="1"/>
  <c r="DV400" i="17"/>
  <c r="I405" i="16" s="1"/>
  <c r="DV392" i="17"/>
  <c r="I397" i="16" s="1"/>
  <c r="DV384" i="17"/>
  <c r="I389" i="16" s="1"/>
  <c r="DV376" i="17"/>
  <c r="I381" i="16" s="1"/>
  <c r="DV368" i="17"/>
  <c r="I373" i="16" s="1"/>
  <c r="DV360" i="17"/>
  <c r="I365" i="16" s="1"/>
  <c r="DV352" i="17"/>
  <c r="I357" i="16" s="1"/>
  <c r="DV344" i="17"/>
  <c r="I349" i="16" s="1"/>
  <c r="DV336" i="17"/>
  <c r="I341" i="16" s="1"/>
  <c r="DV328" i="17"/>
  <c r="I333" i="16" s="1"/>
  <c r="DV320" i="17"/>
  <c r="I325" i="16" s="1"/>
  <c r="DV312" i="17"/>
  <c r="I317" i="16" s="1"/>
  <c r="DV304" i="17"/>
  <c r="I309" i="16" s="1"/>
  <c r="DV296" i="17"/>
  <c r="I301" i="16" s="1"/>
  <c r="DV288" i="17"/>
  <c r="I293" i="16" s="1"/>
  <c r="DV280" i="17"/>
  <c r="I285" i="16" s="1"/>
  <c r="DV272" i="17"/>
  <c r="I277" i="16" s="1"/>
  <c r="DV264" i="17"/>
  <c r="I269" i="16" s="1"/>
  <c r="DV256" i="17"/>
  <c r="I261" i="16" s="1"/>
  <c r="DV248" i="17"/>
  <c r="I253" i="16" s="1"/>
  <c r="DV240" i="17"/>
  <c r="I245" i="16" s="1"/>
  <c r="DV232" i="17"/>
  <c r="I237" i="16" s="1"/>
  <c r="DV224" i="17"/>
  <c r="I229" i="16" s="1"/>
  <c r="DV216" i="17"/>
  <c r="I221" i="16" s="1"/>
  <c r="DV208" i="17"/>
  <c r="I213" i="16" s="1"/>
  <c r="DV200" i="17"/>
  <c r="I205" i="16" s="1"/>
  <c r="DV192" i="17"/>
  <c r="I197" i="16" s="1"/>
  <c r="DV184" i="17"/>
  <c r="I189" i="16" s="1"/>
  <c r="DV176" i="17"/>
  <c r="I181" i="16" s="1"/>
  <c r="DV168" i="17"/>
  <c r="I173" i="16" s="1"/>
  <c r="DV160" i="17"/>
  <c r="I165" i="16" s="1"/>
  <c r="DV152" i="17"/>
  <c r="I157" i="16" s="1"/>
  <c r="DV144" i="17"/>
  <c r="I149" i="16" s="1"/>
  <c r="DV136" i="17"/>
  <c r="I141" i="16" s="1"/>
  <c r="DV128" i="17"/>
  <c r="I133" i="16" s="1"/>
  <c r="DV120" i="17"/>
  <c r="I125" i="16" s="1"/>
  <c r="DV112" i="17"/>
  <c r="I117" i="16" s="1"/>
  <c r="DV104" i="17"/>
  <c r="I109" i="16" s="1"/>
  <c r="DV96" i="17"/>
  <c r="I101" i="16" s="1"/>
  <c r="DV88" i="17"/>
  <c r="I93" i="16" s="1"/>
  <c r="DV80" i="17"/>
  <c r="I85" i="16" s="1"/>
  <c r="DV72" i="17"/>
  <c r="I77" i="16" s="1"/>
  <c r="DV64" i="17"/>
  <c r="I69" i="16" s="1"/>
  <c r="DV56" i="17"/>
  <c r="I61" i="16" s="1"/>
  <c r="DV48" i="17"/>
  <c r="I53" i="16" s="1"/>
  <c r="DV40" i="17"/>
  <c r="I45" i="16" s="1"/>
  <c r="DV32" i="17"/>
  <c r="I37" i="16" s="1"/>
  <c r="DV24" i="17"/>
  <c r="I29" i="16" s="1"/>
  <c r="DV16" i="17"/>
  <c r="I21" i="16" s="1"/>
  <c r="DV8" i="17"/>
  <c r="I13" i="16" s="1"/>
  <c r="DU1999" i="17"/>
  <c r="DU1991" i="17"/>
  <c r="B1996" i="16" s="1"/>
  <c r="DU1983" i="17"/>
  <c r="B1988" i="16" s="1"/>
  <c r="DU1975" i="17"/>
  <c r="B1980" i="16" s="1"/>
  <c r="DU1967" i="17"/>
  <c r="B1972" i="16" s="1"/>
  <c r="DU1959" i="17"/>
  <c r="B1964" i="16" s="1"/>
  <c r="DU1951" i="17"/>
  <c r="B1956" i="16" s="1"/>
  <c r="DU1943" i="17"/>
  <c r="B1948" i="16" s="1"/>
  <c r="DU1935" i="17"/>
  <c r="B1940" i="16" s="1"/>
  <c r="DU1927" i="17"/>
  <c r="B1932" i="16" s="1"/>
  <c r="DU1919" i="17"/>
  <c r="B1924" i="16" s="1"/>
  <c r="DU1911" i="17"/>
  <c r="B1916" i="16" s="1"/>
  <c r="DU1903" i="17"/>
  <c r="B1908" i="16" s="1"/>
  <c r="DU1895" i="17"/>
  <c r="B1900" i="16" s="1"/>
  <c r="DU1887" i="17"/>
  <c r="B1892" i="16" s="1"/>
  <c r="DU1879" i="17"/>
  <c r="B1884" i="16" s="1"/>
  <c r="DU1871" i="17"/>
  <c r="B1876" i="16" s="1"/>
  <c r="DU1863" i="17"/>
  <c r="B1868" i="16" s="1"/>
  <c r="DU1855" i="17"/>
  <c r="B1860" i="16" s="1"/>
  <c r="DU1847" i="17"/>
  <c r="B1852" i="16" s="1"/>
  <c r="DU1839" i="17"/>
  <c r="B1844" i="16" s="1"/>
  <c r="DU1831" i="17"/>
  <c r="B1836" i="16" s="1"/>
  <c r="DU1823" i="17"/>
  <c r="B1828" i="16" s="1"/>
  <c r="DU1815" i="17"/>
  <c r="B1820" i="16" s="1"/>
  <c r="DU1807" i="17"/>
  <c r="B1812" i="16" s="1"/>
  <c r="DU1799" i="17"/>
  <c r="B1804" i="16" s="1"/>
  <c r="DU1791" i="17"/>
  <c r="B1796" i="16" s="1"/>
  <c r="DU1783" i="17"/>
  <c r="B1788" i="16" s="1"/>
  <c r="DU1775" i="17"/>
  <c r="B1780" i="16" s="1"/>
  <c r="DU1767" i="17"/>
  <c r="B1772" i="16" s="1"/>
  <c r="DU1759" i="17"/>
  <c r="B1764" i="16" s="1"/>
  <c r="DU1751" i="17"/>
  <c r="B1756" i="16" s="1"/>
  <c r="DU1743" i="17"/>
  <c r="B1748" i="16" s="1"/>
  <c r="DU1735" i="17"/>
  <c r="B1740" i="16" s="1"/>
  <c r="DU1727" i="17"/>
  <c r="B1732" i="16" s="1"/>
  <c r="DU1719" i="17"/>
  <c r="B1724" i="16" s="1"/>
  <c r="DU1711" i="17"/>
  <c r="B1716" i="16" s="1"/>
  <c r="DU1703" i="17"/>
  <c r="B1708" i="16" s="1"/>
  <c r="DU1695" i="17"/>
  <c r="B1700" i="16" s="1"/>
  <c r="DU1687" i="17"/>
  <c r="B1692" i="16" s="1"/>
  <c r="DU1679" i="17"/>
  <c r="B1684" i="16" s="1"/>
  <c r="DU1671" i="17"/>
  <c r="B1676" i="16" s="1"/>
  <c r="DU1663" i="17"/>
  <c r="B1668" i="16" s="1"/>
  <c r="DU1655" i="17"/>
  <c r="B1660" i="16" s="1"/>
  <c r="DU1647" i="17"/>
  <c r="B1652" i="16" s="1"/>
  <c r="DU1639" i="17"/>
  <c r="B1644" i="16" s="1"/>
  <c r="DU1631" i="17"/>
  <c r="B1636" i="16" s="1"/>
  <c r="DU1623" i="17"/>
  <c r="B1628" i="16" s="1"/>
  <c r="DU1615" i="17"/>
  <c r="B1620" i="16" s="1"/>
  <c r="DU1607" i="17"/>
  <c r="B1612" i="16" s="1"/>
  <c r="DU1599" i="17"/>
  <c r="B1604" i="16" s="1"/>
  <c r="DU1591" i="17"/>
  <c r="B1596" i="16" s="1"/>
  <c r="DU1583" i="17"/>
  <c r="B1588" i="16" s="1"/>
  <c r="DU1575" i="17"/>
  <c r="B1580" i="16" s="1"/>
  <c r="DU1567" i="17"/>
  <c r="B1572" i="16" s="1"/>
  <c r="DU1559" i="17"/>
  <c r="B1564" i="16" s="1"/>
  <c r="DU1551" i="17"/>
  <c r="B1556" i="16" s="1"/>
  <c r="DU1543" i="17"/>
  <c r="B1548" i="16" s="1"/>
  <c r="DU1535" i="17"/>
  <c r="B1540" i="16" s="1"/>
  <c r="DU1527" i="17"/>
  <c r="B1532" i="16" s="1"/>
  <c r="DU1519" i="17"/>
  <c r="B1524" i="16" s="1"/>
  <c r="DU1511" i="17"/>
  <c r="B1516" i="16" s="1"/>
  <c r="DU1503" i="17"/>
  <c r="B1508" i="16" s="1"/>
  <c r="DU1495" i="17"/>
  <c r="B1500" i="16" s="1"/>
  <c r="DU1487" i="17"/>
  <c r="B1492" i="16" s="1"/>
  <c r="DU1479" i="17"/>
  <c r="B1484" i="16" s="1"/>
  <c r="DU1471" i="17"/>
  <c r="B1476" i="16" s="1"/>
  <c r="DU1463" i="17"/>
  <c r="B1468" i="16" s="1"/>
  <c r="DU1455" i="17"/>
  <c r="B1460" i="16" s="1"/>
  <c r="DU1447" i="17"/>
  <c r="B1452" i="16" s="1"/>
  <c r="DU1439" i="17"/>
  <c r="B1444" i="16" s="1"/>
  <c r="DU1431" i="17"/>
  <c r="B1436" i="16" s="1"/>
  <c r="DU1423" i="17"/>
  <c r="B1428" i="16" s="1"/>
  <c r="DU1415" i="17"/>
  <c r="B1420" i="16" s="1"/>
  <c r="DU1407" i="17"/>
  <c r="B1412" i="16" s="1"/>
  <c r="DU1399" i="17"/>
  <c r="B1404" i="16" s="1"/>
  <c r="DU1391" i="17"/>
  <c r="B1396" i="16" s="1"/>
  <c r="DU1383" i="17"/>
  <c r="B1388" i="16" s="1"/>
  <c r="DU1375" i="17"/>
  <c r="B1380" i="16" s="1"/>
  <c r="DU1367" i="17"/>
  <c r="B1372" i="16" s="1"/>
  <c r="DU1359" i="17"/>
  <c r="B1364" i="16" s="1"/>
  <c r="DU1351" i="17"/>
  <c r="B1356" i="16" s="1"/>
  <c r="DU1343" i="17"/>
  <c r="B1348" i="16" s="1"/>
  <c r="DU1335" i="17"/>
  <c r="B1340" i="16" s="1"/>
  <c r="DU1327" i="17"/>
  <c r="B1332" i="16" s="1"/>
  <c r="DU1319" i="17"/>
  <c r="B1324" i="16" s="1"/>
  <c r="DU1311" i="17"/>
  <c r="B1316" i="16" s="1"/>
  <c r="DU1303" i="17"/>
  <c r="B1308" i="16" s="1"/>
  <c r="DU1295" i="17"/>
  <c r="B1300" i="16" s="1"/>
  <c r="DU1287" i="17"/>
  <c r="B1292" i="16" s="1"/>
  <c r="DU1279" i="17"/>
  <c r="B1284" i="16" s="1"/>
  <c r="DU1271" i="17"/>
  <c r="B1276" i="16" s="1"/>
  <c r="DU1263" i="17"/>
  <c r="B1268" i="16" s="1"/>
  <c r="DU1255" i="17"/>
  <c r="B1260" i="16" s="1"/>
  <c r="DU1247" i="17"/>
  <c r="B1252" i="16" s="1"/>
  <c r="DU1239" i="17"/>
  <c r="B1244" i="16" s="1"/>
  <c r="DU1231" i="17"/>
  <c r="B1236" i="16" s="1"/>
  <c r="DU1223" i="17"/>
  <c r="B1228" i="16" s="1"/>
  <c r="DU1215" i="17"/>
  <c r="B1220" i="16" s="1"/>
  <c r="DU1207" i="17"/>
  <c r="B1212" i="16" s="1"/>
  <c r="DU1199" i="17"/>
  <c r="B1204" i="16" s="1"/>
  <c r="DU1191" i="17"/>
  <c r="B1196" i="16" s="1"/>
  <c r="DU1183" i="17"/>
  <c r="B1188" i="16" s="1"/>
  <c r="DU1175" i="17"/>
  <c r="B1180" i="16" s="1"/>
  <c r="DU1167" i="17"/>
  <c r="B1172" i="16" s="1"/>
  <c r="DU1159" i="17"/>
  <c r="B1164" i="16" s="1"/>
  <c r="DU1151" i="17"/>
  <c r="B1156" i="16" s="1"/>
  <c r="DU1143" i="17"/>
  <c r="B1148" i="16" s="1"/>
  <c r="DU1135" i="17"/>
  <c r="B1140" i="16" s="1"/>
  <c r="DU1127" i="17"/>
  <c r="B1132" i="16" s="1"/>
  <c r="DU1119" i="17"/>
  <c r="B1124" i="16" s="1"/>
  <c r="DU1111" i="17"/>
  <c r="B1116" i="16" s="1"/>
  <c r="DU1103" i="17"/>
  <c r="B1108" i="16" s="1"/>
  <c r="DU1095" i="17"/>
  <c r="B1100" i="16" s="1"/>
  <c r="DU1087" i="17"/>
  <c r="B1092" i="16" s="1"/>
  <c r="DU1079" i="17"/>
  <c r="B1084" i="16" s="1"/>
  <c r="DU1071" i="17"/>
  <c r="B1076" i="16" s="1"/>
  <c r="DU1063" i="17"/>
  <c r="B1068" i="16" s="1"/>
  <c r="DU1055" i="17"/>
  <c r="B1060" i="16" s="1"/>
  <c r="DU1047" i="17"/>
  <c r="B1052" i="16" s="1"/>
  <c r="DU1039" i="17"/>
  <c r="B1044" i="16" s="1"/>
  <c r="DU1031" i="17"/>
  <c r="B1036" i="16" s="1"/>
  <c r="DU1023" i="17"/>
  <c r="B1028" i="16" s="1"/>
  <c r="DU1015" i="17"/>
  <c r="B1020" i="16" s="1"/>
  <c r="DU1007" i="17"/>
  <c r="B1012" i="16" s="1"/>
  <c r="DU999" i="17"/>
  <c r="B1004" i="16" s="1"/>
  <c r="DU991" i="17"/>
  <c r="B996" i="16" s="1"/>
  <c r="DU983" i="17"/>
  <c r="B988" i="16" s="1"/>
  <c r="DU975" i="17"/>
  <c r="B980" i="16" s="1"/>
  <c r="DU967" i="17"/>
  <c r="B972" i="16" s="1"/>
  <c r="DU959" i="17"/>
  <c r="B964" i="16" s="1"/>
  <c r="DU951" i="17"/>
  <c r="B956" i="16" s="1"/>
  <c r="DU943" i="17"/>
  <c r="B948" i="16" s="1"/>
  <c r="DU935" i="17"/>
  <c r="B940" i="16" s="1"/>
  <c r="DU927" i="17"/>
  <c r="B932" i="16" s="1"/>
  <c r="DU919" i="17"/>
  <c r="B924" i="16" s="1"/>
  <c r="DU911" i="17"/>
  <c r="B916" i="16" s="1"/>
  <c r="DU903" i="17"/>
  <c r="B908" i="16" s="1"/>
  <c r="DU895" i="17"/>
  <c r="B900" i="16" s="1"/>
  <c r="DU887" i="17"/>
  <c r="B892" i="16" s="1"/>
  <c r="DU879" i="17"/>
  <c r="B884" i="16" s="1"/>
  <c r="DU871" i="17"/>
  <c r="B876" i="16" s="1"/>
  <c r="DU863" i="17"/>
  <c r="B868" i="16" s="1"/>
  <c r="DU855" i="17"/>
  <c r="B860" i="16" s="1"/>
  <c r="DU847" i="17"/>
  <c r="B852" i="16" s="1"/>
  <c r="DU839" i="17"/>
  <c r="B844" i="16" s="1"/>
  <c r="DU831" i="17"/>
  <c r="B836" i="16" s="1"/>
  <c r="DU823" i="17"/>
  <c r="B828" i="16" s="1"/>
  <c r="DU815" i="17"/>
  <c r="B820" i="16" s="1"/>
  <c r="DU807" i="17"/>
  <c r="B812" i="16" s="1"/>
  <c r="DU799" i="17"/>
  <c r="B804" i="16" s="1"/>
  <c r="DU791" i="17"/>
  <c r="B796" i="16" s="1"/>
  <c r="DU783" i="17"/>
  <c r="B788" i="16" s="1"/>
  <c r="DU775" i="17"/>
  <c r="B780" i="16" s="1"/>
  <c r="DU767" i="17"/>
  <c r="B772" i="16" s="1"/>
  <c r="DU759" i="17"/>
  <c r="B764" i="16" s="1"/>
  <c r="DU751" i="17"/>
  <c r="B756" i="16" s="1"/>
  <c r="DU743" i="17"/>
  <c r="B748" i="16" s="1"/>
  <c r="DU735" i="17"/>
  <c r="B740" i="16" s="1"/>
  <c r="DU727" i="17"/>
  <c r="B732" i="16" s="1"/>
  <c r="DU719" i="17"/>
  <c r="B724" i="16" s="1"/>
  <c r="DU711" i="17"/>
  <c r="B716" i="16" s="1"/>
  <c r="DU703" i="17"/>
  <c r="B708" i="16" s="1"/>
  <c r="DU695" i="17"/>
  <c r="B700" i="16" s="1"/>
  <c r="DU687" i="17"/>
  <c r="B692" i="16" s="1"/>
  <c r="DU679" i="17"/>
  <c r="B684" i="16" s="1"/>
  <c r="DU671" i="17"/>
  <c r="B676" i="16" s="1"/>
  <c r="DU663" i="17"/>
  <c r="B668" i="16" s="1"/>
  <c r="DU655" i="17"/>
  <c r="B660" i="16" s="1"/>
  <c r="DU647" i="17"/>
  <c r="B652" i="16" s="1"/>
  <c r="DU639" i="17"/>
  <c r="B644" i="16" s="1"/>
  <c r="DU631" i="17"/>
  <c r="B636" i="16" s="1"/>
  <c r="DU623" i="17"/>
  <c r="B628" i="16" s="1"/>
  <c r="DU615" i="17"/>
  <c r="B620" i="16" s="1"/>
  <c r="DU607" i="17"/>
  <c r="B612" i="16" s="1"/>
  <c r="DU599" i="17"/>
  <c r="B604" i="16" s="1"/>
  <c r="DU591" i="17"/>
  <c r="B596" i="16" s="1"/>
  <c r="DU583" i="17"/>
  <c r="B588" i="16" s="1"/>
  <c r="DU575" i="17"/>
  <c r="B580" i="16" s="1"/>
  <c r="DU567" i="17"/>
  <c r="B572" i="16" s="1"/>
  <c r="DU559" i="17"/>
  <c r="B564" i="16" s="1"/>
  <c r="DU551" i="17"/>
  <c r="B556" i="16" s="1"/>
  <c r="DU543" i="17"/>
  <c r="B548" i="16" s="1"/>
  <c r="DU535" i="17"/>
  <c r="B540" i="16" s="1"/>
  <c r="DU527" i="17"/>
  <c r="B532" i="16" s="1"/>
  <c r="DU519" i="17"/>
  <c r="B524" i="16" s="1"/>
  <c r="DU511" i="17"/>
  <c r="B516" i="16" s="1"/>
  <c r="DU503" i="17"/>
  <c r="B508" i="16" s="1"/>
  <c r="DU495" i="17"/>
  <c r="B500" i="16" s="1"/>
  <c r="DU487" i="17"/>
  <c r="B492" i="16" s="1"/>
  <c r="DU479" i="17"/>
  <c r="B484" i="16" s="1"/>
  <c r="DU471" i="17"/>
  <c r="B476" i="16" s="1"/>
  <c r="DU463" i="17"/>
  <c r="B468" i="16" s="1"/>
  <c r="DU455" i="17"/>
  <c r="B460" i="16" s="1"/>
  <c r="DU447" i="17"/>
  <c r="B452" i="16" s="1"/>
  <c r="DU439" i="17"/>
  <c r="B444" i="16" s="1"/>
  <c r="DU431" i="17"/>
  <c r="B436" i="16" s="1"/>
  <c r="DU423" i="17"/>
  <c r="B428" i="16" s="1"/>
  <c r="DU415" i="17"/>
  <c r="B420" i="16" s="1"/>
  <c r="DU407" i="17"/>
  <c r="B412" i="16" s="1"/>
  <c r="DU399" i="17"/>
  <c r="B404" i="16" s="1"/>
  <c r="DU391" i="17"/>
  <c r="B396" i="16" s="1"/>
  <c r="DU383" i="17"/>
  <c r="B388" i="16" s="1"/>
  <c r="DU375" i="17"/>
  <c r="B380" i="16" s="1"/>
  <c r="DU367" i="17"/>
  <c r="B372" i="16" s="1"/>
  <c r="DU359" i="17"/>
  <c r="B364" i="16" s="1"/>
  <c r="DU351" i="17"/>
  <c r="B356" i="16" s="1"/>
  <c r="DU343" i="17"/>
  <c r="B348" i="16" s="1"/>
  <c r="DU335" i="17"/>
  <c r="B340" i="16" s="1"/>
  <c r="DU327" i="17"/>
  <c r="B332" i="16" s="1"/>
  <c r="DU319" i="17"/>
  <c r="B324" i="16" s="1"/>
  <c r="DU311" i="17"/>
  <c r="B316" i="16" s="1"/>
  <c r="DU303" i="17"/>
  <c r="B308" i="16" s="1"/>
  <c r="DU295" i="17"/>
  <c r="B300" i="16" s="1"/>
  <c r="DU287" i="17"/>
  <c r="B292" i="16" s="1"/>
  <c r="DU279" i="17"/>
  <c r="B284" i="16" s="1"/>
  <c r="DU271" i="17"/>
  <c r="B276" i="16" s="1"/>
  <c r="DU263" i="17"/>
  <c r="B268" i="16" s="1"/>
  <c r="DU255" i="17"/>
  <c r="B260" i="16" s="1"/>
  <c r="DU247" i="17"/>
  <c r="B252" i="16" s="1"/>
  <c r="DU239" i="17"/>
  <c r="B244" i="16" s="1"/>
  <c r="DU231" i="17"/>
  <c r="B236" i="16" s="1"/>
  <c r="DU223" i="17"/>
  <c r="B228" i="16" s="1"/>
  <c r="DU215" i="17"/>
  <c r="B220" i="16" s="1"/>
  <c r="DU207" i="17"/>
  <c r="B212" i="16" s="1"/>
  <c r="DU199" i="17"/>
  <c r="B204" i="16" s="1"/>
  <c r="DU191" i="17"/>
  <c r="B196" i="16" s="1"/>
  <c r="DU183" i="17"/>
  <c r="B188" i="16" s="1"/>
  <c r="DU175" i="17"/>
  <c r="B180" i="16" s="1"/>
  <c r="DU167" i="17"/>
  <c r="B172" i="16" s="1"/>
  <c r="DU159" i="17"/>
  <c r="B164" i="16" s="1"/>
  <c r="DU151" i="17"/>
  <c r="B156" i="16" s="1"/>
  <c r="DU143" i="17"/>
  <c r="B148" i="16" s="1"/>
  <c r="DU135" i="17"/>
  <c r="B140" i="16" s="1"/>
  <c r="DU127" i="17"/>
  <c r="B132" i="16" s="1"/>
  <c r="DU119" i="17"/>
  <c r="B124" i="16" s="1"/>
  <c r="DU111" i="17"/>
  <c r="B116" i="16" s="1"/>
  <c r="DU103" i="17"/>
  <c r="B108" i="16" s="1"/>
  <c r="DU95" i="17"/>
  <c r="B100" i="16" s="1"/>
  <c r="DU87" i="17"/>
  <c r="B92" i="16" s="1"/>
  <c r="DU79" i="17"/>
  <c r="B84" i="16" s="1"/>
  <c r="DU71" i="17"/>
  <c r="B76" i="16" s="1"/>
  <c r="DU63" i="17"/>
  <c r="B68" i="16" s="1"/>
  <c r="DU55" i="17"/>
  <c r="B60" i="16" s="1"/>
  <c r="DU47" i="17"/>
  <c r="B52" i="16" s="1"/>
  <c r="DU39" i="17"/>
  <c r="B44" i="16" s="1"/>
  <c r="DU31" i="17"/>
  <c r="B36" i="16" s="1"/>
  <c r="DU23" i="17"/>
  <c r="B28" i="16" s="1"/>
  <c r="DU15" i="17"/>
  <c r="B20" i="16" s="1"/>
  <c r="DU7" i="17"/>
  <c r="B12" i="16" s="1"/>
  <c r="DT1998" i="17"/>
  <c r="DT1990" i="17"/>
  <c r="D1995" i="16" s="1"/>
  <c r="DT1982" i="17"/>
  <c r="D1987" i="16" s="1"/>
  <c r="DT1974" i="17"/>
  <c r="D1979" i="16" s="1"/>
  <c r="DT1966" i="17"/>
  <c r="D1971" i="16" s="1"/>
  <c r="DT1958" i="17"/>
  <c r="D1963" i="16" s="1"/>
  <c r="DT1950" i="17"/>
  <c r="D1955" i="16" s="1"/>
  <c r="DT1942" i="17"/>
  <c r="D1947" i="16" s="1"/>
  <c r="DT1934" i="17"/>
  <c r="D1939" i="16" s="1"/>
  <c r="DT1926" i="17"/>
  <c r="D1931" i="16" s="1"/>
  <c r="DT1918" i="17"/>
  <c r="D1923" i="16" s="1"/>
  <c r="DT1910" i="17"/>
  <c r="D1915" i="16" s="1"/>
  <c r="DT1902" i="17"/>
  <c r="D1907" i="16" s="1"/>
  <c r="DT1894" i="17"/>
  <c r="D1899" i="16" s="1"/>
  <c r="DT1886" i="17"/>
  <c r="D1891" i="16" s="1"/>
  <c r="DT1878" i="17"/>
  <c r="D1883" i="16" s="1"/>
  <c r="DT1870" i="17"/>
  <c r="D1875" i="16" s="1"/>
  <c r="DT1862" i="17"/>
  <c r="D1867" i="16" s="1"/>
  <c r="DT1854" i="17"/>
  <c r="D1859" i="16" s="1"/>
  <c r="DT1846" i="17"/>
  <c r="D1851" i="16" s="1"/>
  <c r="DT1838" i="17"/>
  <c r="D1843" i="16" s="1"/>
  <c r="DT1830" i="17"/>
  <c r="D1835" i="16" s="1"/>
  <c r="DT1822" i="17"/>
  <c r="D1827" i="16" s="1"/>
  <c r="DT1814" i="17"/>
  <c r="D1819" i="16" s="1"/>
  <c r="DT1806" i="17"/>
  <c r="D1811" i="16" s="1"/>
  <c r="DT1798" i="17"/>
  <c r="D1803" i="16" s="1"/>
  <c r="DT1790" i="17"/>
  <c r="D1795" i="16" s="1"/>
  <c r="DT1782" i="17"/>
  <c r="D1787" i="16" s="1"/>
  <c r="DT1774" i="17"/>
  <c r="D1779" i="16" s="1"/>
  <c r="DT1766" i="17"/>
  <c r="D1771" i="16" s="1"/>
  <c r="DT1758" i="17"/>
  <c r="D1763" i="16" s="1"/>
  <c r="DT1750" i="17"/>
  <c r="D1755" i="16" s="1"/>
  <c r="DT1742" i="17"/>
  <c r="D1747" i="16" s="1"/>
  <c r="DT1734" i="17"/>
  <c r="D1739" i="16" s="1"/>
  <c r="DT1726" i="17"/>
  <c r="D1731" i="16" s="1"/>
  <c r="DT1718" i="17"/>
  <c r="D1723" i="16" s="1"/>
  <c r="DT1710" i="17"/>
  <c r="D1715" i="16" s="1"/>
  <c r="DT1702" i="17"/>
  <c r="D1707" i="16" s="1"/>
  <c r="DT1694" i="17"/>
  <c r="D1699" i="16" s="1"/>
  <c r="DT1686" i="17"/>
  <c r="D1691" i="16" s="1"/>
  <c r="DT1678" i="17"/>
  <c r="D1683" i="16" s="1"/>
  <c r="DT1670" i="17"/>
  <c r="D1675" i="16" s="1"/>
  <c r="DT1662" i="17"/>
  <c r="D1667" i="16" s="1"/>
  <c r="DT1654" i="17"/>
  <c r="D1659" i="16" s="1"/>
  <c r="DT1646" i="17"/>
  <c r="D1651" i="16" s="1"/>
  <c r="DT1638" i="17"/>
  <c r="D1643" i="16" s="1"/>
  <c r="DT1630" i="17"/>
  <c r="D1635" i="16" s="1"/>
  <c r="DT1622" i="17"/>
  <c r="D1627" i="16" s="1"/>
  <c r="DT1614" i="17"/>
  <c r="D1619" i="16" s="1"/>
  <c r="DT1606" i="17"/>
  <c r="D1611" i="16" s="1"/>
  <c r="DT1598" i="17"/>
  <c r="D1603" i="16" s="1"/>
  <c r="DT1590" i="17"/>
  <c r="D1595" i="16" s="1"/>
  <c r="DT1582" i="17"/>
  <c r="D1587" i="16" s="1"/>
  <c r="DT1574" i="17"/>
  <c r="D1579" i="16" s="1"/>
  <c r="DT1566" i="17"/>
  <c r="D1571" i="16" s="1"/>
  <c r="DT1558" i="17"/>
  <c r="D1563" i="16" s="1"/>
  <c r="DT1550" i="17"/>
  <c r="D1555" i="16" s="1"/>
  <c r="DT1542" i="17"/>
  <c r="D1547" i="16" s="1"/>
  <c r="DT1534" i="17"/>
  <c r="D1539" i="16" s="1"/>
  <c r="DT1526" i="17"/>
  <c r="D1531" i="16" s="1"/>
  <c r="DT1518" i="17"/>
  <c r="D1523" i="16" s="1"/>
  <c r="DT1510" i="17"/>
  <c r="D1515" i="16" s="1"/>
  <c r="DT1502" i="17"/>
  <c r="D1507" i="16" s="1"/>
  <c r="DT1494" i="17"/>
  <c r="D1499" i="16" s="1"/>
  <c r="DT1486" i="17"/>
  <c r="D1491" i="16" s="1"/>
  <c r="DT1478" i="17"/>
  <c r="D1483" i="16" s="1"/>
  <c r="DT1470" i="17"/>
  <c r="D1475" i="16" s="1"/>
  <c r="DT1462" i="17"/>
  <c r="D1467" i="16" s="1"/>
  <c r="DT1454" i="17"/>
  <c r="D1459" i="16" s="1"/>
  <c r="DT1446" i="17"/>
  <c r="D1451" i="16" s="1"/>
  <c r="DT1438" i="17"/>
  <c r="D1443" i="16" s="1"/>
  <c r="DT1430" i="17"/>
  <c r="D1435" i="16" s="1"/>
  <c r="DT1422" i="17"/>
  <c r="D1427" i="16" s="1"/>
  <c r="DT1414" i="17"/>
  <c r="D1419" i="16" s="1"/>
  <c r="DT1406" i="17"/>
  <c r="D1411" i="16" s="1"/>
  <c r="DT1398" i="17"/>
  <c r="D1403" i="16" s="1"/>
  <c r="DT1390" i="17"/>
  <c r="D1395" i="16" s="1"/>
  <c r="DT1382" i="17"/>
  <c r="D1387" i="16" s="1"/>
  <c r="DT1374" i="17"/>
  <c r="D1379" i="16" s="1"/>
  <c r="DT1366" i="17"/>
  <c r="D1371" i="16" s="1"/>
  <c r="DT1358" i="17"/>
  <c r="D1363" i="16" s="1"/>
  <c r="DT1350" i="17"/>
  <c r="D1355" i="16" s="1"/>
  <c r="DT1342" i="17"/>
  <c r="D1347" i="16" s="1"/>
  <c r="DT1334" i="17"/>
  <c r="D1339" i="16" s="1"/>
  <c r="DT1326" i="17"/>
  <c r="D1331" i="16" s="1"/>
  <c r="DT1318" i="17"/>
  <c r="D1323" i="16" s="1"/>
  <c r="DT1310" i="17"/>
  <c r="D1315" i="16" s="1"/>
  <c r="DT1302" i="17"/>
  <c r="D1307" i="16" s="1"/>
  <c r="DT1294" i="17"/>
  <c r="D1299" i="16" s="1"/>
  <c r="DT1286" i="17"/>
  <c r="D1291" i="16" s="1"/>
  <c r="DT1278" i="17"/>
  <c r="D1283" i="16" s="1"/>
  <c r="DT1270" i="17"/>
  <c r="D1275" i="16" s="1"/>
  <c r="DT1262" i="17"/>
  <c r="D1267" i="16" s="1"/>
  <c r="DT1254" i="17"/>
  <c r="D1259" i="16" s="1"/>
  <c r="DT1246" i="17"/>
  <c r="D1251" i="16" s="1"/>
  <c r="DT1238" i="17"/>
  <c r="D1243" i="16" s="1"/>
  <c r="DT1230" i="17"/>
  <c r="D1235" i="16" s="1"/>
  <c r="DT1222" i="17"/>
  <c r="D1227" i="16" s="1"/>
  <c r="DT1214" i="17"/>
  <c r="D1219" i="16" s="1"/>
  <c r="DT1206" i="17"/>
  <c r="D1211" i="16" s="1"/>
  <c r="DT1198" i="17"/>
  <c r="D1203" i="16" s="1"/>
  <c r="DT1190" i="17"/>
  <c r="D1195" i="16" s="1"/>
  <c r="DT1182" i="17"/>
  <c r="D1187" i="16" s="1"/>
  <c r="DT1174" i="17"/>
  <c r="D1179" i="16" s="1"/>
  <c r="DT1166" i="17"/>
  <c r="D1171" i="16" s="1"/>
  <c r="DT1158" i="17"/>
  <c r="D1163" i="16" s="1"/>
  <c r="DT1150" i="17"/>
  <c r="D1155" i="16" s="1"/>
  <c r="DT1142" i="17"/>
  <c r="D1147" i="16" s="1"/>
  <c r="DT1134" i="17"/>
  <c r="D1139" i="16" s="1"/>
  <c r="DT1126" i="17"/>
  <c r="D1131" i="16" s="1"/>
  <c r="DT1118" i="17"/>
  <c r="D1123" i="16" s="1"/>
  <c r="DT1110" i="17"/>
  <c r="D1115" i="16" s="1"/>
  <c r="DT1102" i="17"/>
  <c r="D1107" i="16" s="1"/>
  <c r="DT1094" i="17"/>
  <c r="D1099" i="16" s="1"/>
  <c r="DT1086" i="17"/>
  <c r="D1091" i="16" s="1"/>
  <c r="DT1078" i="17"/>
  <c r="D1083" i="16" s="1"/>
  <c r="DT1070" i="17"/>
  <c r="D1075" i="16" s="1"/>
  <c r="DT1062" i="17"/>
  <c r="D1067" i="16" s="1"/>
  <c r="DT1054" i="17"/>
  <c r="D1059" i="16" s="1"/>
  <c r="DT1046" i="17"/>
  <c r="D1051" i="16" s="1"/>
  <c r="DT1038" i="17"/>
  <c r="D1043" i="16" s="1"/>
  <c r="DT1030" i="17"/>
  <c r="D1035" i="16" s="1"/>
  <c r="DT1022" i="17"/>
  <c r="D1027" i="16" s="1"/>
  <c r="DT1014" i="17"/>
  <c r="D1019" i="16" s="1"/>
  <c r="DT1006" i="17"/>
  <c r="D1011" i="16" s="1"/>
  <c r="DT998" i="17"/>
  <c r="D1003" i="16" s="1"/>
  <c r="DT990" i="17"/>
  <c r="D995" i="16" s="1"/>
  <c r="DT982" i="17"/>
  <c r="D987" i="16" s="1"/>
  <c r="DT974" i="17"/>
  <c r="D979" i="16" s="1"/>
  <c r="DT966" i="17"/>
  <c r="D971" i="16" s="1"/>
  <c r="DT958" i="17"/>
  <c r="D963" i="16" s="1"/>
  <c r="DT950" i="17"/>
  <c r="D955" i="16" s="1"/>
  <c r="DT942" i="17"/>
  <c r="D947" i="16" s="1"/>
  <c r="DT934" i="17"/>
  <c r="D939" i="16" s="1"/>
  <c r="DT926" i="17"/>
  <c r="D931" i="16" s="1"/>
  <c r="DT918" i="17"/>
  <c r="D923" i="16" s="1"/>
  <c r="DT910" i="17"/>
  <c r="D915" i="16" s="1"/>
  <c r="DT902" i="17"/>
  <c r="D907" i="16" s="1"/>
  <c r="DT894" i="17"/>
  <c r="D899" i="16" s="1"/>
  <c r="DT886" i="17"/>
  <c r="D891" i="16" s="1"/>
  <c r="DT878" i="17"/>
  <c r="D883" i="16" s="1"/>
  <c r="DT870" i="17"/>
  <c r="D875" i="16" s="1"/>
  <c r="DT862" i="17"/>
  <c r="D867" i="16" s="1"/>
  <c r="DT854" i="17"/>
  <c r="D859" i="16" s="1"/>
  <c r="DT846" i="17"/>
  <c r="D851" i="16" s="1"/>
  <c r="DT838" i="17"/>
  <c r="D843" i="16" s="1"/>
  <c r="DT830" i="17"/>
  <c r="D835" i="16" s="1"/>
  <c r="DT822" i="17"/>
  <c r="D827" i="16" s="1"/>
  <c r="DT814" i="17"/>
  <c r="D819" i="16" s="1"/>
  <c r="DT806" i="17"/>
  <c r="D811" i="16" s="1"/>
  <c r="DT798" i="17"/>
  <c r="D803" i="16" s="1"/>
  <c r="DT790" i="17"/>
  <c r="D795" i="16" s="1"/>
  <c r="DT782" i="17"/>
  <c r="D787" i="16" s="1"/>
  <c r="DT774" i="17"/>
  <c r="D779" i="16" s="1"/>
  <c r="DT766" i="17"/>
  <c r="D771" i="16" s="1"/>
  <c r="DT758" i="17"/>
  <c r="D763" i="16" s="1"/>
  <c r="DT750" i="17"/>
  <c r="D755" i="16" s="1"/>
  <c r="DT742" i="17"/>
  <c r="D747" i="16" s="1"/>
  <c r="DT734" i="17"/>
  <c r="D739" i="16" s="1"/>
  <c r="DT726" i="17"/>
  <c r="D731" i="16" s="1"/>
  <c r="DT718" i="17"/>
  <c r="D723" i="16" s="1"/>
  <c r="DT710" i="17"/>
  <c r="D715" i="16" s="1"/>
  <c r="DT702" i="17"/>
  <c r="D707" i="16" s="1"/>
  <c r="DT694" i="17"/>
  <c r="D699" i="16" s="1"/>
  <c r="DT686" i="17"/>
  <c r="D691" i="16" s="1"/>
  <c r="DT678" i="17"/>
  <c r="D683" i="16" s="1"/>
  <c r="DT670" i="17"/>
  <c r="D675" i="16" s="1"/>
  <c r="DT662" i="17"/>
  <c r="D667" i="16" s="1"/>
  <c r="DT654" i="17"/>
  <c r="D659" i="16" s="1"/>
  <c r="DT646" i="17"/>
  <c r="D651" i="16" s="1"/>
  <c r="DT638" i="17"/>
  <c r="D643" i="16" s="1"/>
  <c r="DT630" i="17"/>
  <c r="D635" i="16" s="1"/>
  <c r="DT622" i="17"/>
  <c r="D627" i="16" s="1"/>
  <c r="DT614" i="17"/>
  <c r="D619" i="16" s="1"/>
  <c r="DT606" i="17"/>
  <c r="D611" i="16" s="1"/>
  <c r="DT598" i="17"/>
  <c r="D603" i="16" s="1"/>
  <c r="DT590" i="17"/>
  <c r="D595" i="16" s="1"/>
  <c r="DT582" i="17"/>
  <c r="D587" i="16" s="1"/>
  <c r="DT574" i="17"/>
  <c r="D579" i="16" s="1"/>
  <c r="DT566" i="17"/>
  <c r="D571" i="16" s="1"/>
  <c r="DT558" i="17"/>
  <c r="D563" i="16" s="1"/>
  <c r="DT550" i="17"/>
  <c r="D555" i="16" s="1"/>
  <c r="DT542" i="17"/>
  <c r="D547" i="16" s="1"/>
  <c r="DT534" i="17"/>
  <c r="D539" i="16" s="1"/>
  <c r="DT526" i="17"/>
  <c r="D531" i="16" s="1"/>
  <c r="DT518" i="17"/>
  <c r="D523" i="16" s="1"/>
  <c r="DT510" i="17"/>
  <c r="D515" i="16" s="1"/>
  <c r="DT502" i="17"/>
  <c r="D507" i="16" s="1"/>
  <c r="DT494" i="17"/>
  <c r="D499" i="16" s="1"/>
  <c r="DT486" i="17"/>
  <c r="D491" i="16" s="1"/>
  <c r="DT478" i="17"/>
  <c r="D483" i="16" s="1"/>
  <c r="DT470" i="17"/>
  <c r="D475" i="16" s="1"/>
  <c r="DT462" i="17"/>
  <c r="D467" i="16" s="1"/>
  <c r="DT454" i="17"/>
  <c r="D459" i="16" s="1"/>
  <c r="DT446" i="17"/>
  <c r="D451" i="16" s="1"/>
  <c r="DT438" i="17"/>
  <c r="D443" i="16" s="1"/>
  <c r="DT430" i="17"/>
  <c r="D435" i="16" s="1"/>
  <c r="DT422" i="17"/>
  <c r="D427" i="16" s="1"/>
  <c r="DT414" i="17"/>
  <c r="D419" i="16" s="1"/>
  <c r="DT406" i="17"/>
  <c r="D411" i="16" s="1"/>
  <c r="DT398" i="17"/>
  <c r="D403" i="16" s="1"/>
  <c r="DT390" i="17"/>
  <c r="D395" i="16" s="1"/>
  <c r="DT382" i="17"/>
  <c r="D387" i="16" s="1"/>
  <c r="DT374" i="17"/>
  <c r="D379" i="16" s="1"/>
  <c r="DT366" i="17"/>
  <c r="D371" i="16" s="1"/>
  <c r="DT358" i="17"/>
  <c r="D363" i="16" s="1"/>
  <c r="DT350" i="17"/>
  <c r="D355" i="16" s="1"/>
  <c r="DT342" i="17"/>
  <c r="D347" i="16" s="1"/>
  <c r="DT334" i="17"/>
  <c r="D339" i="16" s="1"/>
  <c r="DT326" i="17"/>
  <c r="D331" i="16" s="1"/>
  <c r="DT318" i="17"/>
  <c r="D323" i="16" s="1"/>
  <c r="DT310" i="17"/>
  <c r="D315" i="16" s="1"/>
  <c r="DT302" i="17"/>
  <c r="D307" i="16" s="1"/>
  <c r="DT294" i="17"/>
  <c r="D299" i="16" s="1"/>
  <c r="DT286" i="17"/>
  <c r="D291" i="16" s="1"/>
  <c r="DT278" i="17"/>
  <c r="D283" i="16" s="1"/>
  <c r="DT270" i="17"/>
  <c r="D275" i="16" s="1"/>
  <c r="DT262" i="17"/>
  <c r="D267" i="16" s="1"/>
  <c r="DT254" i="17"/>
  <c r="D259" i="16" s="1"/>
  <c r="DT246" i="17"/>
  <c r="D251" i="16" s="1"/>
  <c r="DT238" i="17"/>
  <c r="D243" i="16" s="1"/>
  <c r="DV1999" i="17"/>
  <c r="DV1991" i="17"/>
  <c r="I1996" i="16" s="1"/>
  <c r="DV1983" i="17"/>
  <c r="I1988" i="16" s="1"/>
  <c r="DV1975" i="17"/>
  <c r="I1980" i="16" s="1"/>
  <c r="DV1967" i="17"/>
  <c r="I1972" i="16" s="1"/>
  <c r="DV1959" i="17"/>
  <c r="I1964" i="16" s="1"/>
  <c r="DV1951" i="17"/>
  <c r="I1956" i="16" s="1"/>
  <c r="DV1943" i="17"/>
  <c r="I1948" i="16" s="1"/>
  <c r="DV1935" i="17"/>
  <c r="I1940" i="16" s="1"/>
  <c r="DV1927" i="17"/>
  <c r="I1932" i="16" s="1"/>
  <c r="DV1919" i="17"/>
  <c r="I1924" i="16" s="1"/>
  <c r="DV1911" i="17"/>
  <c r="I1916" i="16" s="1"/>
  <c r="DV1903" i="17"/>
  <c r="I1908" i="16" s="1"/>
  <c r="DV1895" i="17"/>
  <c r="I1900" i="16" s="1"/>
  <c r="DV1887" i="17"/>
  <c r="I1892" i="16" s="1"/>
  <c r="DV1879" i="17"/>
  <c r="I1884" i="16" s="1"/>
  <c r="DV1871" i="17"/>
  <c r="I1876" i="16" s="1"/>
  <c r="DV1863" i="17"/>
  <c r="I1868" i="16" s="1"/>
  <c r="DV1855" i="17"/>
  <c r="I1860" i="16" s="1"/>
  <c r="DV1847" i="17"/>
  <c r="I1852" i="16" s="1"/>
  <c r="DV1839" i="17"/>
  <c r="I1844" i="16" s="1"/>
  <c r="DV1831" i="17"/>
  <c r="I1836" i="16" s="1"/>
  <c r="DV1823" i="17"/>
  <c r="I1828" i="16" s="1"/>
  <c r="DV1815" i="17"/>
  <c r="I1820" i="16" s="1"/>
  <c r="DV1807" i="17"/>
  <c r="I1812" i="16" s="1"/>
  <c r="DV1799" i="17"/>
  <c r="I1804" i="16" s="1"/>
  <c r="DV1791" i="17"/>
  <c r="I1796" i="16" s="1"/>
  <c r="DV1783" i="17"/>
  <c r="I1788" i="16" s="1"/>
  <c r="DV1775" i="17"/>
  <c r="I1780" i="16" s="1"/>
  <c r="DV1767" i="17"/>
  <c r="I1772" i="16" s="1"/>
  <c r="DV1759" i="17"/>
  <c r="I1764" i="16" s="1"/>
  <c r="DV1751" i="17"/>
  <c r="I1756" i="16" s="1"/>
  <c r="DV1743" i="17"/>
  <c r="I1748" i="16" s="1"/>
  <c r="DV1735" i="17"/>
  <c r="I1740" i="16" s="1"/>
  <c r="DV1727" i="17"/>
  <c r="I1732" i="16" s="1"/>
  <c r="DV1719" i="17"/>
  <c r="I1724" i="16" s="1"/>
  <c r="DV1711" i="17"/>
  <c r="I1716" i="16" s="1"/>
  <c r="DV1703" i="17"/>
  <c r="I1708" i="16" s="1"/>
  <c r="DV1695" i="17"/>
  <c r="I1700" i="16" s="1"/>
  <c r="DV1687" i="17"/>
  <c r="I1692" i="16" s="1"/>
  <c r="DV1679" i="17"/>
  <c r="I1684" i="16" s="1"/>
  <c r="DV1671" i="17"/>
  <c r="I1676" i="16" s="1"/>
  <c r="DV1663" i="17"/>
  <c r="I1668" i="16" s="1"/>
  <c r="DV1655" i="17"/>
  <c r="I1660" i="16" s="1"/>
  <c r="DV1647" i="17"/>
  <c r="I1652" i="16" s="1"/>
  <c r="DV1639" i="17"/>
  <c r="I1644" i="16" s="1"/>
  <c r="DV1631" i="17"/>
  <c r="I1636" i="16" s="1"/>
  <c r="DV1623" i="17"/>
  <c r="I1628" i="16" s="1"/>
  <c r="DV1615" i="17"/>
  <c r="I1620" i="16" s="1"/>
  <c r="DV1607" i="17"/>
  <c r="I1612" i="16" s="1"/>
  <c r="DV1599" i="17"/>
  <c r="I1604" i="16" s="1"/>
  <c r="DV1591" i="17"/>
  <c r="I1596" i="16" s="1"/>
  <c r="DV1583" i="17"/>
  <c r="I1588" i="16" s="1"/>
  <c r="DV1575" i="17"/>
  <c r="I1580" i="16" s="1"/>
  <c r="DV1567" i="17"/>
  <c r="I1572" i="16" s="1"/>
  <c r="DV1559" i="17"/>
  <c r="I1564" i="16" s="1"/>
  <c r="DV1551" i="17"/>
  <c r="I1556" i="16" s="1"/>
  <c r="DV1543" i="17"/>
  <c r="I1548" i="16" s="1"/>
  <c r="DV1535" i="17"/>
  <c r="I1540" i="16" s="1"/>
  <c r="DV1527" i="17"/>
  <c r="I1532" i="16" s="1"/>
  <c r="DV1519" i="17"/>
  <c r="I1524" i="16" s="1"/>
  <c r="DV1511" i="17"/>
  <c r="I1516" i="16" s="1"/>
  <c r="DV1503" i="17"/>
  <c r="I1508" i="16" s="1"/>
  <c r="DV1495" i="17"/>
  <c r="I1500" i="16" s="1"/>
  <c r="DV1487" i="17"/>
  <c r="I1492" i="16" s="1"/>
  <c r="DV1479" i="17"/>
  <c r="I1484" i="16" s="1"/>
  <c r="DV1471" i="17"/>
  <c r="I1476" i="16" s="1"/>
  <c r="DV1463" i="17"/>
  <c r="I1468" i="16" s="1"/>
  <c r="DV1455" i="17"/>
  <c r="I1460" i="16" s="1"/>
  <c r="DV1447" i="17"/>
  <c r="I1452" i="16" s="1"/>
  <c r="DV1439" i="17"/>
  <c r="I1444" i="16" s="1"/>
  <c r="DV1431" i="17"/>
  <c r="I1436" i="16" s="1"/>
  <c r="DV1423" i="17"/>
  <c r="I1428" i="16" s="1"/>
  <c r="DV1415" i="17"/>
  <c r="I1420" i="16" s="1"/>
  <c r="DV1407" i="17"/>
  <c r="I1412" i="16" s="1"/>
  <c r="DV1399" i="17"/>
  <c r="I1404" i="16" s="1"/>
  <c r="DV1391" i="17"/>
  <c r="I1396" i="16" s="1"/>
  <c r="DV1383" i="17"/>
  <c r="I1388" i="16" s="1"/>
  <c r="DV1375" i="17"/>
  <c r="I1380" i="16" s="1"/>
  <c r="DV1367" i="17"/>
  <c r="I1372" i="16" s="1"/>
  <c r="DV1359" i="17"/>
  <c r="I1364" i="16" s="1"/>
  <c r="DV1351" i="17"/>
  <c r="I1356" i="16" s="1"/>
  <c r="DV1343" i="17"/>
  <c r="I1348" i="16" s="1"/>
  <c r="DV1335" i="17"/>
  <c r="I1340" i="16" s="1"/>
  <c r="DV1327" i="17"/>
  <c r="I1332" i="16" s="1"/>
  <c r="DV1319" i="17"/>
  <c r="I1324" i="16" s="1"/>
  <c r="DV1311" i="17"/>
  <c r="I1316" i="16" s="1"/>
  <c r="DV1303" i="17"/>
  <c r="I1308" i="16" s="1"/>
  <c r="DV1295" i="17"/>
  <c r="I1300" i="16" s="1"/>
  <c r="DV1287" i="17"/>
  <c r="I1292" i="16" s="1"/>
  <c r="DV1279" i="17"/>
  <c r="I1284" i="16" s="1"/>
  <c r="DV1271" i="17"/>
  <c r="I1276" i="16" s="1"/>
  <c r="DV1263" i="17"/>
  <c r="I1268" i="16" s="1"/>
  <c r="DV1255" i="17"/>
  <c r="I1260" i="16" s="1"/>
  <c r="DV1247" i="17"/>
  <c r="I1252" i="16" s="1"/>
  <c r="DV1239" i="17"/>
  <c r="I1244" i="16" s="1"/>
  <c r="DV1231" i="17"/>
  <c r="I1236" i="16" s="1"/>
  <c r="DV1223" i="17"/>
  <c r="I1228" i="16" s="1"/>
  <c r="DV1215" i="17"/>
  <c r="I1220" i="16" s="1"/>
  <c r="DV1207" i="17"/>
  <c r="I1212" i="16" s="1"/>
  <c r="DV1199" i="17"/>
  <c r="I1204" i="16" s="1"/>
  <c r="DV1191" i="17"/>
  <c r="I1196" i="16" s="1"/>
  <c r="DV1183" i="17"/>
  <c r="I1188" i="16" s="1"/>
  <c r="DV1175" i="17"/>
  <c r="I1180" i="16" s="1"/>
  <c r="DV1167" i="17"/>
  <c r="I1172" i="16" s="1"/>
  <c r="DV1159" i="17"/>
  <c r="I1164" i="16" s="1"/>
  <c r="DV1151" i="17"/>
  <c r="I1156" i="16" s="1"/>
  <c r="DV1143" i="17"/>
  <c r="I1148" i="16" s="1"/>
  <c r="DV1135" i="17"/>
  <c r="I1140" i="16" s="1"/>
  <c r="DV1127" i="17"/>
  <c r="I1132" i="16" s="1"/>
  <c r="DV1119" i="17"/>
  <c r="I1124" i="16" s="1"/>
  <c r="DV1111" i="17"/>
  <c r="I1116" i="16" s="1"/>
  <c r="DV1103" i="17"/>
  <c r="I1108" i="16" s="1"/>
  <c r="DV1095" i="17"/>
  <c r="I1100" i="16" s="1"/>
  <c r="DV1087" i="17"/>
  <c r="I1092" i="16" s="1"/>
  <c r="DV1079" i="17"/>
  <c r="I1084" i="16" s="1"/>
  <c r="DV1071" i="17"/>
  <c r="I1076" i="16" s="1"/>
  <c r="DV1063" i="17"/>
  <c r="I1068" i="16" s="1"/>
  <c r="DV1055" i="17"/>
  <c r="I1060" i="16" s="1"/>
  <c r="DV1047" i="17"/>
  <c r="I1052" i="16" s="1"/>
  <c r="DV1039" i="17"/>
  <c r="I1044" i="16" s="1"/>
  <c r="DV1031" i="17"/>
  <c r="I1036" i="16" s="1"/>
  <c r="DV1023" i="17"/>
  <c r="I1028" i="16" s="1"/>
  <c r="DV1015" i="17"/>
  <c r="I1020" i="16" s="1"/>
  <c r="DV1007" i="17"/>
  <c r="I1012" i="16" s="1"/>
  <c r="DV999" i="17"/>
  <c r="I1004" i="16" s="1"/>
  <c r="DV991" i="17"/>
  <c r="I996" i="16" s="1"/>
  <c r="DV983" i="17"/>
  <c r="I988" i="16" s="1"/>
  <c r="DV975" i="17"/>
  <c r="I980" i="16" s="1"/>
  <c r="DV967" i="17"/>
  <c r="I972" i="16" s="1"/>
  <c r="DV959" i="17"/>
  <c r="I964" i="16" s="1"/>
  <c r="DV951" i="17"/>
  <c r="I956" i="16" s="1"/>
  <c r="DV943" i="17"/>
  <c r="I948" i="16" s="1"/>
  <c r="DV935" i="17"/>
  <c r="I940" i="16" s="1"/>
  <c r="DV927" i="17"/>
  <c r="I932" i="16" s="1"/>
  <c r="DV919" i="17"/>
  <c r="I924" i="16" s="1"/>
  <c r="DV911" i="17"/>
  <c r="I916" i="16" s="1"/>
  <c r="DV903" i="17"/>
  <c r="I908" i="16" s="1"/>
  <c r="DV895" i="17"/>
  <c r="I900" i="16" s="1"/>
  <c r="DV887" i="17"/>
  <c r="I892" i="16" s="1"/>
  <c r="DV879" i="17"/>
  <c r="I884" i="16" s="1"/>
  <c r="DV871" i="17"/>
  <c r="I876" i="16" s="1"/>
  <c r="DV863" i="17"/>
  <c r="I868" i="16" s="1"/>
  <c r="DV855" i="17"/>
  <c r="I860" i="16" s="1"/>
  <c r="DV847" i="17"/>
  <c r="I852" i="16" s="1"/>
  <c r="DV839" i="17"/>
  <c r="I844" i="16" s="1"/>
  <c r="DV831" i="17"/>
  <c r="I836" i="16" s="1"/>
  <c r="DV823" i="17"/>
  <c r="I828" i="16" s="1"/>
  <c r="DV815" i="17"/>
  <c r="I820" i="16" s="1"/>
  <c r="DV807" i="17"/>
  <c r="I812" i="16" s="1"/>
  <c r="DV799" i="17"/>
  <c r="I804" i="16" s="1"/>
  <c r="DV791" i="17"/>
  <c r="I796" i="16" s="1"/>
  <c r="DV783" i="17"/>
  <c r="I788" i="16" s="1"/>
  <c r="DV775" i="17"/>
  <c r="I780" i="16" s="1"/>
  <c r="DV767" i="17"/>
  <c r="I772" i="16" s="1"/>
  <c r="DV759" i="17"/>
  <c r="I764" i="16" s="1"/>
  <c r="DV751" i="17"/>
  <c r="I756" i="16" s="1"/>
  <c r="DV743" i="17"/>
  <c r="I748" i="16" s="1"/>
  <c r="DV735" i="17"/>
  <c r="I740" i="16" s="1"/>
  <c r="DV727" i="17"/>
  <c r="I732" i="16" s="1"/>
  <c r="DV719" i="17"/>
  <c r="I724" i="16" s="1"/>
  <c r="DV711" i="17"/>
  <c r="I716" i="16" s="1"/>
  <c r="DV703" i="17"/>
  <c r="I708" i="16" s="1"/>
  <c r="DV695" i="17"/>
  <c r="I700" i="16" s="1"/>
  <c r="DV687" i="17"/>
  <c r="I692" i="16" s="1"/>
  <c r="DV679" i="17"/>
  <c r="I684" i="16" s="1"/>
  <c r="DV671" i="17"/>
  <c r="I676" i="16" s="1"/>
  <c r="DV663" i="17"/>
  <c r="I668" i="16" s="1"/>
  <c r="DV655" i="17"/>
  <c r="I660" i="16" s="1"/>
  <c r="DV647" i="17"/>
  <c r="I652" i="16" s="1"/>
  <c r="DV639" i="17"/>
  <c r="I644" i="16" s="1"/>
  <c r="DV631" i="17"/>
  <c r="I636" i="16" s="1"/>
  <c r="DV623" i="17"/>
  <c r="I628" i="16" s="1"/>
  <c r="DV615" i="17"/>
  <c r="I620" i="16" s="1"/>
  <c r="DV607" i="17"/>
  <c r="I612" i="16" s="1"/>
  <c r="DV599" i="17"/>
  <c r="I604" i="16" s="1"/>
  <c r="DV591" i="17"/>
  <c r="I596" i="16" s="1"/>
  <c r="DV583" i="17"/>
  <c r="I588" i="16" s="1"/>
  <c r="DV575" i="17"/>
  <c r="I580" i="16" s="1"/>
  <c r="DV567" i="17"/>
  <c r="I572" i="16" s="1"/>
  <c r="DV559" i="17"/>
  <c r="I564" i="16" s="1"/>
  <c r="DV551" i="17"/>
  <c r="I556" i="16" s="1"/>
  <c r="DV543" i="17"/>
  <c r="I548" i="16" s="1"/>
  <c r="DV535" i="17"/>
  <c r="I540" i="16" s="1"/>
  <c r="DV527" i="17"/>
  <c r="I532" i="16" s="1"/>
  <c r="DV519" i="17"/>
  <c r="I524" i="16" s="1"/>
  <c r="DV511" i="17"/>
  <c r="I516" i="16" s="1"/>
  <c r="DV503" i="17"/>
  <c r="I508" i="16" s="1"/>
  <c r="DV495" i="17"/>
  <c r="I500" i="16" s="1"/>
  <c r="DV487" i="17"/>
  <c r="I492" i="16" s="1"/>
  <c r="DV479" i="17"/>
  <c r="I484" i="16" s="1"/>
  <c r="DV471" i="17"/>
  <c r="I476" i="16" s="1"/>
  <c r="DV463" i="17"/>
  <c r="I468" i="16" s="1"/>
  <c r="DV455" i="17"/>
  <c r="I460" i="16" s="1"/>
  <c r="DV447" i="17"/>
  <c r="I452" i="16" s="1"/>
  <c r="DV439" i="17"/>
  <c r="I444" i="16" s="1"/>
  <c r="DV431" i="17"/>
  <c r="I436" i="16" s="1"/>
  <c r="DV423" i="17"/>
  <c r="I428" i="16" s="1"/>
  <c r="DV415" i="17"/>
  <c r="I420" i="16" s="1"/>
  <c r="DV407" i="17"/>
  <c r="I412" i="16" s="1"/>
  <c r="DV399" i="17"/>
  <c r="I404" i="16" s="1"/>
  <c r="DV391" i="17"/>
  <c r="I396" i="16" s="1"/>
  <c r="DV383" i="17"/>
  <c r="I388" i="16" s="1"/>
  <c r="DV375" i="17"/>
  <c r="I380" i="16" s="1"/>
  <c r="DV367" i="17"/>
  <c r="I372" i="16" s="1"/>
  <c r="DV359" i="17"/>
  <c r="I364" i="16" s="1"/>
  <c r="DV351" i="17"/>
  <c r="I356" i="16" s="1"/>
  <c r="DV343" i="17"/>
  <c r="I348" i="16" s="1"/>
  <c r="DV335" i="17"/>
  <c r="I340" i="16" s="1"/>
  <c r="DV327" i="17"/>
  <c r="I332" i="16" s="1"/>
  <c r="DV319" i="17"/>
  <c r="I324" i="16" s="1"/>
  <c r="DV311" i="17"/>
  <c r="I316" i="16" s="1"/>
  <c r="DV303" i="17"/>
  <c r="I308" i="16" s="1"/>
  <c r="DV295" i="17"/>
  <c r="I300" i="16" s="1"/>
  <c r="DV287" i="17"/>
  <c r="I292" i="16" s="1"/>
  <c r="DV279" i="17"/>
  <c r="I284" i="16" s="1"/>
  <c r="DV271" i="17"/>
  <c r="I276" i="16" s="1"/>
  <c r="DV263" i="17"/>
  <c r="I268" i="16" s="1"/>
  <c r="DV255" i="17"/>
  <c r="I260" i="16" s="1"/>
  <c r="DV247" i="17"/>
  <c r="I252" i="16" s="1"/>
  <c r="DV239" i="17"/>
  <c r="I244" i="16" s="1"/>
  <c r="DV231" i="17"/>
  <c r="I236" i="16" s="1"/>
  <c r="DV223" i="17"/>
  <c r="I228" i="16" s="1"/>
  <c r="DV215" i="17"/>
  <c r="I220" i="16" s="1"/>
  <c r="DV207" i="17"/>
  <c r="I212" i="16" s="1"/>
  <c r="DV199" i="17"/>
  <c r="I204" i="16" s="1"/>
  <c r="DV191" i="17"/>
  <c r="I196" i="16" s="1"/>
  <c r="DV183" i="17"/>
  <c r="I188" i="16" s="1"/>
  <c r="DV175" i="17"/>
  <c r="I180" i="16" s="1"/>
  <c r="DV167" i="17"/>
  <c r="I172" i="16" s="1"/>
  <c r="DV159" i="17"/>
  <c r="I164" i="16" s="1"/>
  <c r="DV151" i="17"/>
  <c r="I156" i="16" s="1"/>
  <c r="DV143" i="17"/>
  <c r="I148" i="16" s="1"/>
  <c r="DV135" i="17"/>
  <c r="I140" i="16" s="1"/>
  <c r="DV127" i="17"/>
  <c r="I132" i="16" s="1"/>
  <c r="DV119" i="17"/>
  <c r="I124" i="16" s="1"/>
  <c r="DV111" i="17"/>
  <c r="I116" i="16" s="1"/>
  <c r="DV103" i="17"/>
  <c r="I108" i="16" s="1"/>
  <c r="DV95" i="17"/>
  <c r="I100" i="16" s="1"/>
  <c r="DV87" i="17"/>
  <c r="I92" i="16" s="1"/>
  <c r="DV79" i="17"/>
  <c r="I84" i="16" s="1"/>
  <c r="DV71" i="17"/>
  <c r="I76" i="16" s="1"/>
  <c r="DV63" i="17"/>
  <c r="I68" i="16" s="1"/>
  <c r="DV55" i="17"/>
  <c r="I60" i="16" s="1"/>
  <c r="DV47" i="17"/>
  <c r="I52" i="16" s="1"/>
  <c r="DV39" i="17"/>
  <c r="I44" i="16" s="1"/>
  <c r="DV31" i="17"/>
  <c r="I36" i="16" s="1"/>
  <c r="DV23" i="17"/>
  <c r="I28" i="16" s="1"/>
  <c r="DV15" i="17"/>
  <c r="I20" i="16" s="1"/>
  <c r="DV7" i="17"/>
  <c r="I12" i="16" s="1"/>
  <c r="DU1998" i="17"/>
  <c r="DU1990" i="17"/>
  <c r="B1995" i="16" s="1"/>
  <c r="DU1982" i="17"/>
  <c r="B1987" i="16" s="1"/>
  <c r="DU1974" i="17"/>
  <c r="B1979" i="16" s="1"/>
  <c r="DU1966" i="17"/>
  <c r="B1971" i="16" s="1"/>
  <c r="DU1958" i="17"/>
  <c r="B1963" i="16" s="1"/>
  <c r="DU1950" i="17"/>
  <c r="B1955" i="16" s="1"/>
  <c r="DU1942" i="17"/>
  <c r="B1947" i="16" s="1"/>
  <c r="DU1934" i="17"/>
  <c r="B1939" i="16" s="1"/>
  <c r="DU1926" i="17"/>
  <c r="B1931" i="16" s="1"/>
  <c r="DU1918" i="17"/>
  <c r="B1923" i="16" s="1"/>
  <c r="DU1910" i="17"/>
  <c r="B1915" i="16" s="1"/>
  <c r="DU1902" i="17"/>
  <c r="B1907" i="16" s="1"/>
  <c r="DU1894" i="17"/>
  <c r="B1899" i="16" s="1"/>
  <c r="DU1886" i="17"/>
  <c r="B1891" i="16" s="1"/>
  <c r="DU1878" i="17"/>
  <c r="B1883" i="16" s="1"/>
  <c r="DU1870" i="17"/>
  <c r="B1875" i="16" s="1"/>
  <c r="DU1862" i="17"/>
  <c r="B1867" i="16" s="1"/>
  <c r="DU1854" i="17"/>
  <c r="B1859" i="16" s="1"/>
  <c r="DU1846" i="17"/>
  <c r="B1851" i="16" s="1"/>
  <c r="DU1838" i="17"/>
  <c r="B1843" i="16" s="1"/>
  <c r="DU1830" i="17"/>
  <c r="B1835" i="16" s="1"/>
  <c r="DU1822" i="17"/>
  <c r="B1827" i="16" s="1"/>
  <c r="DU1814" i="17"/>
  <c r="B1819" i="16" s="1"/>
  <c r="DU1806" i="17"/>
  <c r="B1811" i="16" s="1"/>
  <c r="DU1798" i="17"/>
  <c r="B1803" i="16" s="1"/>
  <c r="DU1790" i="17"/>
  <c r="B1795" i="16" s="1"/>
  <c r="DU1782" i="17"/>
  <c r="B1787" i="16" s="1"/>
  <c r="DU1774" i="17"/>
  <c r="B1779" i="16" s="1"/>
  <c r="DU1766" i="17"/>
  <c r="B1771" i="16" s="1"/>
  <c r="DU1758" i="17"/>
  <c r="B1763" i="16" s="1"/>
  <c r="DU1750" i="17"/>
  <c r="B1755" i="16" s="1"/>
  <c r="DU1742" i="17"/>
  <c r="B1747" i="16" s="1"/>
  <c r="DU1734" i="17"/>
  <c r="B1739" i="16" s="1"/>
  <c r="DU1726" i="17"/>
  <c r="B1731" i="16" s="1"/>
  <c r="DU1718" i="17"/>
  <c r="B1723" i="16" s="1"/>
  <c r="DU1710" i="17"/>
  <c r="B1715" i="16" s="1"/>
  <c r="DU1702" i="17"/>
  <c r="B1707" i="16" s="1"/>
  <c r="DU1694" i="17"/>
  <c r="B1699" i="16" s="1"/>
  <c r="DU1686" i="17"/>
  <c r="B1691" i="16" s="1"/>
  <c r="DU1678" i="17"/>
  <c r="B1683" i="16" s="1"/>
  <c r="DU1670" i="17"/>
  <c r="B1675" i="16" s="1"/>
  <c r="DU1662" i="17"/>
  <c r="B1667" i="16" s="1"/>
  <c r="DU1654" i="17"/>
  <c r="B1659" i="16" s="1"/>
  <c r="DU1646" i="17"/>
  <c r="B1651" i="16" s="1"/>
  <c r="DU1638" i="17"/>
  <c r="B1643" i="16" s="1"/>
  <c r="DU1630" i="17"/>
  <c r="B1635" i="16" s="1"/>
  <c r="DU1622" i="17"/>
  <c r="B1627" i="16" s="1"/>
  <c r="DU1614" i="17"/>
  <c r="B1619" i="16" s="1"/>
  <c r="DU1606" i="17"/>
  <c r="B1611" i="16" s="1"/>
  <c r="DU1598" i="17"/>
  <c r="B1603" i="16" s="1"/>
  <c r="DU1590" i="17"/>
  <c r="B1595" i="16" s="1"/>
  <c r="DU1582" i="17"/>
  <c r="B1587" i="16" s="1"/>
  <c r="DU1574" i="17"/>
  <c r="B1579" i="16" s="1"/>
  <c r="DU1566" i="17"/>
  <c r="B1571" i="16" s="1"/>
  <c r="DU1558" i="17"/>
  <c r="B1563" i="16" s="1"/>
  <c r="DU1550" i="17"/>
  <c r="B1555" i="16" s="1"/>
  <c r="DU1542" i="17"/>
  <c r="B1547" i="16" s="1"/>
  <c r="DU1534" i="17"/>
  <c r="B1539" i="16" s="1"/>
  <c r="DU1526" i="17"/>
  <c r="B1531" i="16" s="1"/>
  <c r="DU1518" i="17"/>
  <c r="B1523" i="16" s="1"/>
  <c r="DU1510" i="17"/>
  <c r="B1515" i="16" s="1"/>
  <c r="DU1502" i="17"/>
  <c r="B1507" i="16" s="1"/>
  <c r="DU1494" i="17"/>
  <c r="B1499" i="16" s="1"/>
  <c r="DU1486" i="17"/>
  <c r="B1491" i="16" s="1"/>
  <c r="DU1478" i="17"/>
  <c r="B1483" i="16" s="1"/>
  <c r="DU1470" i="17"/>
  <c r="B1475" i="16" s="1"/>
  <c r="DU1462" i="17"/>
  <c r="B1467" i="16" s="1"/>
  <c r="DU1454" i="17"/>
  <c r="B1459" i="16" s="1"/>
  <c r="DU1446" i="17"/>
  <c r="B1451" i="16" s="1"/>
  <c r="DU1438" i="17"/>
  <c r="B1443" i="16" s="1"/>
  <c r="DU1430" i="17"/>
  <c r="B1435" i="16" s="1"/>
  <c r="DU1422" i="17"/>
  <c r="B1427" i="16" s="1"/>
  <c r="DU1414" i="17"/>
  <c r="B1419" i="16" s="1"/>
  <c r="DU1406" i="17"/>
  <c r="B1411" i="16" s="1"/>
  <c r="DU1398" i="17"/>
  <c r="B1403" i="16" s="1"/>
  <c r="DU1390" i="17"/>
  <c r="B1395" i="16" s="1"/>
  <c r="DU1382" i="17"/>
  <c r="B1387" i="16" s="1"/>
  <c r="DU1374" i="17"/>
  <c r="B1379" i="16" s="1"/>
  <c r="DU1366" i="17"/>
  <c r="B1371" i="16" s="1"/>
  <c r="DU1358" i="17"/>
  <c r="B1363" i="16" s="1"/>
  <c r="DU1350" i="17"/>
  <c r="B1355" i="16" s="1"/>
  <c r="DU1342" i="17"/>
  <c r="B1347" i="16" s="1"/>
  <c r="DU1334" i="17"/>
  <c r="B1339" i="16" s="1"/>
  <c r="DU1326" i="17"/>
  <c r="B1331" i="16" s="1"/>
  <c r="DU1318" i="17"/>
  <c r="B1323" i="16" s="1"/>
  <c r="DU1310" i="17"/>
  <c r="B1315" i="16" s="1"/>
  <c r="DU1302" i="17"/>
  <c r="B1307" i="16" s="1"/>
  <c r="DU1294" i="17"/>
  <c r="B1299" i="16" s="1"/>
  <c r="DU1286" i="17"/>
  <c r="B1291" i="16" s="1"/>
  <c r="DU1278" i="17"/>
  <c r="B1283" i="16" s="1"/>
  <c r="DU1270" i="17"/>
  <c r="B1275" i="16" s="1"/>
  <c r="DU1262" i="17"/>
  <c r="B1267" i="16" s="1"/>
  <c r="DU1254" i="17"/>
  <c r="B1259" i="16" s="1"/>
  <c r="DU1246" i="17"/>
  <c r="B1251" i="16" s="1"/>
  <c r="DU1238" i="17"/>
  <c r="B1243" i="16" s="1"/>
  <c r="DU1230" i="17"/>
  <c r="B1235" i="16" s="1"/>
  <c r="DU1222" i="17"/>
  <c r="B1227" i="16" s="1"/>
  <c r="DU1214" i="17"/>
  <c r="B1219" i="16" s="1"/>
  <c r="DU1206" i="17"/>
  <c r="B1211" i="16" s="1"/>
  <c r="DU1198" i="17"/>
  <c r="B1203" i="16" s="1"/>
  <c r="DU1190" i="17"/>
  <c r="B1195" i="16" s="1"/>
  <c r="DU1182" i="17"/>
  <c r="B1187" i="16" s="1"/>
  <c r="DU1174" i="17"/>
  <c r="B1179" i="16" s="1"/>
  <c r="DU1166" i="17"/>
  <c r="B1171" i="16" s="1"/>
  <c r="DU1158" i="17"/>
  <c r="B1163" i="16" s="1"/>
  <c r="DU1150" i="17"/>
  <c r="B1155" i="16" s="1"/>
  <c r="DU1142" i="17"/>
  <c r="B1147" i="16" s="1"/>
  <c r="DU1134" i="17"/>
  <c r="B1139" i="16" s="1"/>
  <c r="DU1126" i="17"/>
  <c r="B1131" i="16" s="1"/>
  <c r="DU1118" i="17"/>
  <c r="B1123" i="16" s="1"/>
  <c r="DU1110" i="17"/>
  <c r="B1115" i="16" s="1"/>
  <c r="DU1102" i="17"/>
  <c r="B1107" i="16" s="1"/>
  <c r="DU1094" i="17"/>
  <c r="B1099" i="16" s="1"/>
  <c r="DU1086" i="17"/>
  <c r="B1091" i="16" s="1"/>
  <c r="DU1078" i="17"/>
  <c r="B1083" i="16" s="1"/>
  <c r="DU1070" i="17"/>
  <c r="B1075" i="16" s="1"/>
  <c r="DU1062" i="17"/>
  <c r="B1067" i="16" s="1"/>
  <c r="DU1054" i="17"/>
  <c r="B1059" i="16" s="1"/>
  <c r="DU1046" i="17"/>
  <c r="B1051" i="16" s="1"/>
  <c r="DU1038" i="17"/>
  <c r="B1043" i="16" s="1"/>
  <c r="DU1030" i="17"/>
  <c r="B1035" i="16" s="1"/>
  <c r="DU1022" i="17"/>
  <c r="B1027" i="16" s="1"/>
  <c r="DU1014" i="17"/>
  <c r="B1019" i="16" s="1"/>
  <c r="DU1006" i="17"/>
  <c r="B1011" i="16" s="1"/>
  <c r="DU998" i="17"/>
  <c r="B1003" i="16" s="1"/>
  <c r="DU990" i="17"/>
  <c r="B995" i="16" s="1"/>
  <c r="DU982" i="17"/>
  <c r="B987" i="16" s="1"/>
  <c r="DU974" i="17"/>
  <c r="B979" i="16" s="1"/>
  <c r="DU966" i="17"/>
  <c r="B971" i="16" s="1"/>
  <c r="DU958" i="17"/>
  <c r="B963" i="16" s="1"/>
  <c r="DU950" i="17"/>
  <c r="B955" i="16" s="1"/>
  <c r="DU942" i="17"/>
  <c r="B947" i="16" s="1"/>
  <c r="DU934" i="17"/>
  <c r="B939" i="16" s="1"/>
  <c r="DU926" i="17"/>
  <c r="B931" i="16" s="1"/>
  <c r="DU918" i="17"/>
  <c r="B923" i="16" s="1"/>
  <c r="DU910" i="17"/>
  <c r="B915" i="16" s="1"/>
  <c r="DU902" i="17"/>
  <c r="B907" i="16" s="1"/>
  <c r="DU894" i="17"/>
  <c r="B899" i="16" s="1"/>
  <c r="DU886" i="17"/>
  <c r="B891" i="16" s="1"/>
  <c r="DU878" i="17"/>
  <c r="B883" i="16" s="1"/>
  <c r="DU870" i="17"/>
  <c r="B875" i="16" s="1"/>
  <c r="DU862" i="17"/>
  <c r="B867" i="16" s="1"/>
  <c r="DU854" i="17"/>
  <c r="B859" i="16" s="1"/>
  <c r="DU846" i="17"/>
  <c r="B851" i="16" s="1"/>
  <c r="DU838" i="17"/>
  <c r="B843" i="16" s="1"/>
  <c r="DU830" i="17"/>
  <c r="B835" i="16" s="1"/>
  <c r="DU822" i="17"/>
  <c r="B827" i="16" s="1"/>
  <c r="DU814" i="17"/>
  <c r="B819" i="16" s="1"/>
  <c r="DU806" i="17"/>
  <c r="B811" i="16" s="1"/>
  <c r="DU798" i="17"/>
  <c r="B803" i="16" s="1"/>
  <c r="DU790" i="17"/>
  <c r="B795" i="16" s="1"/>
  <c r="DU782" i="17"/>
  <c r="B787" i="16" s="1"/>
  <c r="DU774" i="17"/>
  <c r="B779" i="16" s="1"/>
  <c r="DU766" i="17"/>
  <c r="B771" i="16" s="1"/>
  <c r="DU758" i="17"/>
  <c r="B763" i="16" s="1"/>
  <c r="DU750" i="17"/>
  <c r="B755" i="16" s="1"/>
  <c r="DU742" i="17"/>
  <c r="B747" i="16" s="1"/>
  <c r="DU734" i="17"/>
  <c r="B739" i="16" s="1"/>
  <c r="DU726" i="17"/>
  <c r="B731" i="16" s="1"/>
  <c r="DU718" i="17"/>
  <c r="B723" i="16" s="1"/>
  <c r="DU710" i="17"/>
  <c r="B715" i="16" s="1"/>
  <c r="DU702" i="17"/>
  <c r="B707" i="16" s="1"/>
  <c r="DU694" i="17"/>
  <c r="B699" i="16" s="1"/>
  <c r="DU686" i="17"/>
  <c r="B691" i="16" s="1"/>
  <c r="DU678" i="17"/>
  <c r="B683" i="16" s="1"/>
  <c r="DU670" i="17"/>
  <c r="B675" i="16" s="1"/>
  <c r="DU662" i="17"/>
  <c r="B667" i="16" s="1"/>
  <c r="DU654" i="17"/>
  <c r="B659" i="16" s="1"/>
  <c r="DU646" i="17"/>
  <c r="B651" i="16" s="1"/>
  <c r="DU638" i="17"/>
  <c r="B643" i="16" s="1"/>
  <c r="DU630" i="17"/>
  <c r="B635" i="16" s="1"/>
  <c r="DU622" i="17"/>
  <c r="B627" i="16" s="1"/>
  <c r="DU614" i="17"/>
  <c r="B619" i="16" s="1"/>
  <c r="DU606" i="17"/>
  <c r="B611" i="16" s="1"/>
  <c r="DU598" i="17"/>
  <c r="B603" i="16" s="1"/>
  <c r="DU590" i="17"/>
  <c r="B595" i="16" s="1"/>
  <c r="DU582" i="17"/>
  <c r="B587" i="16" s="1"/>
  <c r="DU574" i="17"/>
  <c r="B579" i="16" s="1"/>
  <c r="DU566" i="17"/>
  <c r="B571" i="16" s="1"/>
  <c r="DU558" i="17"/>
  <c r="B563" i="16" s="1"/>
  <c r="DU550" i="17"/>
  <c r="B555" i="16" s="1"/>
  <c r="DU542" i="17"/>
  <c r="B547" i="16" s="1"/>
  <c r="DU534" i="17"/>
  <c r="B539" i="16" s="1"/>
  <c r="DU526" i="17"/>
  <c r="B531" i="16" s="1"/>
  <c r="DU518" i="17"/>
  <c r="B523" i="16" s="1"/>
  <c r="DU510" i="17"/>
  <c r="B515" i="16" s="1"/>
  <c r="DU502" i="17"/>
  <c r="B507" i="16" s="1"/>
  <c r="DU494" i="17"/>
  <c r="B499" i="16" s="1"/>
  <c r="DU486" i="17"/>
  <c r="B491" i="16" s="1"/>
  <c r="DU478" i="17"/>
  <c r="B483" i="16" s="1"/>
  <c r="DU470" i="17"/>
  <c r="B475" i="16" s="1"/>
  <c r="DU462" i="17"/>
  <c r="B467" i="16" s="1"/>
  <c r="DU454" i="17"/>
  <c r="B459" i="16" s="1"/>
  <c r="DU446" i="17"/>
  <c r="B451" i="16" s="1"/>
  <c r="DU438" i="17"/>
  <c r="B443" i="16" s="1"/>
  <c r="DU430" i="17"/>
  <c r="B435" i="16" s="1"/>
  <c r="DU422" i="17"/>
  <c r="B427" i="16" s="1"/>
  <c r="DU414" i="17"/>
  <c r="B419" i="16" s="1"/>
  <c r="DU406" i="17"/>
  <c r="B411" i="16" s="1"/>
  <c r="DU398" i="17"/>
  <c r="B403" i="16" s="1"/>
  <c r="DU390" i="17"/>
  <c r="B395" i="16" s="1"/>
  <c r="DU382" i="17"/>
  <c r="B387" i="16" s="1"/>
  <c r="DU374" i="17"/>
  <c r="B379" i="16" s="1"/>
  <c r="DU366" i="17"/>
  <c r="B371" i="16" s="1"/>
  <c r="DU358" i="17"/>
  <c r="B363" i="16" s="1"/>
  <c r="DU350" i="17"/>
  <c r="B355" i="16" s="1"/>
  <c r="DU342" i="17"/>
  <c r="B347" i="16" s="1"/>
  <c r="DU334" i="17"/>
  <c r="B339" i="16" s="1"/>
  <c r="DU326" i="17"/>
  <c r="B331" i="16" s="1"/>
  <c r="DU318" i="17"/>
  <c r="B323" i="16" s="1"/>
  <c r="DU310" i="17"/>
  <c r="B315" i="16" s="1"/>
  <c r="DU302" i="17"/>
  <c r="B307" i="16" s="1"/>
  <c r="DU294" i="17"/>
  <c r="B299" i="16" s="1"/>
  <c r="DU286" i="17"/>
  <c r="B291" i="16" s="1"/>
  <c r="DU278" i="17"/>
  <c r="B283" i="16" s="1"/>
  <c r="DU270" i="17"/>
  <c r="B275" i="16" s="1"/>
  <c r="DU262" i="17"/>
  <c r="B267" i="16" s="1"/>
  <c r="DU254" i="17"/>
  <c r="B259" i="16" s="1"/>
  <c r="DU246" i="17"/>
  <c r="B251" i="16" s="1"/>
  <c r="DU238" i="17"/>
  <c r="B243" i="16" s="1"/>
  <c r="DU230" i="17"/>
  <c r="B235" i="16" s="1"/>
  <c r="DU222" i="17"/>
  <c r="B227" i="16" s="1"/>
  <c r="DU214" i="17"/>
  <c r="B219" i="16" s="1"/>
  <c r="DU206" i="17"/>
  <c r="B211" i="16" s="1"/>
  <c r="DU198" i="17"/>
  <c r="B203" i="16" s="1"/>
  <c r="DU190" i="17"/>
  <c r="B195" i="16" s="1"/>
  <c r="DU182" i="17"/>
  <c r="B187" i="16" s="1"/>
  <c r="DU174" i="17"/>
  <c r="B179" i="16" s="1"/>
  <c r="DU166" i="17"/>
  <c r="B171" i="16" s="1"/>
  <c r="DU158" i="17"/>
  <c r="B163" i="16" s="1"/>
  <c r="DU150" i="17"/>
  <c r="B155" i="16" s="1"/>
  <c r="DU142" i="17"/>
  <c r="B147" i="16" s="1"/>
  <c r="DU134" i="17"/>
  <c r="B139" i="16" s="1"/>
  <c r="DU126" i="17"/>
  <c r="B131" i="16" s="1"/>
  <c r="DU118" i="17"/>
  <c r="B123" i="16" s="1"/>
  <c r="DU110" i="17"/>
  <c r="B115" i="16" s="1"/>
  <c r="DU102" i="17"/>
  <c r="B107" i="16" s="1"/>
  <c r="DU94" i="17"/>
  <c r="B99" i="16" s="1"/>
  <c r="DU86" i="17"/>
  <c r="B91" i="16" s="1"/>
  <c r="DU78" i="17"/>
  <c r="B83" i="16" s="1"/>
  <c r="DU70" i="17"/>
  <c r="B75" i="16" s="1"/>
  <c r="DU62" i="17"/>
  <c r="B67" i="16" s="1"/>
  <c r="DU54" i="17"/>
  <c r="B59" i="16" s="1"/>
  <c r="DU46" i="17"/>
  <c r="B51" i="16" s="1"/>
  <c r="DU38" i="17"/>
  <c r="B43" i="16" s="1"/>
  <c r="DU30" i="17"/>
  <c r="B35" i="16" s="1"/>
  <c r="DU22" i="17"/>
  <c r="B27" i="16" s="1"/>
  <c r="DU14" i="17"/>
  <c r="B19" i="16" s="1"/>
  <c r="DU6" i="17"/>
  <c r="B11" i="16" s="1"/>
  <c r="DT1997" i="17"/>
  <c r="DT1989" i="17"/>
  <c r="D1994" i="16" s="1"/>
  <c r="DT1981" i="17"/>
  <c r="D1986" i="16" s="1"/>
  <c r="DT1973" i="17"/>
  <c r="D1978" i="16" s="1"/>
  <c r="DT1965" i="17"/>
  <c r="D1970" i="16" s="1"/>
  <c r="DT1957" i="17"/>
  <c r="D1962" i="16" s="1"/>
  <c r="DT1949" i="17"/>
  <c r="D1954" i="16" s="1"/>
  <c r="DT1941" i="17"/>
  <c r="D1946" i="16" s="1"/>
  <c r="DT1933" i="17"/>
  <c r="D1938" i="16" s="1"/>
  <c r="DT1925" i="17"/>
  <c r="D1930" i="16" s="1"/>
  <c r="DT1917" i="17"/>
  <c r="D1922" i="16" s="1"/>
  <c r="DT1909" i="17"/>
  <c r="D1914" i="16" s="1"/>
  <c r="DT1901" i="17"/>
  <c r="D1906" i="16" s="1"/>
  <c r="DT1893" i="17"/>
  <c r="D1898" i="16" s="1"/>
  <c r="DT1885" i="17"/>
  <c r="D1890" i="16" s="1"/>
  <c r="DT1877" i="17"/>
  <c r="D1882" i="16" s="1"/>
  <c r="DT1869" i="17"/>
  <c r="D1874" i="16" s="1"/>
  <c r="DT1861" i="17"/>
  <c r="D1866" i="16" s="1"/>
  <c r="DT1853" i="17"/>
  <c r="D1858" i="16" s="1"/>
  <c r="DT1845" i="17"/>
  <c r="D1850" i="16" s="1"/>
  <c r="DT1837" i="17"/>
  <c r="D1842" i="16" s="1"/>
  <c r="DT1829" i="17"/>
  <c r="D1834" i="16" s="1"/>
  <c r="DT1821" i="17"/>
  <c r="D1826" i="16" s="1"/>
  <c r="DT1813" i="17"/>
  <c r="D1818" i="16" s="1"/>
  <c r="DT1805" i="17"/>
  <c r="D1810" i="16" s="1"/>
  <c r="DT1797" i="17"/>
  <c r="D1802" i="16" s="1"/>
  <c r="DT1789" i="17"/>
  <c r="D1794" i="16" s="1"/>
  <c r="DT1781" i="17"/>
  <c r="D1786" i="16" s="1"/>
  <c r="DT1773" i="17"/>
  <c r="D1778" i="16" s="1"/>
  <c r="DT1765" i="17"/>
  <c r="D1770" i="16" s="1"/>
  <c r="DT1757" i="17"/>
  <c r="D1762" i="16" s="1"/>
  <c r="DT1749" i="17"/>
  <c r="D1754" i="16" s="1"/>
  <c r="DT1741" i="17"/>
  <c r="D1746" i="16" s="1"/>
  <c r="DT1733" i="17"/>
  <c r="D1738" i="16" s="1"/>
  <c r="DT1725" i="17"/>
  <c r="D1730" i="16" s="1"/>
  <c r="DT1717" i="17"/>
  <c r="D1722" i="16" s="1"/>
  <c r="DT1709" i="17"/>
  <c r="D1714" i="16" s="1"/>
  <c r="DT1701" i="17"/>
  <c r="D1706" i="16" s="1"/>
  <c r="DT1693" i="17"/>
  <c r="D1698" i="16" s="1"/>
  <c r="DT1685" i="17"/>
  <c r="D1690" i="16" s="1"/>
  <c r="DT1677" i="17"/>
  <c r="D1682" i="16" s="1"/>
  <c r="DT1669" i="17"/>
  <c r="D1674" i="16" s="1"/>
  <c r="DT1661" i="17"/>
  <c r="D1666" i="16" s="1"/>
  <c r="DT1653" i="17"/>
  <c r="D1658" i="16" s="1"/>
  <c r="DT1645" i="17"/>
  <c r="D1650" i="16" s="1"/>
  <c r="DT1637" i="17"/>
  <c r="D1642" i="16" s="1"/>
  <c r="DT1629" i="17"/>
  <c r="D1634" i="16" s="1"/>
  <c r="DT1621" i="17"/>
  <c r="D1626" i="16" s="1"/>
  <c r="DT1613" i="17"/>
  <c r="D1618" i="16" s="1"/>
  <c r="DT1605" i="17"/>
  <c r="D1610" i="16" s="1"/>
  <c r="DT1597" i="17"/>
  <c r="D1602" i="16" s="1"/>
  <c r="DT1589" i="17"/>
  <c r="D1594" i="16" s="1"/>
  <c r="DT1581" i="17"/>
  <c r="D1586" i="16" s="1"/>
  <c r="DT1573" i="17"/>
  <c r="D1578" i="16" s="1"/>
  <c r="DT1565" i="17"/>
  <c r="D1570" i="16" s="1"/>
  <c r="DT1557" i="17"/>
  <c r="D1562" i="16" s="1"/>
  <c r="DT1549" i="17"/>
  <c r="D1554" i="16" s="1"/>
  <c r="DT1541" i="17"/>
  <c r="D1546" i="16" s="1"/>
  <c r="DT1533" i="17"/>
  <c r="D1538" i="16" s="1"/>
  <c r="DT1525" i="17"/>
  <c r="D1530" i="16" s="1"/>
  <c r="DT1517" i="17"/>
  <c r="D1522" i="16" s="1"/>
  <c r="DT1509" i="17"/>
  <c r="D1514" i="16" s="1"/>
  <c r="DT1501" i="17"/>
  <c r="D1506" i="16" s="1"/>
  <c r="DT1493" i="17"/>
  <c r="D1498" i="16" s="1"/>
  <c r="DT1485" i="17"/>
  <c r="D1490" i="16" s="1"/>
  <c r="DT1477" i="17"/>
  <c r="D1482" i="16" s="1"/>
  <c r="DT1469" i="17"/>
  <c r="D1474" i="16" s="1"/>
  <c r="DT1461" i="17"/>
  <c r="D1466" i="16" s="1"/>
  <c r="DT1453" i="17"/>
  <c r="D1458" i="16" s="1"/>
  <c r="DT1445" i="17"/>
  <c r="D1450" i="16" s="1"/>
  <c r="DT1437" i="17"/>
  <c r="D1442" i="16" s="1"/>
  <c r="DT1429" i="17"/>
  <c r="D1434" i="16" s="1"/>
  <c r="DT1421" i="17"/>
  <c r="D1426" i="16" s="1"/>
  <c r="DT1413" i="17"/>
  <c r="D1418" i="16" s="1"/>
  <c r="DT1405" i="17"/>
  <c r="D1410" i="16" s="1"/>
  <c r="DT1397" i="17"/>
  <c r="D1402" i="16" s="1"/>
  <c r="DT1389" i="17"/>
  <c r="D1394" i="16" s="1"/>
  <c r="DT1381" i="17"/>
  <c r="D1386" i="16" s="1"/>
  <c r="DT1373" i="17"/>
  <c r="D1378" i="16" s="1"/>
  <c r="DT1365" i="17"/>
  <c r="D1370" i="16" s="1"/>
  <c r="DT1357" i="17"/>
  <c r="D1362" i="16" s="1"/>
  <c r="DT1349" i="17"/>
  <c r="D1354" i="16" s="1"/>
  <c r="DT1341" i="17"/>
  <c r="D1346" i="16" s="1"/>
  <c r="DT1333" i="17"/>
  <c r="D1338" i="16" s="1"/>
  <c r="DT1325" i="17"/>
  <c r="D1330" i="16" s="1"/>
  <c r="DT1317" i="17"/>
  <c r="D1322" i="16" s="1"/>
  <c r="DT1309" i="17"/>
  <c r="D1314" i="16" s="1"/>
  <c r="DT1301" i="17"/>
  <c r="D1306" i="16" s="1"/>
  <c r="DT1293" i="17"/>
  <c r="D1298" i="16" s="1"/>
  <c r="DT1285" i="17"/>
  <c r="D1290" i="16" s="1"/>
  <c r="DT1277" i="17"/>
  <c r="D1282" i="16" s="1"/>
  <c r="DT1269" i="17"/>
  <c r="D1274" i="16" s="1"/>
  <c r="DT1261" i="17"/>
  <c r="D1266" i="16" s="1"/>
  <c r="DT1253" i="17"/>
  <c r="D1258" i="16" s="1"/>
  <c r="DT1245" i="17"/>
  <c r="D1250" i="16" s="1"/>
  <c r="DT1237" i="17"/>
  <c r="D1242" i="16" s="1"/>
  <c r="DT1229" i="17"/>
  <c r="D1234" i="16" s="1"/>
  <c r="DT1221" i="17"/>
  <c r="D1226" i="16" s="1"/>
  <c r="DT1213" i="17"/>
  <c r="D1218" i="16" s="1"/>
  <c r="DT1205" i="17"/>
  <c r="D1210" i="16" s="1"/>
  <c r="DT1197" i="17"/>
  <c r="D1202" i="16" s="1"/>
  <c r="DT1189" i="17"/>
  <c r="D1194" i="16" s="1"/>
  <c r="DT1181" i="17"/>
  <c r="D1186" i="16" s="1"/>
  <c r="DT1173" i="17"/>
  <c r="D1178" i="16" s="1"/>
  <c r="DT1165" i="17"/>
  <c r="D1170" i="16" s="1"/>
  <c r="DT1157" i="17"/>
  <c r="D1162" i="16" s="1"/>
  <c r="DT1149" i="17"/>
  <c r="D1154" i="16" s="1"/>
  <c r="DT1141" i="17"/>
  <c r="D1146" i="16" s="1"/>
  <c r="DT1133" i="17"/>
  <c r="D1138" i="16" s="1"/>
  <c r="DT1125" i="17"/>
  <c r="D1130" i="16" s="1"/>
  <c r="DT1117" i="17"/>
  <c r="D1122" i="16" s="1"/>
  <c r="DT1109" i="17"/>
  <c r="D1114" i="16" s="1"/>
  <c r="DT1101" i="17"/>
  <c r="D1106" i="16" s="1"/>
  <c r="DT1093" i="17"/>
  <c r="D1098" i="16" s="1"/>
  <c r="DT1085" i="17"/>
  <c r="D1090" i="16" s="1"/>
  <c r="DT1077" i="17"/>
  <c r="D1082" i="16" s="1"/>
  <c r="DT1069" i="17"/>
  <c r="D1074" i="16" s="1"/>
  <c r="DT1061" i="17"/>
  <c r="D1066" i="16" s="1"/>
  <c r="DT1053" i="17"/>
  <c r="D1058" i="16" s="1"/>
  <c r="DT1045" i="17"/>
  <c r="D1050" i="16" s="1"/>
  <c r="DT1037" i="17"/>
  <c r="D1042" i="16" s="1"/>
  <c r="DT1029" i="17"/>
  <c r="D1034" i="16" s="1"/>
  <c r="DT1021" i="17"/>
  <c r="D1026" i="16" s="1"/>
  <c r="DT1013" i="17"/>
  <c r="D1018" i="16" s="1"/>
  <c r="DT1005" i="17"/>
  <c r="D1010" i="16" s="1"/>
  <c r="DT997" i="17"/>
  <c r="D1002" i="16" s="1"/>
  <c r="DT989" i="17"/>
  <c r="D994" i="16" s="1"/>
  <c r="DT981" i="17"/>
  <c r="D986" i="16" s="1"/>
  <c r="DT973" i="17"/>
  <c r="D978" i="16" s="1"/>
  <c r="DT965" i="17"/>
  <c r="D970" i="16" s="1"/>
  <c r="DT957" i="17"/>
  <c r="D962" i="16" s="1"/>
  <c r="DT949" i="17"/>
  <c r="D954" i="16" s="1"/>
  <c r="DT941" i="17"/>
  <c r="D946" i="16" s="1"/>
  <c r="DT933" i="17"/>
  <c r="D938" i="16" s="1"/>
  <c r="DT925" i="17"/>
  <c r="D930" i="16" s="1"/>
  <c r="DT917" i="17"/>
  <c r="D922" i="16" s="1"/>
  <c r="DT909" i="17"/>
  <c r="D914" i="16" s="1"/>
  <c r="DT901" i="17"/>
  <c r="D906" i="16" s="1"/>
  <c r="DT893" i="17"/>
  <c r="D898" i="16" s="1"/>
  <c r="DT885" i="17"/>
  <c r="D890" i="16" s="1"/>
  <c r="DT877" i="17"/>
  <c r="D882" i="16" s="1"/>
  <c r="DT869" i="17"/>
  <c r="D874" i="16" s="1"/>
  <c r="DT861" i="17"/>
  <c r="D866" i="16" s="1"/>
  <c r="DT853" i="17"/>
  <c r="D858" i="16" s="1"/>
  <c r="DT845" i="17"/>
  <c r="D850" i="16" s="1"/>
  <c r="DT837" i="17"/>
  <c r="D842" i="16" s="1"/>
  <c r="DT829" i="17"/>
  <c r="D834" i="16" s="1"/>
  <c r="DT821" i="17"/>
  <c r="D826" i="16" s="1"/>
  <c r="DT813" i="17"/>
  <c r="D818" i="16" s="1"/>
  <c r="DT805" i="17"/>
  <c r="D810" i="16" s="1"/>
  <c r="DT797" i="17"/>
  <c r="D802" i="16" s="1"/>
  <c r="DT789" i="17"/>
  <c r="D794" i="16" s="1"/>
  <c r="DT781" i="17"/>
  <c r="D786" i="16" s="1"/>
  <c r="DT773" i="17"/>
  <c r="D778" i="16" s="1"/>
  <c r="DT765" i="17"/>
  <c r="D770" i="16" s="1"/>
  <c r="DT757" i="17"/>
  <c r="D762" i="16" s="1"/>
  <c r="DT749" i="17"/>
  <c r="D754" i="16" s="1"/>
  <c r="DT741" i="17"/>
  <c r="D746" i="16" s="1"/>
  <c r="DT733" i="17"/>
  <c r="D738" i="16" s="1"/>
  <c r="DT725" i="17"/>
  <c r="D730" i="16" s="1"/>
  <c r="DT717" i="17"/>
  <c r="D722" i="16" s="1"/>
  <c r="DT709" i="17"/>
  <c r="D714" i="16" s="1"/>
  <c r="DT701" i="17"/>
  <c r="D706" i="16" s="1"/>
  <c r="DT693" i="17"/>
  <c r="D698" i="16" s="1"/>
  <c r="DT685" i="17"/>
  <c r="D690" i="16" s="1"/>
  <c r="DT677" i="17"/>
  <c r="D682" i="16" s="1"/>
  <c r="DT669" i="17"/>
  <c r="D674" i="16" s="1"/>
  <c r="DT661" i="17"/>
  <c r="D666" i="16" s="1"/>
  <c r="DT653" i="17"/>
  <c r="D658" i="16" s="1"/>
  <c r="DT645" i="17"/>
  <c r="D650" i="16" s="1"/>
  <c r="DT637" i="17"/>
  <c r="D642" i="16" s="1"/>
  <c r="DT629" i="17"/>
  <c r="D634" i="16" s="1"/>
  <c r="DT621" i="17"/>
  <c r="D626" i="16" s="1"/>
  <c r="DT613" i="17"/>
  <c r="D618" i="16" s="1"/>
  <c r="DT605" i="17"/>
  <c r="D610" i="16" s="1"/>
  <c r="DT597" i="17"/>
  <c r="D602" i="16" s="1"/>
  <c r="DT589" i="17"/>
  <c r="D594" i="16" s="1"/>
  <c r="DT581" i="17"/>
  <c r="D586" i="16" s="1"/>
  <c r="DT573" i="17"/>
  <c r="D578" i="16" s="1"/>
  <c r="DT565" i="17"/>
  <c r="D570" i="16" s="1"/>
  <c r="DT557" i="17"/>
  <c r="D562" i="16" s="1"/>
  <c r="DT549" i="17"/>
  <c r="D554" i="16" s="1"/>
  <c r="DT541" i="17"/>
  <c r="D546" i="16" s="1"/>
  <c r="DT533" i="17"/>
  <c r="D538" i="16" s="1"/>
  <c r="DT525" i="17"/>
  <c r="D530" i="16" s="1"/>
  <c r="DT517" i="17"/>
  <c r="D522" i="16" s="1"/>
  <c r="DT509" i="17"/>
  <c r="D514" i="16" s="1"/>
  <c r="DT501" i="17"/>
  <c r="D506" i="16" s="1"/>
  <c r="DT493" i="17"/>
  <c r="D498" i="16" s="1"/>
  <c r="DT485" i="17"/>
  <c r="D490" i="16" s="1"/>
  <c r="DT477" i="17"/>
  <c r="D482" i="16" s="1"/>
  <c r="DT469" i="17"/>
  <c r="D474" i="16" s="1"/>
  <c r="DT461" i="17"/>
  <c r="D466" i="16" s="1"/>
  <c r="DT453" i="17"/>
  <c r="D458" i="16" s="1"/>
  <c r="DT445" i="17"/>
  <c r="D450" i="16" s="1"/>
  <c r="DT437" i="17"/>
  <c r="D442" i="16" s="1"/>
  <c r="DT429" i="17"/>
  <c r="D434" i="16" s="1"/>
  <c r="DT421" i="17"/>
  <c r="D426" i="16" s="1"/>
  <c r="DT413" i="17"/>
  <c r="D418" i="16" s="1"/>
  <c r="DT405" i="17"/>
  <c r="D410" i="16" s="1"/>
  <c r="DT397" i="17"/>
  <c r="D402" i="16" s="1"/>
  <c r="DT389" i="17"/>
  <c r="D394" i="16" s="1"/>
  <c r="DT381" i="17"/>
  <c r="D386" i="16" s="1"/>
  <c r="DT373" i="17"/>
  <c r="D378" i="16" s="1"/>
  <c r="DT365" i="17"/>
  <c r="D370" i="16" s="1"/>
  <c r="DT357" i="17"/>
  <c r="D362" i="16" s="1"/>
  <c r="DT349" i="17"/>
  <c r="D354" i="16" s="1"/>
  <c r="DT341" i="17"/>
  <c r="D346" i="16" s="1"/>
  <c r="DT333" i="17"/>
  <c r="D338" i="16" s="1"/>
  <c r="DT325" i="17"/>
  <c r="D330" i="16" s="1"/>
  <c r="DT317" i="17"/>
  <c r="D322" i="16" s="1"/>
  <c r="DT309" i="17"/>
  <c r="D314" i="16" s="1"/>
  <c r="DT301" i="17"/>
  <c r="D306" i="16" s="1"/>
  <c r="DT293" i="17"/>
  <c r="D298" i="16" s="1"/>
  <c r="DT285" i="17"/>
  <c r="D290" i="16" s="1"/>
  <c r="DT277" i="17"/>
  <c r="D282" i="16" s="1"/>
  <c r="DT269" i="17"/>
  <c r="D274" i="16" s="1"/>
  <c r="DT261" i="17"/>
  <c r="D266" i="16" s="1"/>
  <c r="DT253" i="17"/>
  <c r="D258" i="16" s="1"/>
  <c r="DT245" i="17"/>
  <c r="D250" i="16" s="1"/>
  <c r="DT237" i="17"/>
  <c r="D242" i="16" s="1"/>
  <c r="DT229" i="17"/>
  <c r="D234" i="16" s="1"/>
  <c r="DT221" i="17"/>
  <c r="D226" i="16" s="1"/>
  <c r="DT213" i="17"/>
  <c r="D218" i="16" s="1"/>
  <c r="DT205" i="17"/>
  <c r="D210" i="16" s="1"/>
  <c r="DT197" i="17"/>
  <c r="D202" i="16" s="1"/>
  <c r="DT189" i="17"/>
  <c r="D194" i="16" s="1"/>
  <c r="DT181" i="17"/>
  <c r="D186" i="16" s="1"/>
  <c r="DT173" i="17"/>
  <c r="D178" i="16" s="1"/>
  <c r="DT165" i="17"/>
  <c r="D170" i="16" s="1"/>
  <c r="DT157" i="17"/>
  <c r="D162" i="16" s="1"/>
  <c r="DT149" i="17"/>
  <c r="D154" i="16" s="1"/>
  <c r="DT141" i="17"/>
  <c r="D146" i="16" s="1"/>
  <c r="DT133" i="17"/>
  <c r="D138" i="16" s="1"/>
  <c r="DT125" i="17"/>
  <c r="D130" i="16" s="1"/>
  <c r="DT117" i="17"/>
  <c r="D122" i="16" s="1"/>
  <c r="DT109" i="17"/>
  <c r="D114" i="16" s="1"/>
  <c r="DT101" i="17"/>
  <c r="D106" i="16" s="1"/>
  <c r="DT93" i="17"/>
  <c r="D98" i="16" s="1"/>
  <c r="DT85" i="17"/>
  <c r="D90" i="16" s="1"/>
  <c r="DT77" i="17"/>
  <c r="D82" i="16" s="1"/>
  <c r="DT69" i="17"/>
  <c r="D74" i="16" s="1"/>
  <c r="DT61" i="17"/>
  <c r="D66" i="16" s="1"/>
  <c r="DT53" i="17"/>
  <c r="D58" i="16" s="1"/>
  <c r="DT45" i="17"/>
  <c r="D50" i="16" s="1"/>
  <c r="DT37" i="17"/>
  <c r="D42" i="16" s="1"/>
  <c r="DT29" i="17"/>
  <c r="D34" i="16" s="1"/>
  <c r="DT21" i="17"/>
  <c r="D26" i="16" s="1"/>
  <c r="DT13" i="17"/>
  <c r="D18" i="16" s="1"/>
  <c r="DT5" i="17"/>
  <c r="D10" i="16" s="1"/>
  <c r="DS1996" i="17"/>
  <c r="DS1988" i="17"/>
  <c r="G1993" i="16" s="1"/>
  <c r="DS1980" i="17"/>
  <c r="G1985" i="16" s="1"/>
  <c r="DS1972" i="17"/>
  <c r="G1977" i="16" s="1"/>
  <c r="DS1964" i="17"/>
  <c r="G1969" i="16" s="1"/>
  <c r="DS1956" i="17"/>
  <c r="G1961" i="16" s="1"/>
  <c r="DS1948" i="17"/>
  <c r="G1953" i="16" s="1"/>
  <c r="DS1940" i="17"/>
  <c r="G1945" i="16" s="1"/>
  <c r="DS1932" i="17"/>
  <c r="G1937" i="16" s="1"/>
  <c r="DS1924" i="17"/>
  <c r="G1929" i="16" s="1"/>
  <c r="DS1916" i="17"/>
  <c r="G1921" i="16" s="1"/>
  <c r="DS1908" i="17"/>
  <c r="G1913" i="16" s="1"/>
  <c r="DS1900" i="17"/>
  <c r="G1905" i="16" s="1"/>
  <c r="DS1892" i="17"/>
  <c r="G1897" i="16" s="1"/>
  <c r="DS1884" i="17"/>
  <c r="G1889" i="16" s="1"/>
  <c r="DS1876" i="17"/>
  <c r="G1881" i="16" s="1"/>
  <c r="DS1868" i="17"/>
  <c r="G1873" i="16" s="1"/>
  <c r="DS1860" i="17"/>
  <c r="G1865" i="16" s="1"/>
  <c r="DS1852" i="17"/>
  <c r="G1857" i="16" s="1"/>
  <c r="DS1844" i="17"/>
  <c r="G1849" i="16" s="1"/>
  <c r="DS1836" i="17"/>
  <c r="G1841" i="16" s="1"/>
  <c r="DS1828" i="17"/>
  <c r="G1833" i="16" s="1"/>
  <c r="DS1820" i="17"/>
  <c r="G1825" i="16" s="1"/>
  <c r="DS1812" i="17"/>
  <c r="G1817" i="16" s="1"/>
  <c r="DS1804" i="17"/>
  <c r="G1809" i="16" s="1"/>
  <c r="DS1796" i="17"/>
  <c r="G1801" i="16" s="1"/>
  <c r="DS1788" i="17"/>
  <c r="G1793" i="16" s="1"/>
  <c r="DS1780" i="17"/>
  <c r="G1785" i="16" s="1"/>
  <c r="DS1772" i="17"/>
  <c r="G1777" i="16" s="1"/>
  <c r="DS1764" i="17"/>
  <c r="G1769" i="16" s="1"/>
  <c r="DS1756" i="17"/>
  <c r="G1761" i="16" s="1"/>
  <c r="DS1748" i="17"/>
  <c r="G1753" i="16" s="1"/>
  <c r="DS1740" i="17"/>
  <c r="G1745" i="16" s="1"/>
  <c r="DS1732" i="17"/>
  <c r="G1737" i="16" s="1"/>
  <c r="DS1724" i="17"/>
  <c r="G1729" i="16" s="1"/>
  <c r="DS1716" i="17"/>
  <c r="G1721" i="16" s="1"/>
  <c r="DS1708" i="17"/>
  <c r="G1713" i="16" s="1"/>
  <c r="DS1700" i="17"/>
  <c r="G1705" i="16" s="1"/>
  <c r="DS1692" i="17"/>
  <c r="G1697" i="16" s="1"/>
  <c r="DS1684" i="17"/>
  <c r="G1689" i="16" s="1"/>
  <c r="DS1676" i="17"/>
  <c r="G1681" i="16" s="1"/>
  <c r="DS1668" i="17"/>
  <c r="G1673" i="16" s="1"/>
  <c r="DS1660" i="17"/>
  <c r="G1665" i="16" s="1"/>
  <c r="DS1652" i="17"/>
  <c r="G1657" i="16" s="1"/>
  <c r="DS1644" i="17"/>
  <c r="G1649" i="16" s="1"/>
  <c r="DS1636" i="17"/>
  <c r="G1641" i="16" s="1"/>
  <c r="DS1628" i="17"/>
  <c r="G1633" i="16" s="1"/>
  <c r="DS1620" i="17"/>
  <c r="G1625" i="16" s="1"/>
  <c r="DS1612" i="17"/>
  <c r="G1617" i="16" s="1"/>
  <c r="DS1604" i="17"/>
  <c r="G1609" i="16" s="1"/>
  <c r="DS1596" i="17"/>
  <c r="G1601" i="16" s="1"/>
  <c r="DS1588" i="17"/>
  <c r="G1593" i="16" s="1"/>
  <c r="DS1580" i="17"/>
  <c r="G1585" i="16" s="1"/>
  <c r="DS1572" i="17"/>
  <c r="G1577" i="16" s="1"/>
  <c r="DS1564" i="17"/>
  <c r="G1569" i="16" s="1"/>
  <c r="DS1556" i="17"/>
  <c r="G1561" i="16" s="1"/>
  <c r="DS1548" i="17"/>
  <c r="G1553" i="16" s="1"/>
  <c r="DS1540" i="17"/>
  <c r="G1545" i="16" s="1"/>
  <c r="DS1532" i="17"/>
  <c r="G1537" i="16" s="1"/>
  <c r="DS1524" i="17"/>
  <c r="G1529" i="16" s="1"/>
  <c r="DS1516" i="17"/>
  <c r="G1521" i="16" s="1"/>
  <c r="DS1508" i="17"/>
  <c r="G1513" i="16" s="1"/>
  <c r="DS1500" i="17"/>
  <c r="G1505" i="16" s="1"/>
  <c r="DS1492" i="17"/>
  <c r="G1497" i="16" s="1"/>
  <c r="DS1484" i="17"/>
  <c r="G1489" i="16" s="1"/>
  <c r="DS1476" i="17"/>
  <c r="G1481" i="16" s="1"/>
  <c r="DS1468" i="17"/>
  <c r="G1473" i="16" s="1"/>
  <c r="DS1460" i="17"/>
  <c r="G1465" i="16" s="1"/>
  <c r="DS1452" i="17"/>
  <c r="G1457" i="16" s="1"/>
  <c r="DS1444" i="17"/>
  <c r="G1449" i="16" s="1"/>
  <c r="DS1436" i="17"/>
  <c r="G1441" i="16" s="1"/>
  <c r="DS1428" i="17"/>
  <c r="G1433" i="16" s="1"/>
  <c r="DS1420" i="17"/>
  <c r="G1425" i="16" s="1"/>
  <c r="DS1412" i="17"/>
  <c r="G1417" i="16" s="1"/>
  <c r="DS1404" i="17"/>
  <c r="G1409" i="16" s="1"/>
  <c r="DS1396" i="17"/>
  <c r="G1401" i="16" s="1"/>
  <c r="DS1388" i="17"/>
  <c r="G1393" i="16" s="1"/>
  <c r="DS1380" i="17"/>
  <c r="G1385" i="16" s="1"/>
  <c r="DS1372" i="17"/>
  <c r="G1377" i="16" s="1"/>
  <c r="DS1364" i="17"/>
  <c r="G1369" i="16" s="1"/>
  <c r="DS1356" i="17"/>
  <c r="G1361" i="16" s="1"/>
  <c r="DS1348" i="17"/>
  <c r="G1353" i="16" s="1"/>
  <c r="DS1340" i="17"/>
  <c r="G1345" i="16" s="1"/>
  <c r="DS1332" i="17"/>
  <c r="G1337" i="16" s="1"/>
  <c r="DS1324" i="17"/>
  <c r="G1329" i="16" s="1"/>
  <c r="DS1316" i="17"/>
  <c r="G1321" i="16" s="1"/>
  <c r="DS1308" i="17"/>
  <c r="G1313" i="16" s="1"/>
  <c r="DS1300" i="17"/>
  <c r="G1305" i="16" s="1"/>
  <c r="DS1292" i="17"/>
  <c r="G1297" i="16" s="1"/>
  <c r="DS1284" i="17"/>
  <c r="G1289" i="16" s="1"/>
  <c r="DS1276" i="17"/>
  <c r="G1281" i="16" s="1"/>
  <c r="DS1268" i="17"/>
  <c r="G1273" i="16" s="1"/>
  <c r="DS1260" i="17"/>
  <c r="G1265" i="16" s="1"/>
  <c r="DS1252" i="17"/>
  <c r="G1257" i="16" s="1"/>
  <c r="DS1244" i="17"/>
  <c r="G1249" i="16" s="1"/>
  <c r="DS1236" i="17"/>
  <c r="G1241" i="16" s="1"/>
  <c r="DS1228" i="17"/>
  <c r="G1233" i="16" s="1"/>
  <c r="DS1220" i="17"/>
  <c r="G1225" i="16" s="1"/>
  <c r="DS1212" i="17"/>
  <c r="G1217" i="16" s="1"/>
  <c r="DS1204" i="17"/>
  <c r="G1209" i="16" s="1"/>
  <c r="DS1196" i="17"/>
  <c r="G1201" i="16" s="1"/>
  <c r="DS1188" i="17"/>
  <c r="G1193" i="16" s="1"/>
  <c r="DS1180" i="17"/>
  <c r="G1185" i="16" s="1"/>
  <c r="DS1172" i="17"/>
  <c r="G1177" i="16" s="1"/>
  <c r="DS1164" i="17"/>
  <c r="G1169" i="16" s="1"/>
  <c r="DS1156" i="17"/>
  <c r="G1161" i="16" s="1"/>
  <c r="DS1148" i="17"/>
  <c r="G1153" i="16" s="1"/>
  <c r="DS1140" i="17"/>
  <c r="G1145" i="16" s="1"/>
  <c r="DS1132" i="17"/>
  <c r="G1137" i="16" s="1"/>
  <c r="DS1124" i="17"/>
  <c r="G1129" i="16" s="1"/>
  <c r="DS1116" i="17"/>
  <c r="G1121" i="16" s="1"/>
  <c r="DS1108" i="17"/>
  <c r="G1113" i="16" s="1"/>
  <c r="DS1100" i="17"/>
  <c r="G1105" i="16" s="1"/>
  <c r="DS1092" i="17"/>
  <c r="G1097" i="16" s="1"/>
  <c r="DS1084" i="17"/>
  <c r="G1089" i="16" s="1"/>
  <c r="DS1076" i="17"/>
  <c r="G1081" i="16" s="1"/>
  <c r="DS1068" i="17"/>
  <c r="G1073" i="16" s="1"/>
  <c r="DS1060" i="17"/>
  <c r="G1065" i="16" s="1"/>
  <c r="DS1052" i="17"/>
  <c r="G1057" i="16" s="1"/>
  <c r="DS1044" i="17"/>
  <c r="G1049" i="16" s="1"/>
  <c r="DS1036" i="17"/>
  <c r="G1041" i="16" s="1"/>
  <c r="DS1028" i="17"/>
  <c r="G1033" i="16" s="1"/>
  <c r="DS1020" i="17"/>
  <c r="G1025" i="16" s="1"/>
  <c r="DV1998" i="17"/>
  <c r="DV1990" i="17"/>
  <c r="I1995" i="16" s="1"/>
  <c r="DV1982" i="17"/>
  <c r="I1987" i="16" s="1"/>
  <c r="DV1974" i="17"/>
  <c r="I1979" i="16" s="1"/>
  <c r="DV1966" i="17"/>
  <c r="I1971" i="16" s="1"/>
  <c r="DV1958" i="17"/>
  <c r="I1963" i="16" s="1"/>
  <c r="DV1950" i="17"/>
  <c r="I1955" i="16" s="1"/>
  <c r="DV1942" i="17"/>
  <c r="I1947" i="16" s="1"/>
  <c r="DV1934" i="17"/>
  <c r="I1939" i="16" s="1"/>
  <c r="DV1926" i="17"/>
  <c r="I1931" i="16" s="1"/>
  <c r="DV1918" i="17"/>
  <c r="I1923" i="16" s="1"/>
  <c r="DV1910" i="17"/>
  <c r="I1915" i="16" s="1"/>
  <c r="DV1902" i="17"/>
  <c r="I1907" i="16" s="1"/>
  <c r="DV1894" i="17"/>
  <c r="I1899" i="16" s="1"/>
  <c r="DV1886" i="17"/>
  <c r="I1891" i="16" s="1"/>
  <c r="DV1878" i="17"/>
  <c r="I1883" i="16" s="1"/>
  <c r="DV1870" i="17"/>
  <c r="I1875" i="16" s="1"/>
  <c r="DV1862" i="17"/>
  <c r="I1867" i="16" s="1"/>
  <c r="DV1854" i="17"/>
  <c r="I1859" i="16" s="1"/>
  <c r="DV1846" i="17"/>
  <c r="I1851" i="16" s="1"/>
  <c r="DV1838" i="17"/>
  <c r="I1843" i="16" s="1"/>
  <c r="DV1830" i="17"/>
  <c r="I1835" i="16" s="1"/>
  <c r="DV1822" i="17"/>
  <c r="I1827" i="16" s="1"/>
  <c r="DV1814" i="17"/>
  <c r="I1819" i="16" s="1"/>
  <c r="DV1806" i="17"/>
  <c r="I1811" i="16" s="1"/>
  <c r="DV1798" i="17"/>
  <c r="I1803" i="16" s="1"/>
  <c r="DV1790" i="17"/>
  <c r="I1795" i="16" s="1"/>
  <c r="DV1782" i="17"/>
  <c r="I1787" i="16" s="1"/>
  <c r="DV1774" i="17"/>
  <c r="I1779" i="16" s="1"/>
  <c r="DV1766" i="17"/>
  <c r="I1771" i="16" s="1"/>
  <c r="DV1758" i="17"/>
  <c r="I1763" i="16" s="1"/>
  <c r="DV1750" i="17"/>
  <c r="I1755" i="16" s="1"/>
  <c r="DV1742" i="17"/>
  <c r="I1747" i="16" s="1"/>
  <c r="DV1734" i="17"/>
  <c r="I1739" i="16" s="1"/>
  <c r="DV1726" i="17"/>
  <c r="I1731" i="16" s="1"/>
  <c r="DV1718" i="17"/>
  <c r="I1723" i="16" s="1"/>
  <c r="DV1710" i="17"/>
  <c r="I1715" i="16" s="1"/>
  <c r="DV1702" i="17"/>
  <c r="I1707" i="16" s="1"/>
  <c r="DV1694" i="17"/>
  <c r="I1699" i="16" s="1"/>
  <c r="DV1686" i="17"/>
  <c r="I1691" i="16" s="1"/>
  <c r="DV1678" i="17"/>
  <c r="I1683" i="16" s="1"/>
  <c r="DV1670" i="17"/>
  <c r="I1675" i="16" s="1"/>
  <c r="DV1662" i="17"/>
  <c r="I1667" i="16" s="1"/>
  <c r="DV1654" i="17"/>
  <c r="I1659" i="16" s="1"/>
  <c r="DV1646" i="17"/>
  <c r="I1651" i="16" s="1"/>
  <c r="DV1638" i="17"/>
  <c r="I1643" i="16" s="1"/>
  <c r="DV1630" i="17"/>
  <c r="I1635" i="16" s="1"/>
  <c r="DV1622" i="17"/>
  <c r="I1627" i="16" s="1"/>
  <c r="DV1614" i="17"/>
  <c r="I1619" i="16" s="1"/>
  <c r="DV1606" i="17"/>
  <c r="I1611" i="16" s="1"/>
  <c r="DV1598" i="17"/>
  <c r="I1603" i="16" s="1"/>
  <c r="DV1590" i="17"/>
  <c r="I1595" i="16" s="1"/>
  <c r="DV1582" i="17"/>
  <c r="I1587" i="16" s="1"/>
  <c r="DV1574" i="17"/>
  <c r="I1579" i="16" s="1"/>
  <c r="DV1566" i="17"/>
  <c r="I1571" i="16" s="1"/>
  <c r="DV1558" i="17"/>
  <c r="I1563" i="16" s="1"/>
  <c r="DV1550" i="17"/>
  <c r="I1555" i="16" s="1"/>
  <c r="DV1542" i="17"/>
  <c r="I1547" i="16" s="1"/>
  <c r="DV1534" i="17"/>
  <c r="I1539" i="16" s="1"/>
  <c r="DV1526" i="17"/>
  <c r="I1531" i="16" s="1"/>
  <c r="DV1518" i="17"/>
  <c r="I1523" i="16" s="1"/>
  <c r="DV1510" i="17"/>
  <c r="I1515" i="16" s="1"/>
  <c r="DV1502" i="17"/>
  <c r="I1507" i="16" s="1"/>
  <c r="DV1494" i="17"/>
  <c r="I1499" i="16" s="1"/>
  <c r="DV1486" i="17"/>
  <c r="I1491" i="16" s="1"/>
  <c r="DV1478" i="17"/>
  <c r="I1483" i="16" s="1"/>
  <c r="DV1470" i="17"/>
  <c r="I1475" i="16" s="1"/>
  <c r="DV1462" i="17"/>
  <c r="I1467" i="16" s="1"/>
  <c r="DV1454" i="17"/>
  <c r="I1459" i="16" s="1"/>
  <c r="DV1446" i="17"/>
  <c r="I1451" i="16" s="1"/>
  <c r="DV1438" i="17"/>
  <c r="I1443" i="16" s="1"/>
  <c r="DV1430" i="17"/>
  <c r="I1435" i="16" s="1"/>
  <c r="DV1422" i="17"/>
  <c r="I1427" i="16" s="1"/>
  <c r="DV1414" i="17"/>
  <c r="I1419" i="16" s="1"/>
  <c r="DV1406" i="17"/>
  <c r="I1411" i="16" s="1"/>
  <c r="DV1398" i="17"/>
  <c r="I1403" i="16" s="1"/>
  <c r="DV1390" i="17"/>
  <c r="I1395" i="16" s="1"/>
  <c r="DV1382" i="17"/>
  <c r="I1387" i="16" s="1"/>
  <c r="DV1374" i="17"/>
  <c r="I1379" i="16" s="1"/>
  <c r="DV1366" i="17"/>
  <c r="I1371" i="16" s="1"/>
  <c r="DV1358" i="17"/>
  <c r="I1363" i="16" s="1"/>
  <c r="DV1350" i="17"/>
  <c r="I1355" i="16" s="1"/>
  <c r="DV1342" i="17"/>
  <c r="I1347" i="16" s="1"/>
  <c r="DV1334" i="17"/>
  <c r="I1339" i="16" s="1"/>
  <c r="DV1326" i="17"/>
  <c r="I1331" i="16" s="1"/>
  <c r="DV1318" i="17"/>
  <c r="I1323" i="16" s="1"/>
  <c r="DV1310" i="17"/>
  <c r="I1315" i="16" s="1"/>
  <c r="DV1302" i="17"/>
  <c r="I1307" i="16" s="1"/>
  <c r="DV1294" i="17"/>
  <c r="I1299" i="16" s="1"/>
  <c r="DV1286" i="17"/>
  <c r="I1291" i="16" s="1"/>
  <c r="DV1278" i="17"/>
  <c r="I1283" i="16" s="1"/>
  <c r="DV1270" i="17"/>
  <c r="I1275" i="16" s="1"/>
  <c r="DV1262" i="17"/>
  <c r="I1267" i="16" s="1"/>
  <c r="DV1254" i="17"/>
  <c r="I1259" i="16" s="1"/>
  <c r="DV1246" i="17"/>
  <c r="I1251" i="16" s="1"/>
  <c r="DV1238" i="17"/>
  <c r="I1243" i="16" s="1"/>
  <c r="DV1230" i="17"/>
  <c r="I1235" i="16" s="1"/>
  <c r="DV1222" i="17"/>
  <c r="I1227" i="16" s="1"/>
  <c r="DV1214" i="17"/>
  <c r="I1219" i="16" s="1"/>
  <c r="DV1206" i="17"/>
  <c r="I1211" i="16" s="1"/>
  <c r="DV1198" i="17"/>
  <c r="I1203" i="16" s="1"/>
  <c r="DV1190" i="17"/>
  <c r="I1195" i="16" s="1"/>
  <c r="DV1182" i="17"/>
  <c r="I1187" i="16" s="1"/>
  <c r="DV1174" i="17"/>
  <c r="I1179" i="16" s="1"/>
  <c r="DV1166" i="17"/>
  <c r="I1171" i="16" s="1"/>
  <c r="DV1158" i="17"/>
  <c r="I1163" i="16" s="1"/>
  <c r="DV1150" i="17"/>
  <c r="I1155" i="16" s="1"/>
  <c r="DV1142" i="17"/>
  <c r="I1147" i="16" s="1"/>
  <c r="DV1134" i="17"/>
  <c r="I1139" i="16" s="1"/>
  <c r="DV1126" i="17"/>
  <c r="I1131" i="16" s="1"/>
  <c r="DV1118" i="17"/>
  <c r="I1123" i="16" s="1"/>
  <c r="DV1110" i="17"/>
  <c r="I1115" i="16" s="1"/>
  <c r="DV1102" i="17"/>
  <c r="I1107" i="16" s="1"/>
  <c r="DV1094" i="17"/>
  <c r="I1099" i="16" s="1"/>
  <c r="DV1086" i="17"/>
  <c r="I1091" i="16" s="1"/>
  <c r="DV1078" i="17"/>
  <c r="I1083" i="16" s="1"/>
  <c r="DV1070" i="17"/>
  <c r="I1075" i="16" s="1"/>
  <c r="DV1062" i="17"/>
  <c r="I1067" i="16" s="1"/>
  <c r="DV1054" i="17"/>
  <c r="I1059" i="16" s="1"/>
  <c r="DV1046" i="17"/>
  <c r="I1051" i="16" s="1"/>
  <c r="DV1038" i="17"/>
  <c r="I1043" i="16" s="1"/>
  <c r="DV1030" i="17"/>
  <c r="I1035" i="16" s="1"/>
  <c r="DV1022" i="17"/>
  <c r="I1027" i="16" s="1"/>
  <c r="DV1014" i="17"/>
  <c r="I1019" i="16" s="1"/>
  <c r="DV1006" i="17"/>
  <c r="I1011" i="16" s="1"/>
  <c r="DV998" i="17"/>
  <c r="I1003" i="16" s="1"/>
  <c r="DV990" i="17"/>
  <c r="I995" i="16" s="1"/>
  <c r="DV982" i="17"/>
  <c r="I987" i="16" s="1"/>
  <c r="DV974" i="17"/>
  <c r="I979" i="16" s="1"/>
  <c r="DV966" i="17"/>
  <c r="I971" i="16" s="1"/>
  <c r="DV958" i="17"/>
  <c r="I963" i="16" s="1"/>
  <c r="DV950" i="17"/>
  <c r="I955" i="16" s="1"/>
  <c r="DV942" i="17"/>
  <c r="I947" i="16" s="1"/>
  <c r="DV934" i="17"/>
  <c r="I939" i="16" s="1"/>
  <c r="DV926" i="17"/>
  <c r="I931" i="16" s="1"/>
  <c r="DV918" i="17"/>
  <c r="I923" i="16" s="1"/>
  <c r="DV910" i="17"/>
  <c r="I915" i="16" s="1"/>
  <c r="DV902" i="17"/>
  <c r="I907" i="16" s="1"/>
  <c r="DV894" i="17"/>
  <c r="I899" i="16" s="1"/>
  <c r="DV886" i="17"/>
  <c r="I891" i="16" s="1"/>
  <c r="DV878" i="17"/>
  <c r="I883" i="16" s="1"/>
  <c r="DV870" i="17"/>
  <c r="I875" i="16" s="1"/>
  <c r="DV862" i="17"/>
  <c r="I867" i="16" s="1"/>
  <c r="DV854" i="17"/>
  <c r="I859" i="16" s="1"/>
  <c r="DV846" i="17"/>
  <c r="I851" i="16" s="1"/>
  <c r="DV838" i="17"/>
  <c r="I843" i="16" s="1"/>
  <c r="DV830" i="17"/>
  <c r="I835" i="16" s="1"/>
  <c r="DV822" i="17"/>
  <c r="I827" i="16" s="1"/>
  <c r="DV814" i="17"/>
  <c r="I819" i="16" s="1"/>
  <c r="DV806" i="17"/>
  <c r="I811" i="16" s="1"/>
  <c r="DV798" i="17"/>
  <c r="I803" i="16" s="1"/>
  <c r="DV790" i="17"/>
  <c r="I795" i="16" s="1"/>
  <c r="DV782" i="17"/>
  <c r="I787" i="16" s="1"/>
  <c r="DV774" i="17"/>
  <c r="I779" i="16" s="1"/>
  <c r="DV766" i="17"/>
  <c r="I771" i="16" s="1"/>
  <c r="DV758" i="17"/>
  <c r="I763" i="16" s="1"/>
  <c r="DV750" i="17"/>
  <c r="I755" i="16" s="1"/>
  <c r="DV742" i="17"/>
  <c r="I747" i="16" s="1"/>
  <c r="DV734" i="17"/>
  <c r="I739" i="16" s="1"/>
  <c r="DV726" i="17"/>
  <c r="I731" i="16" s="1"/>
  <c r="DV718" i="17"/>
  <c r="I723" i="16" s="1"/>
  <c r="DV710" i="17"/>
  <c r="I715" i="16" s="1"/>
  <c r="DV702" i="17"/>
  <c r="I707" i="16" s="1"/>
  <c r="DV694" i="17"/>
  <c r="I699" i="16" s="1"/>
  <c r="DV686" i="17"/>
  <c r="I691" i="16" s="1"/>
  <c r="DV678" i="17"/>
  <c r="I683" i="16" s="1"/>
  <c r="DV670" i="17"/>
  <c r="I675" i="16" s="1"/>
  <c r="DV662" i="17"/>
  <c r="I667" i="16" s="1"/>
  <c r="DV654" i="17"/>
  <c r="I659" i="16" s="1"/>
  <c r="DV646" i="17"/>
  <c r="I651" i="16" s="1"/>
  <c r="DV638" i="17"/>
  <c r="I643" i="16" s="1"/>
  <c r="DV630" i="17"/>
  <c r="I635" i="16" s="1"/>
  <c r="DV622" i="17"/>
  <c r="I627" i="16" s="1"/>
  <c r="DV614" i="17"/>
  <c r="I619" i="16" s="1"/>
  <c r="DV606" i="17"/>
  <c r="I611" i="16" s="1"/>
  <c r="DV598" i="17"/>
  <c r="I603" i="16" s="1"/>
  <c r="DV590" i="17"/>
  <c r="I595" i="16" s="1"/>
  <c r="DV582" i="17"/>
  <c r="I587" i="16" s="1"/>
  <c r="DV574" i="17"/>
  <c r="I579" i="16" s="1"/>
  <c r="DV566" i="17"/>
  <c r="I571" i="16" s="1"/>
  <c r="DV558" i="17"/>
  <c r="I563" i="16" s="1"/>
  <c r="DV550" i="17"/>
  <c r="I555" i="16" s="1"/>
  <c r="DV542" i="17"/>
  <c r="I547" i="16" s="1"/>
  <c r="DV534" i="17"/>
  <c r="I539" i="16" s="1"/>
  <c r="DV526" i="17"/>
  <c r="I531" i="16" s="1"/>
  <c r="DV518" i="17"/>
  <c r="I523" i="16" s="1"/>
  <c r="DV510" i="17"/>
  <c r="I515" i="16" s="1"/>
  <c r="DV502" i="17"/>
  <c r="I507" i="16" s="1"/>
  <c r="DV494" i="17"/>
  <c r="I499" i="16" s="1"/>
  <c r="DV486" i="17"/>
  <c r="I491" i="16" s="1"/>
  <c r="DV478" i="17"/>
  <c r="I483" i="16" s="1"/>
  <c r="DV470" i="17"/>
  <c r="I475" i="16" s="1"/>
  <c r="DV462" i="17"/>
  <c r="I467" i="16" s="1"/>
  <c r="DV454" i="17"/>
  <c r="I459" i="16" s="1"/>
  <c r="DV446" i="17"/>
  <c r="I451" i="16" s="1"/>
  <c r="DV438" i="17"/>
  <c r="I443" i="16" s="1"/>
  <c r="DV430" i="17"/>
  <c r="I435" i="16" s="1"/>
  <c r="DV422" i="17"/>
  <c r="I427" i="16" s="1"/>
  <c r="DV414" i="17"/>
  <c r="I419" i="16" s="1"/>
  <c r="DV406" i="17"/>
  <c r="I411" i="16" s="1"/>
  <c r="DV398" i="17"/>
  <c r="I403" i="16" s="1"/>
  <c r="DV390" i="17"/>
  <c r="I395" i="16" s="1"/>
  <c r="DV382" i="17"/>
  <c r="I387" i="16" s="1"/>
  <c r="DV374" i="17"/>
  <c r="I379" i="16" s="1"/>
  <c r="DV366" i="17"/>
  <c r="I371" i="16" s="1"/>
  <c r="DV358" i="17"/>
  <c r="I363" i="16" s="1"/>
  <c r="DV350" i="17"/>
  <c r="I355" i="16" s="1"/>
  <c r="DV342" i="17"/>
  <c r="I347" i="16" s="1"/>
  <c r="DV334" i="17"/>
  <c r="I339" i="16" s="1"/>
  <c r="DV326" i="17"/>
  <c r="I331" i="16" s="1"/>
  <c r="DV318" i="17"/>
  <c r="I323" i="16" s="1"/>
  <c r="DV310" i="17"/>
  <c r="I315" i="16" s="1"/>
  <c r="DV302" i="17"/>
  <c r="I307" i="16" s="1"/>
  <c r="DV294" i="17"/>
  <c r="I299" i="16" s="1"/>
  <c r="DV286" i="17"/>
  <c r="I291" i="16" s="1"/>
  <c r="DV278" i="17"/>
  <c r="I283" i="16" s="1"/>
  <c r="DV270" i="17"/>
  <c r="I275" i="16" s="1"/>
  <c r="DV262" i="17"/>
  <c r="I267" i="16" s="1"/>
  <c r="DV254" i="17"/>
  <c r="I259" i="16" s="1"/>
  <c r="DV246" i="17"/>
  <c r="I251" i="16" s="1"/>
  <c r="DV238" i="17"/>
  <c r="I243" i="16" s="1"/>
  <c r="DV230" i="17"/>
  <c r="I235" i="16" s="1"/>
  <c r="DV222" i="17"/>
  <c r="I227" i="16" s="1"/>
  <c r="DV214" i="17"/>
  <c r="I219" i="16" s="1"/>
  <c r="DV206" i="17"/>
  <c r="I211" i="16" s="1"/>
  <c r="DV198" i="17"/>
  <c r="I203" i="16" s="1"/>
  <c r="DV190" i="17"/>
  <c r="I195" i="16" s="1"/>
  <c r="DV182" i="17"/>
  <c r="I187" i="16" s="1"/>
  <c r="DV174" i="17"/>
  <c r="I179" i="16" s="1"/>
  <c r="DV166" i="17"/>
  <c r="I171" i="16" s="1"/>
  <c r="DV158" i="17"/>
  <c r="I163" i="16" s="1"/>
  <c r="DV150" i="17"/>
  <c r="I155" i="16" s="1"/>
  <c r="DV142" i="17"/>
  <c r="I147" i="16" s="1"/>
  <c r="DV134" i="17"/>
  <c r="I139" i="16" s="1"/>
  <c r="DV126" i="17"/>
  <c r="I131" i="16" s="1"/>
  <c r="DV118" i="17"/>
  <c r="I123" i="16" s="1"/>
  <c r="DV110" i="17"/>
  <c r="I115" i="16" s="1"/>
  <c r="DV102" i="17"/>
  <c r="I107" i="16" s="1"/>
  <c r="DV94" i="17"/>
  <c r="I99" i="16" s="1"/>
  <c r="DV86" i="17"/>
  <c r="I91" i="16" s="1"/>
  <c r="DV78" i="17"/>
  <c r="I83" i="16" s="1"/>
  <c r="DV70" i="17"/>
  <c r="I75" i="16" s="1"/>
  <c r="DV62" i="17"/>
  <c r="I67" i="16" s="1"/>
  <c r="DV54" i="17"/>
  <c r="I59" i="16" s="1"/>
  <c r="DV46" i="17"/>
  <c r="I51" i="16" s="1"/>
  <c r="DV38" i="17"/>
  <c r="I43" i="16" s="1"/>
  <c r="DV30" i="17"/>
  <c r="I35" i="16" s="1"/>
  <c r="DV22" i="17"/>
  <c r="I27" i="16" s="1"/>
  <c r="DV14" i="17"/>
  <c r="I19" i="16" s="1"/>
  <c r="DV6" i="17"/>
  <c r="I11" i="16" s="1"/>
  <c r="DU1997" i="17"/>
  <c r="DU1989" i="17"/>
  <c r="B1994" i="16" s="1"/>
  <c r="DU1981" i="17"/>
  <c r="B1986" i="16" s="1"/>
  <c r="DU1973" i="17"/>
  <c r="B1978" i="16" s="1"/>
  <c r="DU1965" i="17"/>
  <c r="B1970" i="16" s="1"/>
  <c r="DU1957" i="17"/>
  <c r="B1962" i="16" s="1"/>
  <c r="DU1949" i="17"/>
  <c r="B1954" i="16" s="1"/>
  <c r="DU1941" i="17"/>
  <c r="B1946" i="16" s="1"/>
  <c r="DU1933" i="17"/>
  <c r="B1938" i="16" s="1"/>
  <c r="DU1925" i="17"/>
  <c r="B1930" i="16" s="1"/>
  <c r="DU1917" i="17"/>
  <c r="B1922" i="16" s="1"/>
  <c r="DU1909" i="17"/>
  <c r="B1914" i="16" s="1"/>
  <c r="DU1901" i="17"/>
  <c r="B1906" i="16" s="1"/>
  <c r="DU1893" i="17"/>
  <c r="B1898" i="16" s="1"/>
  <c r="DU1885" i="17"/>
  <c r="B1890" i="16" s="1"/>
  <c r="DU1877" i="17"/>
  <c r="B1882" i="16" s="1"/>
  <c r="DU1869" i="17"/>
  <c r="B1874" i="16" s="1"/>
  <c r="DU1861" i="17"/>
  <c r="B1866" i="16" s="1"/>
  <c r="DU1853" i="17"/>
  <c r="B1858" i="16" s="1"/>
  <c r="DU1845" i="17"/>
  <c r="B1850" i="16" s="1"/>
  <c r="DU1837" i="17"/>
  <c r="B1842" i="16" s="1"/>
  <c r="DU1829" i="17"/>
  <c r="B1834" i="16" s="1"/>
  <c r="DU1821" i="17"/>
  <c r="B1826" i="16" s="1"/>
  <c r="DU1813" i="17"/>
  <c r="B1818" i="16" s="1"/>
  <c r="DU1805" i="17"/>
  <c r="B1810" i="16" s="1"/>
  <c r="DU1797" i="17"/>
  <c r="B1802" i="16" s="1"/>
  <c r="DU1789" i="17"/>
  <c r="B1794" i="16" s="1"/>
  <c r="DU1781" i="17"/>
  <c r="B1786" i="16" s="1"/>
  <c r="DU1773" i="17"/>
  <c r="B1778" i="16" s="1"/>
  <c r="DU1765" i="17"/>
  <c r="B1770" i="16" s="1"/>
  <c r="DU1757" i="17"/>
  <c r="B1762" i="16" s="1"/>
  <c r="DU1749" i="17"/>
  <c r="B1754" i="16" s="1"/>
  <c r="DU1741" i="17"/>
  <c r="B1746" i="16" s="1"/>
  <c r="DU1733" i="17"/>
  <c r="B1738" i="16" s="1"/>
  <c r="DU1725" i="17"/>
  <c r="B1730" i="16" s="1"/>
  <c r="DU1717" i="17"/>
  <c r="B1722" i="16" s="1"/>
  <c r="DU1709" i="17"/>
  <c r="B1714" i="16" s="1"/>
  <c r="DU1701" i="17"/>
  <c r="B1706" i="16" s="1"/>
  <c r="DU1693" i="17"/>
  <c r="B1698" i="16" s="1"/>
  <c r="DU1685" i="17"/>
  <c r="B1690" i="16" s="1"/>
  <c r="DU1677" i="17"/>
  <c r="B1682" i="16" s="1"/>
  <c r="DU1669" i="17"/>
  <c r="B1674" i="16" s="1"/>
  <c r="DU1661" i="17"/>
  <c r="B1666" i="16" s="1"/>
  <c r="DU1653" i="17"/>
  <c r="B1658" i="16" s="1"/>
  <c r="DU1645" i="17"/>
  <c r="B1650" i="16" s="1"/>
  <c r="DU1637" i="17"/>
  <c r="B1642" i="16" s="1"/>
  <c r="DU1629" i="17"/>
  <c r="B1634" i="16" s="1"/>
  <c r="DU1621" i="17"/>
  <c r="B1626" i="16" s="1"/>
  <c r="DU1613" i="17"/>
  <c r="B1618" i="16" s="1"/>
  <c r="DU1605" i="17"/>
  <c r="B1610" i="16" s="1"/>
  <c r="DU1597" i="17"/>
  <c r="B1602" i="16" s="1"/>
  <c r="DU1589" i="17"/>
  <c r="B1594" i="16" s="1"/>
  <c r="DU1581" i="17"/>
  <c r="B1586" i="16" s="1"/>
  <c r="DU1573" i="17"/>
  <c r="B1578" i="16" s="1"/>
  <c r="DU1565" i="17"/>
  <c r="B1570" i="16" s="1"/>
  <c r="DU1557" i="17"/>
  <c r="B1562" i="16" s="1"/>
  <c r="DU1549" i="17"/>
  <c r="B1554" i="16" s="1"/>
  <c r="DU1541" i="17"/>
  <c r="B1546" i="16" s="1"/>
  <c r="DU1533" i="17"/>
  <c r="B1538" i="16" s="1"/>
  <c r="DU1525" i="17"/>
  <c r="B1530" i="16" s="1"/>
  <c r="DU1517" i="17"/>
  <c r="B1522" i="16" s="1"/>
  <c r="DU1509" i="17"/>
  <c r="B1514" i="16" s="1"/>
  <c r="DU1501" i="17"/>
  <c r="B1506" i="16" s="1"/>
  <c r="DU1493" i="17"/>
  <c r="B1498" i="16" s="1"/>
  <c r="DU1485" i="17"/>
  <c r="B1490" i="16" s="1"/>
  <c r="DU1477" i="17"/>
  <c r="B1482" i="16" s="1"/>
  <c r="DU1469" i="17"/>
  <c r="B1474" i="16" s="1"/>
  <c r="DU1461" i="17"/>
  <c r="B1466" i="16" s="1"/>
  <c r="DU1453" i="17"/>
  <c r="B1458" i="16" s="1"/>
  <c r="DU1445" i="17"/>
  <c r="B1450" i="16" s="1"/>
  <c r="DU1437" i="17"/>
  <c r="B1442" i="16" s="1"/>
  <c r="DU1429" i="17"/>
  <c r="B1434" i="16" s="1"/>
  <c r="DU1421" i="17"/>
  <c r="B1426" i="16" s="1"/>
  <c r="DU1413" i="17"/>
  <c r="B1418" i="16" s="1"/>
  <c r="DU1405" i="17"/>
  <c r="B1410" i="16" s="1"/>
  <c r="DU1397" i="17"/>
  <c r="B1402" i="16" s="1"/>
  <c r="DU1389" i="17"/>
  <c r="B1394" i="16" s="1"/>
  <c r="DU1381" i="17"/>
  <c r="B1386" i="16" s="1"/>
  <c r="DU1373" i="17"/>
  <c r="B1378" i="16" s="1"/>
  <c r="DU1365" i="17"/>
  <c r="B1370" i="16" s="1"/>
  <c r="DU1357" i="17"/>
  <c r="B1362" i="16" s="1"/>
  <c r="DU1349" i="17"/>
  <c r="B1354" i="16" s="1"/>
  <c r="DU1341" i="17"/>
  <c r="B1346" i="16" s="1"/>
  <c r="DU1333" i="17"/>
  <c r="B1338" i="16" s="1"/>
  <c r="DU1325" i="17"/>
  <c r="B1330" i="16" s="1"/>
  <c r="DU1317" i="17"/>
  <c r="B1322" i="16" s="1"/>
  <c r="DU1309" i="17"/>
  <c r="B1314" i="16" s="1"/>
  <c r="DU1301" i="17"/>
  <c r="B1306" i="16" s="1"/>
  <c r="DU1293" i="17"/>
  <c r="B1298" i="16" s="1"/>
  <c r="DU1285" i="17"/>
  <c r="B1290" i="16" s="1"/>
  <c r="DU1277" i="17"/>
  <c r="B1282" i="16" s="1"/>
  <c r="DU1269" i="17"/>
  <c r="B1274" i="16" s="1"/>
  <c r="DU1261" i="17"/>
  <c r="B1266" i="16" s="1"/>
  <c r="DU1253" i="17"/>
  <c r="B1258" i="16" s="1"/>
  <c r="DU1245" i="17"/>
  <c r="B1250" i="16" s="1"/>
  <c r="DU1237" i="17"/>
  <c r="B1242" i="16" s="1"/>
  <c r="DU1229" i="17"/>
  <c r="B1234" i="16" s="1"/>
  <c r="DU1221" i="17"/>
  <c r="B1226" i="16" s="1"/>
  <c r="DU1213" i="17"/>
  <c r="B1218" i="16" s="1"/>
  <c r="DU1205" i="17"/>
  <c r="B1210" i="16" s="1"/>
  <c r="DU1197" i="17"/>
  <c r="B1202" i="16" s="1"/>
  <c r="DU1189" i="17"/>
  <c r="B1194" i="16" s="1"/>
  <c r="DU1181" i="17"/>
  <c r="B1186" i="16" s="1"/>
  <c r="DU1173" i="17"/>
  <c r="B1178" i="16" s="1"/>
  <c r="DU1165" i="17"/>
  <c r="B1170" i="16" s="1"/>
  <c r="DU1157" i="17"/>
  <c r="B1162" i="16" s="1"/>
  <c r="DU1149" i="17"/>
  <c r="B1154" i="16" s="1"/>
  <c r="DU1141" i="17"/>
  <c r="B1146" i="16" s="1"/>
  <c r="DU1133" i="17"/>
  <c r="B1138" i="16" s="1"/>
  <c r="DU1125" i="17"/>
  <c r="B1130" i="16" s="1"/>
  <c r="DU1117" i="17"/>
  <c r="B1122" i="16" s="1"/>
  <c r="DU1109" i="17"/>
  <c r="B1114" i="16" s="1"/>
  <c r="DU1101" i="17"/>
  <c r="B1106" i="16" s="1"/>
  <c r="DU1093" i="17"/>
  <c r="B1098" i="16" s="1"/>
  <c r="DU1085" i="17"/>
  <c r="B1090" i="16" s="1"/>
  <c r="DU1077" i="17"/>
  <c r="B1082" i="16" s="1"/>
  <c r="DU1069" i="17"/>
  <c r="B1074" i="16" s="1"/>
  <c r="DU1061" i="17"/>
  <c r="B1066" i="16" s="1"/>
  <c r="DU1053" i="17"/>
  <c r="B1058" i="16" s="1"/>
  <c r="DU1045" i="17"/>
  <c r="B1050" i="16" s="1"/>
  <c r="DU1037" i="17"/>
  <c r="B1042" i="16" s="1"/>
  <c r="DU1029" i="17"/>
  <c r="B1034" i="16" s="1"/>
  <c r="DU1021" i="17"/>
  <c r="B1026" i="16" s="1"/>
  <c r="DU1013" i="17"/>
  <c r="B1018" i="16" s="1"/>
  <c r="DU1005" i="17"/>
  <c r="B1010" i="16" s="1"/>
  <c r="DU997" i="17"/>
  <c r="B1002" i="16" s="1"/>
  <c r="DU989" i="17"/>
  <c r="B994" i="16" s="1"/>
  <c r="DU981" i="17"/>
  <c r="B986" i="16" s="1"/>
  <c r="DU973" i="17"/>
  <c r="B978" i="16" s="1"/>
  <c r="DU965" i="17"/>
  <c r="B970" i="16" s="1"/>
  <c r="DU957" i="17"/>
  <c r="B962" i="16" s="1"/>
  <c r="DU949" i="17"/>
  <c r="B954" i="16" s="1"/>
  <c r="DU941" i="17"/>
  <c r="B946" i="16" s="1"/>
  <c r="DU933" i="17"/>
  <c r="B938" i="16" s="1"/>
  <c r="DU925" i="17"/>
  <c r="B930" i="16" s="1"/>
  <c r="DU917" i="17"/>
  <c r="B922" i="16" s="1"/>
  <c r="DU909" i="17"/>
  <c r="B914" i="16" s="1"/>
  <c r="DU901" i="17"/>
  <c r="B906" i="16" s="1"/>
  <c r="DU893" i="17"/>
  <c r="B898" i="16" s="1"/>
  <c r="DU885" i="17"/>
  <c r="B890" i="16" s="1"/>
  <c r="DU877" i="17"/>
  <c r="B882" i="16" s="1"/>
  <c r="DU869" i="17"/>
  <c r="B874" i="16" s="1"/>
  <c r="DU861" i="17"/>
  <c r="B866" i="16" s="1"/>
  <c r="DU853" i="17"/>
  <c r="B858" i="16" s="1"/>
  <c r="DU845" i="17"/>
  <c r="B850" i="16" s="1"/>
  <c r="DU837" i="17"/>
  <c r="B842" i="16" s="1"/>
  <c r="DU829" i="17"/>
  <c r="B834" i="16" s="1"/>
  <c r="DU821" i="17"/>
  <c r="B826" i="16" s="1"/>
  <c r="DU813" i="17"/>
  <c r="B818" i="16" s="1"/>
  <c r="DU805" i="17"/>
  <c r="B810" i="16" s="1"/>
  <c r="DU797" i="17"/>
  <c r="B802" i="16" s="1"/>
  <c r="DU789" i="17"/>
  <c r="B794" i="16" s="1"/>
  <c r="DU781" i="17"/>
  <c r="B786" i="16" s="1"/>
  <c r="DU773" i="17"/>
  <c r="B778" i="16" s="1"/>
  <c r="DU765" i="17"/>
  <c r="B770" i="16" s="1"/>
  <c r="DU757" i="17"/>
  <c r="B762" i="16" s="1"/>
  <c r="DU749" i="17"/>
  <c r="B754" i="16" s="1"/>
  <c r="DU741" i="17"/>
  <c r="B746" i="16" s="1"/>
  <c r="DU733" i="17"/>
  <c r="B738" i="16" s="1"/>
  <c r="DU725" i="17"/>
  <c r="B730" i="16" s="1"/>
  <c r="DU717" i="17"/>
  <c r="B722" i="16" s="1"/>
  <c r="DU709" i="17"/>
  <c r="B714" i="16" s="1"/>
  <c r="DU701" i="17"/>
  <c r="B706" i="16" s="1"/>
  <c r="DU693" i="17"/>
  <c r="B698" i="16" s="1"/>
  <c r="DU685" i="17"/>
  <c r="B690" i="16" s="1"/>
  <c r="DU677" i="17"/>
  <c r="B682" i="16" s="1"/>
  <c r="DU669" i="17"/>
  <c r="B674" i="16" s="1"/>
  <c r="DU661" i="17"/>
  <c r="B666" i="16" s="1"/>
  <c r="DU653" i="17"/>
  <c r="B658" i="16" s="1"/>
  <c r="DU645" i="17"/>
  <c r="B650" i="16" s="1"/>
  <c r="DU637" i="17"/>
  <c r="B642" i="16" s="1"/>
  <c r="DU629" i="17"/>
  <c r="B634" i="16" s="1"/>
  <c r="DU621" i="17"/>
  <c r="B626" i="16" s="1"/>
  <c r="DU613" i="17"/>
  <c r="B618" i="16" s="1"/>
  <c r="DU605" i="17"/>
  <c r="B610" i="16" s="1"/>
  <c r="DU597" i="17"/>
  <c r="B602" i="16" s="1"/>
  <c r="DU589" i="17"/>
  <c r="B594" i="16" s="1"/>
  <c r="DU581" i="17"/>
  <c r="B586" i="16" s="1"/>
  <c r="DU573" i="17"/>
  <c r="B578" i="16" s="1"/>
  <c r="DU565" i="17"/>
  <c r="B570" i="16" s="1"/>
  <c r="DU557" i="17"/>
  <c r="B562" i="16" s="1"/>
  <c r="DU549" i="17"/>
  <c r="B554" i="16" s="1"/>
  <c r="DU541" i="17"/>
  <c r="B546" i="16" s="1"/>
  <c r="DU533" i="17"/>
  <c r="B538" i="16" s="1"/>
  <c r="DU525" i="17"/>
  <c r="B530" i="16" s="1"/>
  <c r="DU517" i="17"/>
  <c r="B522" i="16" s="1"/>
  <c r="DU509" i="17"/>
  <c r="B514" i="16" s="1"/>
  <c r="DU501" i="17"/>
  <c r="B506" i="16" s="1"/>
  <c r="DU493" i="17"/>
  <c r="B498" i="16" s="1"/>
  <c r="DU485" i="17"/>
  <c r="B490" i="16" s="1"/>
  <c r="DU477" i="17"/>
  <c r="B482" i="16" s="1"/>
  <c r="DU469" i="17"/>
  <c r="B474" i="16" s="1"/>
  <c r="DU461" i="17"/>
  <c r="B466" i="16" s="1"/>
  <c r="DU453" i="17"/>
  <c r="B458" i="16" s="1"/>
  <c r="DU445" i="17"/>
  <c r="B450" i="16" s="1"/>
  <c r="DU437" i="17"/>
  <c r="B442" i="16" s="1"/>
  <c r="DU429" i="17"/>
  <c r="B434" i="16" s="1"/>
  <c r="DU421" i="17"/>
  <c r="B426" i="16" s="1"/>
  <c r="DU413" i="17"/>
  <c r="B418" i="16" s="1"/>
  <c r="DU405" i="17"/>
  <c r="B410" i="16" s="1"/>
  <c r="DU397" i="17"/>
  <c r="B402" i="16" s="1"/>
  <c r="DU389" i="17"/>
  <c r="B394" i="16" s="1"/>
  <c r="DU381" i="17"/>
  <c r="B386" i="16" s="1"/>
  <c r="DU373" i="17"/>
  <c r="B378" i="16" s="1"/>
  <c r="DU365" i="17"/>
  <c r="B370" i="16" s="1"/>
  <c r="DU357" i="17"/>
  <c r="B362" i="16" s="1"/>
  <c r="DU349" i="17"/>
  <c r="B354" i="16" s="1"/>
  <c r="DU341" i="17"/>
  <c r="B346" i="16" s="1"/>
  <c r="DU333" i="17"/>
  <c r="B338" i="16" s="1"/>
  <c r="DU325" i="17"/>
  <c r="B330" i="16" s="1"/>
  <c r="DU317" i="17"/>
  <c r="B322" i="16" s="1"/>
  <c r="DU309" i="17"/>
  <c r="B314" i="16" s="1"/>
  <c r="DU301" i="17"/>
  <c r="B306" i="16" s="1"/>
  <c r="DU293" i="17"/>
  <c r="B298" i="16" s="1"/>
  <c r="DU285" i="17"/>
  <c r="B290" i="16" s="1"/>
  <c r="DU277" i="17"/>
  <c r="B282" i="16" s="1"/>
  <c r="DU269" i="17"/>
  <c r="B274" i="16" s="1"/>
  <c r="DU261" i="17"/>
  <c r="B266" i="16" s="1"/>
  <c r="DU253" i="17"/>
  <c r="B258" i="16" s="1"/>
  <c r="DU245" i="17"/>
  <c r="B250" i="16" s="1"/>
  <c r="DU237" i="17"/>
  <c r="B242" i="16" s="1"/>
  <c r="DU229" i="17"/>
  <c r="B234" i="16" s="1"/>
  <c r="DU221" i="17"/>
  <c r="B226" i="16" s="1"/>
  <c r="DU213" i="17"/>
  <c r="B218" i="16" s="1"/>
  <c r="DU205" i="17"/>
  <c r="B210" i="16" s="1"/>
  <c r="DU197" i="17"/>
  <c r="B202" i="16" s="1"/>
  <c r="DU189" i="17"/>
  <c r="B194" i="16" s="1"/>
  <c r="DU181" i="17"/>
  <c r="B186" i="16" s="1"/>
  <c r="DU173" i="17"/>
  <c r="B178" i="16" s="1"/>
  <c r="DU165" i="17"/>
  <c r="B170" i="16" s="1"/>
  <c r="DU157" i="17"/>
  <c r="B162" i="16" s="1"/>
  <c r="DU149" i="17"/>
  <c r="B154" i="16" s="1"/>
  <c r="DU141" i="17"/>
  <c r="B146" i="16" s="1"/>
  <c r="DU133" i="17"/>
  <c r="B138" i="16" s="1"/>
  <c r="DU125" i="17"/>
  <c r="B130" i="16" s="1"/>
  <c r="DU117" i="17"/>
  <c r="B122" i="16" s="1"/>
  <c r="DU109" i="17"/>
  <c r="B114" i="16" s="1"/>
  <c r="DU101" i="17"/>
  <c r="B106" i="16" s="1"/>
  <c r="DU93" i="17"/>
  <c r="B98" i="16" s="1"/>
  <c r="DU85" i="17"/>
  <c r="B90" i="16" s="1"/>
  <c r="DU77" i="17"/>
  <c r="B82" i="16" s="1"/>
  <c r="DU69" i="17"/>
  <c r="B74" i="16" s="1"/>
  <c r="DU61" i="17"/>
  <c r="B66" i="16" s="1"/>
  <c r="DU53" i="17"/>
  <c r="B58" i="16" s="1"/>
  <c r="DU45" i="17"/>
  <c r="B50" i="16" s="1"/>
  <c r="DU37" i="17"/>
  <c r="B42" i="16" s="1"/>
  <c r="DU29" i="17"/>
  <c r="B34" i="16" s="1"/>
  <c r="DU21" i="17"/>
  <c r="B26" i="16" s="1"/>
  <c r="DU13" i="17"/>
  <c r="B18" i="16" s="1"/>
  <c r="DU5" i="17"/>
  <c r="B10" i="16" s="1"/>
  <c r="DT1996" i="17"/>
  <c r="DT1988" i="17"/>
  <c r="D1993" i="16" s="1"/>
  <c r="DT1980" i="17"/>
  <c r="D1985" i="16" s="1"/>
  <c r="DT1972" i="17"/>
  <c r="D1977" i="16" s="1"/>
  <c r="DT1964" i="17"/>
  <c r="D1969" i="16" s="1"/>
  <c r="DT1956" i="17"/>
  <c r="D1961" i="16" s="1"/>
  <c r="DT1948" i="17"/>
  <c r="D1953" i="16" s="1"/>
  <c r="DT1940" i="17"/>
  <c r="D1945" i="16" s="1"/>
  <c r="DT1932" i="17"/>
  <c r="D1937" i="16" s="1"/>
  <c r="DT1924" i="17"/>
  <c r="D1929" i="16" s="1"/>
  <c r="DT1916" i="17"/>
  <c r="D1921" i="16" s="1"/>
  <c r="DT1908" i="17"/>
  <c r="D1913" i="16" s="1"/>
  <c r="DT1900" i="17"/>
  <c r="D1905" i="16" s="1"/>
  <c r="DT1892" i="17"/>
  <c r="D1897" i="16" s="1"/>
  <c r="DT1884" i="17"/>
  <c r="D1889" i="16" s="1"/>
  <c r="DT1876" i="17"/>
  <c r="D1881" i="16" s="1"/>
  <c r="DT1868" i="17"/>
  <c r="D1873" i="16" s="1"/>
  <c r="DT1860" i="17"/>
  <c r="D1865" i="16" s="1"/>
  <c r="DT1852" i="17"/>
  <c r="D1857" i="16" s="1"/>
  <c r="DT1844" i="17"/>
  <c r="D1849" i="16" s="1"/>
  <c r="DT1836" i="17"/>
  <c r="D1841" i="16" s="1"/>
  <c r="DT1828" i="17"/>
  <c r="D1833" i="16" s="1"/>
  <c r="DT1820" i="17"/>
  <c r="D1825" i="16" s="1"/>
  <c r="DT1812" i="17"/>
  <c r="D1817" i="16" s="1"/>
  <c r="DT1804" i="17"/>
  <c r="D1809" i="16" s="1"/>
  <c r="DT1796" i="17"/>
  <c r="D1801" i="16" s="1"/>
  <c r="DT1788" i="17"/>
  <c r="D1793" i="16" s="1"/>
  <c r="DT1780" i="17"/>
  <c r="D1785" i="16" s="1"/>
  <c r="DT1772" i="17"/>
  <c r="D1777" i="16" s="1"/>
  <c r="DT1764" i="17"/>
  <c r="D1769" i="16" s="1"/>
  <c r="DT1756" i="17"/>
  <c r="D1761" i="16" s="1"/>
  <c r="DT1748" i="17"/>
  <c r="D1753" i="16" s="1"/>
  <c r="DT1740" i="17"/>
  <c r="D1745" i="16" s="1"/>
  <c r="DT1732" i="17"/>
  <c r="D1737" i="16" s="1"/>
  <c r="DT1724" i="17"/>
  <c r="D1729" i="16" s="1"/>
  <c r="DT1716" i="17"/>
  <c r="D1721" i="16" s="1"/>
  <c r="DT1708" i="17"/>
  <c r="D1713" i="16" s="1"/>
  <c r="DT1700" i="17"/>
  <c r="D1705" i="16" s="1"/>
  <c r="DT1692" i="17"/>
  <c r="D1697" i="16" s="1"/>
  <c r="DT1684" i="17"/>
  <c r="D1689" i="16" s="1"/>
  <c r="DT1676" i="17"/>
  <c r="D1681" i="16" s="1"/>
  <c r="DT1668" i="17"/>
  <c r="D1673" i="16" s="1"/>
  <c r="DT1660" i="17"/>
  <c r="D1665" i="16" s="1"/>
  <c r="DT1652" i="17"/>
  <c r="D1657" i="16" s="1"/>
  <c r="DT1644" i="17"/>
  <c r="D1649" i="16" s="1"/>
  <c r="DT1636" i="17"/>
  <c r="D1641" i="16" s="1"/>
  <c r="DT1628" i="17"/>
  <c r="D1633" i="16" s="1"/>
  <c r="DT1620" i="17"/>
  <c r="D1625" i="16" s="1"/>
  <c r="DT1612" i="17"/>
  <c r="D1617" i="16" s="1"/>
  <c r="DT1604" i="17"/>
  <c r="D1609" i="16" s="1"/>
  <c r="DT1596" i="17"/>
  <c r="D1601" i="16" s="1"/>
  <c r="DT1588" i="17"/>
  <c r="D1593" i="16" s="1"/>
  <c r="DT1580" i="17"/>
  <c r="D1585" i="16" s="1"/>
  <c r="DT1572" i="17"/>
  <c r="D1577" i="16" s="1"/>
  <c r="DT1564" i="17"/>
  <c r="D1569" i="16" s="1"/>
  <c r="DT1556" i="17"/>
  <c r="D1561" i="16" s="1"/>
  <c r="DT1548" i="17"/>
  <c r="D1553" i="16" s="1"/>
  <c r="DT1540" i="17"/>
  <c r="D1545" i="16" s="1"/>
  <c r="DT1532" i="17"/>
  <c r="D1537" i="16" s="1"/>
  <c r="DT1524" i="17"/>
  <c r="D1529" i="16" s="1"/>
  <c r="DT1516" i="17"/>
  <c r="D1521" i="16" s="1"/>
  <c r="DT1508" i="17"/>
  <c r="D1513" i="16" s="1"/>
  <c r="DT1500" i="17"/>
  <c r="D1505" i="16" s="1"/>
  <c r="DT1492" i="17"/>
  <c r="D1497" i="16" s="1"/>
  <c r="DT1484" i="17"/>
  <c r="D1489" i="16" s="1"/>
  <c r="DT1476" i="17"/>
  <c r="D1481" i="16" s="1"/>
  <c r="DT1468" i="17"/>
  <c r="D1473" i="16" s="1"/>
  <c r="DT1460" i="17"/>
  <c r="D1465" i="16" s="1"/>
  <c r="DT1452" i="17"/>
  <c r="D1457" i="16" s="1"/>
  <c r="DT1444" i="17"/>
  <c r="D1449" i="16" s="1"/>
  <c r="DT1436" i="17"/>
  <c r="D1441" i="16" s="1"/>
  <c r="DT1428" i="17"/>
  <c r="D1433" i="16" s="1"/>
  <c r="DT1420" i="17"/>
  <c r="D1425" i="16" s="1"/>
  <c r="DT1412" i="17"/>
  <c r="D1417" i="16" s="1"/>
  <c r="DT1404" i="17"/>
  <c r="D1409" i="16" s="1"/>
  <c r="DT1396" i="17"/>
  <c r="D1401" i="16" s="1"/>
  <c r="DT1388" i="17"/>
  <c r="D1393" i="16" s="1"/>
  <c r="DT1380" i="17"/>
  <c r="D1385" i="16" s="1"/>
  <c r="DT1372" i="17"/>
  <c r="D1377" i="16" s="1"/>
  <c r="DT1364" i="17"/>
  <c r="D1369" i="16" s="1"/>
  <c r="DT1356" i="17"/>
  <c r="D1361" i="16" s="1"/>
  <c r="DT1348" i="17"/>
  <c r="D1353" i="16" s="1"/>
  <c r="DT1340" i="17"/>
  <c r="D1345" i="16" s="1"/>
  <c r="DT1332" i="17"/>
  <c r="D1337" i="16" s="1"/>
  <c r="DT1324" i="17"/>
  <c r="D1329" i="16" s="1"/>
  <c r="DT1316" i="17"/>
  <c r="D1321" i="16" s="1"/>
  <c r="DT1308" i="17"/>
  <c r="D1313" i="16" s="1"/>
  <c r="DT1300" i="17"/>
  <c r="D1305" i="16" s="1"/>
  <c r="DT1292" i="17"/>
  <c r="D1297" i="16" s="1"/>
  <c r="DT1284" i="17"/>
  <c r="D1289" i="16" s="1"/>
  <c r="DT1276" i="17"/>
  <c r="D1281" i="16" s="1"/>
  <c r="DT1268" i="17"/>
  <c r="D1273" i="16" s="1"/>
  <c r="DT1260" i="17"/>
  <c r="D1265" i="16" s="1"/>
  <c r="DT1252" i="17"/>
  <c r="D1257" i="16" s="1"/>
  <c r="DT1244" i="17"/>
  <c r="D1249" i="16" s="1"/>
  <c r="DT1236" i="17"/>
  <c r="D1241" i="16" s="1"/>
  <c r="DT1228" i="17"/>
  <c r="D1233" i="16" s="1"/>
  <c r="DT1220" i="17"/>
  <c r="D1225" i="16" s="1"/>
  <c r="DT1212" i="17"/>
  <c r="D1217" i="16" s="1"/>
  <c r="DT1204" i="17"/>
  <c r="D1209" i="16" s="1"/>
  <c r="DT1196" i="17"/>
  <c r="D1201" i="16" s="1"/>
  <c r="DT1188" i="17"/>
  <c r="D1193" i="16" s="1"/>
  <c r="DT1180" i="17"/>
  <c r="D1185" i="16" s="1"/>
  <c r="DT1172" i="17"/>
  <c r="D1177" i="16" s="1"/>
  <c r="DT1164" i="17"/>
  <c r="D1169" i="16" s="1"/>
  <c r="DT1156" i="17"/>
  <c r="D1161" i="16" s="1"/>
  <c r="DT1148" i="17"/>
  <c r="D1153" i="16" s="1"/>
  <c r="DT1140" i="17"/>
  <c r="D1145" i="16" s="1"/>
  <c r="DT1132" i="17"/>
  <c r="D1137" i="16" s="1"/>
  <c r="DT1124" i="17"/>
  <c r="D1129" i="16" s="1"/>
  <c r="DT1116" i="17"/>
  <c r="D1121" i="16" s="1"/>
  <c r="DT1108" i="17"/>
  <c r="D1113" i="16" s="1"/>
  <c r="DT1100" i="17"/>
  <c r="D1105" i="16" s="1"/>
  <c r="DT1092" i="17"/>
  <c r="D1097" i="16" s="1"/>
  <c r="DT1084" i="17"/>
  <c r="D1089" i="16" s="1"/>
  <c r="DT1076" i="17"/>
  <c r="D1081" i="16" s="1"/>
  <c r="DT1068" i="17"/>
  <c r="D1073" i="16" s="1"/>
  <c r="DT1060" i="17"/>
  <c r="D1065" i="16" s="1"/>
  <c r="DT1052" i="17"/>
  <c r="D1057" i="16" s="1"/>
  <c r="DT1044" i="17"/>
  <c r="D1049" i="16" s="1"/>
  <c r="DT1036" i="17"/>
  <c r="D1041" i="16" s="1"/>
  <c r="DT1028" i="17"/>
  <c r="D1033" i="16" s="1"/>
  <c r="DT1020" i="17"/>
  <c r="D1025" i="16" s="1"/>
  <c r="DT1012" i="17"/>
  <c r="D1017" i="16" s="1"/>
  <c r="DT1004" i="17"/>
  <c r="D1009" i="16" s="1"/>
  <c r="DT996" i="17"/>
  <c r="D1001" i="16" s="1"/>
  <c r="DT988" i="17"/>
  <c r="D993" i="16" s="1"/>
  <c r="DT980" i="17"/>
  <c r="D985" i="16" s="1"/>
  <c r="DT972" i="17"/>
  <c r="D977" i="16" s="1"/>
  <c r="DT964" i="17"/>
  <c r="D969" i="16" s="1"/>
  <c r="DT956" i="17"/>
  <c r="D961" i="16" s="1"/>
  <c r="DT948" i="17"/>
  <c r="D953" i="16" s="1"/>
  <c r="DT940" i="17"/>
  <c r="D945" i="16" s="1"/>
  <c r="DT932" i="17"/>
  <c r="D937" i="16" s="1"/>
  <c r="DT924" i="17"/>
  <c r="D929" i="16" s="1"/>
  <c r="DT916" i="17"/>
  <c r="D921" i="16" s="1"/>
  <c r="DT908" i="17"/>
  <c r="D913" i="16" s="1"/>
  <c r="DT900" i="17"/>
  <c r="D905" i="16" s="1"/>
  <c r="DT892" i="17"/>
  <c r="D897" i="16" s="1"/>
  <c r="DT884" i="17"/>
  <c r="D889" i="16" s="1"/>
  <c r="DT876" i="17"/>
  <c r="D881" i="16" s="1"/>
  <c r="DT868" i="17"/>
  <c r="D873" i="16" s="1"/>
  <c r="DT860" i="17"/>
  <c r="D865" i="16" s="1"/>
  <c r="DT852" i="17"/>
  <c r="D857" i="16" s="1"/>
  <c r="DT844" i="17"/>
  <c r="D849" i="16" s="1"/>
  <c r="DT836" i="17"/>
  <c r="D841" i="16" s="1"/>
  <c r="DT828" i="17"/>
  <c r="D833" i="16" s="1"/>
  <c r="DT820" i="17"/>
  <c r="D825" i="16" s="1"/>
  <c r="DT812" i="17"/>
  <c r="D817" i="16" s="1"/>
  <c r="DT804" i="17"/>
  <c r="D809" i="16" s="1"/>
  <c r="DT796" i="17"/>
  <c r="D801" i="16" s="1"/>
  <c r="DT788" i="17"/>
  <c r="D793" i="16" s="1"/>
  <c r="DT780" i="17"/>
  <c r="D785" i="16" s="1"/>
  <c r="DT772" i="17"/>
  <c r="D777" i="16" s="1"/>
  <c r="DT764" i="17"/>
  <c r="D769" i="16" s="1"/>
  <c r="DT756" i="17"/>
  <c r="D761" i="16" s="1"/>
  <c r="DT748" i="17"/>
  <c r="D753" i="16" s="1"/>
  <c r="DT740" i="17"/>
  <c r="D745" i="16" s="1"/>
  <c r="DT732" i="17"/>
  <c r="D737" i="16" s="1"/>
  <c r="DT724" i="17"/>
  <c r="D729" i="16" s="1"/>
  <c r="DT716" i="17"/>
  <c r="D721" i="16" s="1"/>
  <c r="DT708" i="17"/>
  <c r="D713" i="16" s="1"/>
  <c r="DT700" i="17"/>
  <c r="D705" i="16" s="1"/>
  <c r="DT692" i="17"/>
  <c r="D697" i="16" s="1"/>
  <c r="DT684" i="17"/>
  <c r="D689" i="16" s="1"/>
  <c r="DT676" i="17"/>
  <c r="D681" i="16" s="1"/>
  <c r="DT668" i="17"/>
  <c r="D673" i="16" s="1"/>
  <c r="DT660" i="17"/>
  <c r="D665" i="16" s="1"/>
  <c r="DT652" i="17"/>
  <c r="D657" i="16" s="1"/>
  <c r="DT644" i="17"/>
  <c r="D649" i="16" s="1"/>
  <c r="DT636" i="17"/>
  <c r="D641" i="16" s="1"/>
  <c r="DT628" i="17"/>
  <c r="D633" i="16" s="1"/>
  <c r="DT620" i="17"/>
  <c r="D625" i="16" s="1"/>
  <c r="DT612" i="17"/>
  <c r="D617" i="16" s="1"/>
  <c r="DT604" i="17"/>
  <c r="D609" i="16" s="1"/>
  <c r="DT596" i="17"/>
  <c r="D601" i="16" s="1"/>
  <c r="DT588" i="17"/>
  <c r="D593" i="16" s="1"/>
  <c r="DT580" i="17"/>
  <c r="D585" i="16" s="1"/>
  <c r="DT572" i="17"/>
  <c r="D577" i="16" s="1"/>
  <c r="DT564" i="17"/>
  <c r="D569" i="16" s="1"/>
  <c r="DT556" i="17"/>
  <c r="D561" i="16" s="1"/>
  <c r="DT548" i="17"/>
  <c r="D553" i="16" s="1"/>
  <c r="DT540" i="17"/>
  <c r="D545" i="16" s="1"/>
  <c r="DT532" i="17"/>
  <c r="D537" i="16" s="1"/>
  <c r="DT524" i="17"/>
  <c r="D529" i="16" s="1"/>
  <c r="DT516" i="17"/>
  <c r="D521" i="16" s="1"/>
  <c r="DT508" i="17"/>
  <c r="D513" i="16" s="1"/>
  <c r="DT500" i="17"/>
  <c r="D505" i="16" s="1"/>
  <c r="DT492" i="17"/>
  <c r="D497" i="16" s="1"/>
  <c r="DT484" i="17"/>
  <c r="D489" i="16" s="1"/>
  <c r="DT476" i="17"/>
  <c r="D481" i="16" s="1"/>
  <c r="DT468" i="17"/>
  <c r="D473" i="16" s="1"/>
  <c r="DT460" i="17"/>
  <c r="D465" i="16" s="1"/>
  <c r="DT452" i="17"/>
  <c r="D457" i="16" s="1"/>
  <c r="DT444" i="17"/>
  <c r="D449" i="16" s="1"/>
  <c r="DT436" i="17"/>
  <c r="D441" i="16" s="1"/>
  <c r="DT428" i="17"/>
  <c r="D433" i="16" s="1"/>
  <c r="DT420" i="17"/>
  <c r="D425" i="16" s="1"/>
  <c r="DT412" i="17"/>
  <c r="D417" i="16" s="1"/>
  <c r="DT404" i="17"/>
  <c r="D409" i="16" s="1"/>
  <c r="DT396" i="17"/>
  <c r="D401" i="16" s="1"/>
  <c r="DT388" i="17"/>
  <c r="D393" i="16" s="1"/>
  <c r="DT380" i="17"/>
  <c r="D385" i="16" s="1"/>
  <c r="DT372" i="17"/>
  <c r="D377" i="16" s="1"/>
  <c r="DT364" i="17"/>
  <c r="D369" i="16" s="1"/>
  <c r="DT356" i="17"/>
  <c r="D361" i="16" s="1"/>
  <c r="DT348" i="17"/>
  <c r="D353" i="16" s="1"/>
  <c r="DT340" i="17"/>
  <c r="D345" i="16" s="1"/>
  <c r="DT332" i="17"/>
  <c r="D337" i="16" s="1"/>
  <c r="DT324" i="17"/>
  <c r="D329" i="16" s="1"/>
  <c r="DT316" i="17"/>
  <c r="D321" i="16" s="1"/>
  <c r="DT308" i="17"/>
  <c r="D313" i="16" s="1"/>
  <c r="DT300" i="17"/>
  <c r="D305" i="16" s="1"/>
  <c r="DT292" i="17"/>
  <c r="D297" i="16" s="1"/>
  <c r="DT284" i="17"/>
  <c r="D289" i="16" s="1"/>
  <c r="DT276" i="17"/>
  <c r="D281" i="16" s="1"/>
  <c r="DT268" i="17"/>
  <c r="D273" i="16" s="1"/>
  <c r="DT260" i="17"/>
  <c r="D265" i="16" s="1"/>
  <c r="DT252" i="17"/>
  <c r="D257" i="16" s="1"/>
  <c r="DT244" i="17"/>
  <c r="D249" i="16" s="1"/>
  <c r="DT236" i="17"/>
  <c r="D241" i="16" s="1"/>
  <c r="DT228" i="17"/>
  <c r="D233" i="16" s="1"/>
  <c r="DT220" i="17"/>
  <c r="D225" i="16" s="1"/>
  <c r="DT212" i="17"/>
  <c r="D217" i="16" s="1"/>
  <c r="DT204" i="17"/>
  <c r="D209" i="16" s="1"/>
  <c r="DT196" i="17"/>
  <c r="D201" i="16" s="1"/>
  <c r="DT188" i="17"/>
  <c r="D193" i="16" s="1"/>
  <c r="DT180" i="17"/>
  <c r="D185" i="16" s="1"/>
  <c r="DT172" i="17"/>
  <c r="D177" i="16" s="1"/>
  <c r="DT164" i="17"/>
  <c r="D169" i="16" s="1"/>
  <c r="DT156" i="17"/>
  <c r="D161" i="16" s="1"/>
  <c r="DT148" i="17"/>
  <c r="D153" i="16" s="1"/>
  <c r="DT140" i="17"/>
  <c r="D145" i="16" s="1"/>
  <c r="DT132" i="17"/>
  <c r="D137" i="16" s="1"/>
  <c r="DT124" i="17"/>
  <c r="D129" i="16" s="1"/>
  <c r="DT116" i="17"/>
  <c r="D121" i="16" s="1"/>
  <c r="DT108" i="17"/>
  <c r="D113" i="16" s="1"/>
  <c r="DT100" i="17"/>
  <c r="D105" i="16" s="1"/>
  <c r="DT92" i="17"/>
  <c r="D97" i="16" s="1"/>
  <c r="DT84" i="17"/>
  <c r="D89" i="16" s="1"/>
  <c r="DT76" i="17"/>
  <c r="D81" i="16" s="1"/>
  <c r="DT68" i="17"/>
  <c r="D73" i="16" s="1"/>
  <c r="DT60" i="17"/>
  <c r="D65" i="16" s="1"/>
  <c r="DT52" i="17"/>
  <c r="D57" i="16" s="1"/>
  <c r="DT44" i="17"/>
  <c r="D49" i="16" s="1"/>
  <c r="DT36" i="17"/>
  <c r="D41" i="16" s="1"/>
  <c r="DT28" i="17"/>
  <c r="D33" i="16" s="1"/>
  <c r="DT20" i="17"/>
  <c r="D25" i="16" s="1"/>
  <c r="DT12" i="17"/>
  <c r="D17" i="16" s="1"/>
  <c r="DT4" i="17"/>
  <c r="D9" i="16" s="1"/>
  <c r="DS1995" i="17"/>
  <c r="G2000" i="16" s="1"/>
  <c r="DS1987" i="17"/>
  <c r="G1992" i="16" s="1"/>
  <c r="DS1979" i="17"/>
  <c r="G1984" i="16" s="1"/>
  <c r="DS1971" i="17"/>
  <c r="G1976" i="16" s="1"/>
  <c r="DS1963" i="17"/>
  <c r="G1968" i="16" s="1"/>
  <c r="DS1955" i="17"/>
  <c r="G1960" i="16" s="1"/>
  <c r="DS1947" i="17"/>
  <c r="G1952" i="16" s="1"/>
  <c r="DS1939" i="17"/>
  <c r="G1944" i="16" s="1"/>
  <c r="DS1931" i="17"/>
  <c r="G1936" i="16" s="1"/>
  <c r="DS1923" i="17"/>
  <c r="G1928" i="16" s="1"/>
  <c r="DS1915" i="17"/>
  <c r="G1920" i="16" s="1"/>
  <c r="DS1907" i="17"/>
  <c r="G1912" i="16" s="1"/>
  <c r="DS1899" i="17"/>
  <c r="G1904" i="16" s="1"/>
  <c r="DS1891" i="17"/>
  <c r="G1896" i="16" s="1"/>
  <c r="DS1883" i="17"/>
  <c r="G1888" i="16" s="1"/>
  <c r="DS1875" i="17"/>
  <c r="G1880" i="16" s="1"/>
  <c r="DS1867" i="17"/>
  <c r="G1872" i="16" s="1"/>
  <c r="DS1859" i="17"/>
  <c r="G1864" i="16" s="1"/>
  <c r="DS1851" i="17"/>
  <c r="G1856" i="16" s="1"/>
  <c r="DS1843" i="17"/>
  <c r="G1848" i="16" s="1"/>
  <c r="DS1835" i="17"/>
  <c r="G1840" i="16" s="1"/>
  <c r="DS1827" i="17"/>
  <c r="G1832" i="16" s="1"/>
  <c r="DS1819" i="17"/>
  <c r="G1824" i="16" s="1"/>
  <c r="DS1811" i="17"/>
  <c r="G1816" i="16" s="1"/>
  <c r="DS1803" i="17"/>
  <c r="G1808" i="16" s="1"/>
  <c r="DS1795" i="17"/>
  <c r="G1800" i="16" s="1"/>
  <c r="DS1787" i="17"/>
  <c r="G1792" i="16" s="1"/>
  <c r="DS1779" i="17"/>
  <c r="G1784" i="16" s="1"/>
  <c r="DS1771" i="17"/>
  <c r="G1776" i="16" s="1"/>
  <c r="DS1763" i="17"/>
  <c r="G1768" i="16" s="1"/>
  <c r="DS1755" i="17"/>
  <c r="G1760" i="16" s="1"/>
  <c r="DS1747" i="17"/>
  <c r="G1752" i="16" s="1"/>
  <c r="DS1739" i="17"/>
  <c r="G1744" i="16" s="1"/>
  <c r="DS1731" i="17"/>
  <c r="G1736" i="16" s="1"/>
  <c r="DS1723" i="17"/>
  <c r="G1728" i="16" s="1"/>
  <c r="DS1715" i="17"/>
  <c r="G1720" i="16" s="1"/>
  <c r="DS1707" i="17"/>
  <c r="G1712" i="16" s="1"/>
  <c r="DS1699" i="17"/>
  <c r="G1704" i="16" s="1"/>
  <c r="DS1691" i="17"/>
  <c r="G1696" i="16" s="1"/>
  <c r="DS1683" i="17"/>
  <c r="G1688" i="16" s="1"/>
  <c r="DS1675" i="17"/>
  <c r="G1680" i="16" s="1"/>
  <c r="DS1667" i="17"/>
  <c r="G1672" i="16" s="1"/>
  <c r="DS1659" i="17"/>
  <c r="G1664" i="16" s="1"/>
  <c r="DS1651" i="17"/>
  <c r="G1656" i="16" s="1"/>
  <c r="DS1643" i="17"/>
  <c r="G1648" i="16" s="1"/>
  <c r="DS1635" i="17"/>
  <c r="G1640" i="16" s="1"/>
  <c r="DS1627" i="17"/>
  <c r="G1632" i="16" s="1"/>
  <c r="DS1619" i="17"/>
  <c r="G1624" i="16" s="1"/>
  <c r="DS1611" i="17"/>
  <c r="G1616" i="16" s="1"/>
  <c r="DS1603" i="17"/>
  <c r="G1608" i="16" s="1"/>
  <c r="DS1595" i="17"/>
  <c r="G1600" i="16" s="1"/>
  <c r="DS1587" i="17"/>
  <c r="G1592" i="16" s="1"/>
  <c r="DS1579" i="17"/>
  <c r="G1584" i="16" s="1"/>
  <c r="DS1571" i="17"/>
  <c r="G1576" i="16" s="1"/>
  <c r="DS1563" i="17"/>
  <c r="G1568" i="16" s="1"/>
  <c r="DS1555" i="17"/>
  <c r="G1560" i="16" s="1"/>
  <c r="DS1547" i="17"/>
  <c r="G1552" i="16" s="1"/>
  <c r="DS1539" i="17"/>
  <c r="G1544" i="16" s="1"/>
  <c r="DS1531" i="17"/>
  <c r="G1536" i="16" s="1"/>
  <c r="DS1523" i="17"/>
  <c r="G1528" i="16" s="1"/>
  <c r="DS1515" i="17"/>
  <c r="G1520" i="16" s="1"/>
  <c r="DS1507" i="17"/>
  <c r="G1512" i="16" s="1"/>
  <c r="DS1499" i="17"/>
  <c r="G1504" i="16" s="1"/>
  <c r="DS1491" i="17"/>
  <c r="G1496" i="16" s="1"/>
  <c r="DS1483" i="17"/>
  <c r="G1488" i="16" s="1"/>
  <c r="DS1475" i="17"/>
  <c r="G1480" i="16" s="1"/>
  <c r="DS1467" i="17"/>
  <c r="G1472" i="16" s="1"/>
  <c r="DS1459" i="17"/>
  <c r="G1464" i="16" s="1"/>
  <c r="DS1451" i="17"/>
  <c r="G1456" i="16" s="1"/>
  <c r="DS1443" i="17"/>
  <c r="G1448" i="16" s="1"/>
  <c r="DS1435" i="17"/>
  <c r="G1440" i="16" s="1"/>
  <c r="DS1427" i="17"/>
  <c r="G1432" i="16" s="1"/>
  <c r="DS1419" i="17"/>
  <c r="G1424" i="16" s="1"/>
  <c r="DS1411" i="17"/>
  <c r="G1416" i="16" s="1"/>
  <c r="DS1403" i="17"/>
  <c r="G1408" i="16" s="1"/>
  <c r="DS1395" i="17"/>
  <c r="G1400" i="16" s="1"/>
  <c r="DS1387" i="17"/>
  <c r="G1392" i="16" s="1"/>
  <c r="DS1379" i="17"/>
  <c r="G1384" i="16" s="1"/>
  <c r="DS1371" i="17"/>
  <c r="G1376" i="16" s="1"/>
  <c r="DS1363" i="17"/>
  <c r="G1368" i="16" s="1"/>
  <c r="DS1355" i="17"/>
  <c r="G1360" i="16" s="1"/>
  <c r="DS1347" i="17"/>
  <c r="G1352" i="16" s="1"/>
  <c r="DS1339" i="17"/>
  <c r="G1344" i="16" s="1"/>
  <c r="DS1331" i="17"/>
  <c r="G1336" i="16" s="1"/>
  <c r="DS1323" i="17"/>
  <c r="G1328" i="16" s="1"/>
  <c r="DS1315" i="17"/>
  <c r="G1320" i="16" s="1"/>
  <c r="DS1307" i="17"/>
  <c r="G1312" i="16" s="1"/>
  <c r="DS1299" i="17"/>
  <c r="G1304" i="16" s="1"/>
  <c r="DS1291" i="17"/>
  <c r="G1296" i="16" s="1"/>
  <c r="DS1283" i="17"/>
  <c r="G1288" i="16" s="1"/>
  <c r="DS1275" i="17"/>
  <c r="G1280" i="16" s="1"/>
  <c r="DS1267" i="17"/>
  <c r="G1272" i="16" s="1"/>
  <c r="DS1259" i="17"/>
  <c r="G1264" i="16" s="1"/>
  <c r="DS1251" i="17"/>
  <c r="G1256" i="16" s="1"/>
  <c r="DS1243" i="17"/>
  <c r="G1248" i="16" s="1"/>
  <c r="DS1235" i="17"/>
  <c r="G1240" i="16" s="1"/>
  <c r="DS1227" i="17"/>
  <c r="G1232" i="16" s="1"/>
  <c r="DS1219" i="17"/>
  <c r="G1224" i="16" s="1"/>
  <c r="DS1211" i="17"/>
  <c r="G1216" i="16" s="1"/>
  <c r="DS1203" i="17"/>
  <c r="G1208" i="16" s="1"/>
  <c r="DS1195" i="17"/>
  <c r="G1200" i="16" s="1"/>
  <c r="DS1187" i="17"/>
  <c r="G1192" i="16" s="1"/>
  <c r="DS1179" i="17"/>
  <c r="G1184" i="16" s="1"/>
  <c r="DS1171" i="17"/>
  <c r="G1176" i="16" s="1"/>
  <c r="DS1163" i="17"/>
  <c r="G1168" i="16" s="1"/>
  <c r="DS1155" i="17"/>
  <c r="G1160" i="16" s="1"/>
  <c r="DS1147" i="17"/>
  <c r="G1152" i="16" s="1"/>
  <c r="DS1139" i="17"/>
  <c r="G1144" i="16" s="1"/>
  <c r="DS1131" i="17"/>
  <c r="G1136" i="16" s="1"/>
  <c r="DS1123" i="17"/>
  <c r="G1128" i="16" s="1"/>
  <c r="DS1115" i="17"/>
  <c r="G1120" i="16" s="1"/>
  <c r="DS1107" i="17"/>
  <c r="G1112" i="16" s="1"/>
  <c r="DS1099" i="17"/>
  <c r="G1104" i="16" s="1"/>
  <c r="DS1091" i="17"/>
  <c r="G1096" i="16" s="1"/>
  <c r="DS1083" i="17"/>
  <c r="G1088" i="16" s="1"/>
  <c r="DS1075" i="17"/>
  <c r="G1080" i="16" s="1"/>
  <c r="DS1067" i="17"/>
  <c r="G1072" i="16" s="1"/>
  <c r="DS1059" i="17"/>
  <c r="G1064" i="16" s="1"/>
  <c r="DS1051" i="17"/>
  <c r="G1056" i="16" s="1"/>
  <c r="DS1043" i="17"/>
  <c r="G1048" i="16" s="1"/>
  <c r="DS1035" i="17"/>
  <c r="G1040" i="16" s="1"/>
  <c r="DS1027" i="17"/>
  <c r="G1032" i="16" s="1"/>
  <c r="DS1019" i="17"/>
  <c r="G1024" i="16" s="1"/>
  <c r="DV1995" i="17"/>
  <c r="I2000" i="16" s="1"/>
  <c r="DV1981" i="17"/>
  <c r="I1986" i="16" s="1"/>
  <c r="DV1970" i="17"/>
  <c r="I1975" i="16" s="1"/>
  <c r="DV1956" i="17"/>
  <c r="I1961" i="16" s="1"/>
  <c r="DV1945" i="17"/>
  <c r="I1950" i="16" s="1"/>
  <c r="DV1931" i="17"/>
  <c r="I1936" i="16" s="1"/>
  <c r="DV1917" i="17"/>
  <c r="I1922" i="16" s="1"/>
  <c r="DV1906" i="17"/>
  <c r="I1911" i="16" s="1"/>
  <c r="DV1892" i="17"/>
  <c r="I1897" i="16" s="1"/>
  <c r="DV1881" i="17"/>
  <c r="I1886" i="16" s="1"/>
  <c r="DV1867" i="17"/>
  <c r="I1872" i="16" s="1"/>
  <c r="DV1853" i="17"/>
  <c r="I1858" i="16" s="1"/>
  <c r="DV1842" i="17"/>
  <c r="I1847" i="16" s="1"/>
  <c r="DV1828" i="17"/>
  <c r="I1833" i="16" s="1"/>
  <c r="DV1817" i="17"/>
  <c r="I1822" i="16" s="1"/>
  <c r="DV1803" i="17"/>
  <c r="I1808" i="16" s="1"/>
  <c r="DV1789" i="17"/>
  <c r="I1794" i="16" s="1"/>
  <c r="DV1778" i="17"/>
  <c r="I1783" i="16" s="1"/>
  <c r="DV1764" i="17"/>
  <c r="I1769" i="16" s="1"/>
  <c r="DV1753" i="17"/>
  <c r="I1758" i="16" s="1"/>
  <c r="DV1739" i="17"/>
  <c r="I1744" i="16" s="1"/>
  <c r="DV1725" i="17"/>
  <c r="I1730" i="16" s="1"/>
  <c r="DV1714" i="17"/>
  <c r="I1719" i="16" s="1"/>
  <c r="DV1700" i="17"/>
  <c r="I1705" i="16" s="1"/>
  <c r="DV1689" i="17"/>
  <c r="I1694" i="16" s="1"/>
  <c r="DV1675" i="17"/>
  <c r="I1680" i="16" s="1"/>
  <c r="DV1661" i="17"/>
  <c r="I1666" i="16" s="1"/>
  <c r="DV1650" i="17"/>
  <c r="I1655" i="16" s="1"/>
  <c r="DV1636" i="17"/>
  <c r="I1641" i="16" s="1"/>
  <c r="DV1625" i="17"/>
  <c r="I1630" i="16" s="1"/>
  <c r="DV1611" i="17"/>
  <c r="I1616" i="16" s="1"/>
  <c r="DV1597" i="17"/>
  <c r="I1602" i="16" s="1"/>
  <c r="DV1586" i="17"/>
  <c r="I1591" i="16" s="1"/>
  <c r="DV1572" i="17"/>
  <c r="I1577" i="16" s="1"/>
  <c r="DV1561" i="17"/>
  <c r="I1566" i="16" s="1"/>
  <c r="DV1547" i="17"/>
  <c r="I1552" i="16" s="1"/>
  <c r="DV1533" i="17"/>
  <c r="I1538" i="16" s="1"/>
  <c r="DV1522" i="17"/>
  <c r="I1527" i="16" s="1"/>
  <c r="DV1508" i="17"/>
  <c r="I1513" i="16" s="1"/>
  <c r="DV1497" i="17"/>
  <c r="I1502" i="16" s="1"/>
  <c r="DV1483" i="17"/>
  <c r="I1488" i="16" s="1"/>
  <c r="DV1469" i="17"/>
  <c r="I1474" i="16" s="1"/>
  <c r="DV1458" i="17"/>
  <c r="I1463" i="16" s="1"/>
  <c r="DV1444" i="17"/>
  <c r="I1449" i="16" s="1"/>
  <c r="DV1433" i="17"/>
  <c r="I1438" i="16" s="1"/>
  <c r="DV1419" i="17"/>
  <c r="I1424" i="16" s="1"/>
  <c r="DV1405" i="17"/>
  <c r="I1410" i="16" s="1"/>
  <c r="DV1394" i="17"/>
  <c r="I1399" i="16" s="1"/>
  <c r="DV1380" i="17"/>
  <c r="I1385" i="16" s="1"/>
  <c r="DV1369" i="17"/>
  <c r="I1374" i="16" s="1"/>
  <c r="DV1355" i="17"/>
  <c r="I1360" i="16" s="1"/>
  <c r="DV1341" i="17"/>
  <c r="I1346" i="16" s="1"/>
  <c r="DV1330" i="17"/>
  <c r="I1335" i="16" s="1"/>
  <c r="DV1316" i="17"/>
  <c r="I1321" i="16" s="1"/>
  <c r="DV1305" i="17"/>
  <c r="I1310" i="16" s="1"/>
  <c r="DV1291" i="17"/>
  <c r="I1296" i="16" s="1"/>
  <c r="DV1277" i="17"/>
  <c r="I1282" i="16" s="1"/>
  <c r="DV1266" i="17"/>
  <c r="I1271" i="16" s="1"/>
  <c r="DV1252" i="17"/>
  <c r="I1257" i="16" s="1"/>
  <c r="DV1241" i="17"/>
  <c r="I1246" i="16" s="1"/>
  <c r="DV1227" i="17"/>
  <c r="I1232" i="16" s="1"/>
  <c r="DV1213" i="17"/>
  <c r="I1218" i="16" s="1"/>
  <c r="DV1202" i="17"/>
  <c r="I1207" i="16" s="1"/>
  <c r="DV1188" i="17"/>
  <c r="I1193" i="16" s="1"/>
  <c r="DV1177" i="17"/>
  <c r="I1182" i="16" s="1"/>
  <c r="DV1163" i="17"/>
  <c r="I1168" i="16" s="1"/>
  <c r="DV1149" i="17"/>
  <c r="I1154" i="16" s="1"/>
  <c r="DV1138" i="17"/>
  <c r="I1143" i="16" s="1"/>
  <c r="DV1124" i="17"/>
  <c r="I1129" i="16" s="1"/>
  <c r="DV1113" i="17"/>
  <c r="I1118" i="16" s="1"/>
  <c r="DV1099" i="17"/>
  <c r="I1104" i="16" s="1"/>
  <c r="DV1085" i="17"/>
  <c r="I1090" i="16" s="1"/>
  <c r="DV1074" i="17"/>
  <c r="I1079" i="16" s="1"/>
  <c r="DV1060" i="17"/>
  <c r="I1065" i="16" s="1"/>
  <c r="DV1049" i="17"/>
  <c r="I1054" i="16" s="1"/>
  <c r="DV1035" i="17"/>
  <c r="I1040" i="16" s="1"/>
  <c r="DV1021" i="17"/>
  <c r="I1026" i="16" s="1"/>
  <c r="DV1010" i="17"/>
  <c r="I1015" i="16" s="1"/>
  <c r="DV996" i="17"/>
  <c r="I1001" i="16" s="1"/>
  <c r="DV985" i="17"/>
  <c r="I990" i="16" s="1"/>
  <c r="DV971" i="17"/>
  <c r="I976" i="16" s="1"/>
  <c r="DV957" i="17"/>
  <c r="I962" i="16" s="1"/>
  <c r="DV946" i="17"/>
  <c r="I951" i="16" s="1"/>
  <c r="DV932" i="17"/>
  <c r="I937" i="16" s="1"/>
  <c r="DV921" i="17"/>
  <c r="I926" i="16" s="1"/>
  <c r="DV907" i="17"/>
  <c r="I912" i="16" s="1"/>
  <c r="DV893" i="17"/>
  <c r="I898" i="16" s="1"/>
  <c r="DV882" i="17"/>
  <c r="I887" i="16" s="1"/>
  <c r="DV868" i="17"/>
  <c r="I873" i="16" s="1"/>
  <c r="DV857" i="17"/>
  <c r="I862" i="16" s="1"/>
  <c r="DV843" i="17"/>
  <c r="I848" i="16" s="1"/>
  <c r="DV829" i="17"/>
  <c r="I834" i="16" s="1"/>
  <c r="DV818" i="17"/>
  <c r="I823" i="16" s="1"/>
  <c r="DV804" i="17"/>
  <c r="I809" i="16" s="1"/>
  <c r="DV793" i="17"/>
  <c r="I798" i="16" s="1"/>
  <c r="DV779" i="17"/>
  <c r="I784" i="16" s="1"/>
  <c r="DV765" i="17"/>
  <c r="I770" i="16" s="1"/>
  <c r="DV754" i="17"/>
  <c r="I759" i="16" s="1"/>
  <c r="DV740" i="17"/>
  <c r="I745" i="16" s="1"/>
  <c r="DV729" i="17"/>
  <c r="I734" i="16" s="1"/>
  <c r="DV715" i="17"/>
  <c r="I720" i="16" s="1"/>
  <c r="DV701" i="17"/>
  <c r="I706" i="16" s="1"/>
  <c r="DV690" i="17"/>
  <c r="I695" i="16" s="1"/>
  <c r="DV676" i="17"/>
  <c r="I681" i="16" s="1"/>
  <c r="DV665" i="17"/>
  <c r="I670" i="16" s="1"/>
  <c r="DV651" i="17"/>
  <c r="I656" i="16" s="1"/>
  <c r="DV637" i="17"/>
  <c r="I642" i="16" s="1"/>
  <c r="DV626" i="17"/>
  <c r="I631" i="16" s="1"/>
  <c r="DV612" i="17"/>
  <c r="I617" i="16" s="1"/>
  <c r="DV601" i="17"/>
  <c r="I606" i="16" s="1"/>
  <c r="DV587" i="17"/>
  <c r="I592" i="16" s="1"/>
  <c r="DV573" i="17"/>
  <c r="I578" i="16" s="1"/>
  <c r="DV562" i="17"/>
  <c r="I567" i="16" s="1"/>
  <c r="DV548" i="17"/>
  <c r="I553" i="16" s="1"/>
  <c r="DV537" i="17"/>
  <c r="I542" i="16" s="1"/>
  <c r="DV523" i="17"/>
  <c r="I528" i="16" s="1"/>
  <c r="DV509" i="17"/>
  <c r="I514" i="16" s="1"/>
  <c r="DV498" i="17"/>
  <c r="I503" i="16" s="1"/>
  <c r="DV484" i="17"/>
  <c r="I489" i="16" s="1"/>
  <c r="DV473" i="17"/>
  <c r="I478" i="16" s="1"/>
  <c r="DV459" i="17"/>
  <c r="I464" i="16" s="1"/>
  <c r="DV445" i="17"/>
  <c r="I450" i="16" s="1"/>
  <c r="DV434" i="17"/>
  <c r="I439" i="16" s="1"/>
  <c r="DV420" i="17"/>
  <c r="I425" i="16" s="1"/>
  <c r="DV409" i="17"/>
  <c r="I414" i="16" s="1"/>
  <c r="DV395" i="17"/>
  <c r="I400" i="16" s="1"/>
  <c r="DV381" i="17"/>
  <c r="I386" i="16" s="1"/>
  <c r="DV370" i="17"/>
  <c r="I375" i="16" s="1"/>
  <c r="DV356" i="17"/>
  <c r="I361" i="16" s="1"/>
  <c r="DV345" i="17"/>
  <c r="I350" i="16" s="1"/>
  <c r="DV331" i="17"/>
  <c r="I336" i="16" s="1"/>
  <c r="DV317" i="17"/>
  <c r="I322" i="16" s="1"/>
  <c r="DV306" i="17"/>
  <c r="I311" i="16" s="1"/>
  <c r="DV292" i="17"/>
  <c r="I297" i="16" s="1"/>
  <c r="DV281" i="17"/>
  <c r="I286" i="16" s="1"/>
  <c r="DV267" i="17"/>
  <c r="I272" i="16" s="1"/>
  <c r="DV253" i="17"/>
  <c r="I258" i="16" s="1"/>
  <c r="DV242" i="17"/>
  <c r="I247" i="16" s="1"/>
  <c r="DV228" i="17"/>
  <c r="I233" i="16" s="1"/>
  <c r="DV217" i="17"/>
  <c r="I222" i="16" s="1"/>
  <c r="DV203" i="17"/>
  <c r="I208" i="16" s="1"/>
  <c r="DV189" i="17"/>
  <c r="I194" i="16" s="1"/>
  <c r="DV178" i="17"/>
  <c r="I183" i="16" s="1"/>
  <c r="DV164" i="17"/>
  <c r="I169" i="16" s="1"/>
  <c r="DV153" i="17"/>
  <c r="I158" i="16" s="1"/>
  <c r="DV1994" i="17"/>
  <c r="I1999" i="16" s="1"/>
  <c r="DV1980" i="17"/>
  <c r="I1985" i="16" s="1"/>
  <c r="DV1969" i="17"/>
  <c r="I1974" i="16" s="1"/>
  <c r="DV1955" i="17"/>
  <c r="I1960" i="16" s="1"/>
  <c r="DV1941" i="17"/>
  <c r="I1946" i="16" s="1"/>
  <c r="DV1930" i="17"/>
  <c r="I1935" i="16" s="1"/>
  <c r="DV1916" i="17"/>
  <c r="I1921" i="16" s="1"/>
  <c r="DV1905" i="17"/>
  <c r="I1910" i="16" s="1"/>
  <c r="DV1891" i="17"/>
  <c r="I1896" i="16" s="1"/>
  <c r="DV1877" i="17"/>
  <c r="I1882" i="16" s="1"/>
  <c r="DV1866" i="17"/>
  <c r="I1871" i="16" s="1"/>
  <c r="DV1852" i="17"/>
  <c r="I1857" i="16" s="1"/>
  <c r="DV1841" i="17"/>
  <c r="I1846" i="16" s="1"/>
  <c r="DV1827" i="17"/>
  <c r="I1832" i="16" s="1"/>
  <c r="DV1813" i="17"/>
  <c r="I1818" i="16" s="1"/>
  <c r="DV1802" i="17"/>
  <c r="I1807" i="16" s="1"/>
  <c r="DV1788" i="17"/>
  <c r="I1793" i="16" s="1"/>
  <c r="DV1777" i="17"/>
  <c r="I1782" i="16" s="1"/>
  <c r="DV1763" i="17"/>
  <c r="I1768" i="16" s="1"/>
  <c r="DV1749" i="17"/>
  <c r="I1754" i="16" s="1"/>
  <c r="DV1738" i="17"/>
  <c r="I1743" i="16" s="1"/>
  <c r="DV1724" i="17"/>
  <c r="I1729" i="16" s="1"/>
  <c r="DV1713" i="17"/>
  <c r="I1718" i="16" s="1"/>
  <c r="DV1699" i="17"/>
  <c r="I1704" i="16" s="1"/>
  <c r="DV1685" i="17"/>
  <c r="I1690" i="16" s="1"/>
  <c r="DV1674" i="17"/>
  <c r="I1679" i="16" s="1"/>
  <c r="DV1660" i="17"/>
  <c r="I1665" i="16" s="1"/>
  <c r="DV1649" i="17"/>
  <c r="I1654" i="16" s="1"/>
  <c r="DV1635" i="17"/>
  <c r="I1640" i="16" s="1"/>
  <c r="DV1621" i="17"/>
  <c r="I1626" i="16" s="1"/>
  <c r="DV1610" i="17"/>
  <c r="I1615" i="16" s="1"/>
  <c r="DV1596" i="17"/>
  <c r="I1601" i="16" s="1"/>
  <c r="DV1585" i="17"/>
  <c r="I1590" i="16" s="1"/>
  <c r="DV1571" i="17"/>
  <c r="I1576" i="16" s="1"/>
  <c r="DV1557" i="17"/>
  <c r="I1562" i="16" s="1"/>
  <c r="DV1546" i="17"/>
  <c r="I1551" i="16" s="1"/>
  <c r="DV1532" i="17"/>
  <c r="I1537" i="16" s="1"/>
  <c r="DV1521" i="17"/>
  <c r="I1526" i="16" s="1"/>
  <c r="DV1507" i="17"/>
  <c r="I1512" i="16" s="1"/>
  <c r="DV1493" i="17"/>
  <c r="I1498" i="16" s="1"/>
  <c r="DV1482" i="17"/>
  <c r="I1487" i="16" s="1"/>
  <c r="DV1468" i="17"/>
  <c r="I1473" i="16" s="1"/>
  <c r="DV1457" i="17"/>
  <c r="I1462" i="16" s="1"/>
  <c r="DV1443" i="17"/>
  <c r="I1448" i="16" s="1"/>
  <c r="DV1429" i="17"/>
  <c r="I1434" i="16" s="1"/>
  <c r="DV1418" i="17"/>
  <c r="I1423" i="16" s="1"/>
  <c r="DV1404" i="17"/>
  <c r="I1409" i="16" s="1"/>
  <c r="DV1393" i="17"/>
  <c r="I1398" i="16" s="1"/>
  <c r="DV1379" i="17"/>
  <c r="I1384" i="16" s="1"/>
  <c r="DV1365" i="17"/>
  <c r="I1370" i="16" s="1"/>
  <c r="DV1354" i="17"/>
  <c r="I1359" i="16" s="1"/>
  <c r="DV1340" i="17"/>
  <c r="I1345" i="16" s="1"/>
  <c r="DV1329" i="17"/>
  <c r="I1334" i="16" s="1"/>
  <c r="DV1315" i="17"/>
  <c r="I1320" i="16" s="1"/>
  <c r="DV1301" i="17"/>
  <c r="I1306" i="16" s="1"/>
  <c r="DV1290" i="17"/>
  <c r="I1295" i="16" s="1"/>
  <c r="DV1276" i="17"/>
  <c r="I1281" i="16" s="1"/>
  <c r="DV1265" i="17"/>
  <c r="I1270" i="16" s="1"/>
  <c r="DV1251" i="17"/>
  <c r="I1256" i="16" s="1"/>
  <c r="DV1237" i="17"/>
  <c r="I1242" i="16" s="1"/>
  <c r="DV1226" i="17"/>
  <c r="I1231" i="16" s="1"/>
  <c r="DV1212" i="17"/>
  <c r="I1217" i="16" s="1"/>
  <c r="DV1201" i="17"/>
  <c r="I1206" i="16" s="1"/>
  <c r="DV1187" i="17"/>
  <c r="I1192" i="16" s="1"/>
  <c r="DV1173" i="17"/>
  <c r="I1178" i="16" s="1"/>
  <c r="DV1162" i="17"/>
  <c r="I1167" i="16" s="1"/>
  <c r="DV1148" i="17"/>
  <c r="I1153" i="16" s="1"/>
  <c r="DV1137" i="17"/>
  <c r="I1142" i="16" s="1"/>
  <c r="DV1123" i="17"/>
  <c r="I1128" i="16" s="1"/>
  <c r="DV1109" i="17"/>
  <c r="I1114" i="16" s="1"/>
  <c r="DV1098" i="17"/>
  <c r="I1103" i="16" s="1"/>
  <c r="DV1084" i="17"/>
  <c r="I1089" i="16" s="1"/>
  <c r="DV1073" i="17"/>
  <c r="I1078" i="16" s="1"/>
  <c r="DV1059" i="17"/>
  <c r="I1064" i="16" s="1"/>
  <c r="DV1045" i="17"/>
  <c r="I1050" i="16" s="1"/>
  <c r="DV1034" i="17"/>
  <c r="I1039" i="16" s="1"/>
  <c r="DV1020" i="17"/>
  <c r="I1025" i="16" s="1"/>
  <c r="DV1009" i="17"/>
  <c r="I1014" i="16" s="1"/>
  <c r="DV995" i="17"/>
  <c r="I1000" i="16" s="1"/>
  <c r="DV981" i="17"/>
  <c r="I986" i="16" s="1"/>
  <c r="DV970" i="17"/>
  <c r="I975" i="16" s="1"/>
  <c r="DV956" i="17"/>
  <c r="I961" i="16" s="1"/>
  <c r="DV945" i="17"/>
  <c r="I950" i="16" s="1"/>
  <c r="DV931" i="17"/>
  <c r="I936" i="16" s="1"/>
  <c r="DV917" i="17"/>
  <c r="I922" i="16" s="1"/>
  <c r="DV906" i="17"/>
  <c r="I911" i="16" s="1"/>
  <c r="DV892" i="17"/>
  <c r="I897" i="16" s="1"/>
  <c r="DV881" i="17"/>
  <c r="I886" i="16" s="1"/>
  <c r="DV867" i="17"/>
  <c r="I872" i="16" s="1"/>
  <c r="DV853" i="17"/>
  <c r="I858" i="16" s="1"/>
  <c r="DV842" i="17"/>
  <c r="I847" i="16" s="1"/>
  <c r="DV828" i="17"/>
  <c r="I833" i="16" s="1"/>
  <c r="DV817" i="17"/>
  <c r="I822" i="16" s="1"/>
  <c r="DV803" i="17"/>
  <c r="I808" i="16" s="1"/>
  <c r="DV789" i="17"/>
  <c r="I794" i="16" s="1"/>
  <c r="DV778" i="17"/>
  <c r="I783" i="16" s="1"/>
  <c r="DV764" i="17"/>
  <c r="I769" i="16" s="1"/>
  <c r="DV753" i="17"/>
  <c r="I758" i="16" s="1"/>
  <c r="DV739" i="17"/>
  <c r="I744" i="16" s="1"/>
  <c r="DV725" i="17"/>
  <c r="I730" i="16" s="1"/>
  <c r="DV714" i="17"/>
  <c r="I719" i="16" s="1"/>
  <c r="DV700" i="17"/>
  <c r="I705" i="16" s="1"/>
  <c r="DV689" i="17"/>
  <c r="I694" i="16" s="1"/>
  <c r="DV675" i="17"/>
  <c r="I680" i="16" s="1"/>
  <c r="DV661" i="17"/>
  <c r="I666" i="16" s="1"/>
  <c r="DV650" i="17"/>
  <c r="I655" i="16" s="1"/>
  <c r="DV636" i="17"/>
  <c r="I641" i="16" s="1"/>
  <c r="DV625" i="17"/>
  <c r="I630" i="16" s="1"/>
  <c r="DV611" i="17"/>
  <c r="I616" i="16" s="1"/>
  <c r="DV597" i="17"/>
  <c r="I602" i="16" s="1"/>
  <c r="DV586" i="17"/>
  <c r="I591" i="16" s="1"/>
  <c r="DV572" i="17"/>
  <c r="I577" i="16" s="1"/>
  <c r="DV561" i="17"/>
  <c r="I566" i="16" s="1"/>
  <c r="DV547" i="17"/>
  <c r="I552" i="16" s="1"/>
  <c r="DV533" i="17"/>
  <c r="I538" i="16" s="1"/>
  <c r="DV522" i="17"/>
  <c r="I527" i="16" s="1"/>
  <c r="DV508" i="17"/>
  <c r="I513" i="16" s="1"/>
  <c r="DV497" i="17"/>
  <c r="I502" i="16" s="1"/>
  <c r="DV483" i="17"/>
  <c r="I488" i="16" s="1"/>
  <c r="DV469" i="17"/>
  <c r="I474" i="16" s="1"/>
  <c r="DV458" i="17"/>
  <c r="I463" i="16" s="1"/>
  <c r="DV444" i="17"/>
  <c r="I449" i="16" s="1"/>
  <c r="DV433" i="17"/>
  <c r="I438" i="16" s="1"/>
  <c r="DV419" i="17"/>
  <c r="I424" i="16" s="1"/>
  <c r="DV405" i="17"/>
  <c r="I410" i="16" s="1"/>
  <c r="DV394" i="17"/>
  <c r="I399" i="16" s="1"/>
  <c r="DV380" i="17"/>
  <c r="I385" i="16" s="1"/>
  <c r="DV369" i="17"/>
  <c r="I374" i="16" s="1"/>
  <c r="DV355" i="17"/>
  <c r="I360" i="16" s="1"/>
  <c r="DV341" i="17"/>
  <c r="I346" i="16" s="1"/>
  <c r="DV330" i="17"/>
  <c r="I335" i="16" s="1"/>
  <c r="DV316" i="17"/>
  <c r="I321" i="16" s="1"/>
  <c r="DV305" i="17"/>
  <c r="I310" i="16" s="1"/>
  <c r="DV291" i="17"/>
  <c r="I296" i="16" s="1"/>
  <c r="DV277" i="17"/>
  <c r="I282" i="16" s="1"/>
  <c r="DV266" i="17"/>
  <c r="I271" i="16" s="1"/>
  <c r="DV252" i="17"/>
  <c r="I257" i="16" s="1"/>
  <c r="DV241" i="17"/>
  <c r="I246" i="16" s="1"/>
  <c r="DV227" i="17"/>
  <c r="I232" i="16" s="1"/>
  <c r="DV213" i="17"/>
  <c r="I218" i="16" s="1"/>
  <c r="DV202" i="17"/>
  <c r="I207" i="16" s="1"/>
  <c r="DV188" i="17"/>
  <c r="I193" i="16" s="1"/>
  <c r="DV177" i="17"/>
  <c r="I182" i="16" s="1"/>
  <c r="DV163" i="17"/>
  <c r="I168" i="16" s="1"/>
  <c r="DV149" i="17"/>
  <c r="I154" i="16" s="1"/>
  <c r="DV1993" i="17"/>
  <c r="I1998" i="16" s="1"/>
  <c r="DV1979" i="17"/>
  <c r="I1984" i="16" s="1"/>
  <c r="DV1965" i="17"/>
  <c r="I1970" i="16" s="1"/>
  <c r="DV1954" i="17"/>
  <c r="I1959" i="16" s="1"/>
  <c r="DV1940" i="17"/>
  <c r="I1945" i="16" s="1"/>
  <c r="DV1929" i="17"/>
  <c r="I1934" i="16" s="1"/>
  <c r="DV1915" i="17"/>
  <c r="I1920" i="16" s="1"/>
  <c r="DV1901" i="17"/>
  <c r="I1906" i="16" s="1"/>
  <c r="DV1890" i="17"/>
  <c r="I1895" i="16" s="1"/>
  <c r="DV1876" i="17"/>
  <c r="I1881" i="16" s="1"/>
  <c r="DV1865" i="17"/>
  <c r="I1870" i="16" s="1"/>
  <c r="DV1851" i="17"/>
  <c r="I1856" i="16" s="1"/>
  <c r="DV1837" i="17"/>
  <c r="I1842" i="16" s="1"/>
  <c r="DV1826" i="17"/>
  <c r="I1831" i="16" s="1"/>
  <c r="DV1812" i="17"/>
  <c r="I1817" i="16" s="1"/>
  <c r="DV1801" i="17"/>
  <c r="I1806" i="16" s="1"/>
  <c r="DV1787" i="17"/>
  <c r="I1792" i="16" s="1"/>
  <c r="DV1773" i="17"/>
  <c r="I1778" i="16" s="1"/>
  <c r="DV1762" i="17"/>
  <c r="I1767" i="16" s="1"/>
  <c r="DV1748" i="17"/>
  <c r="I1753" i="16" s="1"/>
  <c r="DV1737" i="17"/>
  <c r="I1742" i="16" s="1"/>
  <c r="DV1723" i="17"/>
  <c r="I1728" i="16" s="1"/>
  <c r="DV1709" i="17"/>
  <c r="I1714" i="16" s="1"/>
  <c r="DV1698" i="17"/>
  <c r="I1703" i="16" s="1"/>
  <c r="DV1684" i="17"/>
  <c r="I1689" i="16" s="1"/>
  <c r="DV1673" i="17"/>
  <c r="I1678" i="16" s="1"/>
  <c r="DV1659" i="17"/>
  <c r="I1664" i="16" s="1"/>
  <c r="DV1645" i="17"/>
  <c r="I1650" i="16" s="1"/>
  <c r="DV1634" i="17"/>
  <c r="I1639" i="16" s="1"/>
  <c r="DV1620" i="17"/>
  <c r="I1625" i="16" s="1"/>
  <c r="DV1609" i="17"/>
  <c r="I1614" i="16" s="1"/>
  <c r="DV1595" i="17"/>
  <c r="I1600" i="16" s="1"/>
  <c r="DV1581" i="17"/>
  <c r="I1586" i="16" s="1"/>
  <c r="DV1570" i="17"/>
  <c r="I1575" i="16" s="1"/>
  <c r="DV1556" i="17"/>
  <c r="I1561" i="16" s="1"/>
  <c r="DV1545" i="17"/>
  <c r="I1550" i="16" s="1"/>
  <c r="DV1531" i="17"/>
  <c r="I1536" i="16" s="1"/>
  <c r="DV1517" i="17"/>
  <c r="I1522" i="16" s="1"/>
  <c r="DV1506" i="17"/>
  <c r="I1511" i="16" s="1"/>
  <c r="DV1492" i="17"/>
  <c r="I1497" i="16" s="1"/>
  <c r="DV1481" i="17"/>
  <c r="I1486" i="16" s="1"/>
  <c r="DV1467" i="17"/>
  <c r="I1472" i="16" s="1"/>
  <c r="DV1453" i="17"/>
  <c r="I1458" i="16" s="1"/>
  <c r="DV1442" i="17"/>
  <c r="I1447" i="16" s="1"/>
  <c r="DV1428" i="17"/>
  <c r="I1433" i="16" s="1"/>
  <c r="DV1417" i="17"/>
  <c r="I1422" i="16" s="1"/>
  <c r="DV1403" i="17"/>
  <c r="I1408" i="16" s="1"/>
  <c r="DV1389" i="17"/>
  <c r="I1394" i="16" s="1"/>
  <c r="DV1378" i="17"/>
  <c r="I1383" i="16" s="1"/>
  <c r="DV1364" i="17"/>
  <c r="I1369" i="16" s="1"/>
  <c r="DV1353" i="17"/>
  <c r="I1358" i="16" s="1"/>
  <c r="DV1339" i="17"/>
  <c r="I1344" i="16" s="1"/>
  <c r="DV1325" i="17"/>
  <c r="I1330" i="16" s="1"/>
  <c r="DV1314" i="17"/>
  <c r="I1319" i="16" s="1"/>
  <c r="DV1300" i="17"/>
  <c r="I1305" i="16" s="1"/>
  <c r="DV1289" i="17"/>
  <c r="I1294" i="16" s="1"/>
  <c r="DV1275" i="17"/>
  <c r="I1280" i="16" s="1"/>
  <c r="DV1261" i="17"/>
  <c r="I1266" i="16" s="1"/>
  <c r="DV1250" i="17"/>
  <c r="I1255" i="16" s="1"/>
  <c r="DV1236" i="17"/>
  <c r="I1241" i="16" s="1"/>
  <c r="DV1225" i="17"/>
  <c r="I1230" i="16" s="1"/>
  <c r="DV1211" i="17"/>
  <c r="I1216" i="16" s="1"/>
  <c r="DV1197" i="17"/>
  <c r="I1202" i="16" s="1"/>
  <c r="DV1186" i="17"/>
  <c r="I1191" i="16" s="1"/>
  <c r="DV1172" i="17"/>
  <c r="I1177" i="16" s="1"/>
  <c r="DV1161" i="17"/>
  <c r="I1166" i="16" s="1"/>
  <c r="DV1147" i="17"/>
  <c r="I1152" i="16" s="1"/>
  <c r="DV1133" i="17"/>
  <c r="I1138" i="16" s="1"/>
  <c r="DV1122" i="17"/>
  <c r="I1127" i="16" s="1"/>
  <c r="DV1108" i="17"/>
  <c r="I1113" i="16" s="1"/>
  <c r="DV1097" i="17"/>
  <c r="I1102" i="16" s="1"/>
  <c r="DV1083" i="17"/>
  <c r="I1088" i="16" s="1"/>
  <c r="DV1069" i="17"/>
  <c r="I1074" i="16" s="1"/>
  <c r="DV1058" i="17"/>
  <c r="I1063" i="16" s="1"/>
  <c r="DV1044" i="17"/>
  <c r="I1049" i="16" s="1"/>
  <c r="DV1033" i="17"/>
  <c r="I1038" i="16" s="1"/>
  <c r="DV1019" i="17"/>
  <c r="I1024" i="16" s="1"/>
  <c r="DV1005" i="17"/>
  <c r="I1010" i="16" s="1"/>
  <c r="DV994" i="17"/>
  <c r="I999" i="16" s="1"/>
  <c r="DV980" i="17"/>
  <c r="I985" i="16" s="1"/>
  <c r="DV969" i="17"/>
  <c r="I974" i="16" s="1"/>
  <c r="DV955" i="17"/>
  <c r="I960" i="16" s="1"/>
  <c r="DV941" i="17"/>
  <c r="I946" i="16" s="1"/>
  <c r="DV930" i="17"/>
  <c r="I935" i="16" s="1"/>
  <c r="DV916" i="17"/>
  <c r="I921" i="16" s="1"/>
  <c r="DV905" i="17"/>
  <c r="I910" i="16" s="1"/>
  <c r="DV891" i="17"/>
  <c r="I896" i="16" s="1"/>
  <c r="DV877" i="17"/>
  <c r="I882" i="16" s="1"/>
  <c r="DV866" i="17"/>
  <c r="I871" i="16" s="1"/>
  <c r="DV852" i="17"/>
  <c r="I857" i="16" s="1"/>
  <c r="DV841" i="17"/>
  <c r="I846" i="16" s="1"/>
  <c r="DV827" i="17"/>
  <c r="I832" i="16" s="1"/>
  <c r="DV813" i="17"/>
  <c r="I818" i="16" s="1"/>
  <c r="DV802" i="17"/>
  <c r="I807" i="16" s="1"/>
  <c r="DV788" i="17"/>
  <c r="I793" i="16" s="1"/>
  <c r="DV777" i="17"/>
  <c r="I782" i="16" s="1"/>
  <c r="DV763" i="17"/>
  <c r="I768" i="16" s="1"/>
  <c r="DV749" i="17"/>
  <c r="I754" i="16" s="1"/>
  <c r="DV738" i="17"/>
  <c r="I743" i="16" s="1"/>
  <c r="DV724" i="17"/>
  <c r="I729" i="16" s="1"/>
  <c r="DV713" i="17"/>
  <c r="I718" i="16" s="1"/>
  <c r="DV699" i="17"/>
  <c r="I704" i="16" s="1"/>
  <c r="DV685" i="17"/>
  <c r="I690" i="16" s="1"/>
  <c r="DV674" i="17"/>
  <c r="I679" i="16" s="1"/>
  <c r="DV660" i="17"/>
  <c r="I665" i="16" s="1"/>
  <c r="DV649" i="17"/>
  <c r="I654" i="16" s="1"/>
  <c r="DV635" i="17"/>
  <c r="I640" i="16" s="1"/>
  <c r="DV621" i="17"/>
  <c r="I626" i="16" s="1"/>
  <c r="DV610" i="17"/>
  <c r="I615" i="16" s="1"/>
  <c r="DV596" i="17"/>
  <c r="I601" i="16" s="1"/>
  <c r="DV585" i="17"/>
  <c r="I590" i="16" s="1"/>
  <c r="DV571" i="17"/>
  <c r="I576" i="16" s="1"/>
  <c r="DV557" i="17"/>
  <c r="I562" i="16" s="1"/>
  <c r="DV546" i="17"/>
  <c r="I551" i="16" s="1"/>
  <c r="DV532" i="17"/>
  <c r="I537" i="16" s="1"/>
  <c r="DV521" i="17"/>
  <c r="I526" i="16" s="1"/>
  <c r="DV507" i="17"/>
  <c r="I512" i="16" s="1"/>
  <c r="DV493" i="17"/>
  <c r="I498" i="16" s="1"/>
  <c r="DV482" i="17"/>
  <c r="I487" i="16" s="1"/>
  <c r="DV468" i="17"/>
  <c r="I473" i="16" s="1"/>
  <c r="DV457" i="17"/>
  <c r="I462" i="16" s="1"/>
  <c r="DV443" i="17"/>
  <c r="I448" i="16" s="1"/>
  <c r="DV429" i="17"/>
  <c r="I434" i="16" s="1"/>
  <c r="DV418" i="17"/>
  <c r="I423" i="16" s="1"/>
  <c r="DV404" i="17"/>
  <c r="I409" i="16" s="1"/>
  <c r="DV393" i="17"/>
  <c r="I398" i="16" s="1"/>
  <c r="DV379" i="17"/>
  <c r="I384" i="16" s="1"/>
  <c r="DV365" i="17"/>
  <c r="I370" i="16" s="1"/>
  <c r="DV354" i="17"/>
  <c r="I359" i="16" s="1"/>
  <c r="DV340" i="17"/>
  <c r="I345" i="16" s="1"/>
  <c r="DV329" i="17"/>
  <c r="I334" i="16" s="1"/>
  <c r="DV315" i="17"/>
  <c r="I320" i="16" s="1"/>
  <c r="DV301" i="17"/>
  <c r="I306" i="16" s="1"/>
  <c r="DV290" i="17"/>
  <c r="I295" i="16" s="1"/>
  <c r="DV276" i="17"/>
  <c r="I281" i="16" s="1"/>
  <c r="DV265" i="17"/>
  <c r="I270" i="16" s="1"/>
  <c r="DV251" i="17"/>
  <c r="I256" i="16" s="1"/>
  <c r="DV237" i="17"/>
  <c r="I242" i="16" s="1"/>
  <c r="DV226" i="17"/>
  <c r="I231" i="16" s="1"/>
  <c r="DV212" i="17"/>
  <c r="I217" i="16" s="1"/>
  <c r="DV201" i="17"/>
  <c r="I206" i="16" s="1"/>
  <c r="DV187" i="17"/>
  <c r="I192" i="16" s="1"/>
  <c r="DV173" i="17"/>
  <c r="I178" i="16" s="1"/>
  <c r="DV162" i="17"/>
  <c r="I167" i="16" s="1"/>
  <c r="DV148" i="17"/>
  <c r="I153" i="16" s="1"/>
  <c r="DV1996" i="17"/>
  <c r="DV1973" i="17"/>
  <c r="I1978" i="16" s="1"/>
  <c r="DV1953" i="17"/>
  <c r="I1958" i="16" s="1"/>
  <c r="DV1933" i="17"/>
  <c r="I1938" i="16" s="1"/>
  <c r="DV1913" i="17"/>
  <c r="I1918" i="16" s="1"/>
  <c r="DV1893" i="17"/>
  <c r="I1898" i="16" s="1"/>
  <c r="DV1873" i="17"/>
  <c r="I1878" i="16" s="1"/>
  <c r="DV1850" i="17"/>
  <c r="I1855" i="16" s="1"/>
  <c r="DV1833" i="17"/>
  <c r="I1838" i="16" s="1"/>
  <c r="DV1810" i="17"/>
  <c r="I1815" i="16" s="1"/>
  <c r="DV1793" i="17"/>
  <c r="I1798" i="16" s="1"/>
  <c r="DV1770" i="17"/>
  <c r="I1775" i="16" s="1"/>
  <c r="DV1747" i="17"/>
  <c r="I1752" i="16" s="1"/>
  <c r="DV1730" i="17"/>
  <c r="I1735" i="16" s="1"/>
  <c r="DV1707" i="17"/>
  <c r="I1712" i="16" s="1"/>
  <c r="DV1690" i="17"/>
  <c r="I1695" i="16" s="1"/>
  <c r="DV1667" i="17"/>
  <c r="I1672" i="16" s="1"/>
  <c r="DV1644" i="17"/>
  <c r="I1649" i="16" s="1"/>
  <c r="DV1627" i="17"/>
  <c r="I1632" i="16" s="1"/>
  <c r="DV1604" i="17"/>
  <c r="I1609" i="16" s="1"/>
  <c r="DV1587" i="17"/>
  <c r="I1592" i="16" s="1"/>
  <c r="DV1564" i="17"/>
  <c r="I1569" i="16" s="1"/>
  <c r="DV1541" i="17"/>
  <c r="I1546" i="16" s="1"/>
  <c r="DV1524" i="17"/>
  <c r="I1529" i="16" s="1"/>
  <c r="DV1501" i="17"/>
  <c r="I1506" i="16" s="1"/>
  <c r="DV1484" i="17"/>
  <c r="I1489" i="16" s="1"/>
  <c r="DV1461" i="17"/>
  <c r="I1466" i="16" s="1"/>
  <c r="DV1441" i="17"/>
  <c r="I1446" i="16" s="1"/>
  <c r="DV1421" i="17"/>
  <c r="I1426" i="16" s="1"/>
  <c r="DV1401" i="17"/>
  <c r="I1406" i="16" s="1"/>
  <c r="DV1381" i="17"/>
  <c r="I1386" i="16" s="1"/>
  <c r="DV1361" i="17"/>
  <c r="I1366" i="16" s="1"/>
  <c r="DV1338" i="17"/>
  <c r="I1343" i="16" s="1"/>
  <c r="DV1321" i="17"/>
  <c r="I1326" i="16" s="1"/>
  <c r="DV1298" i="17"/>
  <c r="I1303" i="16" s="1"/>
  <c r="DV1281" i="17"/>
  <c r="I1286" i="16" s="1"/>
  <c r="DV1258" i="17"/>
  <c r="I1263" i="16" s="1"/>
  <c r="DV1235" i="17"/>
  <c r="I1240" i="16" s="1"/>
  <c r="DV1218" i="17"/>
  <c r="I1223" i="16" s="1"/>
  <c r="DV1195" i="17"/>
  <c r="I1200" i="16" s="1"/>
  <c r="DV1178" i="17"/>
  <c r="I1183" i="16" s="1"/>
  <c r="DV1155" i="17"/>
  <c r="I1160" i="16" s="1"/>
  <c r="DV1132" i="17"/>
  <c r="I1137" i="16" s="1"/>
  <c r="DV1115" i="17"/>
  <c r="I1120" i="16" s="1"/>
  <c r="DV1092" i="17"/>
  <c r="I1097" i="16" s="1"/>
  <c r="DV1075" i="17"/>
  <c r="I1080" i="16" s="1"/>
  <c r="DV1052" i="17"/>
  <c r="I1057" i="16" s="1"/>
  <c r="DV1029" i="17"/>
  <c r="I1034" i="16" s="1"/>
  <c r="DV1012" i="17"/>
  <c r="I1017" i="16" s="1"/>
  <c r="DV989" i="17"/>
  <c r="I994" i="16" s="1"/>
  <c r="DV972" i="17"/>
  <c r="I977" i="16" s="1"/>
  <c r="DV949" i="17"/>
  <c r="I954" i="16" s="1"/>
  <c r="DV929" i="17"/>
  <c r="I934" i="16" s="1"/>
  <c r="DV909" i="17"/>
  <c r="I914" i="16" s="1"/>
  <c r="DV889" i="17"/>
  <c r="I894" i="16" s="1"/>
  <c r="DV869" i="17"/>
  <c r="I874" i="16" s="1"/>
  <c r="DV849" i="17"/>
  <c r="I854" i="16" s="1"/>
  <c r="DV826" i="17"/>
  <c r="I831" i="16" s="1"/>
  <c r="DV809" i="17"/>
  <c r="I814" i="16" s="1"/>
  <c r="DV786" i="17"/>
  <c r="I791" i="16" s="1"/>
  <c r="DV769" i="17"/>
  <c r="I774" i="16" s="1"/>
  <c r="DV746" i="17"/>
  <c r="I751" i="16" s="1"/>
  <c r="DV723" i="17"/>
  <c r="I728" i="16" s="1"/>
  <c r="DV706" i="17"/>
  <c r="I711" i="16" s="1"/>
  <c r="DV683" i="17"/>
  <c r="I688" i="16" s="1"/>
  <c r="DV666" i="17"/>
  <c r="I671" i="16" s="1"/>
  <c r="DV643" i="17"/>
  <c r="I648" i="16" s="1"/>
  <c r="DV620" i="17"/>
  <c r="I625" i="16" s="1"/>
  <c r="DV603" i="17"/>
  <c r="I608" i="16" s="1"/>
  <c r="DV580" i="17"/>
  <c r="I585" i="16" s="1"/>
  <c r="DV563" i="17"/>
  <c r="I568" i="16" s="1"/>
  <c r="DV540" i="17"/>
  <c r="I545" i="16" s="1"/>
  <c r="DV517" i="17"/>
  <c r="I522" i="16" s="1"/>
  <c r="DV500" i="17"/>
  <c r="I505" i="16" s="1"/>
  <c r="DV477" i="17"/>
  <c r="I482" i="16" s="1"/>
  <c r="DV460" i="17"/>
  <c r="I465" i="16" s="1"/>
  <c r="DV437" i="17"/>
  <c r="I442" i="16" s="1"/>
  <c r="DV417" i="17"/>
  <c r="I422" i="16" s="1"/>
  <c r="DV397" i="17"/>
  <c r="I402" i="16" s="1"/>
  <c r="DV377" i="17"/>
  <c r="I382" i="16" s="1"/>
  <c r="DV357" i="17"/>
  <c r="I362" i="16" s="1"/>
  <c r="DV337" i="17"/>
  <c r="I342" i="16" s="1"/>
  <c r="DV314" i="17"/>
  <c r="I319" i="16" s="1"/>
  <c r="DV297" i="17"/>
  <c r="I302" i="16" s="1"/>
  <c r="DV274" i="17"/>
  <c r="I279" i="16" s="1"/>
  <c r="DV257" i="17"/>
  <c r="I262" i="16" s="1"/>
  <c r="DV234" i="17"/>
  <c r="I239" i="16" s="1"/>
  <c r="DV211" i="17"/>
  <c r="I216" i="16" s="1"/>
  <c r="DV194" i="17"/>
  <c r="I199" i="16" s="1"/>
  <c r="DV171" i="17"/>
  <c r="I176" i="16" s="1"/>
  <c r="DV154" i="17"/>
  <c r="I159" i="16" s="1"/>
  <c r="DV137" i="17"/>
  <c r="I142" i="16" s="1"/>
  <c r="DV123" i="17"/>
  <c r="I128" i="16" s="1"/>
  <c r="DV109" i="17"/>
  <c r="I114" i="16" s="1"/>
  <c r="DV98" i="17"/>
  <c r="I103" i="16" s="1"/>
  <c r="DV84" i="17"/>
  <c r="I89" i="16" s="1"/>
  <c r="DV73" i="17"/>
  <c r="I78" i="16" s="1"/>
  <c r="DV59" i="17"/>
  <c r="I64" i="16" s="1"/>
  <c r="DV45" i="17"/>
  <c r="I50" i="16" s="1"/>
  <c r="DV34" i="17"/>
  <c r="I39" i="16" s="1"/>
  <c r="DV20" i="17"/>
  <c r="I25" i="16" s="1"/>
  <c r="DV9" i="17"/>
  <c r="I14" i="16" s="1"/>
  <c r="DU1994" i="17"/>
  <c r="B1999" i="16" s="1"/>
  <c r="DU1980" i="17"/>
  <c r="B1985" i="16" s="1"/>
  <c r="DU1969" i="17"/>
  <c r="B1974" i="16" s="1"/>
  <c r="DU1955" i="17"/>
  <c r="B1960" i="16" s="1"/>
  <c r="DU1944" i="17"/>
  <c r="B1949" i="16" s="1"/>
  <c r="DU1930" i="17"/>
  <c r="B1935" i="16" s="1"/>
  <c r="DU1916" i="17"/>
  <c r="B1921" i="16" s="1"/>
  <c r="DU1905" i="17"/>
  <c r="B1910" i="16" s="1"/>
  <c r="DU1891" i="17"/>
  <c r="B1896" i="16" s="1"/>
  <c r="DU1880" i="17"/>
  <c r="B1885" i="16" s="1"/>
  <c r="DU1866" i="17"/>
  <c r="B1871" i="16" s="1"/>
  <c r="DU1852" i="17"/>
  <c r="B1857" i="16" s="1"/>
  <c r="DU1841" i="17"/>
  <c r="B1846" i="16" s="1"/>
  <c r="DU1827" i="17"/>
  <c r="B1832" i="16" s="1"/>
  <c r="DU1816" i="17"/>
  <c r="B1821" i="16" s="1"/>
  <c r="DU1802" i="17"/>
  <c r="B1807" i="16" s="1"/>
  <c r="DU1788" i="17"/>
  <c r="B1793" i="16" s="1"/>
  <c r="DU1777" i="17"/>
  <c r="B1782" i="16" s="1"/>
  <c r="DU1763" i="17"/>
  <c r="B1768" i="16" s="1"/>
  <c r="DU1752" i="17"/>
  <c r="B1757" i="16" s="1"/>
  <c r="DU1738" i="17"/>
  <c r="B1743" i="16" s="1"/>
  <c r="DU1724" i="17"/>
  <c r="B1729" i="16" s="1"/>
  <c r="DU1713" i="17"/>
  <c r="B1718" i="16" s="1"/>
  <c r="DU1699" i="17"/>
  <c r="B1704" i="16" s="1"/>
  <c r="DU1688" i="17"/>
  <c r="B1693" i="16" s="1"/>
  <c r="DU1674" i="17"/>
  <c r="B1679" i="16" s="1"/>
  <c r="DU1660" i="17"/>
  <c r="B1665" i="16" s="1"/>
  <c r="DU1649" i="17"/>
  <c r="B1654" i="16" s="1"/>
  <c r="DU1635" i="17"/>
  <c r="B1640" i="16" s="1"/>
  <c r="DU1624" i="17"/>
  <c r="B1629" i="16" s="1"/>
  <c r="DU1610" i="17"/>
  <c r="B1615" i="16" s="1"/>
  <c r="DU1596" i="17"/>
  <c r="B1601" i="16" s="1"/>
  <c r="DU1585" i="17"/>
  <c r="B1590" i="16" s="1"/>
  <c r="DU1571" i="17"/>
  <c r="B1576" i="16" s="1"/>
  <c r="DU1560" i="17"/>
  <c r="B1565" i="16" s="1"/>
  <c r="DU1546" i="17"/>
  <c r="B1551" i="16" s="1"/>
  <c r="DU1532" i="17"/>
  <c r="B1537" i="16" s="1"/>
  <c r="DU1521" i="17"/>
  <c r="B1526" i="16" s="1"/>
  <c r="DU1507" i="17"/>
  <c r="B1512" i="16" s="1"/>
  <c r="DU1496" i="17"/>
  <c r="B1501" i="16" s="1"/>
  <c r="DU1482" i="17"/>
  <c r="B1487" i="16" s="1"/>
  <c r="DU1468" i="17"/>
  <c r="B1473" i="16" s="1"/>
  <c r="DU1457" i="17"/>
  <c r="B1462" i="16" s="1"/>
  <c r="DU1443" i="17"/>
  <c r="B1448" i="16" s="1"/>
  <c r="DU1432" i="17"/>
  <c r="B1437" i="16" s="1"/>
  <c r="DU1418" i="17"/>
  <c r="B1423" i="16" s="1"/>
  <c r="DU1404" i="17"/>
  <c r="B1409" i="16" s="1"/>
  <c r="DU1393" i="17"/>
  <c r="B1398" i="16" s="1"/>
  <c r="DU1379" i="17"/>
  <c r="B1384" i="16" s="1"/>
  <c r="DU1368" i="17"/>
  <c r="B1373" i="16" s="1"/>
  <c r="DU1354" i="17"/>
  <c r="B1359" i="16" s="1"/>
  <c r="DU1340" i="17"/>
  <c r="B1345" i="16" s="1"/>
  <c r="DU1329" i="17"/>
  <c r="B1334" i="16" s="1"/>
  <c r="DU1315" i="17"/>
  <c r="B1320" i="16" s="1"/>
  <c r="DU1304" i="17"/>
  <c r="B1309" i="16" s="1"/>
  <c r="DU1290" i="17"/>
  <c r="B1295" i="16" s="1"/>
  <c r="DU1276" i="17"/>
  <c r="B1281" i="16" s="1"/>
  <c r="DU1265" i="17"/>
  <c r="B1270" i="16" s="1"/>
  <c r="DU1251" i="17"/>
  <c r="B1256" i="16" s="1"/>
  <c r="DU1240" i="17"/>
  <c r="B1245" i="16" s="1"/>
  <c r="DU1226" i="17"/>
  <c r="B1231" i="16" s="1"/>
  <c r="DU1212" i="17"/>
  <c r="B1217" i="16" s="1"/>
  <c r="DU1201" i="17"/>
  <c r="B1206" i="16" s="1"/>
  <c r="DU1187" i="17"/>
  <c r="B1192" i="16" s="1"/>
  <c r="DU1176" i="17"/>
  <c r="B1181" i="16" s="1"/>
  <c r="DU1162" i="17"/>
  <c r="B1167" i="16" s="1"/>
  <c r="DU1148" i="17"/>
  <c r="B1153" i="16" s="1"/>
  <c r="DU1137" i="17"/>
  <c r="B1142" i="16" s="1"/>
  <c r="DU1123" i="17"/>
  <c r="B1128" i="16" s="1"/>
  <c r="DU1112" i="17"/>
  <c r="B1117" i="16" s="1"/>
  <c r="DU1098" i="17"/>
  <c r="B1103" i="16" s="1"/>
  <c r="DU1084" i="17"/>
  <c r="B1089" i="16" s="1"/>
  <c r="DU1073" i="17"/>
  <c r="B1078" i="16" s="1"/>
  <c r="DU1059" i="17"/>
  <c r="B1064" i="16" s="1"/>
  <c r="DU1048" i="17"/>
  <c r="B1053" i="16" s="1"/>
  <c r="DU1034" i="17"/>
  <c r="B1039" i="16" s="1"/>
  <c r="DU1020" i="17"/>
  <c r="B1025" i="16" s="1"/>
  <c r="DU1009" i="17"/>
  <c r="B1014" i="16" s="1"/>
  <c r="DU995" i="17"/>
  <c r="B1000" i="16" s="1"/>
  <c r="DU984" i="17"/>
  <c r="B989" i="16" s="1"/>
  <c r="DU970" i="17"/>
  <c r="B975" i="16" s="1"/>
  <c r="DU956" i="17"/>
  <c r="B961" i="16" s="1"/>
  <c r="DU945" i="17"/>
  <c r="B950" i="16" s="1"/>
  <c r="DU931" i="17"/>
  <c r="B936" i="16" s="1"/>
  <c r="DU920" i="17"/>
  <c r="B925" i="16" s="1"/>
  <c r="DU906" i="17"/>
  <c r="B911" i="16" s="1"/>
  <c r="DU892" i="17"/>
  <c r="B897" i="16" s="1"/>
  <c r="DU881" i="17"/>
  <c r="B886" i="16" s="1"/>
  <c r="DU867" i="17"/>
  <c r="B872" i="16" s="1"/>
  <c r="DU856" i="17"/>
  <c r="B861" i="16" s="1"/>
  <c r="DU842" i="17"/>
  <c r="B847" i="16" s="1"/>
  <c r="DU828" i="17"/>
  <c r="B833" i="16" s="1"/>
  <c r="DU817" i="17"/>
  <c r="B822" i="16" s="1"/>
  <c r="DU803" i="17"/>
  <c r="B808" i="16" s="1"/>
  <c r="DU792" i="17"/>
  <c r="B797" i="16" s="1"/>
  <c r="DU778" i="17"/>
  <c r="B783" i="16" s="1"/>
  <c r="DU764" i="17"/>
  <c r="B769" i="16" s="1"/>
  <c r="DU753" i="17"/>
  <c r="B758" i="16" s="1"/>
  <c r="DU739" i="17"/>
  <c r="B744" i="16" s="1"/>
  <c r="DU728" i="17"/>
  <c r="B733" i="16" s="1"/>
  <c r="DU714" i="17"/>
  <c r="B719" i="16" s="1"/>
  <c r="DU700" i="17"/>
  <c r="B705" i="16" s="1"/>
  <c r="DU689" i="17"/>
  <c r="B694" i="16" s="1"/>
  <c r="DU675" i="17"/>
  <c r="B680" i="16" s="1"/>
  <c r="DU664" i="17"/>
  <c r="B669" i="16" s="1"/>
  <c r="DU650" i="17"/>
  <c r="B655" i="16" s="1"/>
  <c r="DU636" i="17"/>
  <c r="B641" i="16" s="1"/>
  <c r="DU625" i="17"/>
  <c r="B630" i="16" s="1"/>
  <c r="DU611" i="17"/>
  <c r="B616" i="16" s="1"/>
  <c r="DU600" i="17"/>
  <c r="B605" i="16" s="1"/>
  <c r="DU586" i="17"/>
  <c r="B591" i="16" s="1"/>
  <c r="DU572" i="17"/>
  <c r="B577" i="16" s="1"/>
  <c r="DU561" i="17"/>
  <c r="B566" i="16" s="1"/>
  <c r="DU547" i="17"/>
  <c r="B552" i="16" s="1"/>
  <c r="DU536" i="17"/>
  <c r="B541" i="16" s="1"/>
  <c r="DU522" i="17"/>
  <c r="B527" i="16" s="1"/>
  <c r="DU508" i="17"/>
  <c r="B513" i="16" s="1"/>
  <c r="DU497" i="17"/>
  <c r="B502" i="16" s="1"/>
  <c r="DU483" i="17"/>
  <c r="B488" i="16" s="1"/>
  <c r="DU472" i="17"/>
  <c r="B477" i="16" s="1"/>
  <c r="DU458" i="17"/>
  <c r="B463" i="16" s="1"/>
  <c r="DU444" i="17"/>
  <c r="B449" i="16" s="1"/>
  <c r="DU433" i="17"/>
  <c r="B438" i="16" s="1"/>
  <c r="DU419" i="17"/>
  <c r="B424" i="16" s="1"/>
  <c r="DU408" i="17"/>
  <c r="B413" i="16" s="1"/>
  <c r="DU394" i="17"/>
  <c r="B399" i="16" s="1"/>
  <c r="DU380" i="17"/>
  <c r="B385" i="16" s="1"/>
  <c r="DU369" i="17"/>
  <c r="B374" i="16" s="1"/>
  <c r="DU355" i="17"/>
  <c r="B360" i="16" s="1"/>
  <c r="DU344" i="17"/>
  <c r="B349" i="16" s="1"/>
  <c r="DU330" i="17"/>
  <c r="B335" i="16" s="1"/>
  <c r="DU316" i="17"/>
  <c r="B321" i="16" s="1"/>
  <c r="DU305" i="17"/>
  <c r="B310" i="16" s="1"/>
  <c r="DU291" i="17"/>
  <c r="B296" i="16" s="1"/>
  <c r="DU280" i="17"/>
  <c r="B285" i="16" s="1"/>
  <c r="DU266" i="17"/>
  <c r="B271" i="16" s="1"/>
  <c r="DU252" i="17"/>
  <c r="B257" i="16" s="1"/>
  <c r="DU241" i="17"/>
  <c r="B246" i="16" s="1"/>
  <c r="DU227" i="17"/>
  <c r="B232" i="16" s="1"/>
  <c r="DU216" i="17"/>
  <c r="B221" i="16" s="1"/>
  <c r="DU202" i="17"/>
  <c r="B207" i="16" s="1"/>
  <c r="DU188" i="17"/>
  <c r="B193" i="16" s="1"/>
  <c r="DU177" i="17"/>
  <c r="B182" i="16" s="1"/>
  <c r="DU163" i="17"/>
  <c r="B168" i="16" s="1"/>
  <c r="DU152" i="17"/>
  <c r="B157" i="16" s="1"/>
  <c r="DU138" i="17"/>
  <c r="B143" i="16" s="1"/>
  <c r="DU124" i="17"/>
  <c r="B129" i="16" s="1"/>
  <c r="DU113" i="17"/>
  <c r="B118" i="16" s="1"/>
  <c r="DU99" i="17"/>
  <c r="B104" i="16" s="1"/>
  <c r="DU88" i="17"/>
  <c r="B93" i="16" s="1"/>
  <c r="DU74" i="17"/>
  <c r="B79" i="16" s="1"/>
  <c r="DU60" i="17"/>
  <c r="B65" i="16" s="1"/>
  <c r="DU49" i="17"/>
  <c r="B54" i="16" s="1"/>
  <c r="DU35" i="17"/>
  <c r="B40" i="16" s="1"/>
  <c r="DU24" i="17"/>
  <c r="B29" i="16" s="1"/>
  <c r="DU10" i="17"/>
  <c r="B15" i="16" s="1"/>
  <c r="DT1995" i="17"/>
  <c r="D2000" i="16" s="1"/>
  <c r="DT1984" i="17"/>
  <c r="D1989" i="16" s="1"/>
  <c r="DT1970" i="17"/>
  <c r="D1975" i="16" s="1"/>
  <c r="DT1959" i="17"/>
  <c r="D1964" i="16" s="1"/>
  <c r="DT1945" i="17"/>
  <c r="D1950" i="16" s="1"/>
  <c r="DT1931" i="17"/>
  <c r="D1936" i="16" s="1"/>
  <c r="DT1920" i="17"/>
  <c r="D1925" i="16" s="1"/>
  <c r="DT1906" i="17"/>
  <c r="D1911" i="16" s="1"/>
  <c r="DT1895" i="17"/>
  <c r="D1900" i="16" s="1"/>
  <c r="DT1881" i="17"/>
  <c r="D1886" i="16" s="1"/>
  <c r="DT1867" i="17"/>
  <c r="D1872" i="16" s="1"/>
  <c r="DT1856" i="17"/>
  <c r="D1861" i="16" s="1"/>
  <c r="DT1842" i="17"/>
  <c r="D1847" i="16" s="1"/>
  <c r="DT1831" i="17"/>
  <c r="D1836" i="16" s="1"/>
  <c r="DT1817" i="17"/>
  <c r="D1822" i="16" s="1"/>
  <c r="DT1803" i="17"/>
  <c r="D1808" i="16" s="1"/>
  <c r="DT1792" i="17"/>
  <c r="D1797" i="16" s="1"/>
  <c r="DT1778" i="17"/>
  <c r="D1783" i="16" s="1"/>
  <c r="DT1767" i="17"/>
  <c r="D1772" i="16" s="1"/>
  <c r="DT1753" i="17"/>
  <c r="D1758" i="16" s="1"/>
  <c r="DT1739" i="17"/>
  <c r="D1744" i="16" s="1"/>
  <c r="DT1728" i="17"/>
  <c r="D1733" i="16" s="1"/>
  <c r="DT1714" i="17"/>
  <c r="D1719" i="16" s="1"/>
  <c r="DT1703" i="17"/>
  <c r="D1708" i="16" s="1"/>
  <c r="DT1689" i="17"/>
  <c r="D1694" i="16" s="1"/>
  <c r="DT1675" i="17"/>
  <c r="D1680" i="16" s="1"/>
  <c r="DT1664" i="17"/>
  <c r="D1669" i="16" s="1"/>
  <c r="DT1650" i="17"/>
  <c r="D1655" i="16" s="1"/>
  <c r="DT1639" i="17"/>
  <c r="D1644" i="16" s="1"/>
  <c r="DT1625" i="17"/>
  <c r="D1630" i="16" s="1"/>
  <c r="DT1611" i="17"/>
  <c r="D1616" i="16" s="1"/>
  <c r="DT1600" i="17"/>
  <c r="D1605" i="16" s="1"/>
  <c r="DT1586" i="17"/>
  <c r="D1591" i="16" s="1"/>
  <c r="DT1575" i="17"/>
  <c r="D1580" i="16" s="1"/>
  <c r="DT1561" i="17"/>
  <c r="D1566" i="16" s="1"/>
  <c r="DT1547" i="17"/>
  <c r="D1552" i="16" s="1"/>
  <c r="DT1536" i="17"/>
  <c r="D1541" i="16" s="1"/>
  <c r="DT1522" i="17"/>
  <c r="D1527" i="16" s="1"/>
  <c r="DT1511" i="17"/>
  <c r="D1516" i="16" s="1"/>
  <c r="DT1497" i="17"/>
  <c r="D1502" i="16" s="1"/>
  <c r="DT1483" i="17"/>
  <c r="D1488" i="16" s="1"/>
  <c r="DT1472" i="17"/>
  <c r="D1477" i="16" s="1"/>
  <c r="DT1458" i="17"/>
  <c r="D1463" i="16" s="1"/>
  <c r="DT1447" i="17"/>
  <c r="D1452" i="16" s="1"/>
  <c r="DT1433" i="17"/>
  <c r="D1438" i="16" s="1"/>
  <c r="DT1419" i="17"/>
  <c r="D1424" i="16" s="1"/>
  <c r="DT1408" i="17"/>
  <c r="D1413" i="16" s="1"/>
  <c r="DT1394" i="17"/>
  <c r="D1399" i="16" s="1"/>
  <c r="DT1383" i="17"/>
  <c r="D1388" i="16" s="1"/>
  <c r="DT1369" i="17"/>
  <c r="D1374" i="16" s="1"/>
  <c r="DT1355" i="17"/>
  <c r="D1360" i="16" s="1"/>
  <c r="DV1989" i="17"/>
  <c r="I1994" i="16" s="1"/>
  <c r="DV1972" i="17"/>
  <c r="I1977" i="16" s="1"/>
  <c r="DV1949" i="17"/>
  <c r="I1954" i="16" s="1"/>
  <c r="DV1932" i="17"/>
  <c r="I1937" i="16" s="1"/>
  <c r="DV1909" i="17"/>
  <c r="I1914" i="16" s="1"/>
  <c r="DV1889" i="17"/>
  <c r="I1894" i="16" s="1"/>
  <c r="DV1869" i="17"/>
  <c r="I1874" i="16" s="1"/>
  <c r="DV1849" i="17"/>
  <c r="I1854" i="16" s="1"/>
  <c r="DV1829" i="17"/>
  <c r="I1834" i="16" s="1"/>
  <c r="DV1809" i="17"/>
  <c r="I1814" i="16" s="1"/>
  <c r="DV1786" i="17"/>
  <c r="I1791" i="16" s="1"/>
  <c r="DV1769" i="17"/>
  <c r="I1774" i="16" s="1"/>
  <c r="DV1746" i="17"/>
  <c r="I1751" i="16" s="1"/>
  <c r="DV1729" i="17"/>
  <c r="I1734" i="16" s="1"/>
  <c r="DV1706" i="17"/>
  <c r="I1711" i="16" s="1"/>
  <c r="DV1683" i="17"/>
  <c r="I1688" i="16" s="1"/>
  <c r="DV1666" i="17"/>
  <c r="I1671" i="16" s="1"/>
  <c r="DV1643" i="17"/>
  <c r="I1648" i="16" s="1"/>
  <c r="DV1626" i="17"/>
  <c r="I1631" i="16" s="1"/>
  <c r="DV1603" i="17"/>
  <c r="I1608" i="16" s="1"/>
  <c r="DV1580" i="17"/>
  <c r="I1585" i="16" s="1"/>
  <c r="DV1563" i="17"/>
  <c r="I1568" i="16" s="1"/>
  <c r="DV1540" i="17"/>
  <c r="I1545" i="16" s="1"/>
  <c r="DV1523" i="17"/>
  <c r="I1528" i="16" s="1"/>
  <c r="DV1500" i="17"/>
  <c r="I1505" i="16" s="1"/>
  <c r="DV1477" i="17"/>
  <c r="I1482" i="16" s="1"/>
  <c r="DV1460" i="17"/>
  <c r="I1465" i="16" s="1"/>
  <c r="DV1437" i="17"/>
  <c r="I1442" i="16" s="1"/>
  <c r="DV1420" i="17"/>
  <c r="I1425" i="16" s="1"/>
  <c r="DV1397" i="17"/>
  <c r="I1402" i="16" s="1"/>
  <c r="DV1377" i="17"/>
  <c r="I1382" i="16" s="1"/>
  <c r="DV1357" i="17"/>
  <c r="I1362" i="16" s="1"/>
  <c r="DV1337" i="17"/>
  <c r="I1342" i="16" s="1"/>
  <c r="DV1317" i="17"/>
  <c r="I1322" i="16" s="1"/>
  <c r="DV1297" i="17"/>
  <c r="I1302" i="16" s="1"/>
  <c r="DV1274" i="17"/>
  <c r="I1279" i="16" s="1"/>
  <c r="DV1257" i="17"/>
  <c r="I1262" i="16" s="1"/>
  <c r="DV1234" i="17"/>
  <c r="I1239" i="16" s="1"/>
  <c r="DV1217" i="17"/>
  <c r="I1222" i="16" s="1"/>
  <c r="DV1194" i="17"/>
  <c r="I1199" i="16" s="1"/>
  <c r="DV1171" i="17"/>
  <c r="I1176" i="16" s="1"/>
  <c r="DV1154" i="17"/>
  <c r="I1159" i="16" s="1"/>
  <c r="DV1131" i="17"/>
  <c r="I1136" i="16" s="1"/>
  <c r="DV1114" i="17"/>
  <c r="I1119" i="16" s="1"/>
  <c r="DV1091" i="17"/>
  <c r="I1096" i="16" s="1"/>
  <c r="DV1068" i="17"/>
  <c r="I1073" i="16" s="1"/>
  <c r="DV1051" i="17"/>
  <c r="I1056" i="16" s="1"/>
  <c r="DV1028" i="17"/>
  <c r="I1033" i="16" s="1"/>
  <c r="DV1011" i="17"/>
  <c r="I1016" i="16" s="1"/>
  <c r="DV988" i="17"/>
  <c r="I993" i="16" s="1"/>
  <c r="DV965" i="17"/>
  <c r="I970" i="16" s="1"/>
  <c r="DV948" i="17"/>
  <c r="I953" i="16" s="1"/>
  <c r="DV925" i="17"/>
  <c r="I930" i="16" s="1"/>
  <c r="DV908" i="17"/>
  <c r="I913" i="16" s="1"/>
  <c r="DV885" i="17"/>
  <c r="I890" i="16" s="1"/>
  <c r="DV865" i="17"/>
  <c r="I870" i="16" s="1"/>
  <c r="DV845" i="17"/>
  <c r="I850" i="16" s="1"/>
  <c r="DV825" i="17"/>
  <c r="I830" i="16" s="1"/>
  <c r="DV805" i="17"/>
  <c r="I810" i="16" s="1"/>
  <c r="DV785" i="17"/>
  <c r="I790" i="16" s="1"/>
  <c r="DV762" i="17"/>
  <c r="I767" i="16" s="1"/>
  <c r="DV745" i="17"/>
  <c r="I750" i="16" s="1"/>
  <c r="DV722" i="17"/>
  <c r="I727" i="16" s="1"/>
  <c r="DV705" i="17"/>
  <c r="I710" i="16" s="1"/>
  <c r="DV682" i="17"/>
  <c r="I687" i="16" s="1"/>
  <c r="DV659" i="17"/>
  <c r="I664" i="16" s="1"/>
  <c r="DV642" i="17"/>
  <c r="I647" i="16" s="1"/>
  <c r="DV619" i="17"/>
  <c r="I624" i="16" s="1"/>
  <c r="DV602" i="17"/>
  <c r="I607" i="16" s="1"/>
  <c r="DV579" i="17"/>
  <c r="I584" i="16" s="1"/>
  <c r="DV556" i="17"/>
  <c r="I561" i="16" s="1"/>
  <c r="DV539" i="17"/>
  <c r="I544" i="16" s="1"/>
  <c r="DV516" i="17"/>
  <c r="I521" i="16" s="1"/>
  <c r="DV499" i="17"/>
  <c r="I504" i="16" s="1"/>
  <c r="DV476" i="17"/>
  <c r="I481" i="16" s="1"/>
  <c r="DV453" i="17"/>
  <c r="I458" i="16" s="1"/>
  <c r="DV436" i="17"/>
  <c r="I441" i="16" s="1"/>
  <c r="DV413" i="17"/>
  <c r="I418" i="16" s="1"/>
  <c r="DV396" i="17"/>
  <c r="I401" i="16" s="1"/>
  <c r="DV373" i="17"/>
  <c r="I378" i="16" s="1"/>
  <c r="DV353" i="17"/>
  <c r="I358" i="16" s="1"/>
  <c r="DV333" i="17"/>
  <c r="I338" i="16" s="1"/>
  <c r="DV313" i="17"/>
  <c r="I318" i="16" s="1"/>
  <c r="DV293" i="17"/>
  <c r="I298" i="16" s="1"/>
  <c r="DV273" i="17"/>
  <c r="I278" i="16" s="1"/>
  <c r="DV250" i="17"/>
  <c r="I255" i="16" s="1"/>
  <c r="DV233" i="17"/>
  <c r="I238" i="16" s="1"/>
  <c r="DV210" i="17"/>
  <c r="I215" i="16" s="1"/>
  <c r="DV193" i="17"/>
  <c r="I198" i="16" s="1"/>
  <c r="DV170" i="17"/>
  <c r="I175" i="16" s="1"/>
  <c r="DV147" i="17"/>
  <c r="I152" i="16" s="1"/>
  <c r="DV133" i="17"/>
  <c r="I138" i="16" s="1"/>
  <c r="DV122" i="17"/>
  <c r="I127" i="16" s="1"/>
  <c r="DV108" i="17"/>
  <c r="I113" i="16" s="1"/>
  <c r="DV97" i="17"/>
  <c r="I102" i="16" s="1"/>
  <c r="DV83" i="17"/>
  <c r="I88" i="16" s="1"/>
  <c r="DV69" i="17"/>
  <c r="I74" i="16" s="1"/>
  <c r="DV58" i="17"/>
  <c r="I63" i="16" s="1"/>
  <c r="DV44" i="17"/>
  <c r="I49" i="16" s="1"/>
  <c r="DV33" i="17"/>
  <c r="I38" i="16" s="1"/>
  <c r="DV19" i="17"/>
  <c r="I24" i="16" s="1"/>
  <c r="DV5" i="17"/>
  <c r="I10" i="16" s="1"/>
  <c r="DU1993" i="17"/>
  <c r="B1998" i="16" s="1"/>
  <c r="DU1979" i="17"/>
  <c r="B1984" i="16" s="1"/>
  <c r="DU1968" i="17"/>
  <c r="B1973" i="16" s="1"/>
  <c r="DU1954" i="17"/>
  <c r="B1959" i="16" s="1"/>
  <c r="DU1940" i="17"/>
  <c r="B1945" i="16" s="1"/>
  <c r="DU1929" i="17"/>
  <c r="B1934" i="16" s="1"/>
  <c r="DU1915" i="17"/>
  <c r="B1920" i="16" s="1"/>
  <c r="DU1904" i="17"/>
  <c r="B1909" i="16" s="1"/>
  <c r="DU1890" i="17"/>
  <c r="B1895" i="16" s="1"/>
  <c r="DU1876" i="17"/>
  <c r="B1881" i="16" s="1"/>
  <c r="DU1865" i="17"/>
  <c r="B1870" i="16" s="1"/>
  <c r="DU1851" i="17"/>
  <c r="B1856" i="16" s="1"/>
  <c r="DU1840" i="17"/>
  <c r="B1845" i="16" s="1"/>
  <c r="DU1826" i="17"/>
  <c r="B1831" i="16" s="1"/>
  <c r="DU1812" i="17"/>
  <c r="B1817" i="16" s="1"/>
  <c r="DU1801" i="17"/>
  <c r="B1806" i="16" s="1"/>
  <c r="DU1787" i="17"/>
  <c r="B1792" i="16" s="1"/>
  <c r="DU1776" i="17"/>
  <c r="B1781" i="16" s="1"/>
  <c r="DU1762" i="17"/>
  <c r="B1767" i="16" s="1"/>
  <c r="DU1748" i="17"/>
  <c r="B1753" i="16" s="1"/>
  <c r="DU1737" i="17"/>
  <c r="B1742" i="16" s="1"/>
  <c r="DU1723" i="17"/>
  <c r="B1728" i="16" s="1"/>
  <c r="DU1712" i="17"/>
  <c r="B1717" i="16" s="1"/>
  <c r="DU1698" i="17"/>
  <c r="B1703" i="16" s="1"/>
  <c r="DU1684" i="17"/>
  <c r="B1689" i="16" s="1"/>
  <c r="DU1673" i="17"/>
  <c r="B1678" i="16" s="1"/>
  <c r="DU1659" i="17"/>
  <c r="B1664" i="16" s="1"/>
  <c r="DU1648" i="17"/>
  <c r="B1653" i="16" s="1"/>
  <c r="DU1634" i="17"/>
  <c r="B1639" i="16" s="1"/>
  <c r="DU1620" i="17"/>
  <c r="B1625" i="16" s="1"/>
  <c r="DU1609" i="17"/>
  <c r="B1614" i="16" s="1"/>
  <c r="DU1595" i="17"/>
  <c r="B1600" i="16" s="1"/>
  <c r="DU1584" i="17"/>
  <c r="B1589" i="16" s="1"/>
  <c r="DU1570" i="17"/>
  <c r="B1575" i="16" s="1"/>
  <c r="DU1556" i="17"/>
  <c r="B1561" i="16" s="1"/>
  <c r="DU1545" i="17"/>
  <c r="B1550" i="16" s="1"/>
  <c r="DU1531" i="17"/>
  <c r="B1536" i="16" s="1"/>
  <c r="DU1520" i="17"/>
  <c r="B1525" i="16" s="1"/>
  <c r="DU1506" i="17"/>
  <c r="B1511" i="16" s="1"/>
  <c r="DU1492" i="17"/>
  <c r="B1497" i="16" s="1"/>
  <c r="DU1481" i="17"/>
  <c r="B1486" i="16" s="1"/>
  <c r="DU1467" i="17"/>
  <c r="B1472" i="16" s="1"/>
  <c r="DU1456" i="17"/>
  <c r="B1461" i="16" s="1"/>
  <c r="DU1442" i="17"/>
  <c r="B1447" i="16" s="1"/>
  <c r="DU1428" i="17"/>
  <c r="B1433" i="16" s="1"/>
  <c r="DU1417" i="17"/>
  <c r="B1422" i="16" s="1"/>
  <c r="DU1403" i="17"/>
  <c r="B1408" i="16" s="1"/>
  <c r="DU1392" i="17"/>
  <c r="B1397" i="16" s="1"/>
  <c r="DU1378" i="17"/>
  <c r="B1383" i="16" s="1"/>
  <c r="DU1364" i="17"/>
  <c r="B1369" i="16" s="1"/>
  <c r="DU1353" i="17"/>
  <c r="B1358" i="16" s="1"/>
  <c r="DU1339" i="17"/>
  <c r="B1344" i="16" s="1"/>
  <c r="DU1328" i="17"/>
  <c r="B1333" i="16" s="1"/>
  <c r="DU1314" i="17"/>
  <c r="B1319" i="16" s="1"/>
  <c r="DU1300" i="17"/>
  <c r="B1305" i="16" s="1"/>
  <c r="DU1289" i="17"/>
  <c r="B1294" i="16" s="1"/>
  <c r="DU1275" i="17"/>
  <c r="B1280" i="16" s="1"/>
  <c r="DU1264" i="17"/>
  <c r="B1269" i="16" s="1"/>
  <c r="DU1250" i="17"/>
  <c r="B1255" i="16" s="1"/>
  <c r="DU1236" i="17"/>
  <c r="B1241" i="16" s="1"/>
  <c r="DU1225" i="17"/>
  <c r="B1230" i="16" s="1"/>
  <c r="DU1211" i="17"/>
  <c r="B1216" i="16" s="1"/>
  <c r="DU1200" i="17"/>
  <c r="B1205" i="16" s="1"/>
  <c r="DU1186" i="17"/>
  <c r="B1191" i="16" s="1"/>
  <c r="DU1172" i="17"/>
  <c r="B1177" i="16" s="1"/>
  <c r="DU1161" i="17"/>
  <c r="B1166" i="16" s="1"/>
  <c r="DU1147" i="17"/>
  <c r="B1152" i="16" s="1"/>
  <c r="DU1136" i="17"/>
  <c r="B1141" i="16" s="1"/>
  <c r="DU1122" i="17"/>
  <c r="B1127" i="16" s="1"/>
  <c r="DU1108" i="17"/>
  <c r="B1113" i="16" s="1"/>
  <c r="DU1097" i="17"/>
  <c r="B1102" i="16" s="1"/>
  <c r="DU1083" i="17"/>
  <c r="B1088" i="16" s="1"/>
  <c r="DU1072" i="17"/>
  <c r="B1077" i="16" s="1"/>
  <c r="DU1058" i="17"/>
  <c r="B1063" i="16" s="1"/>
  <c r="DU1044" i="17"/>
  <c r="B1049" i="16" s="1"/>
  <c r="DU1033" i="17"/>
  <c r="B1038" i="16" s="1"/>
  <c r="DU1019" i="17"/>
  <c r="B1024" i="16" s="1"/>
  <c r="DU1008" i="17"/>
  <c r="B1013" i="16" s="1"/>
  <c r="DU994" i="17"/>
  <c r="B999" i="16" s="1"/>
  <c r="DU980" i="17"/>
  <c r="B985" i="16" s="1"/>
  <c r="DU969" i="17"/>
  <c r="B974" i="16" s="1"/>
  <c r="DU955" i="17"/>
  <c r="B960" i="16" s="1"/>
  <c r="DU944" i="17"/>
  <c r="B949" i="16" s="1"/>
  <c r="DU930" i="17"/>
  <c r="B935" i="16" s="1"/>
  <c r="DU916" i="17"/>
  <c r="B921" i="16" s="1"/>
  <c r="DU905" i="17"/>
  <c r="B910" i="16" s="1"/>
  <c r="DU891" i="17"/>
  <c r="B896" i="16" s="1"/>
  <c r="DU880" i="17"/>
  <c r="B885" i="16" s="1"/>
  <c r="DU866" i="17"/>
  <c r="B871" i="16" s="1"/>
  <c r="DU852" i="17"/>
  <c r="B857" i="16" s="1"/>
  <c r="DU841" i="17"/>
  <c r="B846" i="16" s="1"/>
  <c r="DU827" i="17"/>
  <c r="B832" i="16" s="1"/>
  <c r="DU816" i="17"/>
  <c r="B821" i="16" s="1"/>
  <c r="DU802" i="17"/>
  <c r="B807" i="16" s="1"/>
  <c r="DU788" i="17"/>
  <c r="B793" i="16" s="1"/>
  <c r="DU777" i="17"/>
  <c r="B782" i="16" s="1"/>
  <c r="DU763" i="17"/>
  <c r="B768" i="16" s="1"/>
  <c r="DU752" i="17"/>
  <c r="B757" i="16" s="1"/>
  <c r="DU738" i="17"/>
  <c r="B743" i="16" s="1"/>
  <c r="DU724" i="17"/>
  <c r="B729" i="16" s="1"/>
  <c r="DU713" i="17"/>
  <c r="B718" i="16" s="1"/>
  <c r="DU699" i="17"/>
  <c r="B704" i="16" s="1"/>
  <c r="DU688" i="17"/>
  <c r="B693" i="16" s="1"/>
  <c r="DU674" i="17"/>
  <c r="B679" i="16" s="1"/>
  <c r="DU660" i="17"/>
  <c r="B665" i="16" s="1"/>
  <c r="DU649" i="17"/>
  <c r="B654" i="16" s="1"/>
  <c r="DU635" i="17"/>
  <c r="B640" i="16" s="1"/>
  <c r="DU624" i="17"/>
  <c r="B629" i="16" s="1"/>
  <c r="DU610" i="17"/>
  <c r="B615" i="16" s="1"/>
  <c r="DU596" i="17"/>
  <c r="B601" i="16" s="1"/>
  <c r="DU585" i="17"/>
  <c r="B590" i="16" s="1"/>
  <c r="DU571" i="17"/>
  <c r="B576" i="16" s="1"/>
  <c r="DU560" i="17"/>
  <c r="B565" i="16" s="1"/>
  <c r="DU546" i="17"/>
  <c r="B551" i="16" s="1"/>
  <c r="DU532" i="17"/>
  <c r="B537" i="16" s="1"/>
  <c r="DU521" i="17"/>
  <c r="B526" i="16" s="1"/>
  <c r="DU507" i="17"/>
  <c r="B512" i="16" s="1"/>
  <c r="DU496" i="17"/>
  <c r="B501" i="16" s="1"/>
  <c r="DU482" i="17"/>
  <c r="B487" i="16" s="1"/>
  <c r="DU468" i="17"/>
  <c r="B473" i="16" s="1"/>
  <c r="DU457" i="17"/>
  <c r="B462" i="16" s="1"/>
  <c r="DU443" i="17"/>
  <c r="B448" i="16" s="1"/>
  <c r="DU432" i="17"/>
  <c r="B437" i="16" s="1"/>
  <c r="DU418" i="17"/>
  <c r="B423" i="16" s="1"/>
  <c r="DU404" i="17"/>
  <c r="B409" i="16" s="1"/>
  <c r="DU393" i="17"/>
  <c r="B398" i="16" s="1"/>
  <c r="DU379" i="17"/>
  <c r="B384" i="16" s="1"/>
  <c r="DU368" i="17"/>
  <c r="B373" i="16" s="1"/>
  <c r="DU354" i="17"/>
  <c r="B359" i="16" s="1"/>
  <c r="DU340" i="17"/>
  <c r="B345" i="16" s="1"/>
  <c r="DU329" i="17"/>
  <c r="B334" i="16" s="1"/>
  <c r="DU315" i="17"/>
  <c r="B320" i="16" s="1"/>
  <c r="DU304" i="17"/>
  <c r="B309" i="16" s="1"/>
  <c r="DU290" i="17"/>
  <c r="B295" i="16" s="1"/>
  <c r="DU276" i="17"/>
  <c r="B281" i="16" s="1"/>
  <c r="DU265" i="17"/>
  <c r="B270" i="16" s="1"/>
  <c r="DU251" i="17"/>
  <c r="B256" i="16" s="1"/>
  <c r="DU240" i="17"/>
  <c r="B245" i="16" s="1"/>
  <c r="DU226" i="17"/>
  <c r="B231" i="16" s="1"/>
  <c r="DU212" i="17"/>
  <c r="B217" i="16" s="1"/>
  <c r="DU201" i="17"/>
  <c r="B206" i="16" s="1"/>
  <c r="DU187" i="17"/>
  <c r="B192" i="16" s="1"/>
  <c r="DU176" i="17"/>
  <c r="B181" i="16" s="1"/>
  <c r="DU162" i="17"/>
  <c r="B167" i="16" s="1"/>
  <c r="DU148" i="17"/>
  <c r="B153" i="16" s="1"/>
  <c r="DU137" i="17"/>
  <c r="B142" i="16" s="1"/>
  <c r="DU123" i="17"/>
  <c r="B128" i="16" s="1"/>
  <c r="DU112" i="17"/>
  <c r="B117" i="16" s="1"/>
  <c r="DU98" i="17"/>
  <c r="B103" i="16" s="1"/>
  <c r="DU84" i="17"/>
  <c r="B89" i="16" s="1"/>
  <c r="DU73" i="17"/>
  <c r="B78" i="16" s="1"/>
  <c r="DU59" i="17"/>
  <c r="B64" i="16" s="1"/>
  <c r="DU48" i="17"/>
  <c r="B53" i="16" s="1"/>
  <c r="DU34" i="17"/>
  <c r="B39" i="16" s="1"/>
  <c r="DU20" i="17"/>
  <c r="B25" i="16" s="1"/>
  <c r="DU9" i="17"/>
  <c r="B14" i="16" s="1"/>
  <c r="DT1994" i="17"/>
  <c r="D1999" i="16" s="1"/>
  <c r="DT1983" i="17"/>
  <c r="D1988" i="16" s="1"/>
  <c r="DT1969" i="17"/>
  <c r="D1974" i="16" s="1"/>
  <c r="DT1955" i="17"/>
  <c r="D1960" i="16" s="1"/>
  <c r="DT1944" i="17"/>
  <c r="D1949" i="16" s="1"/>
  <c r="DT1930" i="17"/>
  <c r="D1935" i="16" s="1"/>
  <c r="DT1919" i="17"/>
  <c r="D1924" i="16" s="1"/>
  <c r="DT1905" i="17"/>
  <c r="D1910" i="16" s="1"/>
  <c r="DT1891" i="17"/>
  <c r="D1896" i="16" s="1"/>
  <c r="DT1880" i="17"/>
  <c r="D1885" i="16" s="1"/>
  <c r="DT1866" i="17"/>
  <c r="D1871" i="16" s="1"/>
  <c r="DT1855" i="17"/>
  <c r="D1860" i="16" s="1"/>
  <c r="DT1841" i="17"/>
  <c r="D1846" i="16" s="1"/>
  <c r="DT1827" i="17"/>
  <c r="D1832" i="16" s="1"/>
  <c r="DT1816" i="17"/>
  <c r="D1821" i="16" s="1"/>
  <c r="DT1802" i="17"/>
  <c r="D1807" i="16" s="1"/>
  <c r="DT1791" i="17"/>
  <c r="D1796" i="16" s="1"/>
  <c r="DT1777" i="17"/>
  <c r="D1782" i="16" s="1"/>
  <c r="DT1763" i="17"/>
  <c r="D1768" i="16" s="1"/>
  <c r="DT1752" i="17"/>
  <c r="D1757" i="16" s="1"/>
  <c r="DT1738" i="17"/>
  <c r="D1743" i="16" s="1"/>
  <c r="DT1727" i="17"/>
  <c r="D1732" i="16" s="1"/>
  <c r="DT1713" i="17"/>
  <c r="D1718" i="16" s="1"/>
  <c r="DT1699" i="17"/>
  <c r="D1704" i="16" s="1"/>
  <c r="DT1688" i="17"/>
  <c r="D1693" i="16" s="1"/>
  <c r="DT1674" i="17"/>
  <c r="D1679" i="16" s="1"/>
  <c r="DT1663" i="17"/>
  <c r="D1668" i="16" s="1"/>
  <c r="DT1649" i="17"/>
  <c r="D1654" i="16" s="1"/>
  <c r="DT1635" i="17"/>
  <c r="D1640" i="16" s="1"/>
  <c r="DT1624" i="17"/>
  <c r="D1629" i="16" s="1"/>
  <c r="DT1610" i="17"/>
  <c r="D1615" i="16" s="1"/>
  <c r="DT1599" i="17"/>
  <c r="D1604" i="16" s="1"/>
  <c r="DT1585" i="17"/>
  <c r="D1590" i="16" s="1"/>
  <c r="DT1571" i="17"/>
  <c r="D1576" i="16" s="1"/>
  <c r="DT1560" i="17"/>
  <c r="D1565" i="16" s="1"/>
  <c r="DT1546" i="17"/>
  <c r="D1551" i="16" s="1"/>
  <c r="DT1535" i="17"/>
  <c r="D1540" i="16" s="1"/>
  <c r="DT1521" i="17"/>
  <c r="D1526" i="16" s="1"/>
  <c r="DT1507" i="17"/>
  <c r="D1512" i="16" s="1"/>
  <c r="DT1496" i="17"/>
  <c r="D1501" i="16" s="1"/>
  <c r="DT1482" i="17"/>
  <c r="D1487" i="16" s="1"/>
  <c r="DT1471" i="17"/>
  <c r="D1476" i="16" s="1"/>
  <c r="DT1457" i="17"/>
  <c r="D1462" i="16" s="1"/>
  <c r="DT1443" i="17"/>
  <c r="D1448" i="16" s="1"/>
  <c r="DT1432" i="17"/>
  <c r="D1437" i="16" s="1"/>
  <c r="DT1418" i="17"/>
  <c r="D1423" i="16" s="1"/>
  <c r="DT1407" i="17"/>
  <c r="D1412" i="16" s="1"/>
  <c r="DT1393" i="17"/>
  <c r="D1398" i="16" s="1"/>
  <c r="DT1379" i="17"/>
  <c r="D1384" i="16" s="1"/>
  <c r="DT1368" i="17"/>
  <c r="D1373" i="16" s="1"/>
  <c r="DT1354" i="17"/>
  <c r="D1359" i="16" s="1"/>
  <c r="DT1343" i="17"/>
  <c r="D1348" i="16" s="1"/>
  <c r="DT1329" i="17"/>
  <c r="D1334" i="16" s="1"/>
  <c r="DT1315" i="17"/>
  <c r="D1320" i="16" s="1"/>
  <c r="DT1304" i="17"/>
  <c r="D1309" i="16" s="1"/>
  <c r="DT1290" i="17"/>
  <c r="D1295" i="16" s="1"/>
  <c r="DT1279" i="17"/>
  <c r="D1284" i="16" s="1"/>
  <c r="DV1988" i="17"/>
  <c r="I1993" i="16" s="1"/>
  <c r="DV1971" i="17"/>
  <c r="I1976" i="16" s="1"/>
  <c r="DV1948" i="17"/>
  <c r="I1953" i="16" s="1"/>
  <c r="DV1925" i="17"/>
  <c r="I1930" i="16" s="1"/>
  <c r="DV1908" i="17"/>
  <c r="I1913" i="16" s="1"/>
  <c r="DV1885" i="17"/>
  <c r="I1890" i="16" s="1"/>
  <c r="DV1868" i="17"/>
  <c r="I1873" i="16" s="1"/>
  <c r="DV1845" i="17"/>
  <c r="I1850" i="16" s="1"/>
  <c r="DV1825" i="17"/>
  <c r="I1830" i="16" s="1"/>
  <c r="DV1805" i="17"/>
  <c r="I1810" i="16" s="1"/>
  <c r="DV1785" i="17"/>
  <c r="I1790" i="16" s="1"/>
  <c r="DV1765" i="17"/>
  <c r="I1770" i="16" s="1"/>
  <c r="DV1745" i="17"/>
  <c r="I1750" i="16" s="1"/>
  <c r="DV1722" i="17"/>
  <c r="I1727" i="16" s="1"/>
  <c r="DV1705" i="17"/>
  <c r="I1710" i="16" s="1"/>
  <c r="DV1682" i="17"/>
  <c r="I1687" i="16" s="1"/>
  <c r="DV1665" i="17"/>
  <c r="I1670" i="16" s="1"/>
  <c r="DV1642" i="17"/>
  <c r="I1647" i="16" s="1"/>
  <c r="DV1619" i="17"/>
  <c r="I1624" i="16" s="1"/>
  <c r="DV1602" i="17"/>
  <c r="I1607" i="16" s="1"/>
  <c r="DV1579" i="17"/>
  <c r="I1584" i="16" s="1"/>
  <c r="DV1562" i="17"/>
  <c r="I1567" i="16" s="1"/>
  <c r="DV1539" i="17"/>
  <c r="I1544" i="16" s="1"/>
  <c r="DV1516" i="17"/>
  <c r="I1521" i="16" s="1"/>
  <c r="DV1499" i="17"/>
  <c r="I1504" i="16" s="1"/>
  <c r="DV1476" i="17"/>
  <c r="I1481" i="16" s="1"/>
  <c r="DV1459" i="17"/>
  <c r="I1464" i="16" s="1"/>
  <c r="DV1436" i="17"/>
  <c r="I1441" i="16" s="1"/>
  <c r="DV1413" i="17"/>
  <c r="I1418" i="16" s="1"/>
  <c r="DV1396" i="17"/>
  <c r="I1401" i="16" s="1"/>
  <c r="DV1373" i="17"/>
  <c r="I1378" i="16" s="1"/>
  <c r="DV1356" i="17"/>
  <c r="I1361" i="16" s="1"/>
  <c r="DV1333" i="17"/>
  <c r="I1338" i="16" s="1"/>
  <c r="DV1313" i="17"/>
  <c r="I1318" i="16" s="1"/>
  <c r="DV1293" i="17"/>
  <c r="I1298" i="16" s="1"/>
  <c r="DV1273" i="17"/>
  <c r="I1278" i="16" s="1"/>
  <c r="DV1253" i="17"/>
  <c r="I1258" i="16" s="1"/>
  <c r="DV1233" i="17"/>
  <c r="I1238" i="16" s="1"/>
  <c r="DV1210" i="17"/>
  <c r="I1215" i="16" s="1"/>
  <c r="DV1193" i="17"/>
  <c r="I1198" i="16" s="1"/>
  <c r="DV1170" i="17"/>
  <c r="I1175" i="16" s="1"/>
  <c r="DV1153" i="17"/>
  <c r="I1158" i="16" s="1"/>
  <c r="DV1130" i="17"/>
  <c r="I1135" i="16" s="1"/>
  <c r="DV1107" i="17"/>
  <c r="I1112" i="16" s="1"/>
  <c r="DV1090" i="17"/>
  <c r="I1095" i="16" s="1"/>
  <c r="DV1067" i="17"/>
  <c r="I1072" i="16" s="1"/>
  <c r="DV1050" i="17"/>
  <c r="I1055" i="16" s="1"/>
  <c r="DV1027" i="17"/>
  <c r="I1032" i="16" s="1"/>
  <c r="DV1004" i="17"/>
  <c r="I1009" i="16" s="1"/>
  <c r="DV987" i="17"/>
  <c r="I992" i="16" s="1"/>
  <c r="DV964" i="17"/>
  <c r="I969" i="16" s="1"/>
  <c r="DV947" i="17"/>
  <c r="I952" i="16" s="1"/>
  <c r="DV924" i="17"/>
  <c r="I929" i="16" s="1"/>
  <c r="DV901" i="17"/>
  <c r="I906" i="16" s="1"/>
  <c r="DV884" i="17"/>
  <c r="I889" i="16" s="1"/>
  <c r="DV861" i="17"/>
  <c r="I866" i="16" s="1"/>
  <c r="DV844" i="17"/>
  <c r="I849" i="16" s="1"/>
  <c r="DV821" i="17"/>
  <c r="I826" i="16" s="1"/>
  <c r="DV801" i="17"/>
  <c r="I806" i="16" s="1"/>
  <c r="DV781" i="17"/>
  <c r="I786" i="16" s="1"/>
  <c r="DV761" i="17"/>
  <c r="I766" i="16" s="1"/>
  <c r="DV741" i="17"/>
  <c r="I746" i="16" s="1"/>
  <c r="DV721" i="17"/>
  <c r="I726" i="16" s="1"/>
  <c r="DV698" i="17"/>
  <c r="I703" i="16" s="1"/>
  <c r="DV681" i="17"/>
  <c r="I686" i="16" s="1"/>
  <c r="DV658" i="17"/>
  <c r="I663" i="16" s="1"/>
  <c r="DV641" i="17"/>
  <c r="I646" i="16" s="1"/>
  <c r="DV618" i="17"/>
  <c r="I623" i="16" s="1"/>
  <c r="DV595" i="17"/>
  <c r="I600" i="16" s="1"/>
  <c r="DV578" i="17"/>
  <c r="I583" i="16" s="1"/>
  <c r="DV555" i="17"/>
  <c r="I560" i="16" s="1"/>
  <c r="DV538" i="17"/>
  <c r="I543" i="16" s="1"/>
  <c r="DV515" i="17"/>
  <c r="I520" i="16" s="1"/>
  <c r="DV492" i="17"/>
  <c r="I497" i="16" s="1"/>
  <c r="DV475" i="17"/>
  <c r="I480" i="16" s="1"/>
  <c r="DV452" i="17"/>
  <c r="I457" i="16" s="1"/>
  <c r="DV435" i="17"/>
  <c r="I440" i="16" s="1"/>
  <c r="DV412" i="17"/>
  <c r="I417" i="16" s="1"/>
  <c r="DV389" i="17"/>
  <c r="I394" i="16" s="1"/>
  <c r="DV372" i="17"/>
  <c r="I377" i="16" s="1"/>
  <c r="DV349" i="17"/>
  <c r="I354" i="16" s="1"/>
  <c r="DV332" i="17"/>
  <c r="I337" i="16" s="1"/>
  <c r="DV309" i="17"/>
  <c r="I314" i="16" s="1"/>
  <c r="DV289" i="17"/>
  <c r="I294" i="16" s="1"/>
  <c r="DV269" i="17"/>
  <c r="I274" i="16" s="1"/>
  <c r="DV249" i="17"/>
  <c r="I254" i="16" s="1"/>
  <c r="DV229" i="17"/>
  <c r="I234" i="16" s="1"/>
  <c r="DV209" i="17"/>
  <c r="I214" i="16" s="1"/>
  <c r="DV186" i="17"/>
  <c r="I191" i="16" s="1"/>
  <c r="DV169" i="17"/>
  <c r="I174" i="16" s="1"/>
  <c r="DV146" i="17"/>
  <c r="I151" i="16" s="1"/>
  <c r="DV132" i="17"/>
  <c r="I137" i="16" s="1"/>
  <c r="DV121" i="17"/>
  <c r="I126" i="16" s="1"/>
  <c r="DV107" i="17"/>
  <c r="I112" i="16" s="1"/>
  <c r="DV93" i="17"/>
  <c r="I98" i="16" s="1"/>
  <c r="DV82" i="17"/>
  <c r="I87" i="16" s="1"/>
  <c r="DV68" i="17"/>
  <c r="I73" i="16" s="1"/>
  <c r="DV57" i="17"/>
  <c r="I62" i="16" s="1"/>
  <c r="DV43" i="17"/>
  <c r="I48" i="16" s="1"/>
  <c r="DV29" i="17"/>
  <c r="I34" i="16" s="1"/>
  <c r="DV18" i="17"/>
  <c r="I23" i="16" s="1"/>
  <c r="DV4" i="17"/>
  <c r="I9" i="16" s="1"/>
  <c r="DU1992" i="17"/>
  <c r="B1997" i="16" s="1"/>
  <c r="DU1978" i="17"/>
  <c r="B1983" i="16" s="1"/>
  <c r="DU1964" i="17"/>
  <c r="B1969" i="16" s="1"/>
  <c r="DU1953" i="17"/>
  <c r="B1958" i="16" s="1"/>
  <c r="DU1939" i="17"/>
  <c r="B1944" i="16" s="1"/>
  <c r="DU1928" i="17"/>
  <c r="B1933" i="16" s="1"/>
  <c r="DU1914" i="17"/>
  <c r="B1919" i="16" s="1"/>
  <c r="DU1900" i="17"/>
  <c r="B1905" i="16" s="1"/>
  <c r="DU1889" i="17"/>
  <c r="B1894" i="16" s="1"/>
  <c r="DU1875" i="17"/>
  <c r="B1880" i="16" s="1"/>
  <c r="DU1864" i="17"/>
  <c r="B1869" i="16" s="1"/>
  <c r="DU1850" i="17"/>
  <c r="B1855" i="16" s="1"/>
  <c r="DU1836" i="17"/>
  <c r="B1841" i="16" s="1"/>
  <c r="DU1825" i="17"/>
  <c r="B1830" i="16" s="1"/>
  <c r="DU1811" i="17"/>
  <c r="B1816" i="16" s="1"/>
  <c r="DU1800" i="17"/>
  <c r="B1805" i="16" s="1"/>
  <c r="DU1786" i="17"/>
  <c r="B1791" i="16" s="1"/>
  <c r="DU1772" i="17"/>
  <c r="B1777" i="16" s="1"/>
  <c r="DU1761" i="17"/>
  <c r="B1766" i="16" s="1"/>
  <c r="DU1747" i="17"/>
  <c r="B1752" i="16" s="1"/>
  <c r="DU1736" i="17"/>
  <c r="B1741" i="16" s="1"/>
  <c r="DU1722" i="17"/>
  <c r="B1727" i="16" s="1"/>
  <c r="DU1708" i="17"/>
  <c r="B1713" i="16" s="1"/>
  <c r="DU1697" i="17"/>
  <c r="B1702" i="16" s="1"/>
  <c r="DU1683" i="17"/>
  <c r="B1688" i="16" s="1"/>
  <c r="DU1672" i="17"/>
  <c r="B1677" i="16" s="1"/>
  <c r="DU1658" i="17"/>
  <c r="B1663" i="16" s="1"/>
  <c r="DU1644" i="17"/>
  <c r="B1649" i="16" s="1"/>
  <c r="DU1633" i="17"/>
  <c r="B1638" i="16" s="1"/>
  <c r="DU1619" i="17"/>
  <c r="B1624" i="16" s="1"/>
  <c r="DU1608" i="17"/>
  <c r="B1613" i="16" s="1"/>
  <c r="DU1594" i="17"/>
  <c r="B1599" i="16" s="1"/>
  <c r="DU1580" i="17"/>
  <c r="B1585" i="16" s="1"/>
  <c r="DU1569" i="17"/>
  <c r="B1574" i="16" s="1"/>
  <c r="DU1555" i="17"/>
  <c r="B1560" i="16" s="1"/>
  <c r="DU1544" i="17"/>
  <c r="B1549" i="16" s="1"/>
  <c r="DU1530" i="17"/>
  <c r="B1535" i="16" s="1"/>
  <c r="DU1516" i="17"/>
  <c r="B1521" i="16" s="1"/>
  <c r="DU1505" i="17"/>
  <c r="B1510" i="16" s="1"/>
  <c r="DU1491" i="17"/>
  <c r="B1496" i="16" s="1"/>
  <c r="DU1480" i="17"/>
  <c r="B1485" i="16" s="1"/>
  <c r="DU1466" i="17"/>
  <c r="B1471" i="16" s="1"/>
  <c r="DU1452" i="17"/>
  <c r="B1457" i="16" s="1"/>
  <c r="DU1441" i="17"/>
  <c r="B1446" i="16" s="1"/>
  <c r="DU1427" i="17"/>
  <c r="B1432" i="16" s="1"/>
  <c r="DU1416" i="17"/>
  <c r="B1421" i="16" s="1"/>
  <c r="DU1402" i="17"/>
  <c r="B1407" i="16" s="1"/>
  <c r="DU1388" i="17"/>
  <c r="B1393" i="16" s="1"/>
  <c r="DU1377" i="17"/>
  <c r="B1382" i="16" s="1"/>
  <c r="DU1363" i="17"/>
  <c r="B1368" i="16" s="1"/>
  <c r="DU1352" i="17"/>
  <c r="B1357" i="16" s="1"/>
  <c r="DU1338" i="17"/>
  <c r="B1343" i="16" s="1"/>
  <c r="DU1324" i="17"/>
  <c r="B1329" i="16" s="1"/>
  <c r="DU1313" i="17"/>
  <c r="B1318" i="16" s="1"/>
  <c r="DU1299" i="17"/>
  <c r="B1304" i="16" s="1"/>
  <c r="DU1288" i="17"/>
  <c r="B1293" i="16" s="1"/>
  <c r="DU1274" i="17"/>
  <c r="B1279" i="16" s="1"/>
  <c r="DU1260" i="17"/>
  <c r="B1265" i="16" s="1"/>
  <c r="DU1249" i="17"/>
  <c r="B1254" i="16" s="1"/>
  <c r="DU1235" i="17"/>
  <c r="B1240" i="16" s="1"/>
  <c r="DU1224" i="17"/>
  <c r="B1229" i="16" s="1"/>
  <c r="DU1210" i="17"/>
  <c r="B1215" i="16" s="1"/>
  <c r="DU1196" i="17"/>
  <c r="B1201" i="16" s="1"/>
  <c r="DU1185" i="17"/>
  <c r="B1190" i="16" s="1"/>
  <c r="DU1171" i="17"/>
  <c r="B1176" i="16" s="1"/>
  <c r="DU1160" i="17"/>
  <c r="B1165" i="16" s="1"/>
  <c r="DU1146" i="17"/>
  <c r="B1151" i="16" s="1"/>
  <c r="DU1132" i="17"/>
  <c r="B1137" i="16" s="1"/>
  <c r="DU1121" i="17"/>
  <c r="B1126" i="16" s="1"/>
  <c r="DU1107" i="17"/>
  <c r="B1112" i="16" s="1"/>
  <c r="DU1096" i="17"/>
  <c r="B1101" i="16" s="1"/>
  <c r="DU1082" i="17"/>
  <c r="B1087" i="16" s="1"/>
  <c r="DU1068" i="17"/>
  <c r="B1073" i="16" s="1"/>
  <c r="DU1057" i="17"/>
  <c r="B1062" i="16" s="1"/>
  <c r="DU1043" i="17"/>
  <c r="B1048" i="16" s="1"/>
  <c r="DU1032" i="17"/>
  <c r="B1037" i="16" s="1"/>
  <c r="DU1018" i="17"/>
  <c r="B1023" i="16" s="1"/>
  <c r="DU1004" i="17"/>
  <c r="B1009" i="16" s="1"/>
  <c r="DU993" i="17"/>
  <c r="B998" i="16" s="1"/>
  <c r="DU979" i="17"/>
  <c r="B984" i="16" s="1"/>
  <c r="DU968" i="17"/>
  <c r="B973" i="16" s="1"/>
  <c r="DU954" i="17"/>
  <c r="B959" i="16" s="1"/>
  <c r="DU940" i="17"/>
  <c r="B945" i="16" s="1"/>
  <c r="DU929" i="17"/>
  <c r="B934" i="16" s="1"/>
  <c r="DU915" i="17"/>
  <c r="B920" i="16" s="1"/>
  <c r="DU904" i="17"/>
  <c r="B909" i="16" s="1"/>
  <c r="DU890" i="17"/>
  <c r="B895" i="16" s="1"/>
  <c r="DU876" i="17"/>
  <c r="B881" i="16" s="1"/>
  <c r="DU865" i="17"/>
  <c r="B870" i="16" s="1"/>
  <c r="DU851" i="17"/>
  <c r="B856" i="16" s="1"/>
  <c r="DU840" i="17"/>
  <c r="B845" i="16" s="1"/>
  <c r="DU826" i="17"/>
  <c r="B831" i="16" s="1"/>
  <c r="DU812" i="17"/>
  <c r="B817" i="16" s="1"/>
  <c r="DU801" i="17"/>
  <c r="B806" i="16" s="1"/>
  <c r="DU787" i="17"/>
  <c r="B792" i="16" s="1"/>
  <c r="DU776" i="17"/>
  <c r="B781" i="16" s="1"/>
  <c r="DU762" i="17"/>
  <c r="B767" i="16" s="1"/>
  <c r="DU748" i="17"/>
  <c r="B753" i="16" s="1"/>
  <c r="DU737" i="17"/>
  <c r="B742" i="16" s="1"/>
  <c r="DU723" i="17"/>
  <c r="B728" i="16" s="1"/>
  <c r="DU712" i="17"/>
  <c r="B717" i="16" s="1"/>
  <c r="DU698" i="17"/>
  <c r="B703" i="16" s="1"/>
  <c r="DU684" i="17"/>
  <c r="B689" i="16" s="1"/>
  <c r="DU673" i="17"/>
  <c r="B678" i="16" s="1"/>
  <c r="DU659" i="17"/>
  <c r="B664" i="16" s="1"/>
  <c r="DU648" i="17"/>
  <c r="B653" i="16" s="1"/>
  <c r="DU634" i="17"/>
  <c r="B639" i="16" s="1"/>
  <c r="DU620" i="17"/>
  <c r="B625" i="16" s="1"/>
  <c r="DU609" i="17"/>
  <c r="B614" i="16" s="1"/>
  <c r="DU595" i="17"/>
  <c r="B600" i="16" s="1"/>
  <c r="DU584" i="17"/>
  <c r="B589" i="16" s="1"/>
  <c r="DU570" i="17"/>
  <c r="B575" i="16" s="1"/>
  <c r="DU556" i="17"/>
  <c r="B561" i="16" s="1"/>
  <c r="DU545" i="17"/>
  <c r="B550" i="16" s="1"/>
  <c r="DU531" i="17"/>
  <c r="B536" i="16" s="1"/>
  <c r="DU520" i="17"/>
  <c r="B525" i="16" s="1"/>
  <c r="DU506" i="17"/>
  <c r="B511" i="16" s="1"/>
  <c r="DU492" i="17"/>
  <c r="B497" i="16" s="1"/>
  <c r="DU481" i="17"/>
  <c r="B486" i="16" s="1"/>
  <c r="DU467" i="17"/>
  <c r="B472" i="16" s="1"/>
  <c r="DU456" i="17"/>
  <c r="B461" i="16" s="1"/>
  <c r="DU442" i="17"/>
  <c r="B447" i="16" s="1"/>
  <c r="DU428" i="17"/>
  <c r="B433" i="16" s="1"/>
  <c r="DU417" i="17"/>
  <c r="B422" i="16" s="1"/>
  <c r="DU403" i="17"/>
  <c r="B408" i="16" s="1"/>
  <c r="DU392" i="17"/>
  <c r="B397" i="16" s="1"/>
  <c r="DU378" i="17"/>
  <c r="B383" i="16" s="1"/>
  <c r="DU364" i="17"/>
  <c r="B369" i="16" s="1"/>
  <c r="DU353" i="17"/>
  <c r="B358" i="16" s="1"/>
  <c r="DU339" i="17"/>
  <c r="B344" i="16" s="1"/>
  <c r="DU328" i="17"/>
  <c r="B333" i="16" s="1"/>
  <c r="DU314" i="17"/>
  <c r="B319" i="16" s="1"/>
  <c r="DU300" i="17"/>
  <c r="B305" i="16" s="1"/>
  <c r="DU289" i="17"/>
  <c r="B294" i="16" s="1"/>
  <c r="DU275" i="17"/>
  <c r="B280" i="16" s="1"/>
  <c r="DU264" i="17"/>
  <c r="B269" i="16" s="1"/>
  <c r="DU250" i="17"/>
  <c r="B255" i="16" s="1"/>
  <c r="DU236" i="17"/>
  <c r="B241" i="16" s="1"/>
  <c r="DU225" i="17"/>
  <c r="B230" i="16" s="1"/>
  <c r="DU211" i="17"/>
  <c r="B216" i="16" s="1"/>
  <c r="DU200" i="17"/>
  <c r="B205" i="16" s="1"/>
  <c r="DU186" i="17"/>
  <c r="B191" i="16" s="1"/>
  <c r="DU172" i="17"/>
  <c r="B177" i="16" s="1"/>
  <c r="DU161" i="17"/>
  <c r="B166" i="16" s="1"/>
  <c r="DU147" i="17"/>
  <c r="B152" i="16" s="1"/>
  <c r="DU136" i="17"/>
  <c r="B141" i="16" s="1"/>
  <c r="DU122" i="17"/>
  <c r="B127" i="16" s="1"/>
  <c r="DU108" i="17"/>
  <c r="B113" i="16" s="1"/>
  <c r="DU97" i="17"/>
  <c r="B102" i="16" s="1"/>
  <c r="DU83" i="17"/>
  <c r="B88" i="16" s="1"/>
  <c r="DU72" i="17"/>
  <c r="B77" i="16" s="1"/>
  <c r="DU58" i="17"/>
  <c r="B63" i="16" s="1"/>
  <c r="DU44" i="17"/>
  <c r="B49" i="16" s="1"/>
  <c r="DU33" i="17"/>
  <c r="B38" i="16" s="1"/>
  <c r="DU19" i="17"/>
  <c r="B24" i="16" s="1"/>
  <c r="DU8" i="17"/>
  <c r="B13" i="16" s="1"/>
  <c r="DT1993" i="17"/>
  <c r="D1998" i="16" s="1"/>
  <c r="DT1979" i="17"/>
  <c r="D1984" i="16" s="1"/>
  <c r="DT1968" i="17"/>
  <c r="D1973" i="16" s="1"/>
  <c r="DT1954" i="17"/>
  <c r="D1959" i="16" s="1"/>
  <c r="DT1943" i="17"/>
  <c r="D1948" i="16" s="1"/>
  <c r="DT1929" i="17"/>
  <c r="D1934" i="16" s="1"/>
  <c r="DT1915" i="17"/>
  <c r="D1920" i="16" s="1"/>
  <c r="DT1904" i="17"/>
  <c r="D1909" i="16" s="1"/>
  <c r="DT1890" i="17"/>
  <c r="D1895" i="16" s="1"/>
  <c r="DT1879" i="17"/>
  <c r="D1884" i="16" s="1"/>
  <c r="DT1865" i="17"/>
  <c r="D1870" i="16" s="1"/>
  <c r="DT1851" i="17"/>
  <c r="D1856" i="16" s="1"/>
  <c r="DT1840" i="17"/>
  <c r="D1845" i="16" s="1"/>
  <c r="DT1826" i="17"/>
  <c r="D1831" i="16" s="1"/>
  <c r="DT1815" i="17"/>
  <c r="D1820" i="16" s="1"/>
  <c r="DT1801" i="17"/>
  <c r="D1806" i="16" s="1"/>
  <c r="DT1787" i="17"/>
  <c r="D1792" i="16" s="1"/>
  <c r="DT1776" i="17"/>
  <c r="D1781" i="16" s="1"/>
  <c r="DT1762" i="17"/>
  <c r="D1767" i="16" s="1"/>
  <c r="DT1751" i="17"/>
  <c r="D1756" i="16" s="1"/>
  <c r="DT1737" i="17"/>
  <c r="D1742" i="16" s="1"/>
  <c r="DT1723" i="17"/>
  <c r="D1728" i="16" s="1"/>
  <c r="DT1712" i="17"/>
  <c r="D1717" i="16" s="1"/>
  <c r="DT1698" i="17"/>
  <c r="D1703" i="16" s="1"/>
  <c r="DT1687" i="17"/>
  <c r="D1692" i="16" s="1"/>
  <c r="DT1673" i="17"/>
  <c r="D1678" i="16" s="1"/>
  <c r="DT1659" i="17"/>
  <c r="D1664" i="16" s="1"/>
  <c r="DT1648" i="17"/>
  <c r="D1653" i="16" s="1"/>
  <c r="DT1634" i="17"/>
  <c r="D1639" i="16" s="1"/>
  <c r="DT1623" i="17"/>
  <c r="D1628" i="16" s="1"/>
  <c r="DT1609" i="17"/>
  <c r="D1614" i="16" s="1"/>
  <c r="DT1595" i="17"/>
  <c r="D1600" i="16" s="1"/>
  <c r="DT1584" i="17"/>
  <c r="D1589" i="16" s="1"/>
  <c r="DT1570" i="17"/>
  <c r="D1575" i="16" s="1"/>
  <c r="DT1559" i="17"/>
  <c r="D1564" i="16" s="1"/>
  <c r="DT1545" i="17"/>
  <c r="D1550" i="16" s="1"/>
  <c r="DT1531" i="17"/>
  <c r="D1536" i="16" s="1"/>
  <c r="DT1520" i="17"/>
  <c r="D1525" i="16" s="1"/>
  <c r="DT1506" i="17"/>
  <c r="D1511" i="16" s="1"/>
  <c r="DT1495" i="17"/>
  <c r="D1500" i="16" s="1"/>
  <c r="DT1481" i="17"/>
  <c r="D1486" i="16" s="1"/>
  <c r="DT1467" i="17"/>
  <c r="D1472" i="16" s="1"/>
  <c r="DT1456" i="17"/>
  <c r="D1461" i="16" s="1"/>
  <c r="DT1442" i="17"/>
  <c r="D1447" i="16" s="1"/>
  <c r="DT1431" i="17"/>
  <c r="D1436" i="16" s="1"/>
  <c r="DT1417" i="17"/>
  <c r="D1422" i="16" s="1"/>
  <c r="DT1403" i="17"/>
  <c r="D1408" i="16" s="1"/>
  <c r="DT1392" i="17"/>
  <c r="D1397" i="16" s="1"/>
  <c r="DT1378" i="17"/>
  <c r="D1383" i="16" s="1"/>
  <c r="DT1367" i="17"/>
  <c r="D1372" i="16" s="1"/>
  <c r="DT1353" i="17"/>
  <c r="D1358" i="16" s="1"/>
  <c r="DT1339" i="17"/>
  <c r="D1344" i="16" s="1"/>
  <c r="DT1328" i="17"/>
  <c r="D1333" i="16" s="1"/>
  <c r="DT1314" i="17"/>
  <c r="D1319" i="16" s="1"/>
  <c r="DV1987" i="17"/>
  <c r="I1992" i="16" s="1"/>
  <c r="DV1964" i="17"/>
  <c r="I1969" i="16" s="1"/>
  <c r="DV1947" i="17"/>
  <c r="I1952" i="16" s="1"/>
  <c r="DV1924" i="17"/>
  <c r="I1929" i="16" s="1"/>
  <c r="DV1907" i="17"/>
  <c r="I1912" i="16" s="1"/>
  <c r="DV1884" i="17"/>
  <c r="I1889" i="16" s="1"/>
  <c r="DV1861" i="17"/>
  <c r="I1866" i="16" s="1"/>
  <c r="DV1844" i="17"/>
  <c r="I1849" i="16" s="1"/>
  <c r="DV1821" i="17"/>
  <c r="I1826" i="16" s="1"/>
  <c r="DV1804" i="17"/>
  <c r="I1809" i="16" s="1"/>
  <c r="DV1781" i="17"/>
  <c r="I1786" i="16" s="1"/>
  <c r="DV1761" i="17"/>
  <c r="I1766" i="16" s="1"/>
  <c r="DV1741" i="17"/>
  <c r="I1746" i="16" s="1"/>
  <c r="DV1721" i="17"/>
  <c r="I1726" i="16" s="1"/>
  <c r="DV1701" i="17"/>
  <c r="I1706" i="16" s="1"/>
  <c r="DV1681" i="17"/>
  <c r="I1686" i="16" s="1"/>
  <c r="DV1658" i="17"/>
  <c r="I1663" i="16" s="1"/>
  <c r="DV1641" i="17"/>
  <c r="I1646" i="16" s="1"/>
  <c r="DV1618" i="17"/>
  <c r="I1623" i="16" s="1"/>
  <c r="DV1601" i="17"/>
  <c r="I1606" i="16" s="1"/>
  <c r="DV1578" i="17"/>
  <c r="I1583" i="16" s="1"/>
  <c r="DV1555" i="17"/>
  <c r="I1560" i="16" s="1"/>
  <c r="DV1538" i="17"/>
  <c r="I1543" i="16" s="1"/>
  <c r="DV1515" i="17"/>
  <c r="I1520" i="16" s="1"/>
  <c r="DV1498" i="17"/>
  <c r="I1503" i="16" s="1"/>
  <c r="DV1475" i="17"/>
  <c r="I1480" i="16" s="1"/>
  <c r="DV1452" i="17"/>
  <c r="I1457" i="16" s="1"/>
  <c r="DV1435" i="17"/>
  <c r="I1440" i="16" s="1"/>
  <c r="DV1412" i="17"/>
  <c r="I1417" i="16" s="1"/>
  <c r="DV1395" i="17"/>
  <c r="I1400" i="16" s="1"/>
  <c r="DV1372" i="17"/>
  <c r="I1377" i="16" s="1"/>
  <c r="DV1349" i="17"/>
  <c r="I1354" i="16" s="1"/>
  <c r="DV1332" i="17"/>
  <c r="I1337" i="16" s="1"/>
  <c r="DV1309" i="17"/>
  <c r="I1314" i="16" s="1"/>
  <c r="DV1292" i="17"/>
  <c r="I1297" i="16" s="1"/>
  <c r="DV1269" i="17"/>
  <c r="I1274" i="16" s="1"/>
  <c r="DV1249" i="17"/>
  <c r="I1254" i="16" s="1"/>
  <c r="DV1229" i="17"/>
  <c r="I1234" i="16" s="1"/>
  <c r="DV1209" i="17"/>
  <c r="I1214" i="16" s="1"/>
  <c r="DV1189" i="17"/>
  <c r="I1194" i="16" s="1"/>
  <c r="DV1169" i="17"/>
  <c r="I1174" i="16" s="1"/>
  <c r="DV1146" i="17"/>
  <c r="I1151" i="16" s="1"/>
  <c r="DV1129" i="17"/>
  <c r="I1134" i="16" s="1"/>
  <c r="DV1106" i="17"/>
  <c r="I1111" i="16" s="1"/>
  <c r="DV1089" i="17"/>
  <c r="I1094" i="16" s="1"/>
  <c r="DV1066" i="17"/>
  <c r="I1071" i="16" s="1"/>
  <c r="DV1043" i="17"/>
  <c r="I1048" i="16" s="1"/>
  <c r="DV1026" i="17"/>
  <c r="I1031" i="16" s="1"/>
  <c r="DV1003" i="17"/>
  <c r="I1008" i="16" s="1"/>
  <c r="DV986" i="17"/>
  <c r="I991" i="16" s="1"/>
  <c r="DV963" i="17"/>
  <c r="I968" i="16" s="1"/>
  <c r="DV940" i="17"/>
  <c r="I945" i="16" s="1"/>
  <c r="DV923" i="17"/>
  <c r="I928" i="16" s="1"/>
  <c r="DV900" i="17"/>
  <c r="I905" i="16" s="1"/>
  <c r="DV883" i="17"/>
  <c r="I888" i="16" s="1"/>
  <c r="DV860" i="17"/>
  <c r="I865" i="16" s="1"/>
  <c r="DV837" i="17"/>
  <c r="I842" i="16" s="1"/>
  <c r="DV820" i="17"/>
  <c r="I825" i="16" s="1"/>
  <c r="DV797" i="17"/>
  <c r="I802" i="16" s="1"/>
  <c r="DV780" i="17"/>
  <c r="I785" i="16" s="1"/>
  <c r="DV757" i="17"/>
  <c r="I762" i="16" s="1"/>
  <c r="DV737" i="17"/>
  <c r="I742" i="16" s="1"/>
  <c r="DV717" i="17"/>
  <c r="I722" i="16" s="1"/>
  <c r="DV697" i="17"/>
  <c r="I702" i="16" s="1"/>
  <c r="DV677" i="17"/>
  <c r="I682" i="16" s="1"/>
  <c r="DV657" i="17"/>
  <c r="I662" i="16" s="1"/>
  <c r="DV634" i="17"/>
  <c r="I639" i="16" s="1"/>
  <c r="DV617" i="17"/>
  <c r="I622" i="16" s="1"/>
  <c r="DV594" i="17"/>
  <c r="I599" i="16" s="1"/>
  <c r="DV577" i="17"/>
  <c r="I582" i="16" s="1"/>
  <c r="DV554" i="17"/>
  <c r="I559" i="16" s="1"/>
  <c r="DV531" i="17"/>
  <c r="I536" i="16" s="1"/>
  <c r="DV514" i="17"/>
  <c r="I519" i="16" s="1"/>
  <c r="DV491" i="17"/>
  <c r="I496" i="16" s="1"/>
  <c r="DV474" i="17"/>
  <c r="I479" i="16" s="1"/>
  <c r="DV451" i="17"/>
  <c r="I456" i="16" s="1"/>
  <c r="DV428" i="17"/>
  <c r="I433" i="16" s="1"/>
  <c r="DV411" i="17"/>
  <c r="I416" i="16" s="1"/>
  <c r="DV388" i="17"/>
  <c r="I393" i="16" s="1"/>
  <c r="DV371" i="17"/>
  <c r="I376" i="16" s="1"/>
  <c r="DV348" i="17"/>
  <c r="I353" i="16" s="1"/>
  <c r="DV325" i="17"/>
  <c r="I330" i="16" s="1"/>
  <c r="DV308" i="17"/>
  <c r="I313" i="16" s="1"/>
  <c r="DV285" i="17"/>
  <c r="I290" i="16" s="1"/>
  <c r="DV268" i="17"/>
  <c r="I273" i="16" s="1"/>
  <c r="DV245" i="17"/>
  <c r="I250" i="16" s="1"/>
  <c r="DV225" i="17"/>
  <c r="I230" i="16" s="1"/>
  <c r="DV205" i="17"/>
  <c r="I210" i="16" s="1"/>
  <c r="DV185" i="17"/>
  <c r="I190" i="16" s="1"/>
  <c r="DV165" i="17"/>
  <c r="I170" i="16" s="1"/>
  <c r="DV145" i="17"/>
  <c r="I150" i="16" s="1"/>
  <c r="DV131" i="17"/>
  <c r="I136" i="16" s="1"/>
  <c r="DV117" i="17"/>
  <c r="I122" i="16" s="1"/>
  <c r="DV106" i="17"/>
  <c r="I111" i="16" s="1"/>
  <c r="DV92" i="17"/>
  <c r="I97" i="16" s="1"/>
  <c r="DV81" i="17"/>
  <c r="I86" i="16" s="1"/>
  <c r="DV67" i="17"/>
  <c r="I72" i="16" s="1"/>
  <c r="DV53" i="17"/>
  <c r="I58" i="16" s="1"/>
  <c r="DV42" i="17"/>
  <c r="I47" i="16" s="1"/>
  <c r="DV28" i="17"/>
  <c r="I33" i="16" s="1"/>
  <c r="DV17" i="17"/>
  <c r="I22" i="16" s="1"/>
  <c r="DV3" i="17"/>
  <c r="I8" i="16" s="1"/>
  <c r="DU1988" i="17"/>
  <c r="B1993" i="16" s="1"/>
  <c r="DU1977" i="17"/>
  <c r="B1982" i="16" s="1"/>
  <c r="DU1963" i="17"/>
  <c r="B1968" i="16" s="1"/>
  <c r="DU1952" i="17"/>
  <c r="B1957" i="16" s="1"/>
  <c r="DU1938" i="17"/>
  <c r="B1943" i="16" s="1"/>
  <c r="DU1924" i="17"/>
  <c r="B1929" i="16" s="1"/>
  <c r="DU1913" i="17"/>
  <c r="B1918" i="16" s="1"/>
  <c r="DU1899" i="17"/>
  <c r="B1904" i="16" s="1"/>
  <c r="DU1888" i="17"/>
  <c r="B1893" i="16" s="1"/>
  <c r="DU1874" i="17"/>
  <c r="B1879" i="16" s="1"/>
  <c r="DU1860" i="17"/>
  <c r="B1865" i="16" s="1"/>
  <c r="DU1849" i="17"/>
  <c r="B1854" i="16" s="1"/>
  <c r="DU1835" i="17"/>
  <c r="B1840" i="16" s="1"/>
  <c r="DU1824" i="17"/>
  <c r="B1829" i="16" s="1"/>
  <c r="DU1810" i="17"/>
  <c r="B1815" i="16" s="1"/>
  <c r="DU1796" i="17"/>
  <c r="B1801" i="16" s="1"/>
  <c r="DU1785" i="17"/>
  <c r="B1790" i="16" s="1"/>
  <c r="DU1771" i="17"/>
  <c r="B1776" i="16" s="1"/>
  <c r="DU1760" i="17"/>
  <c r="B1765" i="16" s="1"/>
  <c r="DU1746" i="17"/>
  <c r="B1751" i="16" s="1"/>
  <c r="DU1732" i="17"/>
  <c r="B1737" i="16" s="1"/>
  <c r="DU1721" i="17"/>
  <c r="B1726" i="16" s="1"/>
  <c r="DU1707" i="17"/>
  <c r="B1712" i="16" s="1"/>
  <c r="DU1696" i="17"/>
  <c r="B1701" i="16" s="1"/>
  <c r="DU1682" i="17"/>
  <c r="B1687" i="16" s="1"/>
  <c r="DU1668" i="17"/>
  <c r="B1673" i="16" s="1"/>
  <c r="DU1657" i="17"/>
  <c r="B1662" i="16" s="1"/>
  <c r="DU1643" i="17"/>
  <c r="B1648" i="16" s="1"/>
  <c r="DU1632" i="17"/>
  <c r="B1637" i="16" s="1"/>
  <c r="DU1618" i="17"/>
  <c r="B1623" i="16" s="1"/>
  <c r="DU1604" i="17"/>
  <c r="B1609" i="16" s="1"/>
  <c r="DU1593" i="17"/>
  <c r="B1598" i="16" s="1"/>
  <c r="DU1579" i="17"/>
  <c r="B1584" i="16" s="1"/>
  <c r="DU1568" i="17"/>
  <c r="B1573" i="16" s="1"/>
  <c r="DU1554" i="17"/>
  <c r="B1559" i="16" s="1"/>
  <c r="DU1540" i="17"/>
  <c r="B1545" i="16" s="1"/>
  <c r="DU1529" i="17"/>
  <c r="B1534" i="16" s="1"/>
  <c r="DU1515" i="17"/>
  <c r="B1520" i="16" s="1"/>
  <c r="DU1504" i="17"/>
  <c r="B1509" i="16" s="1"/>
  <c r="DU1490" i="17"/>
  <c r="B1495" i="16" s="1"/>
  <c r="DU1476" i="17"/>
  <c r="B1481" i="16" s="1"/>
  <c r="DU1465" i="17"/>
  <c r="B1470" i="16" s="1"/>
  <c r="DU1451" i="17"/>
  <c r="B1456" i="16" s="1"/>
  <c r="DU1440" i="17"/>
  <c r="B1445" i="16" s="1"/>
  <c r="DU1426" i="17"/>
  <c r="B1431" i="16" s="1"/>
  <c r="DU1412" i="17"/>
  <c r="B1417" i="16" s="1"/>
  <c r="DU1401" i="17"/>
  <c r="B1406" i="16" s="1"/>
  <c r="DU1387" i="17"/>
  <c r="B1392" i="16" s="1"/>
  <c r="DU1376" i="17"/>
  <c r="B1381" i="16" s="1"/>
  <c r="DU1362" i="17"/>
  <c r="B1367" i="16" s="1"/>
  <c r="DU1348" i="17"/>
  <c r="B1353" i="16" s="1"/>
  <c r="DU1337" i="17"/>
  <c r="B1342" i="16" s="1"/>
  <c r="DU1323" i="17"/>
  <c r="B1328" i="16" s="1"/>
  <c r="DU1312" i="17"/>
  <c r="B1317" i="16" s="1"/>
  <c r="DU1298" i="17"/>
  <c r="B1303" i="16" s="1"/>
  <c r="DU1284" i="17"/>
  <c r="B1289" i="16" s="1"/>
  <c r="DU1273" i="17"/>
  <c r="B1278" i="16" s="1"/>
  <c r="DU1259" i="17"/>
  <c r="B1264" i="16" s="1"/>
  <c r="DU1248" i="17"/>
  <c r="B1253" i="16" s="1"/>
  <c r="DU1234" i="17"/>
  <c r="B1239" i="16" s="1"/>
  <c r="DU1220" i="17"/>
  <c r="B1225" i="16" s="1"/>
  <c r="DU1209" i="17"/>
  <c r="B1214" i="16" s="1"/>
  <c r="DU1195" i="17"/>
  <c r="B1200" i="16" s="1"/>
  <c r="DU1184" i="17"/>
  <c r="B1189" i="16" s="1"/>
  <c r="DU1170" i="17"/>
  <c r="B1175" i="16" s="1"/>
  <c r="DU1156" i="17"/>
  <c r="B1161" i="16" s="1"/>
  <c r="DU1145" i="17"/>
  <c r="B1150" i="16" s="1"/>
  <c r="DU1131" i="17"/>
  <c r="B1136" i="16" s="1"/>
  <c r="DU1120" i="17"/>
  <c r="B1125" i="16" s="1"/>
  <c r="DU1106" i="17"/>
  <c r="B1111" i="16" s="1"/>
  <c r="DU1092" i="17"/>
  <c r="B1097" i="16" s="1"/>
  <c r="DU1081" i="17"/>
  <c r="B1086" i="16" s="1"/>
  <c r="DU1067" i="17"/>
  <c r="B1072" i="16" s="1"/>
  <c r="DU1056" i="17"/>
  <c r="B1061" i="16" s="1"/>
  <c r="DU1042" i="17"/>
  <c r="B1047" i="16" s="1"/>
  <c r="DU1028" i="17"/>
  <c r="B1033" i="16" s="1"/>
  <c r="DU1017" i="17"/>
  <c r="B1022" i="16" s="1"/>
  <c r="DU1003" i="17"/>
  <c r="B1008" i="16" s="1"/>
  <c r="DU992" i="17"/>
  <c r="B997" i="16" s="1"/>
  <c r="DU978" i="17"/>
  <c r="B983" i="16" s="1"/>
  <c r="DU964" i="17"/>
  <c r="B969" i="16" s="1"/>
  <c r="DU953" i="17"/>
  <c r="B958" i="16" s="1"/>
  <c r="DU939" i="17"/>
  <c r="B944" i="16" s="1"/>
  <c r="DU928" i="17"/>
  <c r="B933" i="16" s="1"/>
  <c r="DU914" i="17"/>
  <c r="B919" i="16" s="1"/>
  <c r="DU900" i="17"/>
  <c r="B905" i="16" s="1"/>
  <c r="DU889" i="17"/>
  <c r="B894" i="16" s="1"/>
  <c r="DU875" i="17"/>
  <c r="B880" i="16" s="1"/>
  <c r="DU864" i="17"/>
  <c r="B869" i="16" s="1"/>
  <c r="DU850" i="17"/>
  <c r="B855" i="16" s="1"/>
  <c r="DU836" i="17"/>
  <c r="B841" i="16" s="1"/>
  <c r="DU825" i="17"/>
  <c r="B830" i="16" s="1"/>
  <c r="DU811" i="17"/>
  <c r="B816" i="16" s="1"/>
  <c r="DU800" i="17"/>
  <c r="B805" i="16" s="1"/>
  <c r="DU786" i="17"/>
  <c r="B791" i="16" s="1"/>
  <c r="DU772" i="17"/>
  <c r="B777" i="16" s="1"/>
  <c r="DU761" i="17"/>
  <c r="B766" i="16" s="1"/>
  <c r="DU747" i="17"/>
  <c r="B752" i="16" s="1"/>
  <c r="DU736" i="17"/>
  <c r="B741" i="16" s="1"/>
  <c r="DU722" i="17"/>
  <c r="B727" i="16" s="1"/>
  <c r="DU708" i="17"/>
  <c r="B713" i="16" s="1"/>
  <c r="DU697" i="17"/>
  <c r="B702" i="16" s="1"/>
  <c r="DU683" i="17"/>
  <c r="B688" i="16" s="1"/>
  <c r="DU672" i="17"/>
  <c r="B677" i="16" s="1"/>
  <c r="DU658" i="17"/>
  <c r="B663" i="16" s="1"/>
  <c r="DU644" i="17"/>
  <c r="B649" i="16" s="1"/>
  <c r="DU633" i="17"/>
  <c r="B638" i="16" s="1"/>
  <c r="DU619" i="17"/>
  <c r="B624" i="16" s="1"/>
  <c r="DU608" i="17"/>
  <c r="B613" i="16" s="1"/>
  <c r="DU594" i="17"/>
  <c r="B599" i="16" s="1"/>
  <c r="DU580" i="17"/>
  <c r="B585" i="16" s="1"/>
  <c r="DU569" i="17"/>
  <c r="B574" i="16" s="1"/>
  <c r="DU555" i="17"/>
  <c r="B560" i="16" s="1"/>
  <c r="DU544" i="17"/>
  <c r="B549" i="16" s="1"/>
  <c r="DU530" i="17"/>
  <c r="B535" i="16" s="1"/>
  <c r="DU516" i="17"/>
  <c r="B521" i="16" s="1"/>
  <c r="DU505" i="17"/>
  <c r="B510" i="16" s="1"/>
  <c r="DU491" i="17"/>
  <c r="B496" i="16" s="1"/>
  <c r="DU480" i="17"/>
  <c r="B485" i="16" s="1"/>
  <c r="DU466" i="17"/>
  <c r="B471" i="16" s="1"/>
  <c r="DU452" i="17"/>
  <c r="B457" i="16" s="1"/>
  <c r="DU441" i="17"/>
  <c r="B446" i="16" s="1"/>
  <c r="DU427" i="17"/>
  <c r="B432" i="16" s="1"/>
  <c r="DU416" i="17"/>
  <c r="B421" i="16" s="1"/>
  <c r="DU402" i="17"/>
  <c r="B407" i="16" s="1"/>
  <c r="DU388" i="17"/>
  <c r="B393" i="16" s="1"/>
  <c r="DU377" i="17"/>
  <c r="B382" i="16" s="1"/>
  <c r="DU363" i="17"/>
  <c r="B368" i="16" s="1"/>
  <c r="DU352" i="17"/>
  <c r="B357" i="16" s="1"/>
  <c r="DU338" i="17"/>
  <c r="B343" i="16" s="1"/>
  <c r="DU324" i="17"/>
  <c r="B329" i="16" s="1"/>
  <c r="DU313" i="17"/>
  <c r="B318" i="16" s="1"/>
  <c r="DU299" i="17"/>
  <c r="B304" i="16" s="1"/>
  <c r="DU288" i="17"/>
  <c r="B293" i="16" s="1"/>
  <c r="DU274" i="17"/>
  <c r="B279" i="16" s="1"/>
  <c r="DU260" i="17"/>
  <c r="B265" i="16" s="1"/>
  <c r="DU249" i="17"/>
  <c r="B254" i="16" s="1"/>
  <c r="DU235" i="17"/>
  <c r="B240" i="16" s="1"/>
  <c r="DU224" i="17"/>
  <c r="B229" i="16" s="1"/>
  <c r="DU210" i="17"/>
  <c r="B215" i="16" s="1"/>
  <c r="DU196" i="17"/>
  <c r="B201" i="16" s="1"/>
  <c r="DU185" i="17"/>
  <c r="B190" i="16" s="1"/>
  <c r="DU171" i="17"/>
  <c r="B176" i="16" s="1"/>
  <c r="DU160" i="17"/>
  <c r="B165" i="16" s="1"/>
  <c r="DU146" i="17"/>
  <c r="B151" i="16" s="1"/>
  <c r="DU132" i="17"/>
  <c r="B137" i="16" s="1"/>
  <c r="DU121" i="17"/>
  <c r="B126" i="16" s="1"/>
  <c r="DU107" i="17"/>
  <c r="B112" i="16" s="1"/>
  <c r="DU96" i="17"/>
  <c r="B101" i="16" s="1"/>
  <c r="DU82" i="17"/>
  <c r="B87" i="16" s="1"/>
  <c r="DU68" i="17"/>
  <c r="B73" i="16" s="1"/>
  <c r="DU57" i="17"/>
  <c r="B62" i="16" s="1"/>
  <c r="DU43" i="17"/>
  <c r="B48" i="16" s="1"/>
  <c r="DU32" i="17"/>
  <c r="B37" i="16" s="1"/>
  <c r="DU18" i="17"/>
  <c r="B23" i="16" s="1"/>
  <c r="DU4" i="17"/>
  <c r="B9" i="16" s="1"/>
  <c r="DT1992" i="17"/>
  <c r="D1997" i="16" s="1"/>
  <c r="DT1978" i="17"/>
  <c r="D1983" i="16" s="1"/>
  <c r="DT1967" i="17"/>
  <c r="D1972" i="16" s="1"/>
  <c r="DT1953" i="17"/>
  <c r="D1958" i="16" s="1"/>
  <c r="DT1939" i="17"/>
  <c r="D1944" i="16" s="1"/>
  <c r="DT1928" i="17"/>
  <c r="D1933" i="16" s="1"/>
  <c r="DT1914" i="17"/>
  <c r="D1919" i="16" s="1"/>
  <c r="DT1903" i="17"/>
  <c r="D1908" i="16" s="1"/>
  <c r="DT1889" i="17"/>
  <c r="D1894" i="16" s="1"/>
  <c r="DT1875" i="17"/>
  <c r="D1880" i="16" s="1"/>
  <c r="DT1864" i="17"/>
  <c r="D1869" i="16" s="1"/>
  <c r="DT1850" i="17"/>
  <c r="D1855" i="16" s="1"/>
  <c r="DT1839" i="17"/>
  <c r="D1844" i="16" s="1"/>
  <c r="DT1825" i="17"/>
  <c r="D1830" i="16" s="1"/>
  <c r="DT1811" i="17"/>
  <c r="D1816" i="16" s="1"/>
  <c r="DT1800" i="17"/>
  <c r="D1805" i="16" s="1"/>
  <c r="DT1786" i="17"/>
  <c r="D1791" i="16" s="1"/>
  <c r="DT1775" i="17"/>
  <c r="D1780" i="16" s="1"/>
  <c r="DT1761" i="17"/>
  <c r="D1766" i="16" s="1"/>
  <c r="DT1747" i="17"/>
  <c r="D1752" i="16" s="1"/>
  <c r="DT1736" i="17"/>
  <c r="D1741" i="16" s="1"/>
  <c r="DT1722" i="17"/>
  <c r="D1727" i="16" s="1"/>
  <c r="DT1711" i="17"/>
  <c r="D1716" i="16" s="1"/>
  <c r="DT1697" i="17"/>
  <c r="D1702" i="16" s="1"/>
  <c r="DT1683" i="17"/>
  <c r="D1688" i="16" s="1"/>
  <c r="DT1672" i="17"/>
  <c r="D1677" i="16" s="1"/>
  <c r="DT1658" i="17"/>
  <c r="D1663" i="16" s="1"/>
  <c r="DT1647" i="17"/>
  <c r="D1652" i="16" s="1"/>
  <c r="DT1633" i="17"/>
  <c r="D1638" i="16" s="1"/>
  <c r="DT1619" i="17"/>
  <c r="D1624" i="16" s="1"/>
  <c r="DT1608" i="17"/>
  <c r="D1613" i="16" s="1"/>
  <c r="DT1594" i="17"/>
  <c r="D1599" i="16" s="1"/>
  <c r="DT1583" i="17"/>
  <c r="D1588" i="16" s="1"/>
  <c r="DT1569" i="17"/>
  <c r="D1574" i="16" s="1"/>
  <c r="DT1555" i="17"/>
  <c r="D1560" i="16" s="1"/>
  <c r="DT1544" i="17"/>
  <c r="D1549" i="16" s="1"/>
  <c r="DT1530" i="17"/>
  <c r="D1535" i="16" s="1"/>
  <c r="DT1519" i="17"/>
  <c r="D1524" i="16" s="1"/>
  <c r="DT1505" i="17"/>
  <c r="D1510" i="16" s="1"/>
  <c r="DT1491" i="17"/>
  <c r="D1496" i="16" s="1"/>
  <c r="DT1480" i="17"/>
  <c r="D1485" i="16" s="1"/>
  <c r="DT1466" i="17"/>
  <c r="D1471" i="16" s="1"/>
  <c r="DT1455" i="17"/>
  <c r="D1460" i="16" s="1"/>
  <c r="DT1441" i="17"/>
  <c r="D1446" i="16" s="1"/>
  <c r="DT1427" i="17"/>
  <c r="D1432" i="16" s="1"/>
  <c r="DT1416" i="17"/>
  <c r="D1421" i="16" s="1"/>
  <c r="DT1402" i="17"/>
  <c r="D1407" i="16" s="1"/>
  <c r="DT1391" i="17"/>
  <c r="D1396" i="16" s="1"/>
  <c r="DT1377" i="17"/>
  <c r="D1382" i="16" s="1"/>
  <c r="DT1363" i="17"/>
  <c r="D1368" i="16" s="1"/>
  <c r="DT1352" i="17"/>
  <c r="D1357" i="16" s="1"/>
  <c r="DT1338" i="17"/>
  <c r="D1343" i="16" s="1"/>
  <c r="DT1327" i="17"/>
  <c r="D1332" i="16" s="1"/>
  <c r="DV1963" i="17"/>
  <c r="I1968" i="16" s="1"/>
  <c r="DV1923" i="17"/>
  <c r="I1928" i="16" s="1"/>
  <c r="DV1883" i="17"/>
  <c r="I1888" i="16" s="1"/>
  <c r="DV1843" i="17"/>
  <c r="I1848" i="16" s="1"/>
  <c r="DV1797" i="17"/>
  <c r="I1802" i="16" s="1"/>
  <c r="DV1757" i="17"/>
  <c r="I1762" i="16" s="1"/>
  <c r="DV1717" i="17"/>
  <c r="I1722" i="16" s="1"/>
  <c r="DV1677" i="17"/>
  <c r="I1682" i="16" s="1"/>
  <c r="DV1637" i="17"/>
  <c r="I1642" i="16" s="1"/>
  <c r="DV1594" i="17"/>
  <c r="I1599" i="16" s="1"/>
  <c r="DV1554" i="17"/>
  <c r="I1559" i="16" s="1"/>
  <c r="DV1514" i="17"/>
  <c r="I1519" i="16" s="1"/>
  <c r="DV1474" i="17"/>
  <c r="I1479" i="16" s="1"/>
  <c r="DV1434" i="17"/>
  <c r="I1439" i="16" s="1"/>
  <c r="DV1388" i="17"/>
  <c r="I1393" i="16" s="1"/>
  <c r="DV1348" i="17"/>
  <c r="I1353" i="16" s="1"/>
  <c r="DV1308" i="17"/>
  <c r="I1313" i="16" s="1"/>
  <c r="DV1268" i="17"/>
  <c r="I1273" i="16" s="1"/>
  <c r="DV1228" i="17"/>
  <c r="I1233" i="16" s="1"/>
  <c r="DV1185" i="17"/>
  <c r="I1190" i="16" s="1"/>
  <c r="DV1145" i="17"/>
  <c r="I1150" i="16" s="1"/>
  <c r="DV1105" i="17"/>
  <c r="I1110" i="16" s="1"/>
  <c r="DV1065" i="17"/>
  <c r="I1070" i="16" s="1"/>
  <c r="DV1025" i="17"/>
  <c r="I1030" i="16" s="1"/>
  <c r="DV979" i="17"/>
  <c r="I984" i="16" s="1"/>
  <c r="DV939" i="17"/>
  <c r="I944" i="16" s="1"/>
  <c r="DV899" i="17"/>
  <c r="I904" i="16" s="1"/>
  <c r="DV859" i="17"/>
  <c r="I864" i="16" s="1"/>
  <c r="DV819" i="17"/>
  <c r="I824" i="16" s="1"/>
  <c r="DV773" i="17"/>
  <c r="I778" i="16" s="1"/>
  <c r="DV733" i="17"/>
  <c r="I738" i="16" s="1"/>
  <c r="DV693" i="17"/>
  <c r="I698" i="16" s="1"/>
  <c r="DV653" i="17"/>
  <c r="I658" i="16" s="1"/>
  <c r="DV613" i="17"/>
  <c r="I618" i="16" s="1"/>
  <c r="DV570" i="17"/>
  <c r="I575" i="16" s="1"/>
  <c r="DV530" i="17"/>
  <c r="I535" i="16" s="1"/>
  <c r="DV490" i="17"/>
  <c r="I495" i="16" s="1"/>
  <c r="DV450" i="17"/>
  <c r="I455" i="16" s="1"/>
  <c r="DV410" i="17"/>
  <c r="I415" i="16" s="1"/>
  <c r="DV364" i="17"/>
  <c r="I369" i="16" s="1"/>
  <c r="DV324" i="17"/>
  <c r="I329" i="16" s="1"/>
  <c r="DV284" i="17"/>
  <c r="I289" i="16" s="1"/>
  <c r="DV244" i="17"/>
  <c r="I249" i="16" s="1"/>
  <c r="DV204" i="17"/>
  <c r="I209" i="16" s="1"/>
  <c r="DV161" i="17"/>
  <c r="I166" i="16" s="1"/>
  <c r="DV130" i="17"/>
  <c r="I135" i="16" s="1"/>
  <c r="DV105" i="17"/>
  <c r="I110" i="16" s="1"/>
  <c r="DV77" i="17"/>
  <c r="I82" i="16" s="1"/>
  <c r="DV52" i="17"/>
  <c r="I57" i="16" s="1"/>
  <c r="DV27" i="17"/>
  <c r="I32" i="16" s="1"/>
  <c r="I7" i="16"/>
  <c r="DU1976" i="17"/>
  <c r="B1981" i="16" s="1"/>
  <c r="DU1948" i="17"/>
  <c r="B1953" i="16" s="1"/>
  <c r="DU1923" i="17"/>
  <c r="B1928" i="16" s="1"/>
  <c r="DU1898" i="17"/>
  <c r="B1903" i="16" s="1"/>
  <c r="DU1873" i="17"/>
  <c r="B1878" i="16" s="1"/>
  <c r="DU1848" i="17"/>
  <c r="B1853" i="16" s="1"/>
  <c r="DU1820" i="17"/>
  <c r="B1825" i="16" s="1"/>
  <c r="DU1795" i="17"/>
  <c r="B1800" i="16" s="1"/>
  <c r="DU1770" i="17"/>
  <c r="B1775" i="16" s="1"/>
  <c r="DU1745" i="17"/>
  <c r="B1750" i="16" s="1"/>
  <c r="DU1720" i="17"/>
  <c r="B1725" i="16" s="1"/>
  <c r="DU1692" i="17"/>
  <c r="B1697" i="16" s="1"/>
  <c r="DU1667" i="17"/>
  <c r="B1672" i="16" s="1"/>
  <c r="DU1642" i="17"/>
  <c r="B1647" i="16" s="1"/>
  <c r="DU1617" i="17"/>
  <c r="B1622" i="16" s="1"/>
  <c r="DU1592" i="17"/>
  <c r="B1597" i="16" s="1"/>
  <c r="DU1564" i="17"/>
  <c r="B1569" i="16" s="1"/>
  <c r="DU1539" i="17"/>
  <c r="B1544" i="16" s="1"/>
  <c r="DU1514" i="17"/>
  <c r="B1519" i="16" s="1"/>
  <c r="DU1489" i="17"/>
  <c r="B1494" i="16" s="1"/>
  <c r="DU1464" i="17"/>
  <c r="B1469" i="16" s="1"/>
  <c r="DU1436" i="17"/>
  <c r="B1441" i="16" s="1"/>
  <c r="DU1411" i="17"/>
  <c r="B1416" i="16" s="1"/>
  <c r="DU1386" i="17"/>
  <c r="B1391" i="16" s="1"/>
  <c r="DU1361" i="17"/>
  <c r="B1366" i="16" s="1"/>
  <c r="DU1336" i="17"/>
  <c r="B1341" i="16" s="1"/>
  <c r="DU1308" i="17"/>
  <c r="B1313" i="16" s="1"/>
  <c r="DU1283" i="17"/>
  <c r="B1288" i="16" s="1"/>
  <c r="DU1258" i="17"/>
  <c r="B1263" i="16" s="1"/>
  <c r="DU1233" i="17"/>
  <c r="B1238" i="16" s="1"/>
  <c r="DU1208" i="17"/>
  <c r="B1213" i="16" s="1"/>
  <c r="DU1180" i="17"/>
  <c r="B1185" i="16" s="1"/>
  <c r="DU1155" i="17"/>
  <c r="B1160" i="16" s="1"/>
  <c r="DU1130" i="17"/>
  <c r="B1135" i="16" s="1"/>
  <c r="DU1105" i="17"/>
  <c r="B1110" i="16" s="1"/>
  <c r="DU1080" i="17"/>
  <c r="B1085" i="16" s="1"/>
  <c r="DU1052" i="17"/>
  <c r="B1057" i="16" s="1"/>
  <c r="DU1027" i="17"/>
  <c r="B1032" i="16" s="1"/>
  <c r="DU1002" i="17"/>
  <c r="B1007" i="16" s="1"/>
  <c r="DU977" i="17"/>
  <c r="B982" i="16" s="1"/>
  <c r="DU952" i="17"/>
  <c r="B957" i="16" s="1"/>
  <c r="DU924" i="17"/>
  <c r="B929" i="16" s="1"/>
  <c r="DU899" i="17"/>
  <c r="B904" i="16" s="1"/>
  <c r="DU874" i="17"/>
  <c r="B879" i="16" s="1"/>
  <c r="DU849" i="17"/>
  <c r="B854" i="16" s="1"/>
  <c r="DU824" i="17"/>
  <c r="B829" i="16" s="1"/>
  <c r="DU796" i="17"/>
  <c r="B801" i="16" s="1"/>
  <c r="DU771" i="17"/>
  <c r="B776" i="16" s="1"/>
  <c r="DU746" i="17"/>
  <c r="B751" i="16" s="1"/>
  <c r="DU721" i="17"/>
  <c r="B726" i="16" s="1"/>
  <c r="DU696" i="17"/>
  <c r="B701" i="16" s="1"/>
  <c r="DU668" i="17"/>
  <c r="B673" i="16" s="1"/>
  <c r="DU643" i="17"/>
  <c r="B648" i="16" s="1"/>
  <c r="DU618" i="17"/>
  <c r="B623" i="16" s="1"/>
  <c r="DU593" i="17"/>
  <c r="B598" i="16" s="1"/>
  <c r="DU568" i="17"/>
  <c r="B573" i="16" s="1"/>
  <c r="DU540" i="17"/>
  <c r="B545" i="16" s="1"/>
  <c r="DU515" i="17"/>
  <c r="B520" i="16" s="1"/>
  <c r="DU490" i="17"/>
  <c r="B495" i="16" s="1"/>
  <c r="DU465" i="17"/>
  <c r="B470" i="16" s="1"/>
  <c r="DU440" i="17"/>
  <c r="B445" i="16" s="1"/>
  <c r="DU412" i="17"/>
  <c r="B417" i="16" s="1"/>
  <c r="DU387" i="17"/>
  <c r="B392" i="16" s="1"/>
  <c r="DU362" i="17"/>
  <c r="B367" i="16" s="1"/>
  <c r="DU337" i="17"/>
  <c r="B342" i="16" s="1"/>
  <c r="DU312" i="17"/>
  <c r="B317" i="16" s="1"/>
  <c r="DU284" i="17"/>
  <c r="B289" i="16" s="1"/>
  <c r="DU259" i="17"/>
  <c r="B264" i="16" s="1"/>
  <c r="DU234" i="17"/>
  <c r="B239" i="16" s="1"/>
  <c r="DU209" i="17"/>
  <c r="B214" i="16" s="1"/>
  <c r="DU184" i="17"/>
  <c r="B189" i="16" s="1"/>
  <c r="DU156" i="17"/>
  <c r="B161" i="16" s="1"/>
  <c r="DU131" i="17"/>
  <c r="B136" i="16" s="1"/>
  <c r="DU106" i="17"/>
  <c r="B111" i="16" s="1"/>
  <c r="DU81" i="17"/>
  <c r="B86" i="16" s="1"/>
  <c r="DU56" i="17"/>
  <c r="B61" i="16" s="1"/>
  <c r="DU28" i="17"/>
  <c r="B33" i="16" s="1"/>
  <c r="DU3" i="17"/>
  <c r="B8" i="16" s="1"/>
  <c r="DT1977" i="17"/>
  <c r="D1982" i="16" s="1"/>
  <c r="DT1952" i="17"/>
  <c r="D1957" i="16" s="1"/>
  <c r="DT1927" i="17"/>
  <c r="D1932" i="16" s="1"/>
  <c r="DT1899" i="17"/>
  <c r="D1904" i="16" s="1"/>
  <c r="DT1874" i="17"/>
  <c r="D1879" i="16" s="1"/>
  <c r="DT1849" i="17"/>
  <c r="D1854" i="16" s="1"/>
  <c r="DT1824" i="17"/>
  <c r="D1829" i="16" s="1"/>
  <c r="DT1799" i="17"/>
  <c r="D1804" i="16" s="1"/>
  <c r="DT1771" i="17"/>
  <c r="D1776" i="16" s="1"/>
  <c r="DT1746" i="17"/>
  <c r="D1751" i="16" s="1"/>
  <c r="DT1721" i="17"/>
  <c r="D1726" i="16" s="1"/>
  <c r="DT1696" i="17"/>
  <c r="D1701" i="16" s="1"/>
  <c r="DT1671" i="17"/>
  <c r="D1676" i="16" s="1"/>
  <c r="DT1643" i="17"/>
  <c r="D1648" i="16" s="1"/>
  <c r="DT1618" i="17"/>
  <c r="D1623" i="16" s="1"/>
  <c r="DT1593" i="17"/>
  <c r="D1598" i="16" s="1"/>
  <c r="DT1568" i="17"/>
  <c r="D1573" i="16" s="1"/>
  <c r="DT1543" i="17"/>
  <c r="D1548" i="16" s="1"/>
  <c r="DT1515" i="17"/>
  <c r="D1520" i="16" s="1"/>
  <c r="DT1490" i="17"/>
  <c r="D1495" i="16" s="1"/>
  <c r="DT1465" i="17"/>
  <c r="D1470" i="16" s="1"/>
  <c r="DT1440" i="17"/>
  <c r="D1445" i="16" s="1"/>
  <c r="DT1415" i="17"/>
  <c r="D1420" i="16" s="1"/>
  <c r="DT1387" i="17"/>
  <c r="D1392" i="16" s="1"/>
  <c r="DT1362" i="17"/>
  <c r="D1367" i="16" s="1"/>
  <c r="DT1344" i="17"/>
  <c r="D1349" i="16" s="1"/>
  <c r="DT1321" i="17"/>
  <c r="D1326" i="16" s="1"/>
  <c r="DT1305" i="17"/>
  <c r="D1310" i="16" s="1"/>
  <c r="DT1289" i="17"/>
  <c r="D1294" i="16" s="1"/>
  <c r="DT1274" i="17"/>
  <c r="D1279" i="16" s="1"/>
  <c r="DT1263" i="17"/>
  <c r="D1268" i="16" s="1"/>
  <c r="DT1249" i="17"/>
  <c r="D1254" i="16" s="1"/>
  <c r="DT1235" i="17"/>
  <c r="D1240" i="16" s="1"/>
  <c r="DT1224" i="17"/>
  <c r="D1229" i="16" s="1"/>
  <c r="DT1210" i="17"/>
  <c r="D1215" i="16" s="1"/>
  <c r="DT1199" i="17"/>
  <c r="D1204" i="16" s="1"/>
  <c r="DT1185" i="17"/>
  <c r="D1190" i="16" s="1"/>
  <c r="DT1171" i="17"/>
  <c r="D1176" i="16" s="1"/>
  <c r="DT1160" i="17"/>
  <c r="D1165" i="16" s="1"/>
  <c r="DT1146" i="17"/>
  <c r="D1151" i="16" s="1"/>
  <c r="DT1135" i="17"/>
  <c r="D1140" i="16" s="1"/>
  <c r="DT1121" i="17"/>
  <c r="D1126" i="16" s="1"/>
  <c r="DT1107" i="17"/>
  <c r="D1112" i="16" s="1"/>
  <c r="DT1096" i="17"/>
  <c r="D1101" i="16" s="1"/>
  <c r="DT1082" i="17"/>
  <c r="D1087" i="16" s="1"/>
  <c r="DT1071" i="17"/>
  <c r="D1076" i="16" s="1"/>
  <c r="DT1057" i="17"/>
  <c r="D1062" i="16" s="1"/>
  <c r="DT1043" i="17"/>
  <c r="D1048" i="16" s="1"/>
  <c r="DT1032" i="17"/>
  <c r="D1037" i="16" s="1"/>
  <c r="DT1018" i="17"/>
  <c r="D1023" i="16" s="1"/>
  <c r="DT1007" i="17"/>
  <c r="D1012" i="16" s="1"/>
  <c r="DT993" i="17"/>
  <c r="D998" i="16" s="1"/>
  <c r="DT979" i="17"/>
  <c r="D984" i="16" s="1"/>
  <c r="DT968" i="17"/>
  <c r="D973" i="16" s="1"/>
  <c r="DT954" i="17"/>
  <c r="D959" i="16" s="1"/>
  <c r="DT943" i="17"/>
  <c r="D948" i="16" s="1"/>
  <c r="DT929" i="17"/>
  <c r="D934" i="16" s="1"/>
  <c r="DT915" i="17"/>
  <c r="D920" i="16" s="1"/>
  <c r="DT904" i="17"/>
  <c r="D909" i="16" s="1"/>
  <c r="DT890" i="17"/>
  <c r="D895" i="16" s="1"/>
  <c r="DT879" i="17"/>
  <c r="D884" i="16" s="1"/>
  <c r="DT865" i="17"/>
  <c r="D870" i="16" s="1"/>
  <c r="DT851" i="17"/>
  <c r="D856" i="16" s="1"/>
  <c r="DT840" i="17"/>
  <c r="D845" i="16" s="1"/>
  <c r="DT826" i="17"/>
  <c r="D831" i="16" s="1"/>
  <c r="DT815" i="17"/>
  <c r="D820" i="16" s="1"/>
  <c r="DT801" i="17"/>
  <c r="D806" i="16" s="1"/>
  <c r="DT787" i="17"/>
  <c r="D792" i="16" s="1"/>
  <c r="DT776" i="17"/>
  <c r="D781" i="16" s="1"/>
  <c r="DT762" i="17"/>
  <c r="D767" i="16" s="1"/>
  <c r="DT751" i="17"/>
  <c r="D756" i="16" s="1"/>
  <c r="DT737" i="17"/>
  <c r="D742" i="16" s="1"/>
  <c r="DT723" i="17"/>
  <c r="D728" i="16" s="1"/>
  <c r="DT712" i="17"/>
  <c r="D717" i="16" s="1"/>
  <c r="DT698" i="17"/>
  <c r="D703" i="16" s="1"/>
  <c r="DT687" i="17"/>
  <c r="D692" i="16" s="1"/>
  <c r="DT673" i="17"/>
  <c r="D678" i="16" s="1"/>
  <c r="DT659" i="17"/>
  <c r="D664" i="16" s="1"/>
  <c r="DT648" i="17"/>
  <c r="D653" i="16" s="1"/>
  <c r="DT634" i="17"/>
  <c r="D639" i="16" s="1"/>
  <c r="DT623" i="17"/>
  <c r="D628" i="16" s="1"/>
  <c r="DT609" i="17"/>
  <c r="D614" i="16" s="1"/>
  <c r="DT595" i="17"/>
  <c r="D600" i="16" s="1"/>
  <c r="DT584" i="17"/>
  <c r="D589" i="16" s="1"/>
  <c r="DT570" i="17"/>
  <c r="D575" i="16" s="1"/>
  <c r="DT559" i="17"/>
  <c r="D564" i="16" s="1"/>
  <c r="DT545" i="17"/>
  <c r="D550" i="16" s="1"/>
  <c r="DT531" i="17"/>
  <c r="D536" i="16" s="1"/>
  <c r="DT520" i="17"/>
  <c r="D525" i="16" s="1"/>
  <c r="DT506" i="17"/>
  <c r="D511" i="16" s="1"/>
  <c r="DT495" i="17"/>
  <c r="D500" i="16" s="1"/>
  <c r="DT481" i="17"/>
  <c r="D486" i="16" s="1"/>
  <c r="DT467" i="17"/>
  <c r="D472" i="16" s="1"/>
  <c r="DT456" i="17"/>
  <c r="D461" i="16" s="1"/>
  <c r="DT442" i="17"/>
  <c r="D447" i="16" s="1"/>
  <c r="DT431" i="17"/>
  <c r="D436" i="16" s="1"/>
  <c r="DT417" i="17"/>
  <c r="D422" i="16" s="1"/>
  <c r="DT403" i="17"/>
  <c r="D408" i="16" s="1"/>
  <c r="DT392" i="17"/>
  <c r="D397" i="16" s="1"/>
  <c r="DT378" i="17"/>
  <c r="D383" i="16" s="1"/>
  <c r="DT367" i="17"/>
  <c r="D372" i="16" s="1"/>
  <c r="DT353" i="17"/>
  <c r="D358" i="16" s="1"/>
  <c r="DT339" i="17"/>
  <c r="D344" i="16" s="1"/>
  <c r="DT328" i="17"/>
  <c r="D333" i="16" s="1"/>
  <c r="DT314" i="17"/>
  <c r="D319" i="16" s="1"/>
  <c r="DT303" i="17"/>
  <c r="D308" i="16" s="1"/>
  <c r="DT289" i="17"/>
  <c r="D294" i="16" s="1"/>
  <c r="DT275" i="17"/>
  <c r="D280" i="16" s="1"/>
  <c r="DT264" i="17"/>
  <c r="D269" i="16" s="1"/>
  <c r="DT250" i="17"/>
  <c r="D255" i="16" s="1"/>
  <c r="DT239" i="17"/>
  <c r="D244" i="16" s="1"/>
  <c r="DT226" i="17"/>
  <c r="D231" i="16" s="1"/>
  <c r="DT216" i="17"/>
  <c r="D221" i="16" s="1"/>
  <c r="DT206" i="17"/>
  <c r="D211" i="16" s="1"/>
  <c r="DT194" i="17"/>
  <c r="D199" i="16" s="1"/>
  <c r="DT184" i="17"/>
  <c r="D189" i="16" s="1"/>
  <c r="DT174" i="17"/>
  <c r="D179" i="16" s="1"/>
  <c r="DT162" i="17"/>
  <c r="D167" i="16" s="1"/>
  <c r="DT152" i="17"/>
  <c r="D157" i="16" s="1"/>
  <c r="DT142" i="17"/>
  <c r="D147" i="16" s="1"/>
  <c r="DT130" i="17"/>
  <c r="D135" i="16" s="1"/>
  <c r="DT120" i="17"/>
  <c r="D125" i="16" s="1"/>
  <c r="DT110" i="17"/>
  <c r="D115" i="16" s="1"/>
  <c r="DT98" i="17"/>
  <c r="D103" i="16" s="1"/>
  <c r="DT88" i="17"/>
  <c r="D93" i="16" s="1"/>
  <c r="DT78" i="17"/>
  <c r="D83" i="16" s="1"/>
  <c r="DT66" i="17"/>
  <c r="D71" i="16" s="1"/>
  <c r="DT56" i="17"/>
  <c r="D61" i="16" s="1"/>
  <c r="DT46" i="17"/>
  <c r="D51" i="16" s="1"/>
  <c r="DT34" i="17"/>
  <c r="D39" i="16" s="1"/>
  <c r="DT24" i="17"/>
  <c r="D29" i="16" s="1"/>
  <c r="DT14" i="17"/>
  <c r="D19" i="16" s="1"/>
  <c r="D7" i="16"/>
  <c r="DS1991" i="17"/>
  <c r="G1996" i="16" s="1"/>
  <c r="DS1981" i="17"/>
  <c r="G1986" i="16" s="1"/>
  <c r="DS1969" i="17"/>
  <c r="G1974" i="16" s="1"/>
  <c r="DS1959" i="17"/>
  <c r="G1964" i="16" s="1"/>
  <c r="DS1949" i="17"/>
  <c r="G1954" i="16" s="1"/>
  <c r="DS1937" i="17"/>
  <c r="G1942" i="16" s="1"/>
  <c r="DS1927" i="17"/>
  <c r="G1932" i="16" s="1"/>
  <c r="DS1917" i="17"/>
  <c r="G1922" i="16" s="1"/>
  <c r="DS1905" i="17"/>
  <c r="G1910" i="16" s="1"/>
  <c r="DS1895" i="17"/>
  <c r="G1900" i="16" s="1"/>
  <c r="DS1885" i="17"/>
  <c r="G1890" i="16" s="1"/>
  <c r="DS1873" i="17"/>
  <c r="G1878" i="16" s="1"/>
  <c r="DS1863" i="17"/>
  <c r="G1868" i="16" s="1"/>
  <c r="DS1853" i="17"/>
  <c r="G1858" i="16" s="1"/>
  <c r="DS1841" i="17"/>
  <c r="G1846" i="16" s="1"/>
  <c r="DS1831" i="17"/>
  <c r="G1836" i="16" s="1"/>
  <c r="DS1821" i="17"/>
  <c r="G1826" i="16" s="1"/>
  <c r="DS1809" i="17"/>
  <c r="G1814" i="16" s="1"/>
  <c r="DS1799" i="17"/>
  <c r="G1804" i="16" s="1"/>
  <c r="DS1789" i="17"/>
  <c r="G1794" i="16" s="1"/>
  <c r="DS1777" i="17"/>
  <c r="G1782" i="16" s="1"/>
  <c r="DS1767" i="17"/>
  <c r="G1772" i="16" s="1"/>
  <c r="DS1757" i="17"/>
  <c r="G1762" i="16" s="1"/>
  <c r="DS1745" i="17"/>
  <c r="G1750" i="16" s="1"/>
  <c r="DS1735" i="17"/>
  <c r="G1740" i="16" s="1"/>
  <c r="DS1725" i="17"/>
  <c r="G1730" i="16" s="1"/>
  <c r="DS1713" i="17"/>
  <c r="G1718" i="16" s="1"/>
  <c r="DS1703" i="17"/>
  <c r="G1708" i="16" s="1"/>
  <c r="DS1693" i="17"/>
  <c r="G1698" i="16" s="1"/>
  <c r="DS1681" i="17"/>
  <c r="G1686" i="16" s="1"/>
  <c r="DS1671" i="17"/>
  <c r="G1676" i="16" s="1"/>
  <c r="DS1661" i="17"/>
  <c r="G1666" i="16" s="1"/>
  <c r="DS1649" i="17"/>
  <c r="G1654" i="16" s="1"/>
  <c r="DS1639" i="17"/>
  <c r="G1644" i="16" s="1"/>
  <c r="DS1629" i="17"/>
  <c r="G1634" i="16" s="1"/>
  <c r="DS1617" i="17"/>
  <c r="G1622" i="16" s="1"/>
  <c r="DS1607" i="17"/>
  <c r="G1612" i="16" s="1"/>
  <c r="DS1597" i="17"/>
  <c r="G1602" i="16" s="1"/>
  <c r="DS1585" i="17"/>
  <c r="G1590" i="16" s="1"/>
  <c r="DS1575" i="17"/>
  <c r="G1580" i="16" s="1"/>
  <c r="DS1565" i="17"/>
  <c r="G1570" i="16" s="1"/>
  <c r="DS1553" i="17"/>
  <c r="G1558" i="16" s="1"/>
  <c r="DS1543" i="17"/>
  <c r="G1548" i="16" s="1"/>
  <c r="DS1533" i="17"/>
  <c r="G1538" i="16" s="1"/>
  <c r="DS1521" i="17"/>
  <c r="G1526" i="16" s="1"/>
  <c r="DS1511" i="17"/>
  <c r="G1516" i="16" s="1"/>
  <c r="DS1501" i="17"/>
  <c r="G1506" i="16" s="1"/>
  <c r="DS1489" i="17"/>
  <c r="G1494" i="16" s="1"/>
  <c r="DS1479" i="17"/>
  <c r="G1484" i="16" s="1"/>
  <c r="DS1469" i="17"/>
  <c r="G1474" i="16" s="1"/>
  <c r="DS1457" i="17"/>
  <c r="G1462" i="16" s="1"/>
  <c r="DS1447" i="17"/>
  <c r="G1452" i="16" s="1"/>
  <c r="DS1437" i="17"/>
  <c r="G1442" i="16" s="1"/>
  <c r="DS1425" i="17"/>
  <c r="G1430" i="16" s="1"/>
  <c r="DS1415" i="17"/>
  <c r="G1420" i="16" s="1"/>
  <c r="DS1405" i="17"/>
  <c r="G1410" i="16" s="1"/>
  <c r="DS1393" i="17"/>
  <c r="G1398" i="16" s="1"/>
  <c r="DS1383" i="17"/>
  <c r="G1388" i="16" s="1"/>
  <c r="DS1373" i="17"/>
  <c r="G1378" i="16" s="1"/>
  <c r="DS1361" i="17"/>
  <c r="G1366" i="16" s="1"/>
  <c r="DS1351" i="17"/>
  <c r="G1356" i="16" s="1"/>
  <c r="DS1341" i="17"/>
  <c r="G1346" i="16" s="1"/>
  <c r="DS1329" i="17"/>
  <c r="G1334" i="16" s="1"/>
  <c r="DS1319" i="17"/>
  <c r="G1324" i="16" s="1"/>
  <c r="DS1309" i="17"/>
  <c r="G1314" i="16" s="1"/>
  <c r="DS1297" i="17"/>
  <c r="G1302" i="16" s="1"/>
  <c r="DS1287" i="17"/>
  <c r="G1292" i="16" s="1"/>
  <c r="DS1277" i="17"/>
  <c r="G1282" i="16" s="1"/>
  <c r="DS1265" i="17"/>
  <c r="G1270" i="16" s="1"/>
  <c r="DS1255" i="17"/>
  <c r="G1260" i="16" s="1"/>
  <c r="DS1245" i="17"/>
  <c r="G1250" i="16" s="1"/>
  <c r="DS1233" i="17"/>
  <c r="G1238" i="16" s="1"/>
  <c r="DS1223" i="17"/>
  <c r="G1228" i="16" s="1"/>
  <c r="DS1213" i="17"/>
  <c r="G1218" i="16" s="1"/>
  <c r="DS1201" i="17"/>
  <c r="G1206" i="16" s="1"/>
  <c r="DS1191" i="17"/>
  <c r="G1196" i="16" s="1"/>
  <c r="DS1181" i="17"/>
  <c r="G1186" i="16" s="1"/>
  <c r="DS1169" i="17"/>
  <c r="G1174" i="16" s="1"/>
  <c r="DS1159" i="17"/>
  <c r="G1164" i="16" s="1"/>
  <c r="DS1149" i="17"/>
  <c r="G1154" i="16" s="1"/>
  <c r="DS1137" i="17"/>
  <c r="G1142" i="16" s="1"/>
  <c r="DS1127" i="17"/>
  <c r="G1132" i="16" s="1"/>
  <c r="DS1117" i="17"/>
  <c r="G1122" i="16" s="1"/>
  <c r="DS1105" i="17"/>
  <c r="G1110" i="16" s="1"/>
  <c r="DS1095" i="17"/>
  <c r="G1100" i="16" s="1"/>
  <c r="DS1085" i="17"/>
  <c r="G1090" i="16" s="1"/>
  <c r="DS1073" i="17"/>
  <c r="G1078" i="16" s="1"/>
  <c r="DS1063" i="17"/>
  <c r="G1068" i="16" s="1"/>
  <c r="DS1053" i="17"/>
  <c r="G1058" i="16" s="1"/>
  <c r="DS1041" i="17"/>
  <c r="G1046" i="16" s="1"/>
  <c r="DS1031" i="17"/>
  <c r="G1036" i="16" s="1"/>
  <c r="DS1021" i="17"/>
  <c r="G1026" i="16" s="1"/>
  <c r="DS1011" i="17"/>
  <c r="G1016" i="16" s="1"/>
  <c r="DS1003" i="17"/>
  <c r="G1008" i="16" s="1"/>
  <c r="DS995" i="17"/>
  <c r="G1000" i="16" s="1"/>
  <c r="DS987" i="17"/>
  <c r="G992" i="16" s="1"/>
  <c r="DS979" i="17"/>
  <c r="G984" i="16" s="1"/>
  <c r="DS971" i="17"/>
  <c r="G976" i="16" s="1"/>
  <c r="DS963" i="17"/>
  <c r="G968" i="16" s="1"/>
  <c r="DS955" i="17"/>
  <c r="G960" i="16" s="1"/>
  <c r="DS947" i="17"/>
  <c r="G952" i="16" s="1"/>
  <c r="DS939" i="17"/>
  <c r="G944" i="16" s="1"/>
  <c r="DS931" i="17"/>
  <c r="G936" i="16" s="1"/>
  <c r="DS923" i="17"/>
  <c r="G928" i="16" s="1"/>
  <c r="DS915" i="17"/>
  <c r="G920" i="16" s="1"/>
  <c r="DS907" i="17"/>
  <c r="G912" i="16" s="1"/>
  <c r="DS899" i="17"/>
  <c r="G904" i="16" s="1"/>
  <c r="DS891" i="17"/>
  <c r="G896" i="16" s="1"/>
  <c r="DS883" i="17"/>
  <c r="G888" i="16" s="1"/>
  <c r="DS875" i="17"/>
  <c r="G880" i="16" s="1"/>
  <c r="DS867" i="17"/>
  <c r="G872" i="16" s="1"/>
  <c r="DS859" i="17"/>
  <c r="G864" i="16" s="1"/>
  <c r="DS851" i="17"/>
  <c r="G856" i="16" s="1"/>
  <c r="DS843" i="17"/>
  <c r="G848" i="16" s="1"/>
  <c r="DS835" i="17"/>
  <c r="G840" i="16" s="1"/>
  <c r="DS827" i="17"/>
  <c r="G832" i="16" s="1"/>
  <c r="DS819" i="17"/>
  <c r="G824" i="16" s="1"/>
  <c r="DS811" i="17"/>
  <c r="G816" i="16" s="1"/>
  <c r="DS803" i="17"/>
  <c r="G808" i="16" s="1"/>
  <c r="DS795" i="17"/>
  <c r="G800" i="16" s="1"/>
  <c r="DS787" i="17"/>
  <c r="G792" i="16" s="1"/>
  <c r="DS779" i="17"/>
  <c r="G784" i="16" s="1"/>
  <c r="DS771" i="17"/>
  <c r="G776" i="16" s="1"/>
  <c r="DS763" i="17"/>
  <c r="G768" i="16" s="1"/>
  <c r="DS755" i="17"/>
  <c r="G760" i="16" s="1"/>
  <c r="DS747" i="17"/>
  <c r="G752" i="16" s="1"/>
  <c r="DS739" i="17"/>
  <c r="G744" i="16" s="1"/>
  <c r="DS731" i="17"/>
  <c r="G736" i="16" s="1"/>
  <c r="DS723" i="17"/>
  <c r="G728" i="16" s="1"/>
  <c r="DS715" i="17"/>
  <c r="G720" i="16" s="1"/>
  <c r="DS707" i="17"/>
  <c r="G712" i="16" s="1"/>
  <c r="DS699" i="17"/>
  <c r="G704" i="16" s="1"/>
  <c r="DS691" i="17"/>
  <c r="G696" i="16" s="1"/>
  <c r="DS683" i="17"/>
  <c r="G688" i="16" s="1"/>
  <c r="DS675" i="17"/>
  <c r="G680" i="16" s="1"/>
  <c r="DS667" i="17"/>
  <c r="G672" i="16" s="1"/>
  <c r="DS659" i="17"/>
  <c r="G664" i="16" s="1"/>
  <c r="DS651" i="17"/>
  <c r="G656" i="16" s="1"/>
  <c r="DS643" i="17"/>
  <c r="G648" i="16" s="1"/>
  <c r="DS635" i="17"/>
  <c r="G640" i="16" s="1"/>
  <c r="DS627" i="17"/>
  <c r="G632" i="16" s="1"/>
  <c r="DS619" i="17"/>
  <c r="G624" i="16" s="1"/>
  <c r="DS611" i="17"/>
  <c r="G616" i="16" s="1"/>
  <c r="DS603" i="17"/>
  <c r="G608" i="16" s="1"/>
  <c r="DS595" i="17"/>
  <c r="G600" i="16" s="1"/>
  <c r="DS587" i="17"/>
  <c r="G592" i="16" s="1"/>
  <c r="DS579" i="17"/>
  <c r="G584" i="16" s="1"/>
  <c r="DS571" i="17"/>
  <c r="G576" i="16" s="1"/>
  <c r="DS563" i="17"/>
  <c r="G568" i="16" s="1"/>
  <c r="DS555" i="17"/>
  <c r="G560" i="16" s="1"/>
  <c r="DS547" i="17"/>
  <c r="G552" i="16" s="1"/>
  <c r="DS539" i="17"/>
  <c r="G544" i="16" s="1"/>
  <c r="DS531" i="17"/>
  <c r="G536" i="16" s="1"/>
  <c r="DS523" i="17"/>
  <c r="G528" i="16" s="1"/>
  <c r="DS515" i="17"/>
  <c r="G520" i="16" s="1"/>
  <c r="DS507" i="17"/>
  <c r="G512" i="16" s="1"/>
  <c r="DS499" i="17"/>
  <c r="G504" i="16" s="1"/>
  <c r="DS491" i="17"/>
  <c r="G496" i="16" s="1"/>
  <c r="DS483" i="17"/>
  <c r="G488" i="16" s="1"/>
  <c r="DS475" i="17"/>
  <c r="G480" i="16" s="1"/>
  <c r="DS467" i="17"/>
  <c r="G472" i="16" s="1"/>
  <c r="DS459" i="17"/>
  <c r="G464" i="16" s="1"/>
  <c r="DS451" i="17"/>
  <c r="G456" i="16" s="1"/>
  <c r="DS443" i="17"/>
  <c r="G448" i="16" s="1"/>
  <c r="DS435" i="17"/>
  <c r="G440" i="16" s="1"/>
  <c r="DS427" i="17"/>
  <c r="G432" i="16" s="1"/>
  <c r="DS419" i="17"/>
  <c r="G424" i="16" s="1"/>
  <c r="DS411" i="17"/>
  <c r="G416" i="16" s="1"/>
  <c r="DS403" i="17"/>
  <c r="G408" i="16" s="1"/>
  <c r="DS395" i="17"/>
  <c r="G400" i="16" s="1"/>
  <c r="DS387" i="17"/>
  <c r="G392" i="16" s="1"/>
  <c r="DS379" i="17"/>
  <c r="G384" i="16" s="1"/>
  <c r="DS371" i="17"/>
  <c r="G376" i="16" s="1"/>
  <c r="DS363" i="17"/>
  <c r="G368" i="16" s="1"/>
  <c r="DS355" i="17"/>
  <c r="G360" i="16" s="1"/>
  <c r="DS347" i="17"/>
  <c r="G352" i="16" s="1"/>
  <c r="DS339" i="17"/>
  <c r="G344" i="16" s="1"/>
  <c r="DS331" i="17"/>
  <c r="G336" i="16" s="1"/>
  <c r="DS323" i="17"/>
  <c r="G328" i="16" s="1"/>
  <c r="DS315" i="17"/>
  <c r="G320" i="16" s="1"/>
  <c r="DS307" i="17"/>
  <c r="G312" i="16" s="1"/>
  <c r="DS299" i="17"/>
  <c r="G304" i="16" s="1"/>
  <c r="DS291" i="17"/>
  <c r="G296" i="16" s="1"/>
  <c r="DS283" i="17"/>
  <c r="G288" i="16" s="1"/>
  <c r="DS275" i="17"/>
  <c r="G280" i="16" s="1"/>
  <c r="DS267" i="17"/>
  <c r="G272" i="16" s="1"/>
  <c r="DS259" i="17"/>
  <c r="G264" i="16" s="1"/>
  <c r="DS251" i="17"/>
  <c r="G256" i="16" s="1"/>
  <c r="DS243" i="17"/>
  <c r="G248" i="16" s="1"/>
  <c r="DS235" i="17"/>
  <c r="G240" i="16" s="1"/>
  <c r="DS227" i="17"/>
  <c r="G232" i="16" s="1"/>
  <c r="DS219" i="17"/>
  <c r="G224" i="16" s="1"/>
  <c r="DS211" i="17"/>
  <c r="G216" i="16" s="1"/>
  <c r="DS203" i="17"/>
  <c r="G208" i="16" s="1"/>
  <c r="DS195" i="17"/>
  <c r="G200" i="16" s="1"/>
  <c r="DS187" i="17"/>
  <c r="G192" i="16" s="1"/>
  <c r="DS179" i="17"/>
  <c r="G184" i="16" s="1"/>
  <c r="DS171" i="17"/>
  <c r="G176" i="16" s="1"/>
  <c r="DS163" i="17"/>
  <c r="G168" i="16" s="1"/>
  <c r="DS155" i="17"/>
  <c r="G160" i="16" s="1"/>
  <c r="DS147" i="17"/>
  <c r="G152" i="16" s="1"/>
  <c r="DS139" i="17"/>
  <c r="G144" i="16" s="1"/>
  <c r="DS131" i="17"/>
  <c r="G136" i="16" s="1"/>
  <c r="DV1962" i="17"/>
  <c r="I1967" i="16" s="1"/>
  <c r="DV1922" i="17"/>
  <c r="I1927" i="16" s="1"/>
  <c r="DV1882" i="17"/>
  <c r="I1887" i="16" s="1"/>
  <c r="DV1836" i="17"/>
  <c r="I1841" i="16" s="1"/>
  <c r="DV1796" i="17"/>
  <c r="I1801" i="16" s="1"/>
  <c r="DV1756" i="17"/>
  <c r="I1761" i="16" s="1"/>
  <c r="DV1716" i="17"/>
  <c r="I1721" i="16" s="1"/>
  <c r="DV1676" i="17"/>
  <c r="I1681" i="16" s="1"/>
  <c r="DV1633" i="17"/>
  <c r="I1638" i="16" s="1"/>
  <c r="DV1593" i="17"/>
  <c r="I1598" i="16" s="1"/>
  <c r="DV1553" i="17"/>
  <c r="I1558" i="16" s="1"/>
  <c r="DV1513" i="17"/>
  <c r="I1518" i="16" s="1"/>
  <c r="DV1473" i="17"/>
  <c r="I1478" i="16" s="1"/>
  <c r="DV1427" i="17"/>
  <c r="I1432" i="16" s="1"/>
  <c r="DV1387" i="17"/>
  <c r="I1392" i="16" s="1"/>
  <c r="DV1347" i="17"/>
  <c r="I1352" i="16" s="1"/>
  <c r="DV1307" i="17"/>
  <c r="I1312" i="16" s="1"/>
  <c r="DV1267" i="17"/>
  <c r="I1272" i="16" s="1"/>
  <c r="DV1221" i="17"/>
  <c r="I1226" i="16" s="1"/>
  <c r="DV1181" i="17"/>
  <c r="I1186" i="16" s="1"/>
  <c r="DV1141" i="17"/>
  <c r="I1146" i="16" s="1"/>
  <c r="DV1101" i="17"/>
  <c r="I1106" i="16" s="1"/>
  <c r="DV1061" i="17"/>
  <c r="I1066" i="16" s="1"/>
  <c r="DV1018" i="17"/>
  <c r="I1023" i="16" s="1"/>
  <c r="DV978" i="17"/>
  <c r="I983" i="16" s="1"/>
  <c r="DV938" i="17"/>
  <c r="I943" i="16" s="1"/>
  <c r="DV898" i="17"/>
  <c r="I903" i="16" s="1"/>
  <c r="DV858" i="17"/>
  <c r="I863" i="16" s="1"/>
  <c r="DV812" i="17"/>
  <c r="I817" i="16" s="1"/>
  <c r="DV772" i="17"/>
  <c r="I777" i="16" s="1"/>
  <c r="DV732" i="17"/>
  <c r="I737" i="16" s="1"/>
  <c r="DV692" i="17"/>
  <c r="I697" i="16" s="1"/>
  <c r="DV652" i="17"/>
  <c r="I657" i="16" s="1"/>
  <c r="DV609" i="17"/>
  <c r="I614" i="16" s="1"/>
  <c r="DV569" i="17"/>
  <c r="I574" i="16" s="1"/>
  <c r="DV529" i="17"/>
  <c r="I534" i="16" s="1"/>
  <c r="DV489" i="17"/>
  <c r="I494" i="16" s="1"/>
  <c r="DV449" i="17"/>
  <c r="I454" i="16" s="1"/>
  <c r="DV403" i="17"/>
  <c r="I408" i="16" s="1"/>
  <c r="DV363" i="17"/>
  <c r="I368" i="16" s="1"/>
  <c r="DV323" i="17"/>
  <c r="I328" i="16" s="1"/>
  <c r="DV283" i="17"/>
  <c r="I288" i="16" s="1"/>
  <c r="DV243" i="17"/>
  <c r="I248" i="16" s="1"/>
  <c r="DV197" i="17"/>
  <c r="I202" i="16" s="1"/>
  <c r="DV157" i="17"/>
  <c r="I162" i="16" s="1"/>
  <c r="DV129" i="17"/>
  <c r="I134" i="16" s="1"/>
  <c r="DV101" i="17"/>
  <c r="I106" i="16" s="1"/>
  <c r="DV76" i="17"/>
  <c r="I81" i="16" s="1"/>
  <c r="DV51" i="17"/>
  <c r="I56" i="16" s="1"/>
  <c r="DV26" i="17"/>
  <c r="I31" i="16" s="1"/>
  <c r="DU2000" i="17"/>
  <c r="DU1972" i="17"/>
  <c r="B1977" i="16" s="1"/>
  <c r="DU1947" i="17"/>
  <c r="B1952" i="16" s="1"/>
  <c r="DU1922" i="17"/>
  <c r="B1927" i="16" s="1"/>
  <c r="DU1897" i="17"/>
  <c r="B1902" i="16" s="1"/>
  <c r="DU1872" i="17"/>
  <c r="B1877" i="16" s="1"/>
  <c r="DU1844" i="17"/>
  <c r="B1849" i="16" s="1"/>
  <c r="DU1819" i="17"/>
  <c r="B1824" i="16" s="1"/>
  <c r="DU1794" i="17"/>
  <c r="B1799" i="16" s="1"/>
  <c r="DU1769" i="17"/>
  <c r="B1774" i="16" s="1"/>
  <c r="DU1744" i="17"/>
  <c r="B1749" i="16" s="1"/>
  <c r="DU1716" i="17"/>
  <c r="B1721" i="16" s="1"/>
  <c r="DU1691" i="17"/>
  <c r="B1696" i="16" s="1"/>
  <c r="DU1666" i="17"/>
  <c r="B1671" i="16" s="1"/>
  <c r="DU1641" i="17"/>
  <c r="B1646" i="16" s="1"/>
  <c r="DU1616" i="17"/>
  <c r="B1621" i="16" s="1"/>
  <c r="DU1588" i="17"/>
  <c r="B1593" i="16" s="1"/>
  <c r="DU1563" i="17"/>
  <c r="B1568" i="16" s="1"/>
  <c r="DU1538" i="17"/>
  <c r="B1543" i="16" s="1"/>
  <c r="DU1513" i="17"/>
  <c r="B1518" i="16" s="1"/>
  <c r="DU1488" i="17"/>
  <c r="B1493" i="16" s="1"/>
  <c r="DU1460" i="17"/>
  <c r="B1465" i="16" s="1"/>
  <c r="DU1435" i="17"/>
  <c r="B1440" i="16" s="1"/>
  <c r="DU1410" i="17"/>
  <c r="B1415" i="16" s="1"/>
  <c r="DU1385" i="17"/>
  <c r="B1390" i="16" s="1"/>
  <c r="DU1360" i="17"/>
  <c r="B1365" i="16" s="1"/>
  <c r="DU1332" i="17"/>
  <c r="B1337" i="16" s="1"/>
  <c r="DU1307" i="17"/>
  <c r="B1312" i="16" s="1"/>
  <c r="DU1282" i="17"/>
  <c r="B1287" i="16" s="1"/>
  <c r="DU1257" i="17"/>
  <c r="B1262" i="16" s="1"/>
  <c r="DU1232" i="17"/>
  <c r="B1237" i="16" s="1"/>
  <c r="DU1204" i="17"/>
  <c r="B1209" i="16" s="1"/>
  <c r="DU1179" i="17"/>
  <c r="B1184" i="16" s="1"/>
  <c r="DU1154" i="17"/>
  <c r="B1159" i="16" s="1"/>
  <c r="DU1129" i="17"/>
  <c r="B1134" i="16" s="1"/>
  <c r="DU1104" i="17"/>
  <c r="B1109" i="16" s="1"/>
  <c r="DU1076" i="17"/>
  <c r="B1081" i="16" s="1"/>
  <c r="DU1051" i="17"/>
  <c r="B1056" i="16" s="1"/>
  <c r="DU1026" i="17"/>
  <c r="B1031" i="16" s="1"/>
  <c r="DU1001" i="17"/>
  <c r="B1006" i="16" s="1"/>
  <c r="DU976" i="17"/>
  <c r="B981" i="16" s="1"/>
  <c r="DU948" i="17"/>
  <c r="B953" i="16" s="1"/>
  <c r="DU923" i="17"/>
  <c r="B928" i="16" s="1"/>
  <c r="DU898" i="17"/>
  <c r="B903" i="16" s="1"/>
  <c r="DU873" i="17"/>
  <c r="B878" i="16" s="1"/>
  <c r="DU848" i="17"/>
  <c r="B853" i="16" s="1"/>
  <c r="DU820" i="17"/>
  <c r="B825" i="16" s="1"/>
  <c r="DU795" i="17"/>
  <c r="B800" i="16" s="1"/>
  <c r="DU770" i="17"/>
  <c r="B775" i="16" s="1"/>
  <c r="DU745" i="17"/>
  <c r="B750" i="16" s="1"/>
  <c r="DU720" i="17"/>
  <c r="B725" i="16" s="1"/>
  <c r="DU692" i="17"/>
  <c r="B697" i="16" s="1"/>
  <c r="DU667" i="17"/>
  <c r="B672" i="16" s="1"/>
  <c r="DU642" i="17"/>
  <c r="B647" i="16" s="1"/>
  <c r="DU617" i="17"/>
  <c r="B622" i="16" s="1"/>
  <c r="DU592" i="17"/>
  <c r="B597" i="16" s="1"/>
  <c r="DU564" i="17"/>
  <c r="B569" i="16" s="1"/>
  <c r="DU539" i="17"/>
  <c r="B544" i="16" s="1"/>
  <c r="DU514" i="17"/>
  <c r="B519" i="16" s="1"/>
  <c r="DU489" i="17"/>
  <c r="B494" i="16" s="1"/>
  <c r="DU464" i="17"/>
  <c r="B469" i="16" s="1"/>
  <c r="DU436" i="17"/>
  <c r="B441" i="16" s="1"/>
  <c r="DU411" i="17"/>
  <c r="B416" i="16" s="1"/>
  <c r="DU386" i="17"/>
  <c r="B391" i="16" s="1"/>
  <c r="DU361" i="17"/>
  <c r="B366" i="16" s="1"/>
  <c r="DU336" i="17"/>
  <c r="B341" i="16" s="1"/>
  <c r="DU308" i="17"/>
  <c r="B313" i="16" s="1"/>
  <c r="DU283" i="17"/>
  <c r="B288" i="16" s="1"/>
  <c r="DU258" i="17"/>
  <c r="B263" i="16" s="1"/>
  <c r="DU233" i="17"/>
  <c r="B238" i="16" s="1"/>
  <c r="DU208" i="17"/>
  <c r="B213" i="16" s="1"/>
  <c r="DU180" i="17"/>
  <c r="B185" i="16" s="1"/>
  <c r="DU155" i="17"/>
  <c r="B160" i="16" s="1"/>
  <c r="DU130" i="17"/>
  <c r="B135" i="16" s="1"/>
  <c r="DU105" i="17"/>
  <c r="B110" i="16" s="1"/>
  <c r="DU80" i="17"/>
  <c r="B85" i="16" s="1"/>
  <c r="DU52" i="17"/>
  <c r="B57" i="16" s="1"/>
  <c r="DU27" i="17"/>
  <c r="B32" i="16" s="1"/>
  <c r="B7" i="16"/>
  <c r="DT1976" i="17"/>
  <c r="D1981" i="16" s="1"/>
  <c r="DT1951" i="17"/>
  <c r="D1956" i="16" s="1"/>
  <c r="DT1923" i="17"/>
  <c r="D1928" i="16" s="1"/>
  <c r="DT1898" i="17"/>
  <c r="D1903" i="16" s="1"/>
  <c r="DT1873" i="17"/>
  <c r="D1878" i="16" s="1"/>
  <c r="DT1848" i="17"/>
  <c r="D1853" i="16" s="1"/>
  <c r="DT1823" i="17"/>
  <c r="D1828" i="16" s="1"/>
  <c r="DT1795" i="17"/>
  <c r="D1800" i="16" s="1"/>
  <c r="DT1770" i="17"/>
  <c r="D1775" i="16" s="1"/>
  <c r="DT1745" i="17"/>
  <c r="D1750" i="16" s="1"/>
  <c r="DT1720" i="17"/>
  <c r="D1725" i="16" s="1"/>
  <c r="DT1695" i="17"/>
  <c r="D1700" i="16" s="1"/>
  <c r="DT1667" i="17"/>
  <c r="D1672" i="16" s="1"/>
  <c r="DT1642" i="17"/>
  <c r="D1647" i="16" s="1"/>
  <c r="DT1617" i="17"/>
  <c r="D1622" i="16" s="1"/>
  <c r="DT1592" i="17"/>
  <c r="D1597" i="16" s="1"/>
  <c r="DT1567" i="17"/>
  <c r="D1572" i="16" s="1"/>
  <c r="DT1539" i="17"/>
  <c r="D1544" i="16" s="1"/>
  <c r="DT1514" i="17"/>
  <c r="D1519" i="16" s="1"/>
  <c r="DT1489" i="17"/>
  <c r="D1494" i="16" s="1"/>
  <c r="DT1464" i="17"/>
  <c r="D1469" i="16" s="1"/>
  <c r="DT1439" i="17"/>
  <c r="D1444" i="16" s="1"/>
  <c r="DT1411" i="17"/>
  <c r="D1416" i="16" s="1"/>
  <c r="DT1386" i="17"/>
  <c r="D1391" i="16" s="1"/>
  <c r="DT1361" i="17"/>
  <c r="D1366" i="16" s="1"/>
  <c r="DT1337" i="17"/>
  <c r="D1342" i="16" s="1"/>
  <c r="DT1320" i="17"/>
  <c r="D1325" i="16" s="1"/>
  <c r="DT1303" i="17"/>
  <c r="D1308" i="16" s="1"/>
  <c r="DT1288" i="17"/>
  <c r="D1293" i="16" s="1"/>
  <c r="DT1273" i="17"/>
  <c r="D1278" i="16" s="1"/>
  <c r="DT1259" i="17"/>
  <c r="D1264" i="16" s="1"/>
  <c r="DT1248" i="17"/>
  <c r="D1253" i="16" s="1"/>
  <c r="DT1234" i="17"/>
  <c r="D1239" i="16" s="1"/>
  <c r="DT1223" i="17"/>
  <c r="D1228" i="16" s="1"/>
  <c r="DT1209" i="17"/>
  <c r="D1214" i="16" s="1"/>
  <c r="DT1195" i="17"/>
  <c r="D1200" i="16" s="1"/>
  <c r="DT1184" i="17"/>
  <c r="D1189" i="16" s="1"/>
  <c r="DT1170" i="17"/>
  <c r="D1175" i="16" s="1"/>
  <c r="DT1159" i="17"/>
  <c r="D1164" i="16" s="1"/>
  <c r="DT1145" i="17"/>
  <c r="D1150" i="16" s="1"/>
  <c r="DT1131" i="17"/>
  <c r="D1136" i="16" s="1"/>
  <c r="DT1120" i="17"/>
  <c r="D1125" i="16" s="1"/>
  <c r="DT1106" i="17"/>
  <c r="D1111" i="16" s="1"/>
  <c r="DT1095" i="17"/>
  <c r="D1100" i="16" s="1"/>
  <c r="DT1081" i="17"/>
  <c r="D1086" i="16" s="1"/>
  <c r="DT1067" i="17"/>
  <c r="D1072" i="16" s="1"/>
  <c r="DT1056" i="17"/>
  <c r="D1061" i="16" s="1"/>
  <c r="DT1042" i="17"/>
  <c r="D1047" i="16" s="1"/>
  <c r="DT1031" i="17"/>
  <c r="D1036" i="16" s="1"/>
  <c r="DT1017" i="17"/>
  <c r="D1022" i="16" s="1"/>
  <c r="DT1003" i="17"/>
  <c r="D1008" i="16" s="1"/>
  <c r="DT992" i="17"/>
  <c r="D997" i="16" s="1"/>
  <c r="DT978" i="17"/>
  <c r="D983" i="16" s="1"/>
  <c r="DT967" i="17"/>
  <c r="D972" i="16" s="1"/>
  <c r="DT953" i="17"/>
  <c r="D958" i="16" s="1"/>
  <c r="DT939" i="17"/>
  <c r="D944" i="16" s="1"/>
  <c r="DT928" i="17"/>
  <c r="D933" i="16" s="1"/>
  <c r="DT914" i="17"/>
  <c r="D919" i="16" s="1"/>
  <c r="DT903" i="17"/>
  <c r="D908" i="16" s="1"/>
  <c r="DT889" i="17"/>
  <c r="D894" i="16" s="1"/>
  <c r="DT875" i="17"/>
  <c r="D880" i="16" s="1"/>
  <c r="DT864" i="17"/>
  <c r="D869" i="16" s="1"/>
  <c r="DT850" i="17"/>
  <c r="D855" i="16" s="1"/>
  <c r="DT839" i="17"/>
  <c r="D844" i="16" s="1"/>
  <c r="DT825" i="17"/>
  <c r="D830" i="16" s="1"/>
  <c r="DT811" i="17"/>
  <c r="D816" i="16" s="1"/>
  <c r="DT800" i="17"/>
  <c r="D805" i="16" s="1"/>
  <c r="DT786" i="17"/>
  <c r="D791" i="16" s="1"/>
  <c r="DT775" i="17"/>
  <c r="D780" i="16" s="1"/>
  <c r="DT761" i="17"/>
  <c r="D766" i="16" s="1"/>
  <c r="DT747" i="17"/>
  <c r="D752" i="16" s="1"/>
  <c r="DT736" i="17"/>
  <c r="D741" i="16" s="1"/>
  <c r="DT722" i="17"/>
  <c r="D727" i="16" s="1"/>
  <c r="DT711" i="17"/>
  <c r="D716" i="16" s="1"/>
  <c r="DT697" i="17"/>
  <c r="D702" i="16" s="1"/>
  <c r="DT683" i="17"/>
  <c r="D688" i="16" s="1"/>
  <c r="DT672" i="17"/>
  <c r="D677" i="16" s="1"/>
  <c r="DT658" i="17"/>
  <c r="D663" i="16" s="1"/>
  <c r="DT647" i="17"/>
  <c r="D652" i="16" s="1"/>
  <c r="DT633" i="17"/>
  <c r="D638" i="16" s="1"/>
  <c r="DT619" i="17"/>
  <c r="D624" i="16" s="1"/>
  <c r="DT608" i="17"/>
  <c r="D613" i="16" s="1"/>
  <c r="DT594" i="17"/>
  <c r="D599" i="16" s="1"/>
  <c r="DT583" i="17"/>
  <c r="D588" i="16" s="1"/>
  <c r="DT569" i="17"/>
  <c r="D574" i="16" s="1"/>
  <c r="DT555" i="17"/>
  <c r="D560" i="16" s="1"/>
  <c r="DT544" i="17"/>
  <c r="D549" i="16" s="1"/>
  <c r="DT530" i="17"/>
  <c r="D535" i="16" s="1"/>
  <c r="DT519" i="17"/>
  <c r="D524" i="16" s="1"/>
  <c r="DT505" i="17"/>
  <c r="D510" i="16" s="1"/>
  <c r="DT491" i="17"/>
  <c r="D496" i="16" s="1"/>
  <c r="DT480" i="17"/>
  <c r="D485" i="16" s="1"/>
  <c r="DT466" i="17"/>
  <c r="D471" i="16" s="1"/>
  <c r="DT455" i="17"/>
  <c r="D460" i="16" s="1"/>
  <c r="DT441" i="17"/>
  <c r="D446" i="16" s="1"/>
  <c r="DT427" i="17"/>
  <c r="D432" i="16" s="1"/>
  <c r="DT416" i="17"/>
  <c r="D421" i="16" s="1"/>
  <c r="DT402" i="17"/>
  <c r="D407" i="16" s="1"/>
  <c r="DT391" i="17"/>
  <c r="D396" i="16" s="1"/>
  <c r="DT377" i="17"/>
  <c r="D382" i="16" s="1"/>
  <c r="DT363" i="17"/>
  <c r="D368" i="16" s="1"/>
  <c r="DT352" i="17"/>
  <c r="D357" i="16" s="1"/>
  <c r="DT338" i="17"/>
  <c r="D343" i="16" s="1"/>
  <c r="DT327" i="17"/>
  <c r="D332" i="16" s="1"/>
  <c r="DT313" i="17"/>
  <c r="D318" i="16" s="1"/>
  <c r="DT299" i="17"/>
  <c r="D304" i="16" s="1"/>
  <c r="DT288" i="17"/>
  <c r="D293" i="16" s="1"/>
  <c r="DT274" i="17"/>
  <c r="D279" i="16" s="1"/>
  <c r="DT263" i="17"/>
  <c r="D268" i="16" s="1"/>
  <c r="DT249" i="17"/>
  <c r="D254" i="16" s="1"/>
  <c r="DT235" i="17"/>
  <c r="D240" i="16" s="1"/>
  <c r="DT225" i="17"/>
  <c r="D230" i="16" s="1"/>
  <c r="DT215" i="17"/>
  <c r="D220" i="16" s="1"/>
  <c r="DT203" i="17"/>
  <c r="D208" i="16" s="1"/>
  <c r="DT193" i="17"/>
  <c r="D198" i="16" s="1"/>
  <c r="DT183" i="17"/>
  <c r="D188" i="16" s="1"/>
  <c r="DT171" i="17"/>
  <c r="D176" i="16" s="1"/>
  <c r="DT161" i="17"/>
  <c r="D166" i="16" s="1"/>
  <c r="DT151" i="17"/>
  <c r="D156" i="16" s="1"/>
  <c r="DT139" i="17"/>
  <c r="D144" i="16" s="1"/>
  <c r="DT129" i="17"/>
  <c r="D134" i="16" s="1"/>
  <c r="DT119" i="17"/>
  <c r="D124" i="16" s="1"/>
  <c r="DT107" i="17"/>
  <c r="D112" i="16" s="1"/>
  <c r="DT97" i="17"/>
  <c r="D102" i="16" s="1"/>
  <c r="DT87" i="17"/>
  <c r="D92" i="16" s="1"/>
  <c r="DT75" i="17"/>
  <c r="D80" i="16" s="1"/>
  <c r="DT65" i="17"/>
  <c r="D70" i="16" s="1"/>
  <c r="DT55" i="17"/>
  <c r="D60" i="16" s="1"/>
  <c r="DT43" i="17"/>
  <c r="D48" i="16" s="1"/>
  <c r="DT33" i="17"/>
  <c r="D38" i="16" s="1"/>
  <c r="DT23" i="17"/>
  <c r="D28" i="16" s="1"/>
  <c r="DT11" i="17"/>
  <c r="D16" i="16" s="1"/>
  <c r="DS2000" i="17"/>
  <c r="DS1990" i="17"/>
  <c r="G1995" i="16" s="1"/>
  <c r="DS1978" i="17"/>
  <c r="G1983" i="16" s="1"/>
  <c r="DS1968" i="17"/>
  <c r="G1973" i="16" s="1"/>
  <c r="DS1958" i="17"/>
  <c r="G1963" i="16" s="1"/>
  <c r="DS1946" i="17"/>
  <c r="G1951" i="16" s="1"/>
  <c r="DS1936" i="17"/>
  <c r="G1941" i="16" s="1"/>
  <c r="DS1926" i="17"/>
  <c r="G1931" i="16" s="1"/>
  <c r="DS1914" i="17"/>
  <c r="G1919" i="16" s="1"/>
  <c r="DS1904" i="17"/>
  <c r="G1909" i="16" s="1"/>
  <c r="DS1894" i="17"/>
  <c r="G1899" i="16" s="1"/>
  <c r="DS1882" i="17"/>
  <c r="G1887" i="16" s="1"/>
  <c r="DS1872" i="17"/>
  <c r="G1877" i="16" s="1"/>
  <c r="DS1862" i="17"/>
  <c r="G1867" i="16" s="1"/>
  <c r="DS1850" i="17"/>
  <c r="G1855" i="16" s="1"/>
  <c r="DS1840" i="17"/>
  <c r="G1845" i="16" s="1"/>
  <c r="DS1830" i="17"/>
  <c r="G1835" i="16" s="1"/>
  <c r="DS1818" i="17"/>
  <c r="G1823" i="16" s="1"/>
  <c r="DS1808" i="17"/>
  <c r="G1813" i="16" s="1"/>
  <c r="DS1798" i="17"/>
  <c r="G1803" i="16" s="1"/>
  <c r="DS1786" i="17"/>
  <c r="G1791" i="16" s="1"/>
  <c r="DS1776" i="17"/>
  <c r="G1781" i="16" s="1"/>
  <c r="DS1766" i="17"/>
  <c r="G1771" i="16" s="1"/>
  <c r="DS1754" i="17"/>
  <c r="G1759" i="16" s="1"/>
  <c r="DS1744" i="17"/>
  <c r="G1749" i="16" s="1"/>
  <c r="DS1734" i="17"/>
  <c r="G1739" i="16" s="1"/>
  <c r="DS1722" i="17"/>
  <c r="G1727" i="16" s="1"/>
  <c r="DS1712" i="17"/>
  <c r="G1717" i="16" s="1"/>
  <c r="DS1702" i="17"/>
  <c r="G1707" i="16" s="1"/>
  <c r="DS1690" i="17"/>
  <c r="G1695" i="16" s="1"/>
  <c r="DS1680" i="17"/>
  <c r="G1685" i="16" s="1"/>
  <c r="DS1670" i="17"/>
  <c r="G1675" i="16" s="1"/>
  <c r="DS1658" i="17"/>
  <c r="G1663" i="16" s="1"/>
  <c r="DS1648" i="17"/>
  <c r="G1653" i="16" s="1"/>
  <c r="DS1638" i="17"/>
  <c r="G1643" i="16" s="1"/>
  <c r="DS1626" i="17"/>
  <c r="G1631" i="16" s="1"/>
  <c r="DS1616" i="17"/>
  <c r="G1621" i="16" s="1"/>
  <c r="DS1606" i="17"/>
  <c r="G1611" i="16" s="1"/>
  <c r="DS1594" i="17"/>
  <c r="G1599" i="16" s="1"/>
  <c r="DS1584" i="17"/>
  <c r="G1589" i="16" s="1"/>
  <c r="DS1574" i="17"/>
  <c r="G1579" i="16" s="1"/>
  <c r="DS1562" i="17"/>
  <c r="G1567" i="16" s="1"/>
  <c r="DS1552" i="17"/>
  <c r="G1557" i="16" s="1"/>
  <c r="DS1542" i="17"/>
  <c r="G1547" i="16" s="1"/>
  <c r="DS1530" i="17"/>
  <c r="G1535" i="16" s="1"/>
  <c r="DS1520" i="17"/>
  <c r="G1525" i="16" s="1"/>
  <c r="DS1510" i="17"/>
  <c r="G1515" i="16" s="1"/>
  <c r="DS1498" i="17"/>
  <c r="G1503" i="16" s="1"/>
  <c r="DS1488" i="17"/>
  <c r="G1493" i="16" s="1"/>
  <c r="DS1478" i="17"/>
  <c r="G1483" i="16" s="1"/>
  <c r="DS1466" i="17"/>
  <c r="G1471" i="16" s="1"/>
  <c r="DS1456" i="17"/>
  <c r="G1461" i="16" s="1"/>
  <c r="DS1446" i="17"/>
  <c r="G1451" i="16" s="1"/>
  <c r="DS1434" i="17"/>
  <c r="G1439" i="16" s="1"/>
  <c r="DS1424" i="17"/>
  <c r="G1429" i="16" s="1"/>
  <c r="DS1414" i="17"/>
  <c r="G1419" i="16" s="1"/>
  <c r="DS1402" i="17"/>
  <c r="G1407" i="16" s="1"/>
  <c r="DS1392" i="17"/>
  <c r="G1397" i="16" s="1"/>
  <c r="DS1382" i="17"/>
  <c r="G1387" i="16" s="1"/>
  <c r="DS1370" i="17"/>
  <c r="G1375" i="16" s="1"/>
  <c r="DS1360" i="17"/>
  <c r="G1365" i="16" s="1"/>
  <c r="DS1350" i="17"/>
  <c r="G1355" i="16" s="1"/>
  <c r="DS1338" i="17"/>
  <c r="G1343" i="16" s="1"/>
  <c r="DS1328" i="17"/>
  <c r="G1333" i="16" s="1"/>
  <c r="DS1318" i="17"/>
  <c r="G1323" i="16" s="1"/>
  <c r="DS1306" i="17"/>
  <c r="G1311" i="16" s="1"/>
  <c r="DS1296" i="17"/>
  <c r="G1301" i="16" s="1"/>
  <c r="DS1286" i="17"/>
  <c r="G1291" i="16" s="1"/>
  <c r="DS1274" i="17"/>
  <c r="G1279" i="16" s="1"/>
  <c r="DS1264" i="17"/>
  <c r="G1269" i="16" s="1"/>
  <c r="DS1254" i="17"/>
  <c r="G1259" i="16" s="1"/>
  <c r="DS1242" i="17"/>
  <c r="G1247" i="16" s="1"/>
  <c r="DS1232" i="17"/>
  <c r="G1237" i="16" s="1"/>
  <c r="DS1222" i="17"/>
  <c r="G1227" i="16" s="1"/>
  <c r="DS1210" i="17"/>
  <c r="G1215" i="16" s="1"/>
  <c r="DS1200" i="17"/>
  <c r="G1205" i="16" s="1"/>
  <c r="DS1190" i="17"/>
  <c r="G1195" i="16" s="1"/>
  <c r="DS1178" i="17"/>
  <c r="G1183" i="16" s="1"/>
  <c r="DS1168" i="17"/>
  <c r="G1173" i="16" s="1"/>
  <c r="DS1158" i="17"/>
  <c r="G1163" i="16" s="1"/>
  <c r="DS1146" i="17"/>
  <c r="G1151" i="16" s="1"/>
  <c r="DS1136" i="17"/>
  <c r="G1141" i="16" s="1"/>
  <c r="DS1126" i="17"/>
  <c r="G1131" i="16" s="1"/>
  <c r="DS1114" i="17"/>
  <c r="G1119" i="16" s="1"/>
  <c r="DS1104" i="17"/>
  <c r="G1109" i="16" s="1"/>
  <c r="DS1094" i="17"/>
  <c r="G1099" i="16" s="1"/>
  <c r="DS1082" i="17"/>
  <c r="G1087" i="16" s="1"/>
  <c r="DS1072" i="17"/>
  <c r="G1077" i="16" s="1"/>
  <c r="DS1062" i="17"/>
  <c r="G1067" i="16" s="1"/>
  <c r="DS1050" i="17"/>
  <c r="G1055" i="16" s="1"/>
  <c r="DS1040" i="17"/>
  <c r="G1045" i="16" s="1"/>
  <c r="DS1030" i="17"/>
  <c r="G1035" i="16" s="1"/>
  <c r="DS1018" i="17"/>
  <c r="G1023" i="16" s="1"/>
  <c r="DS1010" i="17"/>
  <c r="G1015" i="16" s="1"/>
  <c r="DS1002" i="17"/>
  <c r="G1007" i="16" s="1"/>
  <c r="DS994" i="17"/>
  <c r="G999" i="16" s="1"/>
  <c r="DS986" i="17"/>
  <c r="G991" i="16" s="1"/>
  <c r="DS978" i="17"/>
  <c r="G983" i="16" s="1"/>
  <c r="DS970" i="17"/>
  <c r="G975" i="16" s="1"/>
  <c r="DS962" i="17"/>
  <c r="G967" i="16" s="1"/>
  <c r="DS954" i="17"/>
  <c r="G959" i="16" s="1"/>
  <c r="DS946" i="17"/>
  <c r="G951" i="16" s="1"/>
  <c r="DS938" i="17"/>
  <c r="G943" i="16" s="1"/>
  <c r="DS930" i="17"/>
  <c r="G935" i="16" s="1"/>
  <c r="DS922" i="17"/>
  <c r="G927" i="16" s="1"/>
  <c r="DS914" i="17"/>
  <c r="G919" i="16" s="1"/>
  <c r="DS906" i="17"/>
  <c r="G911" i="16" s="1"/>
  <c r="DS898" i="17"/>
  <c r="G903" i="16" s="1"/>
  <c r="DS890" i="17"/>
  <c r="G895" i="16" s="1"/>
  <c r="DS882" i="17"/>
  <c r="G887" i="16" s="1"/>
  <c r="DS874" i="17"/>
  <c r="G879" i="16" s="1"/>
  <c r="DS866" i="17"/>
  <c r="G871" i="16" s="1"/>
  <c r="DS858" i="17"/>
  <c r="G863" i="16" s="1"/>
  <c r="DS850" i="17"/>
  <c r="G855" i="16" s="1"/>
  <c r="DS842" i="17"/>
  <c r="G847" i="16" s="1"/>
  <c r="DS834" i="17"/>
  <c r="G839" i="16" s="1"/>
  <c r="DS826" i="17"/>
  <c r="G831" i="16" s="1"/>
  <c r="DS818" i="17"/>
  <c r="G823" i="16" s="1"/>
  <c r="DS810" i="17"/>
  <c r="G815" i="16" s="1"/>
  <c r="DS802" i="17"/>
  <c r="G807" i="16" s="1"/>
  <c r="DS794" i="17"/>
  <c r="G799" i="16" s="1"/>
  <c r="DS786" i="17"/>
  <c r="G791" i="16" s="1"/>
  <c r="DS778" i="17"/>
  <c r="G783" i="16" s="1"/>
  <c r="DS770" i="17"/>
  <c r="G775" i="16" s="1"/>
  <c r="DS762" i="17"/>
  <c r="G767" i="16" s="1"/>
  <c r="DS754" i="17"/>
  <c r="G759" i="16" s="1"/>
  <c r="DS746" i="17"/>
  <c r="G751" i="16" s="1"/>
  <c r="DS738" i="17"/>
  <c r="G743" i="16" s="1"/>
  <c r="DS730" i="17"/>
  <c r="G735" i="16" s="1"/>
  <c r="DS722" i="17"/>
  <c r="G727" i="16" s="1"/>
  <c r="DS714" i="17"/>
  <c r="G719" i="16" s="1"/>
  <c r="DS706" i="17"/>
  <c r="G711" i="16" s="1"/>
  <c r="DS698" i="17"/>
  <c r="G703" i="16" s="1"/>
  <c r="DS690" i="17"/>
  <c r="G695" i="16" s="1"/>
  <c r="DS682" i="17"/>
  <c r="G687" i="16" s="1"/>
  <c r="DS674" i="17"/>
  <c r="G679" i="16" s="1"/>
  <c r="DS666" i="17"/>
  <c r="G671" i="16" s="1"/>
  <c r="DS658" i="17"/>
  <c r="G663" i="16" s="1"/>
  <c r="DS650" i="17"/>
  <c r="G655" i="16" s="1"/>
  <c r="DS642" i="17"/>
  <c r="G647" i="16" s="1"/>
  <c r="DS634" i="17"/>
  <c r="G639" i="16" s="1"/>
  <c r="DS626" i="17"/>
  <c r="G631" i="16" s="1"/>
  <c r="DS618" i="17"/>
  <c r="G623" i="16" s="1"/>
  <c r="DS610" i="17"/>
  <c r="G615" i="16" s="1"/>
  <c r="DS602" i="17"/>
  <c r="G607" i="16" s="1"/>
  <c r="DS594" i="17"/>
  <c r="G599" i="16" s="1"/>
  <c r="DS586" i="17"/>
  <c r="G591" i="16" s="1"/>
  <c r="DS578" i="17"/>
  <c r="G583" i="16" s="1"/>
  <c r="DS570" i="17"/>
  <c r="G575" i="16" s="1"/>
  <c r="DS562" i="17"/>
  <c r="G567" i="16" s="1"/>
  <c r="DS554" i="17"/>
  <c r="G559" i="16" s="1"/>
  <c r="DS546" i="17"/>
  <c r="G551" i="16" s="1"/>
  <c r="DS538" i="17"/>
  <c r="G543" i="16" s="1"/>
  <c r="DS530" i="17"/>
  <c r="G535" i="16" s="1"/>
  <c r="DS522" i="17"/>
  <c r="G527" i="16" s="1"/>
  <c r="DS514" i="17"/>
  <c r="G519" i="16" s="1"/>
  <c r="DS506" i="17"/>
  <c r="G511" i="16" s="1"/>
  <c r="DS498" i="17"/>
  <c r="G503" i="16" s="1"/>
  <c r="DS490" i="17"/>
  <c r="G495" i="16" s="1"/>
  <c r="DS482" i="17"/>
  <c r="G487" i="16" s="1"/>
  <c r="DS474" i="17"/>
  <c r="G479" i="16" s="1"/>
  <c r="DS466" i="17"/>
  <c r="G471" i="16" s="1"/>
  <c r="DS458" i="17"/>
  <c r="G463" i="16" s="1"/>
  <c r="DS450" i="17"/>
  <c r="G455" i="16" s="1"/>
  <c r="DS442" i="17"/>
  <c r="G447" i="16" s="1"/>
  <c r="DS434" i="17"/>
  <c r="G439" i="16" s="1"/>
  <c r="DS426" i="17"/>
  <c r="G431" i="16" s="1"/>
  <c r="DS418" i="17"/>
  <c r="G423" i="16" s="1"/>
  <c r="DS410" i="17"/>
  <c r="G415" i="16" s="1"/>
  <c r="DS402" i="17"/>
  <c r="G407" i="16" s="1"/>
  <c r="DS394" i="17"/>
  <c r="G399" i="16" s="1"/>
  <c r="DS386" i="17"/>
  <c r="G391" i="16" s="1"/>
  <c r="DS378" i="17"/>
  <c r="G383" i="16" s="1"/>
  <c r="DS370" i="17"/>
  <c r="G375" i="16" s="1"/>
  <c r="DS362" i="17"/>
  <c r="G367" i="16" s="1"/>
  <c r="DS354" i="17"/>
  <c r="G359" i="16" s="1"/>
  <c r="DS346" i="17"/>
  <c r="G351" i="16" s="1"/>
  <c r="DS338" i="17"/>
  <c r="G343" i="16" s="1"/>
  <c r="DS330" i="17"/>
  <c r="G335" i="16" s="1"/>
  <c r="DS322" i="17"/>
  <c r="G327" i="16" s="1"/>
  <c r="DS314" i="17"/>
  <c r="G319" i="16" s="1"/>
  <c r="DS306" i="17"/>
  <c r="G311" i="16" s="1"/>
  <c r="DS298" i="17"/>
  <c r="G303" i="16" s="1"/>
  <c r="DS290" i="17"/>
  <c r="G295" i="16" s="1"/>
  <c r="DS282" i="17"/>
  <c r="G287" i="16" s="1"/>
  <c r="DS274" i="17"/>
  <c r="G279" i="16" s="1"/>
  <c r="DS266" i="17"/>
  <c r="G271" i="16" s="1"/>
  <c r="DS258" i="17"/>
  <c r="G263" i="16" s="1"/>
  <c r="DS250" i="17"/>
  <c r="G255" i="16" s="1"/>
  <c r="DS242" i="17"/>
  <c r="G247" i="16" s="1"/>
  <c r="DS234" i="17"/>
  <c r="G239" i="16" s="1"/>
  <c r="DS226" i="17"/>
  <c r="G231" i="16" s="1"/>
  <c r="DS218" i="17"/>
  <c r="G223" i="16" s="1"/>
  <c r="DS210" i="17"/>
  <c r="G215" i="16" s="1"/>
  <c r="DS202" i="17"/>
  <c r="G207" i="16" s="1"/>
  <c r="DS194" i="17"/>
  <c r="G199" i="16" s="1"/>
  <c r="DS186" i="17"/>
  <c r="G191" i="16" s="1"/>
  <c r="DS178" i="17"/>
  <c r="G183" i="16" s="1"/>
  <c r="DS170" i="17"/>
  <c r="G175" i="16" s="1"/>
  <c r="DS162" i="17"/>
  <c r="G167" i="16" s="1"/>
  <c r="DS154" i="17"/>
  <c r="G159" i="16" s="1"/>
  <c r="DS146" i="17"/>
  <c r="G151" i="16" s="1"/>
  <c r="DS138" i="17"/>
  <c r="G143" i="16" s="1"/>
  <c r="DS130" i="17"/>
  <c r="G135" i="16" s="1"/>
  <c r="DS122" i="17"/>
  <c r="G127" i="16" s="1"/>
  <c r="DS114" i="17"/>
  <c r="G119" i="16" s="1"/>
  <c r="DS106" i="17"/>
  <c r="G111" i="16" s="1"/>
  <c r="DS98" i="17"/>
  <c r="G103" i="16" s="1"/>
  <c r="DS90" i="17"/>
  <c r="G95" i="16" s="1"/>
  <c r="DS82" i="17"/>
  <c r="G87" i="16" s="1"/>
  <c r="DS74" i="17"/>
  <c r="G79" i="16" s="1"/>
  <c r="DS66" i="17"/>
  <c r="G71" i="16" s="1"/>
  <c r="DS58" i="17"/>
  <c r="G63" i="16" s="1"/>
  <c r="DS50" i="17"/>
  <c r="G55" i="16" s="1"/>
  <c r="DS42" i="17"/>
  <c r="G47" i="16" s="1"/>
  <c r="DS34" i="17"/>
  <c r="G39" i="16" s="1"/>
  <c r="DS26" i="17"/>
  <c r="G31" i="16" s="1"/>
  <c r="DS18" i="17"/>
  <c r="G23" i="16" s="1"/>
  <c r="DS10" i="17"/>
  <c r="G15" i="16" s="1"/>
  <c r="G7" i="16"/>
  <c r="DR1993" i="17"/>
  <c r="L1998" i="16" s="1"/>
  <c r="DR1985" i="17"/>
  <c r="L1990" i="16" s="1"/>
  <c r="DR1977" i="17"/>
  <c r="L1982" i="16" s="1"/>
  <c r="DR1969" i="17"/>
  <c r="L1974" i="16" s="1"/>
  <c r="DR1961" i="17"/>
  <c r="L1966" i="16" s="1"/>
  <c r="DR1953" i="17"/>
  <c r="L1958" i="16" s="1"/>
  <c r="DR1945" i="17"/>
  <c r="L1950" i="16" s="1"/>
  <c r="DR1937" i="17"/>
  <c r="L1942" i="16" s="1"/>
  <c r="DR1929" i="17"/>
  <c r="L1934" i="16" s="1"/>
  <c r="DR1921" i="17"/>
  <c r="L1926" i="16" s="1"/>
  <c r="DR1913" i="17"/>
  <c r="L1918" i="16" s="1"/>
  <c r="DR1905" i="17"/>
  <c r="L1910" i="16" s="1"/>
  <c r="DR1897" i="17"/>
  <c r="L1902" i="16" s="1"/>
  <c r="DR1889" i="17"/>
  <c r="L1894" i="16" s="1"/>
  <c r="DR1881" i="17"/>
  <c r="L1886" i="16" s="1"/>
  <c r="DR1873" i="17"/>
  <c r="L1878" i="16" s="1"/>
  <c r="DR1865" i="17"/>
  <c r="L1870" i="16" s="1"/>
  <c r="DR1857" i="17"/>
  <c r="L1862" i="16" s="1"/>
  <c r="DR1849" i="17"/>
  <c r="L1854" i="16" s="1"/>
  <c r="DR1841" i="17"/>
  <c r="L1846" i="16" s="1"/>
  <c r="DR1833" i="17"/>
  <c r="L1838" i="16" s="1"/>
  <c r="DR1825" i="17"/>
  <c r="L1830" i="16" s="1"/>
  <c r="DR1817" i="17"/>
  <c r="L1822" i="16" s="1"/>
  <c r="DR1809" i="17"/>
  <c r="L1814" i="16" s="1"/>
  <c r="DR1801" i="17"/>
  <c r="L1806" i="16" s="1"/>
  <c r="DR1793" i="17"/>
  <c r="L1798" i="16" s="1"/>
  <c r="DR1785" i="17"/>
  <c r="L1790" i="16" s="1"/>
  <c r="DR1777" i="17"/>
  <c r="L1782" i="16" s="1"/>
  <c r="DR1769" i="17"/>
  <c r="L1774" i="16" s="1"/>
  <c r="DR1761" i="17"/>
  <c r="L1766" i="16" s="1"/>
  <c r="DR1753" i="17"/>
  <c r="L1758" i="16" s="1"/>
  <c r="DR1745" i="17"/>
  <c r="L1750" i="16" s="1"/>
  <c r="DR1737" i="17"/>
  <c r="L1742" i="16" s="1"/>
  <c r="DR1729" i="17"/>
  <c r="L1734" i="16" s="1"/>
  <c r="DR1721" i="17"/>
  <c r="L1726" i="16" s="1"/>
  <c r="DR1713" i="17"/>
  <c r="L1718" i="16" s="1"/>
  <c r="DR1705" i="17"/>
  <c r="L1710" i="16" s="1"/>
  <c r="DR1697" i="17"/>
  <c r="L1702" i="16" s="1"/>
  <c r="DR1689" i="17"/>
  <c r="L1694" i="16" s="1"/>
  <c r="DR1681" i="17"/>
  <c r="L1686" i="16" s="1"/>
  <c r="DR1673" i="17"/>
  <c r="L1678" i="16" s="1"/>
  <c r="DR1665" i="17"/>
  <c r="L1670" i="16" s="1"/>
  <c r="DR1657" i="17"/>
  <c r="L1662" i="16" s="1"/>
  <c r="DR1649" i="17"/>
  <c r="L1654" i="16" s="1"/>
  <c r="DR1641" i="17"/>
  <c r="L1646" i="16" s="1"/>
  <c r="DR1633" i="17"/>
  <c r="L1638" i="16" s="1"/>
  <c r="DR1625" i="17"/>
  <c r="L1630" i="16" s="1"/>
  <c r="DR1617" i="17"/>
  <c r="L1622" i="16" s="1"/>
  <c r="DR1609" i="17"/>
  <c r="L1614" i="16" s="1"/>
  <c r="DR1601" i="17"/>
  <c r="L1606" i="16" s="1"/>
  <c r="DR1593" i="17"/>
  <c r="L1598" i="16" s="1"/>
  <c r="DR1585" i="17"/>
  <c r="L1590" i="16" s="1"/>
  <c r="DR1577" i="17"/>
  <c r="L1582" i="16" s="1"/>
  <c r="DR1569" i="17"/>
  <c r="L1574" i="16" s="1"/>
  <c r="DR1561" i="17"/>
  <c r="L1566" i="16" s="1"/>
  <c r="DR1553" i="17"/>
  <c r="L1558" i="16" s="1"/>
  <c r="DR1545" i="17"/>
  <c r="L1550" i="16" s="1"/>
  <c r="DR1537" i="17"/>
  <c r="L1542" i="16" s="1"/>
  <c r="DR1529" i="17"/>
  <c r="L1534" i="16" s="1"/>
  <c r="DR1521" i="17"/>
  <c r="L1526" i="16" s="1"/>
  <c r="DR1513" i="17"/>
  <c r="L1518" i="16" s="1"/>
  <c r="DR1505" i="17"/>
  <c r="L1510" i="16" s="1"/>
  <c r="DR1497" i="17"/>
  <c r="L1502" i="16" s="1"/>
  <c r="DR1489" i="17"/>
  <c r="L1494" i="16" s="1"/>
  <c r="DR1481" i="17"/>
  <c r="L1486" i="16" s="1"/>
  <c r="DR1473" i="17"/>
  <c r="L1478" i="16" s="1"/>
  <c r="DR1465" i="17"/>
  <c r="L1470" i="16" s="1"/>
  <c r="DR1457" i="17"/>
  <c r="L1462" i="16" s="1"/>
  <c r="DR1449" i="17"/>
  <c r="L1454" i="16" s="1"/>
  <c r="DR1441" i="17"/>
  <c r="L1446" i="16" s="1"/>
  <c r="DR1433" i="17"/>
  <c r="L1438" i="16" s="1"/>
  <c r="DR1425" i="17"/>
  <c r="L1430" i="16" s="1"/>
  <c r="DR1417" i="17"/>
  <c r="L1422" i="16" s="1"/>
  <c r="DR1409" i="17"/>
  <c r="L1414" i="16" s="1"/>
  <c r="DR1401" i="17"/>
  <c r="L1406" i="16" s="1"/>
  <c r="DR1393" i="17"/>
  <c r="L1398" i="16" s="1"/>
  <c r="DR1385" i="17"/>
  <c r="L1390" i="16" s="1"/>
  <c r="DR1377" i="17"/>
  <c r="L1382" i="16" s="1"/>
  <c r="DR1369" i="17"/>
  <c r="L1374" i="16" s="1"/>
  <c r="DR1361" i="17"/>
  <c r="L1366" i="16" s="1"/>
  <c r="DR1353" i="17"/>
  <c r="L1358" i="16" s="1"/>
  <c r="DR1345" i="17"/>
  <c r="L1350" i="16" s="1"/>
  <c r="DR1337" i="17"/>
  <c r="L1342" i="16" s="1"/>
  <c r="DR1329" i="17"/>
  <c r="L1334" i="16" s="1"/>
  <c r="DR1321" i="17"/>
  <c r="L1326" i="16" s="1"/>
  <c r="DR1313" i="17"/>
  <c r="L1318" i="16" s="1"/>
  <c r="DR1305" i="17"/>
  <c r="L1310" i="16" s="1"/>
  <c r="DR1297" i="17"/>
  <c r="L1302" i="16" s="1"/>
  <c r="DR1289" i="17"/>
  <c r="L1294" i="16" s="1"/>
  <c r="DR1281" i="17"/>
  <c r="L1286" i="16" s="1"/>
  <c r="DR1273" i="17"/>
  <c r="L1278" i="16" s="1"/>
  <c r="DR1265" i="17"/>
  <c r="L1270" i="16" s="1"/>
  <c r="DR1257" i="17"/>
  <c r="L1262" i="16" s="1"/>
  <c r="DR1249" i="17"/>
  <c r="L1254" i="16" s="1"/>
  <c r="DR1241" i="17"/>
  <c r="L1246" i="16" s="1"/>
  <c r="DR1233" i="17"/>
  <c r="L1238" i="16" s="1"/>
  <c r="DR1225" i="17"/>
  <c r="L1230" i="16" s="1"/>
  <c r="DR1217" i="17"/>
  <c r="L1222" i="16" s="1"/>
  <c r="DR1209" i="17"/>
  <c r="L1214" i="16" s="1"/>
  <c r="DR1201" i="17"/>
  <c r="L1206" i="16" s="1"/>
  <c r="DR1193" i="17"/>
  <c r="L1198" i="16" s="1"/>
  <c r="DR1185" i="17"/>
  <c r="L1190" i="16" s="1"/>
  <c r="DR1177" i="17"/>
  <c r="L1182" i="16" s="1"/>
  <c r="DR1169" i="17"/>
  <c r="L1174" i="16" s="1"/>
  <c r="DR1161" i="17"/>
  <c r="L1166" i="16" s="1"/>
  <c r="DR1153" i="17"/>
  <c r="L1158" i="16" s="1"/>
  <c r="DR1145" i="17"/>
  <c r="L1150" i="16" s="1"/>
  <c r="DR1137" i="17"/>
  <c r="L1142" i="16" s="1"/>
  <c r="DR1129" i="17"/>
  <c r="L1134" i="16" s="1"/>
  <c r="DR1121" i="17"/>
  <c r="L1126" i="16" s="1"/>
  <c r="DR1113" i="17"/>
  <c r="L1118" i="16" s="1"/>
  <c r="DR1105" i="17"/>
  <c r="L1110" i="16" s="1"/>
  <c r="DR1097" i="17"/>
  <c r="L1102" i="16" s="1"/>
  <c r="DR1089" i="17"/>
  <c r="L1094" i="16" s="1"/>
  <c r="DR1081" i="17"/>
  <c r="L1086" i="16" s="1"/>
  <c r="DR1073" i="17"/>
  <c r="L1078" i="16" s="1"/>
  <c r="DR1065" i="17"/>
  <c r="L1070" i="16" s="1"/>
  <c r="DR1057" i="17"/>
  <c r="L1062" i="16" s="1"/>
  <c r="DR1049" i="17"/>
  <c r="L1054" i="16" s="1"/>
  <c r="DR1041" i="17"/>
  <c r="L1046" i="16" s="1"/>
  <c r="DR1033" i="17"/>
  <c r="L1038" i="16" s="1"/>
  <c r="DR1025" i="17"/>
  <c r="L1030" i="16" s="1"/>
  <c r="DR1017" i="17"/>
  <c r="L1022" i="16" s="1"/>
  <c r="DR1009" i="17"/>
  <c r="L1014" i="16" s="1"/>
  <c r="DR1001" i="17"/>
  <c r="L1006" i="16" s="1"/>
  <c r="DR993" i="17"/>
  <c r="L998" i="16" s="1"/>
  <c r="DR985" i="17"/>
  <c r="L990" i="16" s="1"/>
  <c r="DR977" i="17"/>
  <c r="L982" i="16" s="1"/>
  <c r="DR969" i="17"/>
  <c r="L974" i="16" s="1"/>
  <c r="DR961" i="17"/>
  <c r="L966" i="16" s="1"/>
  <c r="DR953" i="17"/>
  <c r="L958" i="16" s="1"/>
  <c r="DR945" i="17"/>
  <c r="L950" i="16" s="1"/>
  <c r="DR937" i="17"/>
  <c r="L942" i="16" s="1"/>
  <c r="DR929" i="17"/>
  <c r="L934" i="16" s="1"/>
  <c r="DR921" i="17"/>
  <c r="L926" i="16" s="1"/>
  <c r="DR913" i="17"/>
  <c r="L918" i="16" s="1"/>
  <c r="DR905" i="17"/>
  <c r="L910" i="16" s="1"/>
  <c r="DR897" i="17"/>
  <c r="L902" i="16" s="1"/>
  <c r="DR889" i="17"/>
  <c r="L894" i="16" s="1"/>
  <c r="DR881" i="17"/>
  <c r="L886" i="16" s="1"/>
  <c r="DR873" i="17"/>
  <c r="L878" i="16" s="1"/>
  <c r="DR865" i="17"/>
  <c r="L870" i="16" s="1"/>
  <c r="DR857" i="17"/>
  <c r="L862" i="16" s="1"/>
  <c r="DR849" i="17"/>
  <c r="L854" i="16" s="1"/>
  <c r="DR841" i="17"/>
  <c r="L846" i="16" s="1"/>
  <c r="DR833" i="17"/>
  <c r="L838" i="16" s="1"/>
  <c r="DR825" i="17"/>
  <c r="L830" i="16" s="1"/>
  <c r="DV1961" i="17"/>
  <c r="I1966" i="16" s="1"/>
  <c r="DV1921" i="17"/>
  <c r="I1926" i="16" s="1"/>
  <c r="DV1875" i="17"/>
  <c r="I1880" i="16" s="1"/>
  <c r="DV1835" i="17"/>
  <c r="I1840" i="16" s="1"/>
  <c r="DV1795" i="17"/>
  <c r="I1800" i="16" s="1"/>
  <c r="DV1755" i="17"/>
  <c r="I1760" i="16" s="1"/>
  <c r="DV1715" i="17"/>
  <c r="I1720" i="16" s="1"/>
  <c r="DV1669" i="17"/>
  <c r="I1674" i="16" s="1"/>
  <c r="DV1629" i="17"/>
  <c r="I1634" i="16" s="1"/>
  <c r="DV1589" i="17"/>
  <c r="I1594" i="16" s="1"/>
  <c r="DV1549" i="17"/>
  <c r="I1554" i="16" s="1"/>
  <c r="DV1509" i="17"/>
  <c r="I1514" i="16" s="1"/>
  <c r="DV1466" i="17"/>
  <c r="I1471" i="16" s="1"/>
  <c r="DV1426" i="17"/>
  <c r="I1431" i="16" s="1"/>
  <c r="DV1386" i="17"/>
  <c r="I1391" i="16" s="1"/>
  <c r="DV1346" i="17"/>
  <c r="I1351" i="16" s="1"/>
  <c r="DV1306" i="17"/>
  <c r="I1311" i="16" s="1"/>
  <c r="DV1260" i="17"/>
  <c r="I1265" i="16" s="1"/>
  <c r="DV1220" i="17"/>
  <c r="I1225" i="16" s="1"/>
  <c r="DV1180" i="17"/>
  <c r="I1185" i="16" s="1"/>
  <c r="DV1140" i="17"/>
  <c r="I1145" i="16" s="1"/>
  <c r="DV1100" i="17"/>
  <c r="I1105" i="16" s="1"/>
  <c r="DV1057" i="17"/>
  <c r="I1062" i="16" s="1"/>
  <c r="DV1017" i="17"/>
  <c r="I1022" i="16" s="1"/>
  <c r="DV977" i="17"/>
  <c r="I982" i="16" s="1"/>
  <c r="DV937" i="17"/>
  <c r="I942" i="16" s="1"/>
  <c r="DV897" i="17"/>
  <c r="I902" i="16" s="1"/>
  <c r="DV851" i="17"/>
  <c r="I856" i="16" s="1"/>
  <c r="DV811" i="17"/>
  <c r="I816" i="16" s="1"/>
  <c r="DV771" i="17"/>
  <c r="I776" i="16" s="1"/>
  <c r="DV731" i="17"/>
  <c r="I736" i="16" s="1"/>
  <c r="DV691" i="17"/>
  <c r="I696" i="16" s="1"/>
  <c r="DV645" i="17"/>
  <c r="I650" i="16" s="1"/>
  <c r="DV605" i="17"/>
  <c r="I610" i="16" s="1"/>
  <c r="DV565" i="17"/>
  <c r="I570" i="16" s="1"/>
  <c r="DV525" i="17"/>
  <c r="I530" i="16" s="1"/>
  <c r="DV485" i="17"/>
  <c r="I490" i="16" s="1"/>
  <c r="DV442" i="17"/>
  <c r="I447" i="16" s="1"/>
  <c r="DV402" i="17"/>
  <c r="I407" i="16" s="1"/>
  <c r="DV362" i="17"/>
  <c r="I367" i="16" s="1"/>
  <c r="DV322" i="17"/>
  <c r="I327" i="16" s="1"/>
  <c r="DV282" i="17"/>
  <c r="I287" i="16" s="1"/>
  <c r="DV236" i="17"/>
  <c r="I241" i="16" s="1"/>
  <c r="DV196" i="17"/>
  <c r="I201" i="16" s="1"/>
  <c r="DV156" i="17"/>
  <c r="I161" i="16" s="1"/>
  <c r="DV125" i="17"/>
  <c r="I130" i="16" s="1"/>
  <c r="DV100" i="17"/>
  <c r="I105" i="16" s="1"/>
  <c r="DV75" i="17"/>
  <c r="I80" i="16" s="1"/>
  <c r="DV50" i="17"/>
  <c r="I55" i="16" s="1"/>
  <c r="DV25" i="17"/>
  <c r="I30" i="16" s="1"/>
  <c r="DU1996" i="17"/>
  <c r="DU1971" i="17"/>
  <c r="B1976" i="16" s="1"/>
  <c r="DU1946" i="17"/>
  <c r="B1951" i="16" s="1"/>
  <c r="DU1921" i="17"/>
  <c r="B1926" i="16" s="1"/>
  <c r="DU1896" i="17"/>
  <c r="B1901" i="16" s="1"/>
  <c r="DU1868" i="17"/>
  <c r="B1873" i="16" s="1"/>
  <c r="DU1843" i="17"/>
  <c r="B1848" i="16" s="1"/>
  <c r="DU1818" i="17"/>
  <c r="B1823" i="16" s="1"/>
  <c r="DU1793" i="17"/>
  <c r="B1798" i="16" s="1"/>
  <c r="DU1768" i="17"/>
  <c r="B1773" i="16" s="1"/>
  <c r="DU1740" i="17"/>
  <c r="B1745" i="16" s="1"/>
  <c r="DU1715" i="17"/>
  <c r="B1720" i="16" s="1"/>
  <c r="DU1690" i="17"/>
  <c r="B1695" i="16" s="1"/>
  <c r="DU1665" i="17"/>
  <c r="B1670" i="16" s="1"/>
  <c r="DU1640" i="17"/>
  <c r="B1645" i="16" s="1"/>
  <c r="DU1612" i="17"/>
  <c r="B1617" i="16" s="1"/>
  <c r="DU1587" i="17"/>
  <c r="B1592" i="16" s="1"/>
  <c r="DU1562" i="17"/>
  <c r="B1567" i="16" s="1"/>
  <c r="DU1537" i="17"/>
  <c r="B1542" i="16" s="1"/>
  <c r="DU1512" i="17"/>
  <c r="B1517" i="16" s="1"/>
  <c r="DU1484" i="17"/>
  <c r="B1489" i="16" s="1"/>
  <c r="DU1459" i="17"/>
  <c r="B1464" i="16" s="1"/>
  <c r="DU1434" i="17"/>
  <c r="B1439" i="16" s="1"/>
  <c r="DU1409" i="17"/>
  <c r="B1414" i="16" s="1"/>
  <c r="DU1384" i="17"/>
  <c r="B1389" i="16" s="1"/>
  <c r="DU1356" i="17"/>
  <c r="B1361" i="16" s="1"/>
  <c r="DU1331" i="17"/>
  <c r="B1336" i="16" s="1"/>
  <c r="DU1306" i="17"/>
  <c r="B1311" i="16" s="1"/>
  <c r="DU1281" i="17"/>
  <c r="B1286" i="16" s="1"/>
  <c r="DU1256" i="17"/>
  <c r="B1261" i="16" s="1"/>
  <c r="DU1228" i="17"/>
  <c r="B1233" i="16" s="1"/>
  <c r="DU1203" i="17"/>
  <c r="B1208" i="16" s="1"/>
  <c r="DU1178" i="17"/>
  <c r="B1183" i="16" s="1"/>
  <c r="DU1153" i="17"/>
  <c r="B1158" i="16" s="1"/>
  <c r="DU1128" i="17"/>
  <c r="B1133" i="16" s="1"/>
  <c r="DU1100" i="17"/>
  <c r="B1105" i="16" s="1"/>
  <c r="DU1075" i="17"/>
  <c r="B1080" i="16" s="1"/>
  <c r="DU1050" i="17"/>
  <c r="B1055" i="16" s="1"/>
  <c r="DU1025" i="17"/>
  <c r="B1030" i="16" s="1"/>
  <c r="DU1000" i="17"/>
  <c r="B1005" i="16" s="1"/>
  <c r="DU972" i="17"/>
  <c r="B977" i="16" s="1"/>
  <c r="DU947" i="17"/>
  <c r="B952" i="16" s="1"/>
  <c r="DU922" i="17"/>
  <c r="B927" i="16" s="1"/>
  <c r="DU897" i="17"/>
  <c r="B902" i="16" s="1"/>
  <c r="DU872" i="17"/>
  <c r="B877" i="16" s="1"/>
  <c r="DU844" i="17"/>
  <c r="B849" i="16" s="1"/>
  <c r="DU819" i="17"/>
  <c r="B824" i="16" s="1"/>
  <c r="DU794" i="17"/>
  <c r="B799" i="16" s="1"/>
  <c r="DU769" i="17"/>
  <c r="B774" i="16" s="1"/>
  <c r="DU744" i="17"/>
  <c r="B749" i="16" s="1"/>
  <c r="DU716" i="17"/>
  <c r="B721" i="16" s="1"/>
  <c r="DU691" i="17"/>
  <c r="B696" i="16" s="1"/>
  <c r="DU666" i="17"/>
  <c r="B671" i="16" s="1"/>
  <c r="DU641" i="17"/>
  <c r="B646" i="16" s="1"/>
  <c r="DU616" i="17"/>
  <c r="B621" i="16" s="1"/>
  <c r="DU588" i="17"/>
  <c r="B593" i="16" s="1"/>
  <c r="DU563" i="17"/>
  <c r="B568" i="16" s="1"/>
  <c r="DU538" i="17"/>
  <c r="B543" i="16" s="1"/>
  <c r="DU513" i="17"/>
  <c r="B518" i="16" s="1"/>
  <c r="DU488" i="17"/>
  <c r="B493" i="16" s="1"/>
  <c r="DU460" i="17"/>
  <c r="B465" i="16" s="1"/>
  <c r="DU435" i="17"/>
  <c r="B440" i="16" s="1"/>
  <c r="DU410" i="17"/>
  <c r="B415" i="16" s="1"/>
  <c r="DU385" i="17"/>
  <c r="B390" i="16" s="1"/>
  <c r="DU360" i="17"/>
  <c r="B365" i="16" s="1"/>
  <c r="DU332" i="17"/>
  <c r="B337" i="16" s="1"/>
  <c r="DU307" i="17"/>
  <c r="B312" i="16" s="1"/>
  <c r="DU282" i="17"/>
  <c r="B287" i="16" s="1"/>
  <c r="DU257" i="17"/>
  <c r="B262" i="16" s="1"/>
  <c r="DU232" i="17"/>
  <c r="B237" i="16" s="1"/>
  <c r="DU204" i="17"/>
  <c r="B209" i="16" s="1"/>
  <c r="DU179" i="17"/>
  <c r="B184" i="16" s="1"/>
  <c r="DU154" i="17"/>
  <c r="B159" i="16" s="1"/>
  <c r="DU129" i="17"/>
  <c r="B134" i="16" s="1"/>
  <c r="DU104" i="17"/>
  <c r="B109" i="16" s="1"/>
  <c r="DU76" i="17"/>
  <c r="B81" i="16" s="1"/>
  <c r="DU51" i="17"/>
  <c r="B56" i="16" s="1"/>
  <c r="DU26" i="17"/>
  <c r="B31" i="16" s="1"/>
  <c r="DT2000" i="17"/>
  <c r="DT1975" i="17"/>
  <c r="D1980" i="16" s="1"/>
  <c r="DT1947" i="17"/>
  <c r="D1952" i="16" s="1"/>
  <c r="DT1922" i="17"/>
  <c r="D1927" i="16" s="1"/>
  <c r="DT1897" i="17"/>
  <c r="D1902" i="16" s="1"/>
  <c r="DT1872" i="17"/>
  <c r="D1877" i="16" s="1"/>
  <c r="DT1847" i="17"/>
  <c r="D1852" i="16" s="1"/>
  <c r="DT1819" i="17"/>
  <c r="D1824" i="16" s="1"/>
  <c r="DT1794" i="17"/>
  <c r="D1799" i="16" s="1"/>
  <c r="DT1769" i="17"/>
  <c r="D1774" i="16" s="1"/>
  <c r="DT1744" i="17"/>
  <c r="D1749" i="16" s="1"/>
  <c r="DT1719" i="17"/>
  <c r="D1724" i="16" s="1"/>
  <c r="DT1691" i="17"/>
  <c r="D1696" i="16" s="1"/>
  <c r="DT1666" i="17"/>
  <c r="D1671" i="16" s="1"/>
  <c r="DT1641" i="17"/>
  <c r="D1646" i="16" s="1"/>
  <c r="DT1616" i="17"/>
  <c r="D1621" i="16" s="1"/>
  <c r="DT1591" i="17"/>
  <c r="D1596" i="16" s="1"/>
  <c r="DT1563" i="17"/>
  <c r="D1568" i="16" s="1"/>
  <c r="DT1538" i="17"/>
  <c r="D1543" i="16" s="1"/>
  <c r="DT1513" i="17"/>
  <c r="D1518" i="16" s="1"/>
  <c r="DT1488" i="17"/>
  <c r="D1493" i="16" s="1"/>
  <c r="DT1463" i="17"/>
  <c r="D1468" i="16" s="1"/>
  <c r="DT1435" i="17"/>
  <c r="D1440" i="16" s="1"/>
  <c r="DT1410" i="17"/>
  <c r="D1415" i="16" s="1"/>
  <c r="DT1385" i="17"/>
  <c r="D1390" i="16" s="1"/>
  <c r="DT1360" i="17"/>
  <c r="D1365" i="16" s="1"/>
  <c r="DT1336" i="17"/>
  <c r="D1341" i="16" s="1"/>
  <c r="DT1319" i="17"/>
  <c r="D1324" i="16" s="1"/>
  <c r="DT1299" i="17"/>
  <c r="D1304" i="16" s="1"/>
  <c r="DT1287" i="17"/>
  <c r="D1292" i="16" s="1"/>
  <c r="DT1272" i="17"/>
  <c r="D1277" i="16" s="1"/>
  <c r="DT1258" i="17"/>
  <c r="D1263" i="16" s="1"/>
  <c r="DT1247" i="17"/>
  <c r="D1252" i="16" s="1"/>
  <c r="DT1233" i="17"/>
  <c r="D1238" i="16" s="1"/>
  <c r="DT1219" i="17"/>
  <c r="D1224" i="16" s="1"/>
  <c r="DT1208" i="17"/>
  <c r="D1213" i="16" s="1"/>
  <c r="DT1194" i="17"/>
  <c r="D1199" i="16" s="1"/>
  <c r="DT1183" i="17"/>
  <c r="D1188" i="16" s="1"/>
  <c r="DT1169" i="17"/>
  <c r="D1174" i="16" s="1"/>
  <c r="DT1155" i="17"/>
  <c r="D1160" i="16" s="1"/>
  <c r="DT1144" i="17"/>
  <c r="D1149" i="16" s="1"/>
  <c r="DT1130" i="17"/>
  <c r="D1135" i="16" s="1"/>
  <c r="DT1119" i="17"/>
  <c r="D1124" i="16" s="1"/>
  <c r="DT1105" i="17"/>
  <c r="D1110" i="16" s="1"/>
  <c r="DT1091" i="17"/>
  <c r="D1096" i="16" s="1"/>
  <c r="DT1080" i="17"/>
  <c r="D1085" i="16" s="1"/>
  <c r="DT1066" i="17"/>
  <c r="D1071" i="16" s="1"/>
  <c r="DT1055" i="17"/>
  <c r="D1060" i="16" s="1"/>
  <c r="DT1041" i="17"/>
  <c r="D1046" i="16" s="1"/>
  <c r="DT1027" i="17"/>
  <c r="D1032" i="16" s="1"/>
  <c r="DT1016" i="17"/>
  <c r="D1021" i="16" s="1"/>
  <c r="DT1002" i="17"/>
  <c r="D1007" i="16" s="1"/>
  <c r="DT991" i="17"/>
  <c r="D996" i="16" s="1"/>
  <c r="DT977" i="17"/>
  <c r="D982" i="16" s="1"/>
  <c r="DT963" i="17"/>
  <c r="D968" i="16" s="1"/>
  <c r="DT952" i="17"/>
  <c r="D957" i="16" s="1"/>
  <c r="DT938" i="17"/>
  <c r="D943" i="16" s="1"/>
  <c r="DT927" i="17"/>
  <c r="D932" i="16" s="1"/>
  <c r="DT913" i="17"/>
  <c r="D918" i="16" s="1"/>
  <c r="DT899" i="17"/>
  <c r="D904" i="16" s="1"/>
  <c r="DT888" i="17"/>
  <c r="D893" i="16" s="1"/>
  <c r="DT874" i="17"/>
  <c r="D879" i="16" s="1"/>
  <c r="DT863" i="17"/>
  <c r="D868" i="16" s="1"/>
  <c r="DT849" i="17"/>
  <c r="D854" i="16" s="1"/>
  <c r="DT835" i="17"/>
  <c r="D840" i="16" s="1"/>
  <c r="DT824" i="17"/>
  <c r="D829" i="16" s="1"/>
  <c r="DT810" i="17"/>
  <c r="D815" i="16" s="1"/>
  <c r="DT799" i="17"/>
  <c r="D804" i="16" s="1"/>
  <c r="DT785" i="17"/>
  <c r="D790" i="16" s="1"/>
  <c r="DT771" i="17"/>
  <c r="D776" i="16" s="1"/>
  <c r="DT760" i="17"/>
  <c r="D765" i="16" s="1"/>
  <c r="DT746" i="17"/>
  <c r="D751" i="16" s="1"/>
  <c r="DT735" i="17"/>
  <c r="D740" i="16" s="1"/>
  <c r="DT721" i="17"/>
  <c r="D726" i="16" s="1"/>
  <c r="DT707" i="17"/>
  <c r="D712" i="16" s="1"/>
  <c r="DT696" i="17"/>
  <c r="D701" i="16" s="1"/>
  <c r="DT682" i="17"/>
  <c r="D687" i="16" s="1"/>
  <c r="DT671" i="17"/>
  <c r="D676" i="16" s="1"/>
  <c r="DT657" i="17"/>
  <c r="D662" i="16" s="1"/>
  <c r="DT643" i="17"/>
  <c r="D648" i="16" s="1"/>
  <c r="DT632" i="17"/>
  <c r="D637" i="16" s="1"/>
  <c r="DT618" i="17"/>
  <c r="D623" i="16" s="1"/>
  <c r="DT607" i="17"/>
  <c r="D612" i="16" s="1"/>
  <c r="DT593" i="17"/>
  <c r="D598" i="16" s="1"/>
  <c r="DT579" i="17"/>
  <c r="D584" i="16" s="1"/>
  <c r="DT568" i="17"/>
  <c r="D573" i="16" s="1"/>
  <c r="DT554" i="17"/>
  <c r="D559" i="16" s="1"/>
  <c r="DT543" i="17"/>
  <c r="D548" i="16" s="1"/>
  <c r="DT529" i="17"/>
  <c r="D534" i="16" s="1"/>
  <c r="DT515" i="17"/>
  <c r="D520" i="16" s="1"/>
  <c r="DT504" i="17"/>
  <c r="D509" i="16" s="1"/>
  <c r="DT490" i="17"/>
  <c r="D495" i="16" s="1"/>
  <c r="DT479" i="17"/>
  <c r="D484" i="16" s="1"/>
  <c r="DT465" i="17"/>
  <c r="D470" i="16" s="1"/>
  <c r="DT451" i="17"/>
  <c r="D456" i="16" s="1"/>
  <c r="DT440" i="17"/>
  <c r="D445" i="16" s="1"/>
  <c r="DT426" i="17"/>
  <c r="D431" i="16" s="1"/>
  <c r="DT415" i="17"/>
  <c r="D420" i="16" s="1"/>
  <c r="DT401" i="17"/>
  <c r="D406" i="16" s="1"/>
  <c r="DT387" i="17"/>
  <c r="D392" i="16" s="1"/>
  <c r="DT376" i="17"/>
  <c r="D381" i="16" s="1"/>
  <c r="DT362" i="17"/>
  <c r="D367" i="16" s="1"/>
  <c r="DT351" i="17"/>
  <c r="D356" i="16" s="1"/>
  <c r="DT337" i="17"/>
  <c r="D342" i="16" s="1"/>
  <c r="DT323" i="17"/>
  <c r="D328" i="16" s="1"/>
  <c r="DT312" i="17"/>
  <c r="D317" i="16" s="1"/>
  <c r="DT298" i="17"/>
  <c r="D303" i="16" s="1"/>
  <c r="DT287" i="17"/>
  <c r="D292" i="16" s="1"/>
  <c r="DT273" i="17"/>
  <c r="D278" i="16" s="1"/>
  <c r="DT259" i="17"/>
  <c r="D264" i="16" s="1"/>
  <c r="DT248" i="17"/>
  <c r="D253" i="16" s="1"/>
  <c r="DT234" i="17"/>
  <c r="D239" i="16" s="1"/>
  <c r="DT224" i="17"/>
  <c r="D229" i="16" s="1"/>
  <c r="DT214" i="17"/>
  <c r="D219" i="16" s="1"/>
  <c r="DT202" i="17"/>
  <c r="D207" i="16" s="1"/>
  <c r="DT192" i="17"/>
  <c r="D197" i="16" s="1"/>
  <c r="DT182" i="17"/>
  <c r="D187" i="16" s="1"/>
  <c r="DT170" i="17"/>
  <c r="D175" i="16" s="1"/>
  <c r="DT160" i="17"/>
  <c r="D165" i="16" s="1"/>
  <c r="DT150" i="17"/>
  <c r="D155" i="16" s="1"/>
  <c r="DT138" i="17"/>
  <c r="D143" i="16" s="1"/>
  <c r="DT128" i="17"/>
  <c r="D133" i="16" s="1"/>
  <c r="DT118" i="17"/>
  <c r="D123" i="16" s="1"/>
  <c r="DT106" i="17"/>
  <c r="D111" i="16" s="1"/>
  <c r="DT96" i="17"/>
  <c r="D101" i="16" s="1"/>
  <c r="DT86" i="17"/>
  <c r="D91" i="16" s="1"/>
  <c r="DT74" i="17"/>
  <c r="D79" i="16" s="1"/>
  <c r="DT64" i="17"/>
  <c r="D69" i="16" s="1"/>
  <c r="DT54" i="17"/>
  <c r="D59" i="16" s="1"/>
  <c r="DT42" i="17"/>
  <c r="D47" i="16" s="1"/>
  <c r="DT32" i="17"/>
  <c r="D37" i="16" s="1"/>
  <c r="DT22" i="17"/>
  <c r="D27" i="16" s="1"/>
  <c r="DT10" i="17"/>
  <c r="D15" i="16" s="1"/>
  <c r="DS1999" i="17"/>
  <c r="DS1989" i="17"/>
  <c r="G1994" i="16" s="1"/>
  <c r="DS1977" i="17"/>
  <c r="G1982" i="16" s="1"/>
  <c r="DS1967" i="17"/>
  <c r="G1972" i="16" s="1"/>
  <c r="DS1957" i="17"/>
  <c r="G1962" i="16" s="1"/>
  <c r="DS1945" i="17"/>
  <c r="G1950" i="16" s="1"/>
  <c r="DS1935" i="17"/>
  <c r="G1940" i="16" s="1"/>
  <c r="DS1925" i="17"/>
  <c r="G1930" i="16" s="1"/>
  <c r="DS1913" i="17"/>
  <c r="G1918" i="16" s="1"/>
  <c r="DS1903" i="17"/>
  <c r="G1908" i="16" s="1"/>
  <c r="DS1893" i="17"/>
  <c r="G1898" i="16" s="1"/>
  <c r="DS1881" i="17"/>
  <c r="G1886" i="16" s="1"/>
  <c r="DS1871" i="17"/>
  <c r="G1876" i="16" s="1"/>
  <c r="DS1861" i="17"/>
  <c r="G1866" i="16" s="1"/>
  <c r="DS1849" i="17"/>
  <c r="G1854" i="16" s="1"/>
  <c r="DS1839" i="17"/>
  <c r="G1844" i="16" s="1"/>
  <c r="DS1829" i="17"/>
  <c r="G1834" i="16" s="1"/>
  <c r="DS1817" i="17"/>
  <c r="G1822" i="16" s="1"/>
  <c r="DS1807" i="17"/>
  <c r="G1812" i="16" s="1"/>
  <c r="DS1797" i="17"/>
  <c r="G1802" i="16" s="1"/>
  <c r="DS1785" i="17"/>
  <c r="G1790" i="16" s="1"/>
  <c r="DS1775" i="17"/>
  <c r="G1780" i="16" s="1"/>
  <c r="DS1765" i="17"/>
  <c r="G1770" i="16" s="1"/>
  <c r="DS1753" i="17"/>
  <c r="G1758" i="16" s="1"/>
  <c r="DS1743" i="17"/>
  <c r="G1748" i="16" s="1"/>
  <c r="DS1733" i="17"/>
  <c r="G1738" i="16" s="1"/>
  <c r="DS1721" i="17"/>
  <c r="G1726" i="16" s="1"/>
  <c r="DS1711" i="17"/>
  <c r="G1716" i="16" s="1"/>
  <c r="DS1701" i="17"/>
  <c r="G1706" i="16" s="1"/>
  <c r="DS1689" i="17"/>
  <c r="G1694" i="16" s="1"/>
  <c r="DS1679" i="17"/>
  <c r="G1684" i="16" s="1"/>
  <c r="DS1669" i="17"/>
  <c r="G1674" i="16" s="1"/>
  <c r="DS1657" i="17"/>
  <c r="G1662" i="16" s="1"/>
  <c r="DS1647" i="17"/>
  <c r="G1652" i="16" s="1"/>
  <c r="DS1637" i="17"/>
  <c r="G1642" i="16" s="1"/>
  <c r="DS1625" i="17"/>
  <c r="G1630" i="16" s="1"/>
  <c r="DS1615" i="17"/>
  <c r="G1620" i="16" s="1"/>
  <c r="DS1605" i="17"/>
  <c r="G1610" i="16" s="1"/>
  <c r="DS1593" i="17"/>
  <c r="G1598" i="16" s="1"/>
  <c r="DS1583" i="17"/>
  <c r="G1588" i="16" s="1"/>
  <c r="DS1573" i="17"/>
  <c r="G1578" i="16" s="1"/>
  <c r="DS1561" i="17"/>
  <c r="G1566" i="16" s="1"/>
  <c r="DS1551" i="17"/>
  <c r="G1556" i="16" s="1"/>
  <c r="DS1541" i="17"/>
  <c r="G1546" i="16" s="1"/>
  <c r="DS1529" i="17"/>
  <c r="G1534" i="16" s="1"/>
  <c r="DS1519" i="17"/>
  <c r="G1524" i="16" s="1"/>
  <c r="DS1509" i="17"/>
  <c r="G1514" i="16" s="1"/>
  <c r="DS1497" i="17"/>
  <c r="G1502" i="16" s="1"/>
  <c r="DS1487" i="17"/>
  <c r="G1492" i="16" s="1"/>
  <c r="DS1477" i="17"/>
  <c r="G1482" i="16" s="1"/>
  <c r="DS1465" i="17"/>
  <c r="G1470" i="16" s="1"/>
  <c r="DS1455" i="17"/>
  <c r="G1460" i="16" s="1"/>
  <c r="DS1445" i="17"/>
  <c r="G1450" i="16" s="1"/>
  <c r="DS1433" i="17"/>
  <c r="G1438" i="16" s="1"/>
  <c r="DS1423" i="17"/>
  <c r="G1428" i="16" s="1"/>
  <c r="DS1413" i="17"/>
  <c r="G1418" i="16" s="1"/>
  <c r="DS1401" i="17"/>
  <c r="G1406" i="16" s="1"/>
  <c r="DS1391" i="17"/>
  <c r="G1396" i="16" s="1"/>
  <c r="DS1381" i="17"/>
  <c r="G1386" i="16" s="1"/>
  <c r="DS1369" i="17"/>
  <c r="G1374" i="16" s="1"/>
  <c r="DS1359" i="17"/>
  <c r="G1364" i="16" s="1"/>
  <c r="DS1349" i="17"/>
  <c r="G1354" i="16" s="1"/>
  <c r="DS1337" i="17"/>
  <c r="G1342" i="16" s="1"/>
  <c r="DS1327" i="17"/>
  <c r="G1332" i="16" s="1"/>
  <c r="DS1317" i="17"/>
  <c r="G1322" i="16" s="1"/>
  <c r="DS1305" i="17"/>
  <c r="G1310" i="16" s="1"/>
  <c r="DS1295" i="17"/>
  <c r="G1300" i="16" s="1"/>
  <c r="DS1285" i="17"/>
  <c r="G1290" i="16" s="1"/>
  <c r="DS1273" i="17"/>
  <c r="G1278" i="16" s="1"/>
  <c r="DS1263" i="17"/>
  <c r="G1268" i="16" s="1"/>
  <c r="DS1253" i="17"/>
  <c r="G1258" i="16" s="1"/>
  <c r="DS1241" i="17"/>
  <c r="G1246" i="16" s="1"/>
  <c r="DS1231" i="17"/>
  <c r="G1236" i="16" s="1"/>
  <c r="DS1221" i="17"/>
  <c r="G1226" i="16" s="1"/>
  <c r="DS1209" i="17"/>
  <c r="G1214" i="16" s="1"/>
  <c r="DS1199" i="17"/>
  <c r="G1204" i="16" s="1"/>
  <c r="DS1189" i="17"/>
  <c r="G1194" i="16" s="1"/>
  <c r="DS1177" i="17"/>
  <c r="G1182" i="16" s="1"/>
  <c r="DS1167" i="17"/>
  <c r="G1172" i="16" s="1"/>
  <c r="DS1157" i="17"/>
  <c r="G1162" i="16" s="1"/>
  <c r="DS1145" i="17"/>
  <c r="G1150" i="16" s="1"/>
  <c r="DS1135" i="17"/>
  <c r="G1140" i="16" s="1"/>
  <c r="DS1125" i="17"/>
  <c r="G1130" i="16" s="1"/>
  <c r="DS1113" i="17"/>
  <c r="G1118" i="16" s="1"/>
  <c r="DS1103" i="17"/>
  <c r="G1108" i="16" s="1"/>
  <c r="DS1093" i="17"/>
  <c r="G1098" i="16" s="1"/>
  <c r="DS1081" i="17"/>
  <c r="G1086" i="16" s="1"/>
  <c r="DS1071" i="17"/>
  <c r="G1076" i="16" s="1"/>
  <c r="DS1061" i="17"/>
  <c r="G1066" i="16" s="1"/>
  <c r="DS1049" i="17"/>
  <c r="G1054" i="16" s="1"/>
  <c r="DS1039" i="17"/>
  <c r="G1044" i="16" s="1"/>
  <c r="DS1029" i="17"/>
  <c r="G1034" i="16" s="1"/>
  <c r="DS1017" i="17"/>
  <c r="G1022" i="16" s="1"/>
  <c r="DS1009" i="17"/>
  <c r="G1014" i="16" s="1"/>
  <c r="DS1001" i="17"/>
  <c r="G1006" i="16" s="1"/>
  <c r="DS993" i="17"/>
  <c r="G998" i="16" s="1"/>
  <c r="DS985" i="17"/>
  <c r="G990" i="16" s="1"/>
  <c r="DS977" i="17"/>
  <c r="G982" i="16" s="1"/>
  <c r="DS969" i="17"/>
  <c r="G974" i="16" s="1"/>
  <c r="DS961" i="17"/>
  <c r="G966" i="16" s="1"/>
  <c r="DS953" i="17"/>
  <c r="G958" i="16" s="1"/>
  <c r="DS945" i="17"/>
  <c r="G950" i="16" s="1"/>
  <c r="DS937" i="17"/>
  <c r="G942" i="16" s="1"/>
  <c r="DS929" i="17"/>
  <c r="G934" i="16" s="1"/>
  <c r="DS921" i="17"/>
  <c r="G926" i="16" s="1"/>
  <c r="DS913" i="17"/>
  <c r="G918" i="16" s="1"/>
  <c r="DS905" i="17"/>
  <c r="G910" i="16" s="1"/>
  <c r="DS897" i="17"/>
  <c r="G902" i="16" s="1"/>
  <c r="DS889" i="17"/>
  <c r="G894" i="16" s="1"/>
  <c r="DS881" i="17"/>
  <c r="G886" i="16" s="1"/>
  <c r="DS873" i="17"/>
  <c r="G878" i="16" s="1"/>
  <c r="DS865" i="17"/>
  <c r="G870" i="16" s="1"/>
  <c r="DS857" i="17"/>
  <c r="G862" i="16" s="1"/>
  <c r="DS849" i="17"/>
  <c r="G854" i="16" s="1"/>
  <c r="DS841" i="17"/>
  <c r="G846" i="16" s="1"/>
  <c r="DS833" i="17"/>
  <c r="G838" i="16" s="1"/>
  <c r="DS825" i="17"/>
  <c r="G830" i="16" s="1"/>
  <c r="DS817" i="17"/>
  <c r="G822" i="16" s="1"/>
  <c r="DS809" i="17"/>
  <c r="G814" i="16" s="1"/>
  <c r="DS801" i="17"/>
  <c r="G806" i="16" s="1"/>
  <c r="DS793" i="17"/>
  <c r="G798" i="16" s="1"/>
  <c r="DS785" i="17"/>
  <c r="G790" i="16" s="1"/>
  <c r="DS777" i="17"/>
  <c r="G782" i="16" s="1"/>
  <c r="DS769" i="17"/>
  <c r="G774" i="16" s="1"/>
  <c r="DS761" i="17"/>
  <c r="G766" i="16" s="1"/>
  <c r="DS753" i="17"/>
  <c r="G758" i="16" s="1"/>
  <c r="DS745" i="17"/>
  <c r="G750" i="16" s="1"/>
  <c r="DS737" i="17"/>
  <c r="G742" i="16" s="1"/>
  <c r="DS729" i="17"/>
  <c r="G734" i="16" s="1"/>
  <c r="DS721" i="17"/>
  <c r="G726" i="16" s="1"/>
  <c r="DS713" i="17"/>
  <c r="G718" i="16" s="1"/>
  <c r="DS705" i="17"/>
  <c r="G710" i="16" s="1"/>
  <c r="DS697" i="17"/>
  <c r="G702" i="16" s="1"/>
  <c r="DS689" i="17"/>
  <c r="G694" i="16" s="1"/>
  <c r="DS681" i="17"/>
  <c r="G686" i="16" s="1"/>
  <c r="DS673" i="17"/>
  <c r="G678" i="16" s="1"/>
  <c r="DS665" i="17"/>
  <c r="G670" i="16" s="1"/>
  <c r="DS657" i="17"/>
  <c r="G662" i="16" s="1"/>
  <c r="DS649" i="17"/>
  <c r="G654" i="16" s="1"/>
  <c r="DS641" i="17"/>
  <c r="G646" i="16" s="1"/>
  <c r="DS633" i="17"/>
  <c r="G638" i="16" s="1"/>
  <c r="DS625" i="17"/>
  <c r="G630" i="16" s="1"/>
  <c r="DS617" i="17"/>
  <c r="G622" i="16" s="1"/>
  <c r="DS609" i="17"/>
  <c r="G614" i="16" s="1"/>
  <c r="DS601" i="17"/>
  <c r="G606" i="16" s="1"/>
  <c r="DS593" i="17"/>
  <c r="G598" i="16" s="1"/>
  <c r="DS585" i="17"/>
  <c r="G590" i="16" s="1"/>
  <c r="DS577" i="17"/>
  <c r="G582" i="16" s="1"/>
  <c r="DS569" i="17"/>
  <c r="G574" i="16" s="1"/>
  <c r="DS561" i="17"/>
  <c r="G566" i="16" s="1"/>
  <c r="DS553" i="17"/>
  <c r="G558" i="16" s="1"/>
  <c r="DS545" i="17"/>
  <c r="G550" i="16" s="1"/>
  <c r="DS537" i="17"/>
  <c r="G542" i="16" s="1"/>
  <c r="DS529" i="17"/>
  <c r="G534" i="16" s="1"/>
  <c r="DS521" i="17"/>
  <c r="G526" i="16" s="1"/>
  <c r="DS513" i="17"/>
  <c r="G518" i="16" s="1"/>
  <c r="DS505" i="17"/>
  <c r="G510" i="16" s="1"/>
  <c r="DS497" i="17"/>
  <c r="G502" i="16" s="1"/>
  <c r="DS489" i="17"/>
  <c r="G494" i="16" s="1"/>
  <c r="DS481" i="17"/>
  <c r="G486" i="16" s="1"/>
  <c r="DS473" i="17"/>
  <c r="G478" i="16" s="1"/>
  <c r="DS465" i="17"/>
  <c r="G470" i="16" s="1"/>
  <c r="DS457" i="17"/>
  <c r="G462" i="16" s="1"/>
  <c r="DS449" i="17"/>
  <c r="G454" i="16" s="1"/>
  <c r="DS441" i="17"/>
  <c r="G446" i="16" s="1"/>
  <c r="DS433" i="17"/>
  <c r="G438" i="16" s="1"/>
  <c r="DS425" i="17"/>
  <c r="G430" i="16" s="1"/>
  <c r="DS417" i="17"/>
  <c r="G422" i="16" s="1"/>
  <c r="DS409" i="17"/>
  <c r="G414" i="16" s="1"/>
  <c r="DS401" i="17"/>
  <c r="G406" i="16" s="1"/>
  <c r="DS393" i="17"/>
  <c r="G398" i="16" s="1"/>
  <c r="DS385" i="17"/>
  <c r="G390" i="16" s="1"/>
  <c r="DS377" i="17"/>
  <c r="G382" i="16" s="1"/>
  <c r="DS369" i="17"/>
  <c r="G374" i="16" s="1"/>
  <c r="DS361" i="17"/>
  <c r="G366" i="16" s="1"/>
  <c r="DS353" i="17"/>
  <c r="G358" i="16" s="1"/>
  <c r="DS345" i="17"/>
  <c r="G350" i="16" s="1"/>
  <c r="DS337" i="17"/>
  <c r="G342" i="16" s="1"/>
  <c r="DS329" i="17"/>
  <c r="G334" i="16" s="1"/>
  <c r="DS321" i="17"/>
  <c r="G326" i="16" s="1"/>
  <c r="DS313" i="17"/>
  <c r="G318" i="16" s="1"/>
  <c r="DS305" i="17"/>
  <c r="G310" i="16" s="1"/>
  <c r="DS297" i="17"/>
  <c r="G302" i="16" s="1"/>
  <c r="DS289" i="17"/>
  <c r="G294" i="16" s="1"/>
  <c r="DS281" i="17"/>
  <c r="G286" i="16" s="1"/>
  <c r="DS273" i="17"/>
  <c r="G278" i="16" s="1"/>
  <c r="DS265" i="17"/>
  <c r="G270" i="16" s="1"/>
  <c r="DS257" i="17"/>
  <c r="G262" i="16" s="1"/>
  <c r="DS249" i="17"/>
  <c r="G254" i="16" s="1"/>
  <c r="DS241" i="17"/>
  <c r="G246" i="16" s="1"/>
  <c r="DS233" i="17"/>
  <c r="G238" i="16" s="1"/>
  <c r="DS225" i="17"/>
  <c r="G230" i="16" s="1"/>
  <c r="DS217" i="17"/>
  <c r="G222" i="16" s="1"/>
  <c r="DS209" i="17"/>
  <c r="G214" i="16" s="1"/>
  <c r="DS201" i="17"/>
  <c r="G206" i="16" s="1"/>
  <c r="DS193" i="17"/>
  <c r="G198" i="16" s="1"/>
  <c r="DS185" i="17"/>
  <c r="G190" i="16" s="1"/>
  <c r="DS177" i="17"/>
  <c r="G182" i="16" s="1"/>
  <c r="DS169" i="17"/>
  <c r="G174" i="16" s="1"/>
  <c r="DS161" i="17"/>
  <c r="G166" i="16" s="1"/>
  <c r="DS153" i="17"/>
  <c r="G158" i="16" s="1"/>
  <c r="DS145" i="17"/>
  <c r="G150" i="16" s="1"/>
  <c r="DS137" i="17"/>
  <c r="G142" i="16" s="1"/>
  <c r="DS129" i="17"/>
  <c r="G134" i="16" s="1"/>
  <c r="DS121" i="17"/>
  <c r="G126" i="16" s="1"/>
  <c r="DS113" i="17"/>
  <c r="G118" i="16" s="1"/>
  <c r="DS105" i="17"/>
  <c r="G110" i="16" s="1"/>
  <c r="DS97" i="17"/>
  <c r="G102" i="16" s="1"/>
  <c r="DS89" i="17"/>
  <c r="G94" i="16" s="1"/>
  <c r="DS81" i="17"/>
  <c r="G86" i="16" s="1"/>
  <c r="DS73" i="17"/>
  <c r="G78" i="16" s="1"/>
  <c r="DS65" i="17"/>
  <c r="G70" i="16" s="1"/>
  <c r="DS57" i="17"/>
  <c r="G62" i="16" s="1"/>
  <c r="DS49" i="17"/>
  <c r="G54" i="16" s="1"/>
  <c r="DS41" i="17"/>
  <c r="G46" i="16" s="1"/>
  <c r="DS33" i="17"/>
  <c r="G38" i="16" s="1"/>
  <c r="DS25" i="17"/>
  <c r="G30" i="16" s="1"/>
  <c r="DS17" i="17"/>
  <c r="G22" i="16" s="1"/>
  <c r="DS9" i="17"/>
  <c r="G14" i="16" s="1"/>
  <c r="DR2000" i="17"/>
  <c r="DR1992" i="17"/>
  <c r="L1997" i="16" s="1"/>
  <c r="DR1984" i="17"/>
  <c r="L1989" i="16" s="1"/>
  <c r="DR1976" i="17"/>
  <c r="L1981" i="16" s="1"/>
  <c r="DR1968" i="17"/>
  <c r="L1973" i="16" s="1"/>
  <c r="DR1960" i="17"/>
  <c r="L1965" i="16" s="1"/>
  <c r="DR1952" i="17"/>
  <c r="L1957" i="16" s="1"/>
  <c r="DR1944" i="17"/>
  <c r="L1949" i="16" s="1"/>
  <c r="DR1936" i="17"/>
  <c r="L1941" i="16" s="1"/>
  <c r="DR1928" i="17"/>
  <c r="L1933" i="16" s="1"/>
  <c r="DR1920" i="17"/>
  <c r="L1925" i="16" s="1"/>
  <c r="DR1912" i="17"/>
  <c r="L1917" i="16" s="1"/>
  <c r="DR1904" i="17"/>
  <c r="L1909" i="16" s="1"/>
  <c r="DR1896" i="17"/>
  <c r="L1901" i="16" s="1"/>
  <c r="DR1888" i="17"/>
  <c r="L1893" i="16" s="1"/>
  <c r="DR1880" i="17"/>
  <c r="L1885" i="16" s="1"/>
  <c r="DR1872" i="17"/>
  <c r="L1877" i="16" s="1"/>
  <c r="DR1864" i="17"/>
  <c r="L1869" i="16" s="1"/>
  <c r="DR1856" i="17"/>
  <c r="L1861" i="16" s="1"/>
  <c r="DR1848" i="17"/>
  <c r="L1853" i="16" s="1"/>
  <c r="DR1840" i="17"/>
  <c r="L1845" i="16" s="1"/>
  <c r="DR1832" i="17"/>
  <c r="L1837" i="16" s="1"/>
  <c r="DR1824" i="17"/>
  <c r="L1829" i="16" s="1"/>
  <c r="DR1816" i="17"/>
  <c r="L1821" i="16" s="1"/>
  <c r="DR1808" i="17"/>
  <c r="L1813" i="16" s="1"/>
  <c r="DR1800" i="17"/>
  <c r="L1805" i="16" s="1"/>
  <c r="DR1792" i="17"/>
  <c r="L1797" i="16" s="1"/>
  <c r="DR1784" i="17"/>
  <c r="L1789" i="16" s="1"/>
  <c r="DR1776" i="17"/>
  <c r="L1781" i="16" s="1"/>
  <c r="DR1768" i="17"/>
  <c r="L1773" i="16" s="1"/>
  <c r="DR1760" i="17"/>
  <c r="L1765" i="16" s="1"/>
  <c r="DR1752" i="17"/>
  <c r="L1757" i="16" s="1"/>
  <c r="DR1744" i="17"/>
  <c r="L1749" i="16" s="1"/>
  <c r="DR1736" i="17"/>
  <c r="L1741" i="16" s="1"/>
  <c r="DR1728" i="17"/>
  <c r="L1733" i="16" s="1"/>
  <c r="DR1720" i="17"/>
  <c r="L1725" i="16" s="1"/>
  <c r="DR1712" i="17"/>
  <c r="L1717" i="16" s="1"/>
  <c r="DR1704" i="17"/>
  <c r="L1709" i="16" s="1"/>
  <c r="DR1696" i="17"/>
  <c r="L1701" i="16" s="1"/>
  <c r="DR1688" i="17"/>
  <c r="L1693" i="16" s="1"/>
  <c r="DR1680" i="17"/>
  <c r="L1685" i="16" s="1"/>
  <c r="DR1672" i="17"/>
  <c r="L1677" i="16" s="1"/>
  <c r="DR1664" i="17"/>
  <c r="L1669" i="16" s="1"/>
  <c r="DR1656" i="17"/>
  <c r="L1661" i="16" s="1"/>
  <c r="DR1648" i="17"/>
  <c r="L1653" i="16" s="1"/>
  <c r="DR1640" i="17"/>
  <c r="L1645" i="16" s="1"/>
  <c r="DR1632" i="17"/>
  <c r="L1637" i="16" s="1"/>
  <c r="DR1624" i="17"/>
  <c r="L1629" i="16" s="1"/>
  <c r="DR1616" i="17"/>
  <c r="L1621" i="16" s="1"/>
  <c r="DR1608" i="17"/>
  <c r="L1613" i="16" s="1"/>
  <c r="DR1600" i="17"/>
  <c r="L1605" i="16" s="1"/>
  <c r="DR1592" i="17"/>
  <c r="L1597" i="16" s="1"/>
  <c r="DR1584" i="17"/>
  <c r="L1589" i="16" s="1"/>
  <c r="DR1576" i="17"/>
  <c r="L1581" i="16" s="1"/>
  <c r="DR1568" i="17"/>
  <c r="L1573" i="16" s="1"/>
  <c r="DR1560" i="17"/>
  <c r="L1565" i="16" s="1"/>
  <c r="DR1552" i="17"/>
  <c r="L1557" i="16" s="1"/>
  <c r="DR1544" i="17"/>
  <c r="L1549" i="16" s="1"/>
  <c r="DR1536" i="17"/>
  <c r="L1541" i="16" s="1"/>
  <c r="DR1528" i="17"/>
  <c r="L1533" i="16" s="1"/>
  <c r="DR1520" i="17"/>
  <c r="L1525" i="16" s="1"/>
  <c r="DR1512" i="17"/>
  <c r="L1517" i="16" s="1"/>
  <c r="DR1504" i="17"/>
  <c r="L1509" i="16" s="1"/>
  <c r="DR1496" i="17"/>
  <c r="L1501" i="16" s="1"/>
  <c r="DR1488" i="17"/>
  <c r="L1493" i="16" s="1"/>
  <c r="DR1480" i="17"/>
  <c r="L1485" i="16" s="1"/>
  <c r="DR1472" i="17"/>
  <c r="L1477" i="16" s="1"/>
  <c r="DR1464" i="17"/>
  <c r="L1469" i="16" s="1"/>
  <c r="DR1456" i="17"/>
  <c r="L1461" i="16" s="1"/>
  <c r="DR1448" i="17"/>
  <c r="L1453" i="16" s="1"/>
  <c r="DR1440" i="17"/>
  <c r="L1445" i="16" s="1"/>
  <c r="DR1432" i="17"/>
  <c r="L1437" i="16" s="1"/>
  <c r="DR1424" i="17"/>
  <c r="L1429" i="16" s="1"/>
  <c r="DR1416" i="17"/>
  <c r="L1421" i="16" s="1"/>
  <c r="DR1408" i="17"/>
  <c r="L1413" i="16" s="1"/>
  <c r="DR1400" i="17"/>
  <c r="L1405" i="16" s="1"/>
  <c r="DR1392" i="17"/>
  <c r="L1397" i="16" s="1"/>
  <c r="DR1384" i="17"/>
  <c r="L1389" i="16" s="1"/>
  <c r="DR1376" i="17"/>
  <c r="L1381" i="16" s="1"/>
  <c r="DR1368" i="17"/>
  <c r="L1373" i="16" s="1"/>
  <c r="DR1360" i="17"/>
  <c r="L1365" i="16" s="1"/>
  <c r="DR1352" i="17"/>
  <c r="L1357" i="16" s="1"/>
  <c r="DR1344" i="17"/>
  <c r="L1349" i="16" s="1"/>
  <c r="DR1336" i="17"/>
  <c r="L1341" i="16" s="1"/>
  <c r="DR1328" i="17"/>
  <c r="L1333" i="16" s="1"/>
  <c r="DR1320" i="17"/>
  <c r="L1325" i="16" s="1"/>
  <c r="DR1312" i="17"/>
  <c r="L1317" i="16" s="1"/>
  <c r="DR1304" i="17"/>
  <c r="L1309" i="16" s="1"/>
  <c r="DR1296" i="17"/>
  <c r="L1301" i="16" s="1"/>
  <c r="DR1288" i="17"/>
  <c r="L1293" i="16" s="1"/>
  <c r="DR1280" i="17"/>
  <c r="L1285" i="16" s="1"/>
  <c r="DR1272" i="17"/>
  <c r="L1277" i="16" s="1"/>
  <c r="DR1264" i="17"/>
  <c r="L1269" i="16" s="1"/>
  <c r="DR1256" i="17"/>
  <c r="L1261" i="16" s="1"/>
  <c r="DR1248" i="17"/>
  <c r="L1253" i="16" s="1"/>
  <c r="DR1240" i="17"/>
  <c r="L1245" i="16" s="1"/>
  <c r="DR1232" i="17"/>
  <c r="L1237" i="16" s="1"/>
  <c r="DR1224" i="17"/>
  <c r="L1229" i="16" s="1"/>
  <c r="DR1216" i="17"/>
  <c r="L1221" i="16" s="1"/>
  <c r="DR1208" i="17"/>
  <c r="L1213" i="16" s="1"/>
  <c r="DR1200" i="17"/>
  <c r="L1205" i="16" s="1"/>
  <c r="DR1192" i="17"/>
  <c r="L1197" i="16" s="1"/>
  <c r="DR1184" i="17"/>
  <c r="L1189" i="16" s="1"/>
  <c r="DR1176" i="17"/>
  <c r="L1181" i="16" s="1"/>
  <c r="DR1168" i="17"/>
  <c r="L1173" i="16" s="1"/>
  <c r="DR1160" i="17"/>
  <c r="L1165" i="16" s="1"/>
  <c r="DR1152" i="17"/>
  <c r="L1157" i="16" s="1"/>
  <c r="DR1144" i="17"/>
  <c r="L1149" i="16" s="1"/>
  <c r="DR1136" i="17"/>
  <c r="L1141" i="16" s="1"/>
  <c r="DR1128" i="17"/>
  <c r="L1133" i="16" s="1"/>
  <c r="DR1120" i="17"/>
  <c r="L1125" i="16" s="1"/>
  <c r="DR1112" i="17"/>
  <c r="L1117" i="16" s="1"/>
  <c r="DR1104" i="17"/>
  <c r="L1109" i="16" s="1"/>
  <c r="DR1096" i="17"/>
  <c r="L1101" i="16" s="1"/>
  <c r="DR1088" i="17"/>
  <c r="L1093" i="16" s="1"/>
  <c r="DR1080" i="17"/>
  <c r="L1085" i="16" s="1"/>
  <c r="DR1072" i="17"/>
  <c r="L1077" i="16" s="1"/>
  <c r="DR1064" i="17"/>
  <c r="L1069" i="16" s="1"/>
  <c r="DR1056" i="17"/>
  <c r="L1061" i="16" s="1"/>
  <c r="DR1048" i="17"/>
  <c r="L1053" i="16" s="1"/>
  <c r="DR1040" i="17"/>
  <c r="L1045" i="16" s="1"/>
  <c r="DR1032" i="17"/>
  <c r="L1037" i="16" s="1"/>
  <c r="DR1024" i="17"/>
  <c r="L1029" i="16" s="1"/>
  <c r="DR1016" i="17"/>
  <c r="L1021" i="16" s="1"/>
  <c r="DR1008" i="17"/>
  <c r="L1013" i="16" s="1"/>
  <c r="DR1000" i="17"/>
  <c r="L1005" i="16" s="1"/>
  <c r="DR992" i="17"/>
  <c r="L997" i="16" s="1"/>
  <c r="DR984" i="17"/>
  <c r="L989" i="16" s="1"/>
  <c r="DR976" i="17"/>
  <c r="L981" i="16" s="1"/>
  <c r="DR968" i="17"/>
  <c r="L973" i="16" s="1"/>
  <c r="DR960" i="17"/>
  <c r="L965" i="16" s="1"/>
  <c r="DR952" i="17"/>
  <c r="L957" i="16" s="1"/>
  <c r="DR944" i="17"/>
  <c r="L949" i="16" s="1"/>
  <c r="DR936" i="17"/>
  <c r="L941" i="16" s="1"/>
  <c r="DR928" i="17"/>
  <c r="L933" i="16" s="1"/>
  <c r="DR920" i="17"/>
  <c r="L925" i="16" s="1"/>
  <c r="DR912" i="17"/>
  <c r="L917" i="16" s="1"/>
  <c r="DR904" i="17"/>
  <c r="L909" i="16" s="1"/>
  <c r="DR896" i="17"/>
  <c r="L901" i="16" s="1"/>
  <c r="DR888" i="17"/>
  <c r="L893" i="16" s="1"/>
  <c r="DR880" i="17"/>
  <c r="L885" i="16" s="1"/>
  <c r="DR872" i="17"/>
  <c r="L877" i="16" s="1"/>
  <c r="DR864" i="17"/>
  <c r="L869" i="16" s="1"/>
  <c r="DR856" i="17"/>
  <c r="L861" i="16" s="1"/>
  <c r="DR848" i="17"/>
  <c r="L853" i="16" s="1"/>
  <c r="DV1997" i="17"/>
  <c r="DV1957" i="17"/>
  <c r="I1962" i="16" s="1"/>
  <c r="DV1914" i="17"/>
  <c r="I1919" i="16" s="1"/>
  <c r="DV1874" i="17"/>
  <c r="I1879" i="16" s="1"/>
  <c r="DV1834" i="17"/>
  <c r="I1839" i="16" s="1"/>
  <c r="DV1794" i="17"/>
  <c r="I1799" i="16" s="1"/>
  <c r="DV1754" i="17"/>
  <c r="I1759" i="16" s="1"/>
  <c r="DV1708" i="17"/>
  <c r="I1713" i="16" s="1"/>
  <c r="DV1668" i="17"/>
  <c r="I1673" i="16" s="1"/>
  <c r="DV1628" i="17"/>
  <c r="I1633" i="16" s="1"/>
  <c r="DV1588" i="17"/>
  <c r="I1593" i="16" s="1"/>
  <c r="DV1548" i="17"/>
  <c r="I1553" i="16" s="1"/>
  <c r="DV1505" i="17"/>
  <c r="I1510" i="16" s="1"/>
  <c r="DV1465" i="17"/>
  <c r="I1470" i="16" s="1"/>
  <c r="DV1425" i="17"/>
  <c r="I1430" i="16" s="1"/>
  <c r="DV1385" i="17"/>
  <c r="I1390" i="16" s="1"/>
  <c r="DV1345" i="17"/>
  <c r="I1350" i="16" s="1"/>
  <c r="DV1299" i="17"/>
  <c r="I1304" i="16" s="1"/>
  <c r="DV1259" i="17"/>
  <c r="I1264" i="16" s="1"/>
  <c r="DV1219" i="17"/>
  <c r="I1224" i="16" s="1"/>
  <c r="DV1179" i="17"/>
  <c r="I1184" i="16" s="1"/>
  <c r="DV1139" i="17"/>
  <c r="I1144" i="16" s="1"/>
  <c r="DV1093" i="17"/>
  <c r="I1098" i="16" s="1"/>
  <c r="DV1053" i="17"/>
  <c r="I1058" i="16" s="1"/>
  <c r="DV1013" i="17"/>
  <c r="I1018" i="16" s="1"/>
  <c r="DV973" i="17"/>
  <c r="I978" i="16" s="1"/>
  <c r="DV933" i="17"/>
  <c r="I938" i="16" s="1"/>
  <c r="DV890" i="17"/>
  <c r="I895" i="16" s="1"/>
  <c r="DV850" i="17"/>
  <c r="I855" i="16" s="1"/>
  <c r="DV810" i="17"/>
  <c r="I815" i="16" s="1"/>
  <c r="DV770" i="17"/>
  <c r="I775" i="16" s="1"/>
  <c r="DV730" i="17"/>
  <c r="I735" i="16" s="1"/>
  <c r="DV684" i="17"/>
  <c r="I689" i="16" s="1"/>
  <c r="DV644" i="17"/>
  <c r="I649" i="16" s="1"/>
  <c r="DV604" i="17"/>
  <c r="I609" i="16" s="1"/>
  <c r="DV564" i="17"/>
  <c r="I569" i="16" s="1"/>
  <c r="DV524" i="17"/>
  <c r="I529" i="16" s="1"/>
  <c r="DV481" i="17"/>
  <c r="I486" i="16" s="1"/>
  <c r="DV441" i="17"/>
  <c r="I446" i="16" s="1"/>
  <c r="DV401" i="17"/>
  <c r="I406" i="16" s="1"/>
  <c r="DV361" i="17"/>
  <c r="I366" i="16" s="1"/>
  <c r="DV321" i="17"/>
  <c r="I326" i="16" s="1"/>
  <c r="DV275" i="17"/>
  <c r="I280" i="16" s="1"/>
  <c r="DV235" i="17"/>
  <c r="I240" i="16" s="1"/>
  <c r="DV195" i="17"/>
  <c r="I200" i="16" s="1"/>
  <c r="DV155" i="17"/>
  <c r="I160" i="16" s="1"/>
  <c r="DV124" i="17"/>
  <c r="I129" i="16" s="1"/>
  <c r="DV99" i="17"/>
  <c r="I104" i="16" s="1"/>
  <c r="DV74" i="17"/>
  <c r="I79" i="16" s="1"/>
  <c r="DV49" i="17"/>
  <c r="I54" i="16" s="1"/>
  <c r="DV21" i="17"/>
  <c r="I26" i="16" s="1"/>
  <c r="DU1995" i="17"/>
  <c r="B2000" i="16" s="1"/>
  <c r="DU1970" i="17"/>
  <c r="B1975" i="16" s="1"/>
  <c r="DU1945" i="17"/>
  <c r="B1950" i="16" s="1"/>
  <c r="DU1920" i="17"/>
  <c r="B1925" i="16" s="1"/>
  <c r="DU1892" i="17"/>
  <c r="B1897" i="16" s="1"/>
  <c r="DU1867" i="17"/>
  <c r="B1872" i="16" s="1"/>
  <c r="DU1842" i="17"/>
  <c r="B1847" i="16" s="1"/>
  <c r="DU1817" i="17"/>
  <c r="B1822" i="16" s="1"/>
  <c r="DU1792" i="17"/>
  <c r="B1797" i="16" s="1"/>
  <c r="DU1764" i="17"/>
  <c r="B1769" i="16" s="1"/>
  <c r="DU1739" i="17"/>
  <c r="B1744" i="16" s="1"/>
  <c r="DU1714" i="17"/>
  <c r="B1719" i="16" s="1"/>
  <c r="DU1689" i="17"/>
  <c r="B1694" i="16" s="1"/>
  <c r="DU1664" i="17"/>
  <c r="B1669" i="16" s="1"/>
  <c r="DU1636" i="17"/>
  <c r="B1641" i="16" s="1"/>
  <c r="DU1611" i="17"/>
  <c r="B1616" i="16" s="1"/>
  <c r="DU1586" i="17"/>
  <c r="B1591" i="16" s="1"/>
  <c r="DU1561" i="17"/>
  <c r="B1566" i="16" s="1"/>
  <c r="DU1536" i="17"/>
  <c r="B1541" i="16" s="1"/>
  <c r="DU1508" i="17"/>
  <c r="B1513" i="16" s="1"/>
  <c r="DU1483" i="17"/>
  <c r="B1488" i="16" s="1"/>
  <c r="DU1458" i="17"/>
  <c r="B1463" i="16" s="1"/>
  <c r="DU1433" i="17"/>
  <c r="B1438" i="16" s="1"/>
  <c r="DU1408" i="17"/>
  <c r="B1413" i="16" s="1"/>
  <c r="DU1380" i="17"/>
  <c r="B1385" i="16" s="1"/>
  <c r="DU1355" i="17"/>
  <c r="B1360" i="16" s="1"/>
  <c r="DU1330" i="17"/>
  <c r="B1335" i="16" s="1"/>
  <c r="DU1305" i="17"/>
  <c r="B1310" i="16" s="1"/>
  <c r="DU1280" i="17"/>
  <c r="B1285" i="16" s="1"/>
  <c r="DU1252" i="17"/>
  <c r="B1257" i="16" s="1"/>
  <c r="DU1227" i="17"/>
  <c r="B1232" i="16" s="1"/>
  <c r="DU1202" i="17"/>
  <c r="B1207" i="16" s="1"/>
  <c r="DU1177" i="17"/>
  <c r="B1182" i="16" s="1"/>
  <c r="DU1152" i="17"/>
  <c r="B1157" i="16" s="1"/>
  <c r="DU1124" i="17"/>
  <c r="B1129" i="16" s="1"/>
  <c r="DU1099" i="17"/>
  <c r="B1104" i="16" s="1"/>
  <c r="DU1074" i="17"/>
  <c r="B1079" i="16" s="1"/>
  <c r="DU1049" i="17"/>
  <c r="B1054" i="16" s="1"/>
  <c r="DU1024" i="17"/>
  <c r="B1029" i="16" s="1"/>
  <c r="DU996" i="17"/>
  <c r="B1001" i="16" s="1"/>
  <c r="DU971" i="17"/>
  <c r="B976" i="16" s="1"/>
  <c r="DU946" i="17"/>
  <c r="B951" i="16" s="1"/>
  <c r="DU921" i="17"/>
  <c r="B926" i="16" s="1"/>
  <c r="DU896" i="17"/>
  <c r="B901" i="16" s="1"/>
  <c r="DU868" i="17"/>
  <c r="B873" i="16" s="1"/>
  <c r="DU843" i="17"/>
  <c r="B848" i="16" s="1"/>
  <c r="DU818" i="17"/>
  <c r="B823" i="16" s="1"/>
  <c r="DU793" i="17"/>
  <c r="B798" i="16" s="1"/>
  <c r="DU768" i="17"/>
  <c r="B773" i="16" s="1"/>
  <c r="DU740" i="17"/>
  <c r="B745" i="16" s="1"/>
  <c r="DU715" i="17"/>
  <c r="B720" i="16" s="1"/>
  <c r="DU690" i="17"/>
  <c r="B695" i="16" s="1"/>
  <c r="DU665" i="17"/>
  <c r="B670" i="16" s="1"/>
  <c r="DU640" i="17"/>
  <c r="B645" i="16" s="1"/>
  <c r="DU612" i="17"/>
  <c r="B617" i="16" s="1"/>
  <c r="DU587" i="17"/>
  <c r="B592" i="16" s="1"/>
  <c r="DU562" i="17"/>
  <c r="B567" i="16" s="1"/>
  <c r="DU537" i="17"/>
  <c r="B542" i="16" s="1"/>
  <c r="DU512" i="17"/>
  <c r="B517" i="16" s="1"/>
  <c r="DU484" i="17"/>
  <c r="B489" i="16" s="1"/>
  <c r="DU459" i="17"/>
  <c r="B464" i="16" s="1"/>
  <c r="DU434" i="17"/>
  <c r="B439" i="16" s="1"/>
  <c r="DU409" i="17"/>
  <c r="B414" i="16" s="1"/>
  <c r="DU384" i="17"/>
  <c r="B389" i="16" s="1"/>
  <c r="DU356" i="17"/>
  <c r="B361" i="16" s="1"/>
  <c r="DU331" i="17"/>
  <c r="B336" i="16" s="1"/>
  <c r="DU306" i="17"/>
  <c r="B311" i="16" s="1"/>
  <c r="DU281" i="17"/>
  <c r="B286" i="16" s="1"/>
  <c r="DU256" i="17"/>
  <c r="B261" i="16" s="1"/>
  <c r="DU228" i="17"/>
  <c r="B233" i="16" s="1"/>
  <c r="DU203" i="17"/>
  <c r="B208" i="16" s="1"/>
  <c r="DU178" i="17"/>
  <c r="B183" i="16" s="1"/>
  <c r="DU153" i="17"/>
  <c r="B158" i="16" s="1"/>
  <c r="DU128" i="17"/>
  <c r="B133" i="16" s="1"/>
  <c r="DU100" i="17"/>
  <c r="B105" i="16" s="1"/>
  <c r="DU75" i="17"/>
  <c r="B80" i="16" s="1"/>
  <c r="DU50" i="17"/>
  <c r="B55" i="16" s="1"/>
  <c r="DU25" i="17"/>
  <c r="B30" i="16" s="1"/>
  <c r="DT1999" i="17"/>
  <c r="DT1971" i="17"/>
  <c r="D1976" i="16" s="1"/>
  <c r="DT1946" i="17"/>
  <c r="D1951" i="16" s="1"/>
  <c r="DT1921" i="17"/>
  <c r="D1926" i="16" s="1"/>
  <c r="DT1896" i="17"/>
  <c r="D1901" i="16" s="1"/>
  <c r="DT1871" i="17"/>
  <c r="D1876" i="16" s="1"/>
  <c r="DT1843" i="17"/>
  <c r="D1848" i="16" s="1"/>
  <c r="DT1818" i="17"/>
  <c r="D1823" i="16" s="1"/>
  <c r="DT1793" i="17"/>
  <c r="D1798" i="16" s="1"/>
  <c r="DT1768" i="17"/>
  <c r="D1773" i="16" s="1"/>
  <c r="DT1743" i="17"/>
  <c r="D1748" i="16" s="1"/>
  <c r="DT1715" i="17"/>
  <c r="D1720" i="16" s="1"/>
  <c r="DT1690" i="17"/>
  <c r="D1695" i="16" s="1"/>
  <c r="DT1665" i="17"/>
  <c r="D1670" i="16" s="1"/>
  <c r="DT1640" i="17"/>
  <c r="D1645" i="16" s="1"/>
  <c r="DT1615" i="17"/>
  <c r="D1620" i="16" s="1"/>
  <c r="DT1587" i="17"/>
  <c r="D1592" i="16" s="1"/>
  <c r="DT1562" i="17"/>
  <c r="D1567" i="16" s="1"/>
  <c r="DT1537" i="17"/>
  <c r="D1542" i="16" s="1"/>
  <c r="DT1512" i="17"/>
  <c r="D1517" i="16" s="1"/>
  <c r="DT1487" i="17"/>
  <c r="D1492" i="16" s="1"/>
  <c r="DT1459" i="17"/>
  <c r="D1464" i="16" s="1"/>
  <c r="DT1434" i="17"/>
  <c r="D1439" i="16" s="1"/>
  <c r="DT1409" i="17"/>
  <c r="D1414" i="16" s="1"/>
  <c r="DT1384" i="17"/>
  <c r="D1389" i="16" s="1"/>
  <c r="DT1359" i="17"/>
  <c r="D1364" i="16" s="1"/>
  <c r="DT1335" i="17"/>
  <c r="D1340" i="16" s="1"/>
  <c r="DT1313" i="17"/>
  <c r="D1318" i="16" s="1"/>
  <c r="DT1298" i="17"/>
  <c r="D1303" i="16" s="1"/>
  <c r="DT1283" i="17"/>
  <c r="D1288" i="16" s="1"/>
  <c r="DT1271" i="17"/>
  <c r="D1276" i="16" s="1"/>
  <c r="DT1257" i="17"/>
  <c r="D1262" i="16" s="1"/>
  <c r="DT1243" i="17"/>
  <c r="D1248" i="16" s="1"/>
  <c r="DT1232" i="17"/>
  <c r="D1237" i="16" s="1"/>
  <c r="DT1218" i="17"/>
  <c r="D1223" i="16" s="1"/>
  <c r="DT1207" i="17"/>
  <c r="D1212" i="16" s="1"/>
  <c r="DT1193" i="17"/>
  <c r="D1198" i="16" s="1"/>
  <c r="DT1179" i="17"/>
  <c r="D1184" i="16" s="1"/>
  <c r="DT1168" i="17"/>
  <c r="D1173" i="16" s="1"/>
  <c r="DT1154" i="17"/>
  <c r="D1159" i="16" s="1"/>
  <c r="DT1143" i="17"/>
  <c r="D1148" i="16" s="1"/>
  <c r="DT1129" i="17"/>
  <c r="D1134" i="16" s="1"/>
  <c r="DT1115" i="17"/>
  <c r="D1120" i="16" s="1"/>
  <c r="DT1104" i="17"/>
  <c r="D1109" i="16" s="1"/>
  <c r="DT1090" i="17"/>
  <c r="D1095" i="16" s="1"/>
  <c r="DT1079" i="17"/>
  <c r="D1084" i="16" s="1"/>
  <c r="DT1065" i="17"/>
  <c r="D1070" i="16" s="1"/>
  <c r="DT1051" i="17"/>
  <c r="D1056" i="16" s="1"/>
  <c r="DT1040" i="17"/>
  <c r="D1045" i="16" s="1"/>
  <c r="DT1026" i="17"/>
  <c r="D1031" i="16" s="1"/>
  <c r="DT1015" i="17"/>
  <c r="D1020" i="16" s="1"/>
  <c r="DT1001" i="17"/>
  <c r="D1006" i="16" s="1"/>
  <c r="DT987" i="17"/>
  <c r="D992" i="16" s="1"/>
  <c r="DT976" i="17"/>
  <c r="D981" i="16" s="1"/>
  <c r="DT962" i="17"/>
  <c r="D967" i="16" s="1"/>
  <c r="DT951" i="17"/>
  <c r="D956" i="16" s="1"/>
  <c r="DT937" i="17"/>
  <c r="D942" i="16" s="1"/>
  <c r="DT923" i="17"/>
  <c r="D928" i="16" s="1"/>
  <c r="DT912" i="17"/>
  <c r="D917" i="16" s="1"/>
  <c r="DT898" i="17"/>
  <c r="D903" i="16" s="1"/>
  <c r="DT887" i="17"/>
  <c r="D892" i="16" s="1"/>
  <c r="DT873" i="17"/>
  <c r="D878" i="16" s="1"/>
  <c r="DT859" i="17"/>
  <c r="D864" i="16" s="1"/>
  <c r="DT848" i="17"/>
  <c r="D853" i="16" s="1"/>
  <c r="DT834" i="17"/>
  <c r="D839" i="16" s="1"/>
  <c r="DT823" i="17"/>
  <c r="D828" i="16" s="1"/>
  <c r="DT809" i="17"/>
  <c r="D814" i="16" s="1"/>
  <c r="DT795" i="17"/>
  <c r="D800" i="16" s="1"/>
  <c r="DT784" i="17"/>
  <c r="D789" i="16" s="1"/>
  <c r="DT770" i="17"/>
  <c r="D775" i="16" s="1"/>
  <c r="DT759" i="17"/>
  <c r="D764" i="16" s="1"/>
  <c r="DT745" i="17"/>
  <c r="D750" i="16" s="1"/>
  <c r="DT731" i="17"/>
  <c r="D736" i="16" s="1"/>
  <c r="DT720" i="17"/>
  <c r="D725" i="16" s="1"/>
  <c r="DT706" i="17"/>
  <c r="D711" i="16" s="1"/>
  <c r="DT695" i="17"/>
  <c r="D700" i="16" s="1"/>
  <c r="DT681" i="17"/>
  <c r="D686" i="16" s="1"/>
  <c r="DT667" i="17"/>
  <c r="D672" i="16" s="1"/>
  <c r="DT656" i="17"/>
  <c r="D661" i="16" s="1"/>
  <c r="DT642" i="17"/>
  <c r="D647" i="16" s="1"/>
  <c r="DT631" i="17"/>
  <c r="D636" i="16" s="1"/>
  <c r="DT617" i="17"/>
  <c r="D622" i="16" s="1"/>
  <c r="DT603" i="17"/>
  <c r="D608" i="16" s="1"/>
  <c r="DT592" i="17"/>
  <c r="D597" i="16" s="1"/>
  <c r="DT578" i="17"/>
  <c r="D583" i="16" s="1"/>
  <c r="DT567" i="17"/>
  <c r="D572" i="16" s="1"/>
  <c r="DT553" i="17"/>
  <c r="D558" i="16" s="1"/>
  <c r="DT539" i="17"/>
  <c r="D544" i="16" s="1"/>
  <c r="DT528" i="17"/>
  <c r="D533" i="16" s="1"/>
  <c r="DT514" i="17"/>
  <c r="D519" i="16" s="1"/>
  <c r="DT503" i="17"/>
  <c r="D508" i="16" s="1"/>
  <c r="DT489" i="17"/>
  <c r="D494" i="16" s="1"/>
  <c r="DT475" i="17"/>
  <c r="D480" i="16" s="1"/>
  <c r="DT464" i="17"/>
  <c r="D469" i="16" s="1"/>
  <c r="DT450" i="17"/>
  <c r="D455" i="16" s="1"/>
  <c r="DT439" i="17"/>
  <c r="D444" i="16" s="1"/>
  <c r="DT425" i="17"/>
  <c r="D430" i="16" s="1"/>
  <c r="DT411" i="17"/>
  <c r="D416" i="16" s="1"/>
  <c r="DT400" i="17"/>
  <c r="D405" i="16" s="1"/>
  <c r="DT386" i="17"/>
  <c r="D391" i="16" s="1"/>
  <c r="DT375" i="17"/>
  <c r="D380" i="16" s="1"/>
  <c r="DT361" i="17"/>
  <c r="D366" i="16" s="1"/>
  <c r="DT347" i="17"/>
  <c r="D352" i="16" s="1"/>
  <c r="DT336" i="17"/>
  <c r="D341" i="16" s="1"/>
  <c r="DT322" i="17"/>
  <c r="D327" i="16" s="1"/>
  <c r="DT311" i="17"/>
  <c r="D316" i="16" s="1"/>
  <c r="DT297" i="17"/>
  <c r="D302" i="16" s="1"/>
  <c r="DT283" i="17"/>
  <c r="D288" i="16" s="1"/>
  <c r="DT272" i="17"/>
  <c r="D277" i="16" s="1"/>
  <c r="DT258" i="17"/>
  <c r="D263" i="16" s="1"/>
  <c r="DT247" i="17"/>
  <c r="D252" i="16" s="1"/>
  <c r="DT233" i="17"/>
  <c r="D238" i="16" s="1"/>
  <c r="DT223" i="17"/>
  <c r="D228" i="16" s="1"/>
  <c r="DT211" i="17"/>
  <c r="D216" i="16" s="1"/>
  <c r="DT201" i="17"/>
  <c r="D206" i="16" s="1"/>
  <c r="DT191" i="17"/>
  <c r="D196" i="16" s="1"/>
  <c r="DT179" i="17"/>
  <c r="D184" i="16" s="1"/>
  <c r="DT169" i="17"/>
  <c r="D174" i="16" s="1"/>
  <c r="DT159" i="17"/>
  <c r="D164" i="16" s="1"/>
  <c r="DT147" i="17"/>
  <c r="D152" i="16" s="1"/>
  <c r="DT137" i="17"/>
  <c r="D142" i="16" s="1"/>
  <c r="DT127" i="17"/>
  <c r="D132" i="16" s="1"/>
  <c r="DT115" i="17"/>
  <c r="D120" i="16" s="1"/>
  <c r="DT105" i="17"/>
  <c r="D110" i="16" s="1"/>
  <c r="DT95" i="17"/>
  <c r="D100" i="16" s="1"/>
  <c r="DT83" i="17"/>
  <c r="D88" i="16" s="1"/>
  <c r="DT73" i="17"/>
  <c r="D78" i="16" s="1"/>
  <c r="DT63" i="17"/>
  <c r="D68" i="16" s="1"/>
  <c r="DT51" i="17"/>
  <c r="D56" i="16" s="1"/>
  <c r="DT41" i="17"/>
  <c r="D46" i="16" s="1"/>
  <c r="DT31" i="17"/>
  <c r="D36" i="16" s="1"/>
  <c r="DT19" i="17"/>
  <c r="D24" i="16" s="1"/>
  <c r="DT9" i="17"/>
  <c r="D14" i="16" s="1"/>
  <c r="DS1998" i="17"/>
  <c r="DS1986" i="17"/>
  <c r="G1991" i="16" s="1"/>
  <c r="DS1976" i="17"/>
  <c r="G1981" i="16" s="1"/>
  <c r="DS1966" i="17"/>
  <c r="G1971" i="16" s="1"/>
  <c r="DS1954" i="17"/>
  <c r="G1959" i="16" s="1"/>
  <c r="DS1944" i="17"/>
  <c r="G1949" i="16" s="1"/>
  <c r="DS1934" i="17"/>
  <c r="G1939" i="16" s="1"/>
  <c r="DS1922" i="17"/>
  <c r="G1927" i="16" s="1"/>
  <c r="DS1912" i="17"/>
  <c r="G1917" i="16" s="1"/>
  <c r="DS1902" i="17"/>
  <c r="G1907" i="16" s="1"/>
  <c r="DS1890" i="17"/>
  <c r="G1895" i="16" s="1"/>
  <c r="DS1880" i="17"/>
  <c r="G1885" i="16" s="1"/>
  <c r="DS1870" i="17"/>
  <c r="G1875" i="16" s="1"/>
  <c r="DS1858" i="17"/>
  <c r="G1863" i="16" s="1"/>
  <c r="DS1848" i="17"/>
  <c r="G1853" i="16" s="1"/>
  <c r="DS1838" i="17"/>
  <c r="G1843" i="16" s="1"/>
  <c r="DS1826" i="17"/>
  <c r="G1831" i="16" s="1"/>
  <c r="DS1816" i="17"/>
  <c r="G1821" i="16" s="1"/>
  <c r="DS1806" i="17"/>
  <c r="G1811" i="16" s="1"/>
  <c r="DS1794" i="17"/>
  <c r="G1799" i="16" s="1"/>
  <c r="DS1784" i="17"/>
  <c r="G1789" i="16" s="1"/>
  <c r="DS1774" i="17"/>
  <c r="G1779" i="16" s="1"/>
  <c r="DS1762" i="17"/>
  <c r="G1767" i="16" s="1"/>
  <c r="DS1752" i="17"/>
  <c r="G1757" i="16" s="1"/>
  <c r="DS1742" i="17"/>
  <c r="G1747" i="16" s="1"/>
  <c r="DS1730" i="17"/>
  <c r="G1735" i="16" s="1"/>
  <c r="DS1720" i="17"/>
  <c r="G1725" i="16" s="1"/>
  <c r="DS1710" i="17"/>
  <c r="G1715" i="16" s="1"/>
  <c r="DS1698" i="17"/>
  <c r="G1703" i="16" s="1"/>
  <c r="DS1688" i="17"/>
  <c r="G1693" i="16" s="1"/>
  <c r="DS1678" i="17"/>
  <c r="G1683" i="16" s="1"/>
  <c r="DS1666" i="17"/>
  <c r="G1671" i="16" s="1"/>
  <c r="DS1656" i="17"/>
  <c r="G1661" i="16" s="1"/>
  <c r="DS1646" i="17"/>
  <c r="G1651" i="16" s="1"/>
  <c r="DS1634" i="17"/>
  <c r="G1639" i="16" s="1"/>
  <c r="DS1624" i="17"/>
  <c r="G1629" i="16" s="1"/>
  <c r="DS1614" i="17"/>
  <c r="G1619" i="16" s="1"/>
  <c r="DS1602" i="17"/>
  <c r="G1607" i="16" s="1"/>
  <c r="DS1592" i="17"/>
  <c r="G1597" i="16" s="1"/>
  <c r="DS1582" i="17"/>
  <c r="G1587" i="16" s="1"/>
  <c r="DS1570" i="17"/>
  <c r="G1575" i="16" s="1"/>
  <c r="DS1560" i="17"/>
  <c r="G1565" i="16" s="1"/>
  <c r="DS1550" i="17"/>
  <c r="G1555" i="16" s="1"/>
  <c r="DS1538" i="17"/>
  <c r="G1543" i="16" s="1"/>
  <c r="DS1528" i="17"/>
  <c r="G1533" i="16" s="1"/>
  <c r="DS1518" i="17"/>
  <c r="G1523" i="16" s="1"/>
  <c r="DS1506" i="17"/>
  <c r="G1511" i="16" s="1"/>
  <c r="DS1496" i="17"/>
  <c r="G1501" i="16" s="1"/>
  <c r="DS1486" i="17"/>
  <c r="G1491" i="16" s="1"/>
  <c r="DS1474" i="17"/>
  <c r="G1479" i="16" s="1"/>
  <c r="DS1464" i="17"/>
  <c r="G1469" i="16" s="1"/>
  <c r="DS1454" i="17"/>
  <c r="G1459" i="16" s="1"/>
  <c r="DS1442" i="17"/>
  <c r="G1447" i="16" s="1"/>
  <c r="DS1432" i="17"/>
  <c r="G1437" i="16" s="1"/>
  <c r="DS1422" i="17"/>
  <c r="G1427" i="16" s="1"/>
  <c r="DS1410" i="17"/>
  <c r="G1415" i="16" s="1"/>
  <c r="DS1400" i="17"/>
  <c r="G1405" i="16" s="1"/>
  <c r="DS1390" i="17"/>
  <c r="G1395" i="16" s="1"/>
  <c r="DS1378" i="17"/>
  <c r="G1383" i="16" s="1"/>
  <c r="DS1368" i="17"/>
  <c r="G1373" i="16" s="1"/>
  <c r="DS1358" i="17"/>
  <c r="G1363" i="16" s="1"/>
  <c r="DS1346" i="17"/>
  <c r="G1351" i="16" s="1"/>
  <c r="DS1336" i="17"/>
  <c r="G1341" i="16" s="1"/>
  <c r="DS1326" i="17"/>
  <c r="G1331" i="16" s="1"/>
  <c r="DS1314" i="17"/>
  <c r="G1319" i="16" s="1"/>
  <c r="DS1304" i="17"/>
  <c r="G1309" i="16" s="1"/>
  <c r="DS1294" i="17"/>
  <c r="G1299" i="16" s="1"/>
  <c r="DS1282" i="17"/>
  <c r="G1287" i="16" s="1"/>
  <c r="DS1272" i="17"/>
  <c r="G1277" i="16" s="1"/>
  <c r="DS1262" i="17"/>
  <c r="G1267" i="16" s="1"/>
  <c r="DS1250" i="17"/>
  <c r="G1255" i="16" s="1"/>
  <c r="DS1240" i="17"/>
  <c r="G1245" i="16" s="1"/>
  <c r="DS1230" i="17"/>
  <c r="G1235" i="16" s="1"/>
  <c r="DS1218" i="17"/>
  <c r="G1223" i="16" s="1"/>
  <c r="DS1208" i="17"/>
  <c r="G1213" i="16" s="1"/>
  <c r="DS1198" i="17"/>
  <c r="G1203" i="16" s="1"/>
  <c r="DS1186" i="17"/>
  <c r="G1191" i="16" s="1"/>
  <c r="DS1176" i="17"/>
  <c r="G1181" i="16" s="1"/>
  <c r="DS1166" i="17"/>
  <c r="G1171" i="16" s="1"/>
  <c r="DS1154" i="17"/>
  <c r="G1159" i="16" s="1"/>
  <c r="DS1144" i="17"/>
  <c r="G1149" i="16" s="1"/>
  <c r="DS1134" i="17"/>
  <c r="G1139" i="16" s="1"/>
  <c r="DS1122" i="17"/>
  <c r="G1127" i="16" s="1"/>
  <c r="DS1112" i="17"/>
  <c r="G1117" i="16" s="1"/>
  <c r="DS1102" i="17"/>
  <c r="G1107" i="16" s="1"/>
  <c r="DS1090" i="17"/>
  <c r="G1095" i="16" s="1"/>
  <c r="DS1080" i="17"/>
  <c r="G1085" i="16" s="1"/>
  <c r="DS1070" i="17"/>
  <c r="G1075" i="16" s="1"/>
  <c r="DS1058" i="17"/>
  <c r="G1063" i="16" s="1"/>
  <c r="DS1048" i="17"/>
  <c r="G1053" i="16" s="1"/>
  <c r="DS1038" i="17"/>
  <c r="G1043" i="16" s="1"/>
  <c r="DS1026" i="17"/>
  <c r="G1031" i="16" s="1"/>
  <c r="DS1016" i="17"/>
  <c r="G1021" i="16" s="1"/>
  <c r="DS1008" i="17"/>
  <c r="G1013" i="16" s="1"/>
  <c r="DS1000" i="17"/>
  <c r="G1005" i="16" s="1"/>
  <c r="DS992" i="17"/>
  <c r="G997" i="16" s="1"/>
  <c r="DS984" i="17"/>
  <c r="G989" i="16" s="1"/>
  <c r="DS976" i="17"/>
  <c r="G981" i="16" s="1"/>
  <c r="DS968" i="17"/>
  <c r="G973" i="16" s="1"/>
  <c r="DS960" i="17"/>
  <c r="G965" i="16" s="1"/>
  <c r="DS952" i="17"/>
  <c r="G957" i="16" s="1"/>
  <c r="DS944" i="17"/>
  <c r="G949" i="16" s="1"/>
  <c r="DS936" i="17"/>
  <c r="G941" i="16" s="1"/>
  <c r="DS928" i="17"/>
  <c r="G933" i="16" s="1"/>
  <c r="DS920" i="17"/>
  <c r="G925" i="16" s="1"/>
  <c r="DS912" i="17"/>
  <c r="G917" i="16" s="1"/>
  <c r="DS904" i="17"/>
  <c r="G909" i="16" s="1"/>
  <c r="DS896" i="17"/>
  <c r="G901" i="16" s="1"/>
  <c r="DS888" i="17"/>
  <c r="G893" i="16" s="1"/>
  <c r="DS880" i="17"/>
  <c r="G885" i="16" s="1"/>
  <c r="DS872" i="17"/>
  <c r="G877" i="16" s="1"/>
  <c r="DS864" i="17"/>
  <c r="G869" i="16" s="1"/>
  <c r="DS856" i="17"/>
  <c r="G861" i="16" s="1"/>
  <c r="DS848" i="17"/>
  <c r="G853" i="16" s="1"/>
  <c r="DS840" i="17"/>
  <c r="G845" i="16" s="1"/>
  <c r="DS832" i="17"/>
  <c r="G837" i="16" s="1"/>
  <c r="DS824" i="17"/>
  <c r="G829" i="16" s="1"/>
  <c r="DS816" i="17"/>
  <c r="G821" i="16" s="1"/>
  <c r="DS808" i="17"/>
  <c r="G813" i="16" s="1"/>
  <c r="DS800" i="17"/>
  <c r="G805" i="16" s="1"/>
  <c r="DS792" i="17"/>
  <c r="G797" i="16" s="1"/>
  <c r="DS784" i="17"/>
  <c r="G789" i="16" s="1"/>
  <c r="DS776" i="17"/>
  <c r="G781" i="16" s="1"/>
  <c r="DS768" i="17"/>
  <c r="G773" i="16" s="1"/>
  <c r="DS760" i="17"/>
  <c r="G765" i="16" s="1"/>
  <c r="DS752" i="17"/>
  <c r="G757" i="16" s="1"/>
  <c r="DS744" i="17"/>
  <c r="G749" i="16" s="1"/>
  <c r="DS736" i="17"/>
  <c r="G741" i="16" s="1"/>
  <c r="DS728" i="17"/>
  <c r="G733" i="16" s="1"/>
  <c r="DS720" i="17"/>
  <c r="G725" i="16" s="1"/>
  <c r="DS712" i="17"/>
  <c r="G717" i="16" s="1"/>
  <c r="DS704" i="17"/>
  <c r="G709" i="16" s="1"/>
  <c r="DS696" i="17"/>
  <c r="G701" i="16" s="1"/>
  <c r="DS688" i="17"/>
  <c r="G693" i="16" s="1"/>
  <c r="DS680" i="17"/>
  <c r="G685" i="16" s="1"/>
  <c r="DS672" i="17"/>
  <c r="G677" i="16" s="1"/>
  <c r="DS664" i="17"/>
  <c r="G669" i="16" s="1"/>
  <c r="DS656" i="17"/>
  <c r="G661" i="16" s="1"/>
  <c r="DS648" i="17"/>
  <c r="G653" i="16" s="1"/>
  <c r="DS640" i="17"/>
  <c r="G645" i="16" s="1"/>
  <c r="DS632" i="17"/>
  <c r="G637" i="16" s="1"/>
  <c r="DS624" i="17"/>
  <c r="G629" i="16" s="1"/>
  <c r="DS616" i="17"/>
  <c r="G621" i="16" s="1"/>
  <c r="DS608" i="17"/>
  <c r="G613" i="16" s="1"/>
  <c r="DS600" i="17"/>
  <c r="G605" i="16" s="1"/>
  <c r="DS592" i="17"/>
  <c r="G597" i="16" s="1"/>
  <c r="DS584" i="17"/>
  <c r="G589" i="16" s="1"/>
  <c r="DS576" i="17"/>
  <c r="G581" i="16" s="1"/>
  <c r="DS568" i="17"/>
  <c r="G573" i="16" s="1"/>
  <c r="DS560" i="17"/>
  <c r="G565" i="16" s="1"/>
  <c r="DS552" i="17"/>
  <c r="G557" i="16" s="1"/>
  <c r="DS544" i="17"/>
  <c r="G549" i="16" s="1"/>
  <c r="DS536" i="17"/>
  <c r="G541" i="16" s="1"/>
  <c r="DS528" i="17"/>
  <c r="G533" i="16" s="1"/>
  <c r="DS520" i="17"/>
  <c r="G525" i="16" s="1"/>
  <c r="DS512" i="17"/>
  <c r="G517" i="16" s="1"/>
  <c r="DS504" i="17"/>
  <c r="G509" i="16" s="1"/>
  <c r="DS496" i="17"/>
  <c r="G501" i="16" s="1"/>
  <c r="DS488" i="17"/>
  <c r="G493" i="16" s="1"/>
  <c r="DS480" i="17"/>
  <c r="G485" i="16" s="1"/>
  <c r="DS472" i="17"/>
  <c r="G477" i="16" s="1"/>
  <c r="DS464" i="17"/>
  <c r="G469" i="16" s="1"/>
  <c r="DS456" i="17"/>
  <c r="G461" i="16" s="1"/>
  <c r="DS448" i="17"/>
  <c r="G453" i="16" s="1"/>
  <c r="DS440" i="17"/>
  <c r="G445" i="16" s="1"/>
  <c r="DS432" i="17"/>
  <c r="G437" i="16" s="1"/>
  <c r="DS424" i="17"/>
  <c r="G429" i="16" s="1"/>
  <c r="DS416" i="17"/>
  <c r="G421" i="16" s="1"/>
  <c r="DS408" i="17"/>
  <c r="G413" i="16" s="1"/>
  <c r="DS400" i="17"/>
  <c r="G405" i="16" s="1"/>
  <c r="DS392" i="17"/>
  <c r="G397" i="16" s="1"/>
  <c r="DS384" i="17"/>
  <c r="G389" i="16" s="1"/>
  <c r="DS376" i="17"/>
  <c r="G381" i="16" s="1"/>
  <c r="DS368" i="17"/>
  <c r="G373" i="16" s="1"/>
  <c r="DS360" i="17"/>
  <c r="G365" i="16" s="1"/>
  <c r="DS352" i="17"/>
  <c r="G357" i="16" s="1"/>
  <c r="DS344" i="17"/>
  <c r="G349" i="16" s="1"/>
  <c r="DS336" i="17"/>
  <c r="G341" i="16" s="1"/>
  <c r="DS328" i="17"/>
  <c r="G333" i="16" s="1"/>
  <c r="DS320" i="17"/>
  <c r="G325" i="16" s="1"/>
  <c r="DS312" i="17"/>
  <c r="G317" i="16" s="1"/>
  <c r="DS304" i="17"/>
  <c r="G309" i="16" s="1"/>
  <c r="DS296" i="17"/>
  <c r="G301" i="16" s="1"/>
  <c r="DS288" i="17"/>
  <c r="G293" i="16" s="1"/>
  <c r="DS280" i="17"/>
  <c r="G285" i="16" s="1"/>
  <c r="DS272" i="17"/>
  <c r="G277" i="16" s="1"/>
  <c r="DS264" i="17"/>
  <c r="G269" i="16" s="1"/>
  <c r="DS256" i="17"/>
  <c r="G261" i="16" s="1"/>
  <c r="DS248" i="17"/>
  <c r="G253" i="16" s="1"/>
  <c r="DS240" i="17"/>
  <c r="G245" i="16" s="1"/>
  <c r="DS232" i="17"/>
  <c r="G237" i="16" s="1"/>
  <c r="DS224" i="17"/>
  <c r="G229" i="16" s="1"/>
  <c r="DS216" i="17"/>
  <c r="G221" i="16" s="1"/>
  <c r="DS208" i="17"/>
  <c r="G213" i="16" s="1"/>
  <c r="DS200" i="17"/>
  <c r="G205" i="16" s="1"/>
  <c r="DS192" i="17"/>
  <c r="G197" i="16" s="1"/>
  <c r="DS184" i="17"/>
  <c r="G189" i="16" s="1"/>
  <c r="DS176" i="17"/>
  <c r="G181" i="16" s="1"/>
  <c r="DS168" i="17"/>
  <c r="G173" i="16" s="1"/>
  <c r="DS160" i="17"/>
  <c r="G165" i="16" s="1"/>
  <c r="DS152" i="17"/>
  <c r="G157" i="16" s="1"/>
  <c r="DS144" i="17"/>
  <c r="G149" i="16" s="1"/>
  <c r="DS136" i="17"/>
  <c r="G141" i="16" s="1"/>
  <c r="DS128" i="17"/>
  <c r="G133" i="16" s="1"/>
  <c r="DS120" i="17"/>
  <c r="G125" i="16" s="1"/>
  <c r="DS112" i="17"/>
  <c r="G117" i="16" s="1"/>
  <c r="DS104" i="17"/>
  <c r="G109" i="16" s="1"/>
  <c r="DS96" i="17"/>
  <c r="G101" i="16" s="1"/>
  <c r="DS88" i="17"/>
  <c r="G93" i="16" s="1"/>
  <c r="DS80" i="17"/>
  <c r="G85" i="16" s="1"/>
  <c r="DS72" i="17"/>
  <c r="G77" i="16" s="1"/>
  <c r="DS64" i="17"/>
  <c r="G69" i="16" s="1"/>
  <c r="DS56" i="17"/>
  <c r="G61" i="16" s="1"/>
  <c r="DS48" i="17"/>
  <c r="G53" i="16" s="1"/>
  <c r="DS40" i="17"/>
  <c r="G45" i="16" s="1"/>
  <c r="DS32" i="17"/>
  <c r="G37" i="16" s="1"/>
  <c r="DS24" i="17"/>
  <c r="G29" i="16" s="1"/>
  <c r="DS16" i="17"/>
  <c r="G21" i="16" s="1"/>
  <c r="DS8" i="17"/>
  <c r="G13" i="16" s="1"/>
  <c r="DR1999" i="17"/>
  <c r="DR1991" i="17"/>
  <c r="L1996" i="16" s="1"/>
  <c r="DR1983" i="17"/>
  <c r="L1988" i="16" s="1"/>
  <c r="DR1975" i="17"/>
  <c r="L1980" i="16" s="1"/>
  <c r="DR1967" i="17"/>
  <c r="L1972" i="16" s="1"/>
  <c r="DR1959" i="17"/>
  <c r="L1964" i="16" s="1"/>
  <c r="DR1951" i="17"/>
  <c r="L1956" i="16" s="1"/>
  <c r="DR1943" i="17"/>
  <c r="L1948" i="16" s="1"/>
  <c r="DR1935" i="17"/>
  <c r="L1940" i="16" s="1"/>
  <c r="DR1927" i="17"/>
  <c r="L1932" i="16" s="1"/>
  <c r="DR1919" i="17"/>
  <c r="L1924" i="16" s="1"/>
  <c r="DR1911" i="17"/>
  <c r="L1916" i="16" s="1"/>
  <c r="DR1903" i="17"/>
  <c r="L1908" i="16" s="1"/>
  <c r="DR1895" i="17"/>
  <c r="L1900" i="16" s="1"/>
  <c r="DR1887" i="17"/>
  <c r="L1892" i="16" s="1"/>
  <c r="DR1879" i="17"/>
  <c r="L1884" i="16" s="1"/>
  <c r="DR1871" i="17"/>
  <c r="L1876" i="16" s="1"/>
  <c r="DR1863" i="17"/>
  <c r="L1868" i="16" s="1"/>
  <c r="DR1855" i="17"/>
  <c r="L1860" i="16" s="1"/>
  <c r="DR1847" i="17"/>
  <c r="L1852" i="16" s="1"/>
  <c r="DR1839" i="17"/>
  <c r="L1844" i="16" s="1"/>
  <c r="DR1831" i="17"/>
  <c r="L1836" i="16" s="1"/>
  <c r="DR1823" i="17"/>
  <c r="L1828" i="16" s="1"/>
  <c r="DR1815" i="17"/>
  <c r="L1820" i="16" s="1"/>
  <c r="DR1807" i="17"/>
  <c r="L1812" i="16" s="1"/>
  <c r="DR1799" i="17"/>
  <c r="L1804" i="16" s="1"/>
  <c r="DR1791" i="17"/>
  <c r="L1796" i="16" s="1"/>
  <c r="DR1783" i="17"/>
  <c r="L1788" i="16" s="1"/>
  <c r="DR1775" i="17"/>
  <c r="L1780" i="16" s="1"/>
  <c r="DR1767" i="17"/>
  <c r="L1772" i="16" s="1"/>
  <c r="DR1759" i="17"/>
  <c r="L1764" i="16" s="1"/>
  <c r="DR1751" i="17"/>
  <c r="L1756" i="16" s="1"/>
  <c r="DR1743" i="17"/>
  <c r="L1748" i="16" s="1"/>
  <c r="DR1735" i="17"/>
  <c r="L1740" i="16" s="1"/>
  <c r="DR1727" i="17"/>
  <c r="L1732" i="16" s="1"/>
  <c r="DR1719" i="17"/>
  <c r="L1724" i="16" s="1"/>
  <c r="DR1711" i="17"/>
  <c r="L1716" i="16" s="1"/>
  <c r="DR1703" i="17"/>
  <c r="L1708" i="16" s="1"/>
  <c r="DR1695" i="17"/>
  <c r="L1700" i="16" s="1"/>
  <c r="DR1687" i="17"/>
  <c r="L1692" i="16" s="1"/>
  <c r="DR1679" i="17"/>
  <c r="L1684" i="16" s="1"/>
  <c r="DR1671" i="17"/>
  <c r="L1676" i="16" s="1"/>
  <c r="DR1663" i="17"/>
  <c r="L1668" i="16" s="1"/>
  <c r="DR1655" i="17"/>
  <c r="L1660" i="16" s="1"/>
  <c r="DR1647" i="17"/>
  <c r="L1652" i="16" s="1"/>
  <c r="DR1639" i="17"/>
  <c r="L1644" i="16" s="1"/>
  <c r="DR1631" i="17"/>
  <c r="L1636" i="16" s="1"/>
  <c r="DR1623" i="17"/>
  <c r="L1628" i="16" s="1"/>
  <c r="DR1615" i="17"/>
  <c r="L1620" i="16" s="1"/>
  <c r="DR1607" i="17"/>
  <c r="L1612" i="16" s="1"/>
  <c r="DR1599" i="17"/>
  <c r="L1604" i="16" s="1"/>
  <c r="DR1591" i="17"/>
  <c r="L1596" i="16" s="1"/>
  <c r="DR1583" i="17"/>
  <c r="L1588" i="16" s="1"/>
  <c r="DR1575" i="17"/>
  <c r="L1580" i="16" s="1"/>
  <c r="DR1567" i="17"/>
  <c r="L1572" i="16" s="1"/>
  <c r="DR1559" i="17"/>
  <c r="L1564" i="16" s="1"/>
  <c r="DR1551" i="17"/>
  <c r="L1556" i="16" s="1"/>
  <c r="DR1543" i="17"/>
  <c r="L1548" i="16" s="1"/>
  <c r="DR1535" i="17"/>
  <c r="L1540" i="16" s="1"/>
  <c r="DR1527" i="17"/>
  <c r="L1532" i="16" s="1"/>
  <c r="DR1519" i="17"/>
  <c r="L1524" i="16" s="1"/>
  <c r="DR1511" i="17"/>
  <c r="L1516" i="16" s="1"/>
  <c r="DR1503" i="17"/>
  <c r="L1508" i="16" s="1"/>
  <c r="DR1495" i="17"/>
  <c r="L1500" i="16" s="1"/>
  <c r="DR1487" i="17"/>
  <c r="L1492" i="16" s="1"/>
  <c r="DR1479" i="17"/>
  <c r="L1484" i="16" s="1"/>
  <c r="DR1471" i="17"/>
  <c r="L1476" i="16" s="1"/>
  <c r="DR1463" i="17"/>
  <c r="L1468" i="16" s="1"/>
  <c r="DR1455" i="17"/>
  <c r="L1460" i="16" s="1"/>
  <c r="DR1447" i="17"/>
  <c r="L1452" i="16" s="1"/>
  <c r="DR1439" i="17"/>
  <c r="L1444" i="16" s="1"/>
  <c r="DR1431" i="17"/>
  <c r="L1436" i="16" s="1"/>
  <c r="DR1423" i="17"/>
  <c r="L1428" i="16" s="1"/>
  <c r="DR1415" i="17"/>
  <c r="L1420" i="16" s="1"/>
  <c r="DR1407" i="17"/>
  <c r="L1412" i="16" s="1"/>
  <c r="DR1399" i="17"/>
  <c r="L1404" i="16" s="1"/>
  <c r="DR1391" i="17"/>
  <c r="L1396" i="16" s="1"/>
  <c r="DR1383" i="17"/>
  <c r="L1388" i="16" s="1"/>
  <c r="DR1375" i="17"/>
  <c r="L1380" i="16" s="1"/>
  <c r="DR1367" i="17"/>
  <c r="L1372" i="16" s="1"/>
  <c r="DR1359" i="17"/>
  <c r="L1364" i="16" s="1"/>
  <c r="DR1351" i="17"/>
  <c r="L1356" i="16" s="1"/>
  <c r="DR1343" i="17"/>
  <c r="L1348" i="16" s="1"/>
  <c r="DR1335" i="17"/>
  <c r="L1340" i="16" s="1"/>
  <c r="DR1327" i="17"/>
  <c r="L1332" i="16" s="1"/>
  <c r="DR1319" i="17"/>
  <c r="L1324" i="16" s="1"/>
  <c r="DR1311" i="17"/>
  <c r="L1316" i="16" s="1"/>
  <c r="DR1303" i="17"/>
  <c r="L1308" i="16" s="1"/>
  <c r="DR1295" i="17"/>
  <c r="L1300" i="16" s="1"/>
  <c r="DR1287" i="17"/>
  <c r="L1292" i="16" s="1"/>
  <c r="DR1279" i="17"/>
  <c r="L1284" i="16" s="1"/>
  <c r="DR1271" i="17"/>
  <c r="L1276" i="16" s="1"/>
  <c r="DR1263" i="17"/>
  <c r="L1268" i="16" s="1"/>
  <c r="DR1255" i="17"/>
  <c r="L1260" i="16" s="1"/>
  <c r="DR1247" i="17"/>
  <c r="L1252" i="16" s="1"/>
  <c r="DR1239" i="17"/>
  <c r="L1244" i="16" s="1"/>
  <c r="DR1231" i="17"/>
  <c r="L1236" i="16" s="1"/>
  <c r="DR1223" i="17"/>
  <c r="L1228" i="16" s="1"/>
  <c r="DR1215" i="17"/>
  <c r="L1220" i="16" s="1"/>
  <c r="DR1207" i="17"/>
  <c r="L1212" i="16" s="1"/>
  <c r="DR1199" i="17"/>
  <c r="L1204" i="16" s="1"/>
  <c r="DR1191" i="17"/>
  <c r="L1196" i="16" s="1"/>
  <c r="DR1183" i="17"/>
  <c r="L1188" i="16" s="1"/>
  <c r="DR1175" i="17"/>
  <c r="L1180" i="16" s="1"/>
  <c r="DR1167" i="17"/>
  <c r="L1172" i="16" s="1"/>
  <c r="DR1159" i="17"/>
  <c r="L1164" i="16" s="1"/>
  <c r="DR1151" i="17"/>
  <c r="L1156" i="16" s="1"/>
  <c r="DR1143" i="17"/>
  <c r="L1148" i="16" s="1"/>
  <c r="DR1135" i="17"/>
  <c r="L1140" i="16" s="1"/>
  <c r="DR1127" i="17"/>
  <c r="L1132" i="16" s="1"/>
  <c r="DR1119" i="17"/>
  <c r="L1124" i="16" s="1"/>
  <c r="DR1111" i="17"/>
  <c r="L1116" i="16" s="1"/>
  <c r="DR1103" i="17"/>
  <c r="L1108" i="16" s="1"/>
  <c r="DR1095" i="17"/>
  <c r="L1100" i="16" s="1"/>
  <c r="DR1087" i="17"/>
  <c r="L1092" i="16" s="1"/>
  <c r="DR1079" i="17"/>
  <c r="L1084" i="16" s="1"/>
  <c r="DR1071" i="17"/>
  <c r="L1076" i="16" s="1"/>
  <c r="DR1063" i="17"/>
  <c r="L1068" i="16" s="1"/>
  <c r="DR1055" i="17"/>
  <c r="L1060" i="16" s="1"/>
  <c r="DR1047" i="17"/>
  <c r="L1052" i="16" s="1"/>
  <c r="DR1039" i="17"/>
  <c r="L1044" i="16" s="1"/>
  <c r="DR1031" i="17"/>
  <c r="L1036" i="16" s="1"/>
  <c r="DR1023" i="17"/>
  <c r="L1028" i="16" s="1"/>
  <c r="DR1015" i="17"/>
  <c r="L1020" i="16" s="1"/>
  <c r="DR1007" i="17"/>
  <c r="L1012" i="16" s="1"/>
  <c r="DR999" i="17"/>
  <c r="L1004" i="16" s="1"/>
  <c r="DR991" i="17"/>
  <c r="L996" i="16" s="1"/>
  <c r="DR983" i="17"/>
  <c r="L988" i="16" s="1"/>
  <c r="DR975" i="17"/>
  <c r="L980" i="16" s="1"/>
  <c r="DR967" i="17"/>
  <c r="L972" i="16" s="1"/>
  <c r="DR959" i="17"/>
  <c r="L964" i="16" s="1"/>
  <c r="DR951" i="17"/>
  <c r="L956" i="16" s="1"/>
  <c r="DR943" i="17"/>
  <c r="L948" i="16" s="1"/>
  <c r="DR935" i="17"/>
  <c r="L940" i="16" s="1"/>
  <c r="DR927" i="17"/>
  <c r="L932" i="16" s="1"/>
  <c r="DR919" i="17"/>
  <c r="L924" i="16" s="1"/>
  <c r="DR911" i="17"/>
  <c r="L916" i="16" s="1"/>
  <c r="DR903" i="17"/>
  <c r="L908" i="16" s="1"/>
  <c r="DR895" i="17"/>
  <c r="L900" i="16" s="1"/>
  <c r="DR887" i="17"/>
  <c r="L892" i="16" s="1"/>
  <c r="DR879" i="17"/>
  <c r="L884" i="16" s="1"/>
  <c r="DR871" i="17"/>
  <c r="L876" i="16" s="1"/>
  <c r="DR863" i="17"/>
  <c r="L868" i="16" s="1"/>
  <c r="DR855" i="17"/>
  <c r="L860" i="16" s="1"/>
  <c r="DR847" i="17"/>
  <c r="L852" i="16" s="1"/>
  <c r="DR839" i="17"/>
  <c r="L844" i="16" s="1"/>
  <c r="DR831" i="17"/>
  <c r="L836" i="16" s="1"/>
  <c r="DR823" i="17"/>
  <c r="L828" i="16" s="1"/>
  <c r="DR815" i="17"/>
  <c r="L820" i="16" s="1"/>
  <c r="DR807" i="17"/>
  <c r="L812" i="16" s="1"/>
  <c r="DR799" i="17"/>
  <c r="L804" i="16" s="1"/>
  <c r="DR791" i="17"/>
  <c r="L796" i="16" s="1"/>
  <c r="DR783" i="17"/>
  <c r="L788" i="16" s="1"/>
  <c r="DR775" i="17"/>
  <c r="L780" i="16" s="1"/>
  <c r="DR767" i="17"/>
  <c r="L772" i="16" s="1"/>
  <c r="DR759" i="17"/>
  <c r="L764" i="16" s="1"/>
  <c r="DR751" i="17"/>
  <c r="L756" i="16" s="1"/>
  <c r="DR743" i="17"/>
  <c r="L748" i="16" s="1"/>
  <c r="DR735" i="17"/>
  <c r="L740" i="16" s="1"/>
  <c r="DR727" i="17"/>
  <c r="L732" i="16" s="1"/>
  <c r="DR719" i="17"/>
  <c r="L724" i="16" s="1"/>
  <c r="DR711" i="17"/>
  <c r="L716" i="16" s="1"/>
  <c r="DR703" i="17"/>
  <c r="L708" i="16" s="1"/>
  <c r="DR695" i="17"/>
  <c r="L700" i="16" s="1"/>
  <c r="DR687" i="17"/>
  <c r="L692" i="16" s="1"/>
  <c r="DR679" i="17"/>
  <c r="L684" i="16" s="1"/>
  <c r="DR671" i="17"/>
  <c r="L676" i="16" s="1"/>
  <c r="DR663" i="17"/>
  <c r="L668" i="16" s="1"/>
  <c r="DR655" i="17"/>
  <c r="L660" i="16" s="1"/>
  <c r="DR647" i="17"/>
  <c r="L652" i="16" s="1"/>
  <c r="DR639" i="17"/>
  <c r="L644" i="16" s="1"/>
  <c r="DR631" i="17"/>
  <c r="L636" i="16" s="1"/>
  <c r="DR623" i="17"/>
  <c r="L628" i="16" s="1"/>
  <c r="DR615" i="17"/>
  <c r="L620" i="16" s="1"/>
  <c r="DR607" i="17"/>
  <c r="L612" i="16" s="1"/>
  <c r="DR599" i="17"/>
  <c r="L604" i="16" s="1"/>
  <c r="DR591" i="17"/>
  <c r="L596" i="16" s="1"/>
  <c r="DR583" i="17"/>
  <c r="L588" i="16" s="1"/>
  <c r="DR575" i="17"/>
  <c r="L580" i="16" s="1"/>
  <c r="DR567" i="17"/>
  <c r="L572" i="16" s="1"/>
  <c r="DR559" i="17"/>
  <c r="L564" i="16" s="1"/>
  <c r="DR551" i="17"/>
  <c r="L556" i="16" s="1"/>
  <c r="DR543" i="17"/>
  <c r="L548" i="16" s="1"/>
  <c r="DR535" i="17"/>
  <c r="L540" i="16" s="1"/>
  <c r="DV1938" i="17"/>
  <c r="I1943" i="16" s="1"/>
  <c r="DV1858" i="17"/>
  <c r="I1863" i="16" s="1"/>
  <c r="DV1772" i="17"/>
  <c r="I1777" i="16" s="1"/>
  <c r="DV1692" i="17"/>
  <c r="I1697" i="16" s="1"/>
  <c r="DV1612" i="17"/>
  <c r="I1617" i="16" s="1"/>
  <c r="DV1529" i="17"/>
  <c r="I1534" i="16" s="1"/>
  <c r="DV1449" i="17"/>
  <c r="I1454" i="16" s="1"/>
  <c r="DV1363" i="17"/>
  <c r="I1368" i="16" s="1"/>
  <c r="DV1283" i="17"/>
  <c r="I1288" i="16" s="1"/>
  <c r="DV1203" i="17"/>
  <c r="I1208" i="16" s="1"/>
  <c r="DV1117" i="17"/>
  <c r="I1122" i="16" s="1"/>
  <c r="DV1037" i="17"/>
  <c r="I1042" i="16" s="1"/>
  <c r="DV954" i="17"/>
  <c r="I959" i="16" s="1"/>
  <c r="DV874" i="17"/>
  <c r="I879" i="16" s="1"/>
  <c r="DV794" i="17"/>
  <c r="I799" i="16" s="1"/>
  <c r="DV708" i="17"/>
  <c r="I713" i="16" s="1"/>
  <c r="DV628" i="17"/>
  <c r="I633" i="16" s="1"/>
  <c r="DV545" i="17"/>
  <c r="I550" i="16" s="1"/>
  <c r="DV465" i="17"/>
  <c r="I470" i="16" s="1"/>
  <c r="DV385" i="17"/>
  <c r="I390" i="16" s="1"/>
  <c r="DV299" i="17"/>
  <c r="I304" i="16" s="1"/>
  <c r="DV219" i="17"/>
  <c r="I224" i="16" s="1"/>
  <c r="DV139" i="17"/>
  <c r="I144" i="16" s="1"/>
  <c r="DV89" i="17"/>
  <c r="I94" i="16" s="1"/>
  <c r="DV36" i="17"/>
  <c r="I41" i="16" s="1"/>
  <c r="DU1985" i="17"/>
  <c r="B1990" i="16" s="1"/>
  <c r="DU1932" i="17"/>
  <c r="B1937" i="16" s="1"/>
  <c r="DU1882" i="17"/>
  <c r="B1887" i="16" s="1"/>
  <c r="DU1832" i="17"/>
  <c r="B1837" i="16" s="1"/>
  <c r="DU1779" i="17"/>
  <c r="B1784" i="16" s="1"/>
  <c r="DU1729" i="17"/>
  <c r="B1734" i="16" s="1"/>
  <c r="DU1676" i="17"/>
  <c r="B1681" i="16" s="1"/>
  <c r="DU1626" i="17"/>
  <c r="B1631" i="16" s="1"/>
  <c r="DU1576" i="17"/>
  <c r="B1581" i="16" s="1"/>
  <c r="DU1523" i="17"/>
  <c r="B1528" i="16" s="1"/>
  <c r="DU1473" i="17"/>
  <c r="B1478" i="16" s="1"/>
  <c r="DU1420" i="17"/>
  <c r="B1425" i="16" s="1"/>
  <c r="DU1370" i="17"/>
  <c r="B1375" i="16" s="1"/>
  <c r="DU1320" i="17"/>
  <c r="B1325" i="16" s="1"/>
  <c r="DU1267" i="17"/>
  <c r="B1272" i="16" s="1"/>
  <c r="DU1217" i="17"/>
  <c r="B1222" i="16" s="1"/>
  <c r="DU1164" i="17"/>
  <c r="B1169" i="16" s="1"/>
  <c r="DU1114" i="17"/>
  <c r="B1119" i="16" s="1"/>
  <c r="DU1064" i="17"/>
  <c r="B1069" i="16" s="1"/>
  <c r="DU1011" i="17"/>
  <c r="B1016" i="16" s="1"/>
  <c r="DU961" i="17"/>
  <c r="B966" i="16" s="1"/>
  <c r="DU908" i="17"/>
  <c r="B913" i="16" s="1"/>
  <c r="DU858" i="17"/>
  <c r="B863" i="16" s="1"/>
  <c r="DU808" i="17"/>
  <c r="B813" i="16" s="1"/>
  <c r="DU755" i="17"/>
  <c r="B760" i="16" s="1"/>
  <c r="DU705" i="17"/>
  <c r="B710" i="16" s="1"/>
  <c r="DU652" i="17"/>
  <c r="B657" i="16" s="1"/>
  <c r="DU602" i="17"/>
  <c r="B607" i="16" s="1"/>
  <c r="DU552" i="17"/>
  <c r="B557" i="16" s="1"/>
  <c r="DU499" i="17"/>
  <c r="B504" i="16" s="1"/>
  <c r="DU449" i="17"/>
  <c r="B454" i="16" s="1"/>
  <c r="DU396" i="17"/>
  <c r="B401" i="16" s="1"/>
  <c r="DU346" i="17"/>
  <c r="B351" i="16" s="1"/>
  <c r="DU296" i="17"/>
  <c r="B301" i="16" s="1"/>
  <c r="DU243" i="17"/>
  <c r="B248" i="16" s="1"/>
  <c r="DU193" i="17"/>
  <c r="B198" i="16" s="1"/>
  <c r="DU140" i="17"/>
  <c r="B145" i="16" s="1"/>
  <c r="DU90" i="17"/>
  <c r="B95" i="16" s="1"/>
  <c r="DU40" i="17"/>
  <c r="B45" i="16" s="1"/>
  <c r="DT1986" i="17"/>
  <c r="D1991" i="16" s="1"/>
  <c r="DT1936" i="17"/>
  <c r="D1941" i="16" s="1"/>
  <c r="DT1883" i="17"/>
  <c r="D1888" i="16" s="1"/>
  <c r="DT1833" i="17"/>
  <c r="D1838" i="16" s="1"/>
  <c r="DT1783" i="17"/>
  <c r="D1788" i="16" s="1"/>
  <c r="DT1730" i="17"/>
  <c r="D1735" i="16" s="1"/>
  <c r="DT1680" i="17"/>
  <c r="D1685" i="16" s="1"/>
  <c r="DT1627" i="17"/>
  <c r="D1632" i="16" s="1"/>
  <c r="DT1577" i="17"/>
  <c r="D1582" i="16" s="1"/>
  <c r="DT1527" i="17"/>
  <c r="D1532" i="16" s="1"/>
  <c r="DT1474" i="17"/>
  <c r="D1479" i="16" s="1"/>
  <c r="DT1424" i="17"/>
  <c r="D1429" i="16" s="1"/>
  <c r="DT1371" i="17"/>
  <c r="D1376" i="16" s="1"/>
  <c r="DT1323" i="17"/>
  <c r="D1328" i="16" s="1"/>
  <c r="DT1295" i="17"/>
  <c r="D1300" i="16" s="1"/>
  <c r="DT1265" i="17"/>
  <c r="D1270" i="16" s="1"/>
  <c r="DT1240" i="17"/>
  <c r="D1245" i="16" s="1"/>
  <c r="DT1215" i="17"/>
  <c r="D1220" i="16" s="1"/>
  <c r="DT1187" i="17"/>
  <c r="D1192" i="16" s="1"/>
  <c r="DT1162" i="17"/>
  <c r="D1167" i="16" s="1"/>
  <c r="DT1137" i="17"/>
  <c r="D1142" i="16" s="1"/>
  <c r="DT1112" i="17"/>
  <c r="D1117" i="16" s="1"/>
  <c r="DT1087" i="17"/>
  <c r="D1092" i="16" s="1"/>
  <c r="DT1059" i="17"/>
  <c r="D1064" i="16" s="1"/>
  <c r="DT1034" i="17"/>
  <c r="D1039" i="16" s="1"/>
  <c r="DT1009" i="17"/>
  <c r="D1014" i="16" s="1"/>
  <c r="DV1937" i="17"/>
  <c r="I1942" i="16" s="1"/>
  <c r="DV1857" i="17"/>
  <c r="I1862" i="16" s="1"/>
  <c r="DV1771" i="17"/>
  <c r="I1776" i="16" s="1"/>
  <c r="DV1691" i="17"/>
  <c r="I1696" i="16" s="1"/>
  <c r="DV1605" i="17"/>
  <c r="I1610" i="16" s="1"/>
  <c r="DV1525" i="17"/>
  <c r="I1530" i="16" s="1"/>
  <c r="DV1445" i="17"/>
  <c r="I1450" i="16" s="1"/>
  <c r="DV1362" i="17"/>
  <c r="I1367" i="16" s="1"/>
  <c r="DV1282" i="17"/>
  <c r="I1287" i="16" s="1"/>
  <c r="DV1196" i="17"/>
  <c r="I1201" i="16" s="1"/>
  <c r="DV1116" i="17"/>
  <c r="I1121" i="16" s="1"/>
  <c r="DV1036" i="17"/>
  <c r="I1041" i="16" s="1"/>
  <c r="DV953" i="17"/>
  <c r="I958" i="16" s="1"/>
  <c r="DV873" i="17"/>
  <c r="I878" i="16" s="1"/>
  <c r="DV787" i="17"/>
  <c r="I792" i="16" s="1"/>
  <c r="DV707" i="17"/>
  <c r="I712" i="16" s="1"/>
  <c r="DV627" i="17"/>
  <c r="I632" i="16" s="1"/>
  <c r="DV541" i="17"/>
  <c r="I546" i="16" s="1"/>
  <c r="DV461" i="17"/>
  <c r="I466" i="16" s="1"/>
  <c r="DV378" i="17"/>
  <c r="I383" i="16" s="1"/>
  <c r="DV298" i="17"/>
  <c r="I303" i="16" s="1"/>
  <c r="DV218" i="17"/>
  <c r="I223" i="16" s="1"/>
  <c r="DV138" i="17"/>
  <c r="I143" i="16" s="1"/>
  <c r="DV85" i="17"/>
  <c r="I90" i="16" s="1"/>
  <c r="DV35" i="17"/>
  <c r="I40" i="16" s="1"/>
  <c r="DU1984" i="17"/>
  <c r="B1989" i="16" s="1"/>
  <c r="DU1931" i="17"/>
  <c r="B1936" i="16" s="1"/>
  <c r="DU1881" i="17"/>
  <c r="B1886" i="16" s="1"/>
  <c r="DU1828" i="17"/>
  <c r="B1833" i="16" s="1"/>
  <c r="DU1778" i="17"/>
  <c r="B1783" i="16" s="1"/>
  <c r="DU1728" i="17"/>
  <c r="B1733" i="16" s="1"/>
  <c r="DU1675" i="17"/>
  <c r="B1680" i="16" s="1"/>
  <c r="DU1625" i="17"/>
  <c r="B1630" i="16" s="1"/>
  <c r="DU1572" i="17"/>
  <c r="B1577" i="16" s="1"/>
  <c r="DU1522" i="17"/>
  <c r="B1527" i="16" s="1"/>
  <c r="DU1472" i="17"/>
  <c r="B1477" i="16" s="1"/>
  <c r="DU1419" i="17"/>
  <c r="B1424" i="16" s="1"/>
  <c r="DU1369" i="17"/>
  <c r="B1374" i="16" s="1"/>
  <c r="DU1316" i="17"/>
  <c r="B1321" i="16" s="1"/>
  <c r="DU1266" i="17"/>
  <c r="B1271" i="16" s="1"/>
  <c r="DU1216" i="17"/>
  <c r="B1221" i="16" s="1"/>
  <c r="DU1163" i="17"/>
  <c r="B1168" i="16" s="1"/>
  <c r="DU1113" i="17"/>
  <c r="B1118" i="16" s="1"/>
  <c r="DU1060" i="17"/>
  <c r="B1065" i="16" s="1"/>
  <c r="DU1010" i="17"/>
  <c r="B1015" i="16" s="1"/>
  <c r="DU960" i="17"/>
  <c r="B965" i="16" s="1"/>
  <c r="DU907" i="17"/>
  <c r="B912" i="16" s="1"/>
  <c r="DU857" i="17"/>
  <c r="B862" i="16" s="1"/>
  <c r="DU804" i="17"/>
  <c r="B809" i="16" s="1"/>
  <c r="DU754" i="17"/>
  <c r="B759" i="16" s="1"/>
  <c r="DU704" i="17"/>
  <c r="B709" i="16" s="1"/>
  <c r="DU651" i="17"/>
  <c r="B656" i="16" s="1"/>
  <c r="DU601" i="17"/>
  <c r="B606" i="16" s="1"/>
  <c r="DU548" i="17"/>
  <c r="B553" i="16" s="1"/>
  <c r="DU498" i="17"/>
  <c r="B503" i="16" s="1"/>
  <c r="DU448" i="17"/>
  <c r="B453" i="16" s="1"/>
  <c r="DU395" i="17"/>
  <c r="B400" i="16" s="1"/>
  <c r="DU345" i="17"/>
  <c r="B350" i="16" s="1"/>
  <c r="DU292" i="17"/>
  <c r="B297" i="16" s="1"/>
  <c r="DU242" i="17"/>
  <c r="B247" i="16" s="1"/>
  <c r="DU192" i="17"/>
  <c r="B197" i="16" s="1"/>
  <c r="DU139" i="17"/>
  <c r="B144" i="16" s="1"/>
  <c r="DU89" i="17"/>
  <c r="B94" i="16" s="1"/>
  <c r="DU36" i="17"/>
  <c r="B41" i="16" s="1"/>
  <c r="DT1985" i="17"/>
  <c r="D1990" i="16" s="1"/>
  <c r="DT1935" i="17"/>
  <c r="D1940" i="16" s="1"/>
  <c r="DT1882" i="17"/>
  <c r="D1887" i="16" s="1"/>
  <c r="DT1832" i="17"/>
  <c r="D1837" i="16" s="1"/>
  <c r="DT1779" i="17"/>
  <c r="D1784" i="16" s="1"/>
  <c r="DT1729" i="17"/>
  <c r="D1734" i="16" s="1"/>
  <c r="DT1679" i="17"/>
  <c r="D1684" i="16" s="1"/>
  <c r="DT1626" i="17"/>
  <c r="D1631" i="16" s="1"/>
  <c r="DT1576" i="17"/>
  <c r="D1581" i="16" s="1"/>
  <c r="DT1523" i="17"/>
  <c r="D1528" i="16" s="1"/>
  <c r="DT1473" i="17"/>
  <c r="D1478" i="16" s="1"/>
  <c r="DT1423" i="17"/>
  <c r="D1428" i="16" s="1"/>
  <c r="DT1370" i="17"/>
  <c r="D1375" i="16" s="1"/>
  <c r="DT1322" i="17"/>
  <c r="D1327" i="16" s="1"/>
  <c r="DT1291" i="17"/>
  <c r="D1296" i="16" s="1"/>
  <c r="DT1264" i="17"/>
  <c r="D1269" i="16" s="1"/>
  <c r="DT1239" i="17"/>
  <c r="D1244" i="16" s="1"/>
  <c r="DT1211" i="17"/>
  <c r="D1216" i="16" s="1"/>
  <c r="DT1186" i="17"/>
  <c r="D1191" i="16" s="1"/>
  <c r="DT1161" i="17"/>
  <c r="D1166" i="16" s="1"/>
  <c r="DT1136" i="17"/>
  <c r="D1141" i="16" s="1"/>
  <c r="DT1111" i="17"/>
  <c r="D1116" i="16" s="1"/>
  <c r="DT1083" i="17"/>
  <c r="D1088" i="16" s="1"/>
  <c r="DT1058" i="17"/>
  <c r="D1063" i="16" s="1"/>
  <c r="DT1033" i="17"/>
  <c r="D1038" i="16" s="1"/>
  <c r="DT1008" i="17"/>
  <c r="D1013" i="16" s="1"/>
  <c r="DV1986" i="17"/>
  <c r="I1991" i="16" s="1"/>
  <c r="DV1900" i="17"/>
  <c r="I1905" i="16" s="1"/>
  <c r="DV1820" i="17"/>
  <c r="I1825" i="16" s="1"/>
  <c r="DV1740" i="17"/>
  <c r="I1745" i="16" s="1"/>
  <c r="DV1657" i="17"/>
  <c r="I1662" i="16" s="1"/>
  <c r="DV1577" i="17"/>
  <c r="I1582" i="16" s="1"/>
  <c r="DV1491" i="17"/>
  <c r="I1496" i="16" s="1"/>
  <c r="DV1411" i="17"/>
  <c r="I1416" i="16" s="1"/>
  <c r="DV1331" i="17"/>
  <c r="I1336" i="16" s="1"/>
  <c r="DV1245" i="17"/>
  <c r="I1250" i="16" s="1"/>
  <c r="DV1165" i="17"/>
  <c r="I1170" i="16" s="1"/>
  <c r="DV1082" i="17"/>
  <c r="I1087" i="16" s="1"/>
  <c r="DV1002" i="17"/>
  <c r="I1007" i="16" s="1"/>
  <c r="DV922" i="17"/>
  <c r="I927" i="16" s="1"/>
  <c r="DV836" i="17"/>
  <c r="I841" i="16" s="1"/>
  <c r="DV756" i="17"/>
  <c r="I761" i="16" s="1"/>
  <c r="DV673" i="17"/>
  <c r="I678" i="16" s="1"/>
  <c r="DV593" i="17"/>
  <c r="I598" i="16" s="1"/>
  <c r="DV513" i="17"/>
  <c r="I518" i="16" s="1"/>
  <c r="DV427" i="17"/>
  <c r="I432" i="16" s="1"/>
  <c r="DV347" i="17"/>
  <c r="I352" i="16" s="1"/>
  <c r="DV261" i="17"/>
  <c r="I266" i="16" s="1"/>
  <c r="DV181" i="17"/>
  <c r="I186" i="16" s="1"/>
  <c r="DV116" i="17"/>
  <c r="I121" i="16" s="1"/>
  <c r="DV66" i="17"/>
  <c r="I71" i="16" s="1"/>
  <c r="DV13" i="17"/>
  <c r="I18" i="16" s="1"/>
  <c r="DU1962" i="17"/>
  <c r="B1967" i="16" s="1"/>
  <c r="DU1912" i="17"/>
  <c r="B1917" i="16" s="1"/>
  <c r="DU1859" i="17"/>
  <c r="B1864" i="16" s="1"/>
  <c r="DU1809" i="17"/>
  <c r="B1814" i="16" s="1"/>
  <c r="DU1756" i="17"/>
  <c r="B1761" i="16" s="1"/>
  <c r="DU1706" i="17"/>
  <c r="B1711" i="16" s="1"/>
  <c r="DU1656" i="17"/>
  <c r="B1661" i="16" s="1"/>
  <c r="DU1603" i="17"/>
  <c r="B1608" i="16" s="1"/>
  <c r="DU1553" i="17"/>
  <c r="B1558" i="16" s="1"/>
  <c r="DU1500" i="17"/>
  <c r="B1505" i="16" s="1"/>
  <c r="DU1450" i="17"/>
  <c r="B1455" i="16" s="1"/>
  <c r="DU1400" i="17"/>
  <c r="B1405" i="16" s="1"/>
  <c r="DU1347" i="17"/>
  <c r="B1352" i="16" s="1"/>
  <c r="DU1297" i="17"/>
  <c r="B1302" i="16" s="1"/>
  <c r="DU1244" i="17"/>
  <c r="B1249" i="16" s="1"/>
  <c r="DU1194" i="17"/>
  <c r="B1199" i="16" s="1"/>
  <c r="DU1144" i="17"/>
  <c r="B1149" i="16" s="1"/>
  <c r="DU1091" i="17"/>
  <c r="B1096" i="16" s="1"/>
  <c r="DU1041" i="17"/>
  <c r="B1046" i="16" s="1"/>
  <c r="DU988" i="17"/>
  <c r="B993" i="16" s="1"/>
  <c r="DU938" i="17"/>
  <c r="B943" i="16" s="1"/>
  <c r="DU888" i="17"/>
  <c r="B893" i="16" s="1"/>
  <c r="DU835" i="17"/>
  <c r="B840" i="16" s="1"/>
  <c r="DU785" i="17"/>
  <c r="B790" i="16" s="1"/>
  <c r="DU732" i="17"/>
  <c r="B737" i="16" s="1"/>
  <c r="DU682" i="17"/>
  <c r="B687" i="16" s="1"/>
  <c r="DU632" i="17"/>
  <c r="B637" i="16" s="1"/>
  <c r="DU579" i="17"/>
  <c r="B584" i="16" s="1"/>
  <c r="DU529" i="17"/>
  <c r="B534" i="16" s="1"/>
  <c r="DU476" i="17"/>
  <c r="B481" i="16" s="1"/>
  <c r="DU426" i="17"/>
  <c r="B431" i="16" s="1"/>
  <c r="DU376" i="17"/>
  <c r="B381" i="16" s="1"/>
  <c r="DU323" i="17"/>
  <c r="B328" i="16" s="1"/>
  <c r="DU273" i="17"/>
  <c r="B278" i="16" s="1"/>
  <c r="DU220" i="17"/>
  <c r="B225" i="16" s="1"/>
  <c r="DU170" i="17"/>
  <c r="B175" i="16" s="1"/>
  <c r="DU120" i="17"/>
  <c r="B125" i="16" s="1"/>
  <c r="DU67" i="17"/>
  <c r="B72" i="16" s="1"/>
  <c r="DU17" i="17"/>
  <c r="B22" i="16" s="1"/>
  <c r="DT1963" i="17"/>
  <c r="D1968" i="16" s="1"/>
  <c r="DT1913" i="17"/>
  <c r="D1918" i="16" s="1"/>
  <c r="DT1863" i="17"/>
  <c r="D1868" i="16" s="1"/>
  <c r="DT1810" i="17"/>
  <c r="D1815" i="16" s="1"/>
  <c r="DT1760" i="17"/>
  <c r="D1765" i="16" s="1"/>
  <c r="DT1707" i="17"/>
  <c r="D1712" i="16" s="1"/>
  <c r="DT1657" i="17"/>
  <c r="D1662" i="16" s="1"/>
  <c r="DT1607" i="17"/>
  <c r="D1612" i="16" s="1"/>
  <c r="DT1554" i="17"/>
  <c r="D1559" i="16" s="1"/>
  <c r="DT1504" i="17"/>
  <c r="D1509" i="16" s="1"/>
  <c r="DT1451" i="17"/>
  <c r="D1456" i="16" s="1"/>
  <c r="DT1401" i="17"/>
  <c r="D1406" i="16" s="1"/>
  <c r="DT1351" i="17"/>
  <c r="D1356" i="16" s="1"/>
  <c r="DT1312" i="17"/>
  <c r="D1317" i="16" s="1"/>
  <c r="DV1985" i="17"/>
  <c r="I1990" i="16" s="1"/>
  <c r="DV1899" i="17"/>
  <c r="I1904" i="16" s="1"/>
  <c r="DV1819" i="17"/>
  <c r="I1824" i="16" s="1"/>
  <c r="DV1733" i="17"/>
  <c r="I1738" i="16" s="1"/>
  <c r="DV1653" i="17"/>
  <c r="I1658" i="16" s="1"/>
  <c r="DV1573" i="17"/>
  <c r="I1578" i="16" s="1"/>
  <c r="DV1490" i="17"/>
  <c r="I1495" i="16" s="1"/>
  <c r="DV1410" i="17"/>
  <c r="I1415" i="16" s="1"/>
  <c r="DV1324" i="17"/>
  <c r="I1329" i="16" s="1"/>
  <c r="DV1244" i="17"/>
  <c r="I1249" i="16" s="1"/>
  <c r="DV1164" i="17"/>
  <c r="I1169" i="16" s="1"/>
  <c r="DV1081" i="17"/>
  <c r="I1086" i="16" s="1"/>
  <c r="DV1001" i="17"/>
  <c r="I1006" i="16" s="1"/>
  <c r="DV915" i="17"/>
  <c r="I920" i="16" s="1"/>
  <c r="DV835" i="17"/>
  <c r="I840" i="16" s="1"/>
  <c r="DV755" i="17"/>
  <c r="I760" i="16" s="1"/>
  <c r="DV669" i="17"/>
  <c r="I674" i="16" s="1"/>
  <c r="DV589" i="17"/>
  <c r="I594" i="16" s="1"/>
  <c r="DV506" i="17"/>
  <c r="I511" i="16" s="1"/>
  <c r="DV426" i="17"/>
  <c r="I431" i="16" s="1"/>
  <c r="DV346" i="17"/>
  <c r="I351" i="16" s="1"/>
  <c r="DV260" i="17"/>
  <c r="I265" i="16" s="1"/>
  <c r="DV180" i="17"/>
  <c r="I185" i="16" s="1"/>
  <c r="DV115" i="17"/>
  <c r="I120" i="16" s="1"/>
  <c r="DV65" i="17"/>
  <c r="I70" i="16" s="1"/>
  <c r="DV12" i="17"/>
  <c r="I17" i="16" s="1"/>
  <c r="DU1961" i="17"/>
  <c r="B1966" i="16" s="1"/>
  <c r="DU1908" i="17"/>
  <c r="B1913" i="16" s="1"/>
  <c r="DU1858" i="17"/>
  <c r="B1863" i="16" s="1"/>
  <c r="DU1808" i="17"/>
  <c r="B1813" i="16" s="1"/>
  <c r="DU1755" i="17"/>
  <c r="B1760" i="16" s="1"/>
  <c r="DU1705" i="17"/>
  <c r="B1710" i="16" s="1"/>
  <c r="DU1652" i="17"/>
  <c r="B1657" i="16" s="1"/>
  <c r="DU1602" i="17"/>
  <c r="B1607" i="16" s="1"/>
  <c r="DU1552" i="17"/>
  <c r="B1557" i="16" s="1"/>
  <c r="DU1499" i="17"/>
  <c r="B1504" i="16" s="1"/>
  <c r="DU1449" i="17"/>
  <c r="B1454" i="16" s="1"/>
  <c r="DU1396" i="17"/>
  <c r="B1401" i="16" s="1"/>
  <c r="DU1346" i="17"/>
  <c r="B1351" i="16" s="1"/>
  <c r="DU1296" i="17"/>
  <c r="B1301" i="16" s="1"/>
  <c r="DU1243" i="17"/>
  <c r="B1248" i="16" s="1"/>
  <c r="DU1193" i="17"/>
  <c r="B1198" i="16" s="1"/>
  <c r="DU1140" i="17"/>
  <c r="B1145" i="16" s="1"/>
  <c r="DU1090" i="17"/>
  <c r="B1095" i="16" s="1"/>
  <c r="DU1040" i="17"/>
  <c r="B1045" i="16" s="1"/>
  <c r="DU987" i="17"/>
  <c r="B992" i="16" s="1"/>
  <c r="DU937" i="17"/>
  <c r="B942" i="16" s="1"/>
  <c r="DU884" i="17"/>
  <c r="B889" i="16" s="1"/>
  <c r="DU834" i="17"/>
  <c r="B839" i="16" s="1"/>
  <c r="DU784" i="17"/>
  <c r="B789" i="16" s="1"/>
  <c r="DU731" i="17"/>
  <c r="B736" i="16" s="1"/>
  <c r="DU681" i="17"/>
  <c r="B686" i="16" s="1"/>
  <c r="DU628" i="17"/>
  <c r="B633" i="16" s="1"/>
  <c r="DU578" i="17"/>
  <c r="B583" i="16" s="1"/>
  <c r="DU528" i="17"/>
  <c r="B533" i="16" s="1"/>
  <c r="DU475" i="17"/>
  <c r="B480" i="16" s="1"/>
  <c r="DU425" i="17"/>
  <c r="B430" i="16" s="1"/>
  <c r="DU372" i="17"/>
  <c r="B377" i="16" s="1"/>
  <c r="DU322" i="17"/>
  <c r="B327" i="16" s="1"/>
  <c r="DU272" i="17"/>
  <c r="B277" i="16" s="1"/>
  <c r="DU219" i="17"/>
  <c r="B224" i="16" s="1"/>
  <c r="DU169" i="17"/>
  <c r="B174" i="16" s="1"/>
  <c r="DU116" i="17"/>
  <c r="B121" i="16" s="1"/>
  <c r="DU66" i="17"/>
  <c r="B71" i="16" s="1"/>
  <c r="DU16" i="17"/>
  <c r="B21" i="16" s="1"/>
  <c r="DT1962" i="17"/>
  <c r="D1967" i="16" s="1"/>
  <c r="DT1912" i="17"/>
  <c r="D1917" i="16" s="1"/>
  <c r="DT1859" i="17"/>
  <c r="D1864" i="16" s="1"/>
  <c r="DT1809" i="17"/>
  <c r="D1814" i="16" s="1"/>
  <c r="DT1759" i="17"/>
  <c r="D1764" i="16" s="1"/>
  <c r="DT1706" i="17"/>
  <c r="D1711" i="16" s="1"/>
  <c r="DT1656" i="17"/>
  <c r="D1661" i="16" s="1"/>
  <c r="DT1603" i="17"/>
  <c r="D1608" i="16" s="1"/>
  <c r="DT1553" i="17"/>
  <c r="D1558" i="16" s="1"/>
  <c r="DT1503" i="17"/>
  <c r="D1508" i="16" s="1"/>
  <c r="DT1450" i="17"/>
  <c r="D1455" i="16" s="1"/>
  <c r="DT1400" i="17"/>
  <c r="D1405" i="16" s="1"/>
  <c r="DT1347" i="17"/>
  <c r="D1352" i="16" s="1"/>
  <c r="DT1311" i="17"/>
  <c r="D1316" i="16" s="1"/>
  <c r="DT1281" i="17"/>
  <c r="D1286" i="16" s="1"/>
  <c r="DT1255" i="17"/>
  <c r="D1260" i="16" s="1"/>
  <c r="DT1227" i="17"/>
  <c r="D1232" i="16" s="1"/>
  <c r="DT1202" i="17"/>
  <c r="D1207" i="16" s="1"/>
  <c r="DT1177" i="17"/>
  <c r="D1182" i="16" s="1"/>
  <c r="DT1152" i="17"/>
  <c r="D1157" i="16" s="1"/>
  <c r="DT1127" i="17"/>
  <c r="D1132" i="16" s="1"/>
  <c r="DT1099" i="17"/>
  <c r="D1104" i="16" s="1"/>
  <c r="DT1074" i="17"/>
  <c r="D1079" i="16" s="1"/>
  <c r="DT1049" i="17"/>
  <c r="D1054" i="16" s="1"/>
  <c r="DT1024" i="17"/>
  <c r="D1029" i="16" s="1"/>
  <c r="DT999" i="17"/>
  <c r="D1004" i="16" s="1"/>
  <c r="DT971" i="17"/>
  <c r="D976" i="16" s="1"/>
  <c r="DT946" i="17"/>
  <c r="D951" i="16" s="1"/>
  <c r="DT921" i="17"/>
  <c r="D926" i="16" s="1"/>
  <c r="DT896" i="17"/>
  <c r="D901" i="16" s="1"/>
  <c r="DT871" i="17"/>
  <c r="D876" i="16" s="1"/>
  <c r="DT843" i="17"/>
  <c r="D848" i="16" s="1"/>
  <c r="DT818" i="17"/>
  <c r="D823" i="16" s="1"/>
  <c r="DT793" i="17"/>
  <c r="D798" i="16" s="1"/>
  <c r="DT768" i="17"/>
  <c r="D773" i="16" s="1"/>
  <c r="DT743" i="17"/>
  <c r="D748" i="16" s="1"/>
  <c r="DT715" i="17"/>
  <c r="D720" i="16" s="1"/>
  <c r="DT690" i="17"/>
  <c r="D695" i="16" s="1"/>
  <c r="DT665" i="17"/>
  <c r="D670" i="16" s="1"/>
  <c r="DT640" i="17"/>
  <c r="D645" i="16" s="1"/>
  <c r="DT615" i="17"/>
  <c r="D620" i="16" s="1"/>
  <c r="DT587" i="17"/>
  <c r="D592" i="16" s="1"/>
  <c r="DT562" i="17"/>
  <c r="D567" i="16" s="1"/>
  <c r="DT537" i="17"/>
  <c r="D542" i="16" s="1"/>
  <c r="DV1977" i="17"/>
  <c r="I1982" i="16" s="1"/>
  <c r="DV1897" i="17"/>
  <c r="I1902" i="16" s="1"/>
  <c r="DV1811" i="17"/>
  <c r="I1816" i="16" s="1"/>
  <c r="DV1731" i="17"/>
  <c r="I1736" i="16" s="1"/>
  <c r="DV1651" i="17"/>
  <c r="I1656" i="16" s="1"/>
  <c r="DV1565" i="17"/>
  <c r="I1570" i="16" s="1"/>
  <c r="DV1485" i="17"/>
  <c r="I1490" i="16" s="1"/>
  <c r="DV1402" i="17"/>
  <c r="I1407" i="16" s="1"/>
  <c r="DV1322" i="17"/>
  <c r="I1327" i="16" s="1"/>
  <c r="DV1242" i="17"/>
  <c r="I1247" i="16" s="1"/>
  <c r="DV1156" i="17"/>
  <c r="I1161" i="16" s="1"/>
  <c r="DV1076" i="17"/>
  <c r="I1081" i="16" s="1"/>
  <c r="DV993" i="17"/>
  <c r="I998" i="16" s="1"/>
  <c r="DV913" i="17"/>
  <c r="I918" i="16" s="1"/>
  <c r="DV833" i="17"/>
  <c r="I838" i="16" s="1"/>
  <c r="DV747" i="17"/>
  <c r="I752" i="16" s="1"/>
  <c r="DV667" i="17"/>
  <c r="I672" i="16" s="1"/>
  <c r="DV581" i="17"/>
  <c r="I586" i="16" s="1"/>
  <c r="DV501" i="17"/>
  <c r="I506" i="16" s="1"/>
  <c r="DV421" i="17"/>
  <c r="I426" i="16" s="1"/>
  <c r="DV338" i="17"/>
  <c r="I343" i="16" s="1"/>
  <c r="DV258" i="17"/>
  <c r="I263" i="16" s="1"/>
  <c r="DV172" i="17"/>
  <c r="I177" i="16" s="1"/>
  <c r="DV113" i="17"/>
  <c r="I118" i="16" s="1"/>
  <c r="DV60" i="17"/>
  <c r="I65" i="16" s="1"/>
  <c r="DV10" i="17"/>
  <c r="I15" i="16" s="1"/>
  <c r="DU1956" i="17"/>
  <c r="B1961" i="16" s="1"/>
  <c r="DU1906" i="17"/>
  <c r="B1911" i="16" s="1"/>
  <c r="DU1856" i="17"/>
  <c r="B1861" i="16" s="1"/>
  <c r="DU1803" i="17"/>
  <c r="B1808" i="16" s="1"/>
  <c r="DU1753" i="17"/>
  <c r="B1758" i="16" s="1"/>
  <c r="DU1700" i="17"/>
  <c r="B1705" i="16" s="1"/>
  <c r="DU1650" i="17"/>
  <c r="B1655" i="16" s="1"/>
  <c r="DU1600" i="17"/>
  <c r="B1605" i="16" s="1"/>
  <c r="DU1547" i="17"/>
  <c r="B1552" i="16" s="1"/>
  <c r="DU1497" i="17"/>
  <c r="B1502" i="16" s="1"/>
  <c r="DU1444" i="17"/>
  <c r="B1449" i="16" s="1"/>
  <c r="DU1394" i="17"/>
  <c r="B1399" i="16" s="1"/>
  <c r="DU1344" i="17"/>
  <c r="B1349" i="16" s="1"/>
  <c r="DU1291" i="17"/>
  <c r="B1296" i="16" s="1"/>
  <c r="DU1241" i="17"/>
  <c r="B1246" i="16" s="1"/>
  <c r="DU1188" i="17"/>
  <c r="B1193" i="16" s="1"/>
  <c r="DU1138" i="17"/>
  <c r="B1143" i="16" s="1"/>
  <c r="DU1088" i="17"/>
  <c r="B1093" i="16" s="1"/>
  <c r="DU1035" i="17"/>
  <c r="B1040" i="16" s="1"/>
  <c r="DU985" i="17"/>
  <c r="B990" i="16" s="1"/>
  <c r="DU932" i="17"/>
  <c r="B937" i="16" s="1"/>
  <c r="DU882" i="17"/>
  <c r="B887" i="16" s="1"/>
  <c r="DU832" i="17"/>
  <c r="B837" i="16" s="1"/>
  <c r="DU779" i="17"/>
  <c r="B784" i="16" s="1"/>
  <c r="DU729" i="17"/>
  <c r="B734" i="16" s="1"/>
  <c r="DU676" i="17"/>
  <c r="B681" i="16" s="1"/>
  <c r="DU626" i="17"/>
  <c r="B631" i="16" s="1"/>
  <c r="DU576" i="17"/>
  <c r="B581" i="16" s="1"/>
  <c r="DU523" i="17"/>
  <c r="B528" i="16" s="1"/>
  <c r="DU473" i="17"/>
  <c r="B478" i="16" s="1"/>
  <c r="DU420" i="17"/>
  <c r="B425" i="16" s="1"/>
  <c r="DU370" i="17"/>
  <c r="B375" i="16" s="1"/>
  <c r="DU320" i="17"/>
  <c r="B325" i="16" s="1"/>
  <c r="DU267" i="17"/>
  <c r="B272" i="16" s="1"/>
  <c r="DU217" i="17"/>
  <c r="B222" i="16" s="1"/>
  <c r="DU164" i="17"/>
  <c r="B169" i="16" s="1"/>
  <c r="DU114" i="17"/>
  <c r="B119" i="16" s="1"/>
  <c r="DU64" i="17"/>
  <c r="B69" i="16" s="1"/>
  <c r="DU11" i="17"/>
  <c r="B16" i="16" s="1"/>
  <c r="DT1960" i="17"/>
  <c r="D1965" i="16" s="1"/>
  <c r="DT1907" i="17"/>
  <c r="D1912" i="16" s="1"/>
  <c r="DT1857" i="17"/>
  <c r="D1862" i="16" s="1"/>
  <c r="DT1807" i="17"/>
  <c r="D1812" i="16" s="1"/>
  <c r="DT1754" i="17"/>
  <c r="D1759" i="16" s="1"/>
  <c r="DT1704" i="17"/>
  <c r="D1709" i="16" s="1"/>
  <c r="DT1651" i="17"/>
  <c r="D1656" i="16" s="1"/>
  <c r="DT1601" i="17"/>
  <c r="D1606" i="16" s="1"/>
  <c r="DT1551" i="17"/>
  <c r="D1556" i="16" s="1"/>
  <c r="DT1498" i="17"/>
  <c r="D1503" i="16" s="1"/>
  <c r="DT1448" i="17"/>
  <c r="D1453" i="16" s="1"/>
  <c r="DT1395" i="17"/>
  <c r="D1400" i="16" s="1"/>
  <c r="DT1345" i="17"/>
  <c r="D1350" i="16" s="1"/>
  <c r="DV1978" i="17"/>
  <c r="I1983" i="16" s="1"/>
  <c r="DV1779" i="17"/>
  <c r="I1784" i="16" s="1"/>
  <c r="DV1537" i="17"/>
  <c r="I1542" i="16" s="1"/>
  <c r="DV1323" i="17"/>
  <c r="I1328" i="16" s="1"/>
  <c r="DV1121" i="17"/>
  <c r="I1126" i="16" s="1"/>
  <c r="DV876" i="17"/>
  <c r="I881" i="16" s="1"/>
  <c r="DV668" i="17"/>
  <c r="I673" i="16" s="1"/>
  <c r="DV466" i="17"/>
  <c r="I471" i="16" s="1"/>
  <c r="DV221" i="17"/>
  <c r="I226" i="16" s="1"/>
  <c r="DV61" i="17"/>
  <c r="I66" i="16" s="1"/>
  <c r="DU1936" i="17"/>
  <c r="B1941" i="16" s="1"/>
  <c r="DU1784" i="17"/>
  <c r="B1789" i="16" s="1"/>
  <c r="DU1651" i="17"/>
  <c r="B1656" i="16" s="1"/>
  <c r="DU1524" i="17"/>
  <c r="B1529" i="16" s="1"/>
  <c r="DU1372" i="17"/>
  <c r="B1377" i="16" s="1"/>
  <c r="DU1242" i="17"/>
  <c r="B1247" i="16" s="1"/>
  <c r="DU1115" i="17"/>
  <c r="B1120" i="16" s="1"/>
  <c r="DU963" i="17"/>
  <c r="B968" i="16" s="1"/>
  <c r="DU833" i="17"/>
  <c r="B838" i="16" s="1"/>
  <c r="DU706" i="17"/>
  <c r="B711" i="16" s="1"/>
  <c r="DU554" i="17"/>
  <c r="B559" i="16" s="1"/>
  <c r="DU424" i="17"/>
  <c r="B429" i="16" s="1"/>
  <c r="DU297" i="17"/>
  <c r="B302" i="16" s="1"/>
  <c r="DU145" i="17"/>
  <c r="B150" i="16" s="1"/>
  <c r="DU12" i="17"/>
  <c r="B17" i="16" s="1"/>
  <c r="DT1887" i="17"/>
  <c r="D1892" i="16" s="1"/>
  <c r="DT1735" i="17"/>
  <c r="D1740" i="16" s="1"/>
  <c r="DT1602" i="17"/>
  <c r="D1607" i="16" s="1"/>
  <c r="DT1475" i="17"/>
  <c r="D1480" i="16" s="1"/>
  <c r="DT1331" i="17"/>
  <c r="D1336" i="16" s="1"/>
  <c r="DT1275" i="17"/>
  <c r="D1280" i="16" s="1"/>
  <c r="DT1231" i="17"/>
  <c r="D1236" i="16" s="1"/>
  <c r="DT1192" i="17"/>
  <c r="D1197" i="16" s="1"/>
  <c r="DT1151" i="17"/>
  <c r="D1156" i="16" s="1"/>
  <c r="DT1113" i="17"/>
  <c r="D1118" i="16" s="1"/>
  <c r="DT1072" i="17"/>
  <c r="D1077" i="16" s="1"/>
  <c r="DT1025" i="17"/>
  <c r="D1030" i="16" s="1"/>
  <c r="DT986" i="17"/>
  <c r="D991" i="16" s="1"/>
  <c r="DT960" i="17"/>
  <c r="D965" i="16" s="1"/>
  <c r="DT931" i="17"/>
  <c r="D936" i="16" s="1"/>
  <c r="DT905" i="17"/>
  <c r="D910" i="16" s="1"/>
  <c r="DT872" i="17"/>
  <c r="D877" i="16" s="1"/>
  <c r="DT842" i="17"/>
  <c r="D847" i="16" s="1"/>
  <c r="DT816" i="17"/>
  <c r="D821" i="16" s="1"/>
  <c r="DT783" i="17"/>
  <c r="D788" i="16" s="1"/>
  <c r="DT754" i="17"/>
  <c r="D759" i="16" s="1"/>
  <c r="DT728" i="17"/>
  <c r="D733" i="16" s="1"/>
  <c r="DT699" i="17"/>
  <c r="D704" i="16" s="1"/>
  <c r="DT666" i="17"/>
  <c r="D671" i="16" s="1"/>
  <c r="DT639" i="17"/>
  <c r="D644" i="16" s="1"/>
  <c r="DT610" i="17"/>
  <c r="D615" i="16" s="1"/>
  <c r="DT577" i="17"/>
  <c r="D582" i="16" s="1"/>
  <c r="DT551" i="17"/>
  <c r="D556" i="16" s="1"/>
  <c r="DT522" i="17"/>
  <c r="D527" i="16" s="1"/>
  <c r="DT497" i="17"/>
  <c r="D502" i="16" s="1"/>
  <c r="DT472" i="17"/>
  <c r="D477" i="16" s="1"/>
  <c r="DT447" i="17"/>
  <c r="D452" i="16" s="1"/>
  <c r="DT419" i="17"/>
  <c r="D424" i="16" s="1"/>
  <c r="DT394" i="17"/>
  <c r="D399" i="16" s="1"/>
  <c r="DT369" i="17"/>
  <c r="D374" i="16" s="1"/>
  <c r="DT344" i="17"/>
  <c r="D349" i="16" s="1"/>
  <c r="DT319" i="17"/>
  <c r="D324" i="16" s="1"/>
  <c r="DT291" i="17"/>
  <c r="D296" i="16" s="1"/>
  <c r="DT266" i="17"/>
  <c r="D271" i="16" s="1"/>
  <c r="DT241" i="17"/>
  <c r="D246" i="16" s="1"/>
  <c r="DT218" i="17"/>
  <c r="D223" i="16" s="1"/>
  <c r="DT198" i="17"/>
  <c r="D203" i="16" s="1"/>
  <c r="DT176" i="17"/>
  <c r="D181" i="16" s="1"/>
  <c r="DT154" i="17"/>
  <c r="D159" i="16" s="1"/>
  <c r="DT134" i="17"/>
  <c r="D139" i="16" s="1"/>
  <c r="DT112" i="17"/>
  <c r="D117" i="16" s="1"/>
  <c r="DT90" i="17"/>
  <c r="D95" i="16" s="1"/>
  <c r="DT70" i="17"/>
  <c r="D75" i="16" s="1"/>
  <c r="DT48" i="17"/>
  <c r="D53" i="16" s="1"/>
  <c r="DT26" i="17"/>
  <c r="D31" i="16" s="1"/>
  <c r="DT6" i="17"/>
  <c r="D11" i="16" s="1"/>
  <c r="DS1983" i="17"/>
  <c r="G1988" i="16" s="1"/>
  <c r="DS1961" i="17"/>
  <c r="G1966" i="16" s="1"/>
  <c r="DS1941" i="17"/>
  <c r="G1946" i="16" s="1"/>
  <c r="DS1919" i="17"/>
  <c r="G1924" i="16" s="1"/>
  <c r="DS1897" i="17"/>
  <c r="G1902" i="16" s="1"/>
  <c r="DS1877" i="17"/>
  <c r="G1882" i="16" s="1"/>
  <c r="DS1855" i="17"/>
  <c r="G1860" i="16" s="1"/>
  <c r="DS1833" i="17"/>
  <c r="G1838" i="16" s="1"/>
  <c r="DS1813" i="17"/>
  <c r="G1818" i="16" s="1"/>
  <c r="DS1791" i="17"/>
  <c r="G1796" i="16" s="1"/>
  <c r="DS1769" i="17"/>
  <c r="G1774" i="16" s="1"/>
  <c r="DS1749" i="17"/>
  <c r="G1754" i="16" s="1"/>
  <c r="DS1727" i="17"/>
  <c r="G1732" i="16" s="1"/>
  <c r="DS1705" i="17"/>
  <c r="G1710" i="16" s="1"/>
  <c r="DS1685" i="17"/>
  <c r="G1690" i="16" s="1"/>
  <c r="DS1663" i="17"/>
  <c r="G1668" i="16" s="1"/>
  <c r="DS1641" i="17"/>
  <c r="G1646" i="16" s="1"/>
  <c r="DS1621" i="17"/>
  <c r="G1626" i="16" s="1"/>
  <c r="DS1599" i="17"/>
  <c r="G1604" i="16" s="1"/>
  <c r="DS1577" i="17"/>
  <c r="G1582" i="16" s="1"/>
  <c r="DS1557" i="17"/>
  <c r="G1562" i="16" s="1"/>
  <c r="DS1535" i="17"/>
  <c r="G1540" i="16" s="1"/>
  <c r="DS1513" i="17"/>
  <c r="G1518" i="16" s="1"/>
  <c r="DS1493" i="17"/>
  <c r="G1498" i="16" s="1"/>
  <c r="DS1471" i="17"/>
  <c r="G1476" i="16" s="1"/>
  <c r="DS1449" i="17"/>
  <c r="G1454" i="16" s="1"/>
  <c r="DS1429" i="17"/>
  <c r="G1434" i="16" s="1"/>
  <c r="DS1407" i="17"/>
  <c r="G1412" i="16" s="1"/>
  <c r="DS1385" i="17"/>
  <c r="G1390" i="16" s="1"/>
  <c r="DS1365" i="17"/>
  <c r="G1370" i="16" s="1"/>
  <c r="DS1343" i="17"/>
  <c r="G1348" i="16" s="1"/>
  <c r="DS1321" i="17"/>
  <c r="G1326" i="16" s="1"/>
  <c r="DS1301" i="17"/>
  <c r="G1306" i="16" s="1"/>
  <c r="DS1279" i="17"/>
  <c r="G1284" i="16" s="1"/>
  <c r="DS1257" i="17"/>
  <c r="G1262" i="16" s="1"/>
  <c r="DS1237" i="17"/>
  <c r="G1242" i="16" s="1"/>
  <c r="DS1215" i="17"/>
  <c r="G1220" i="16" s="1"/>
  <c r="DS1193" i="17"/>
  <c r="G1198" i="16" s="1"/>
  <c r="DS1173" i="17"/>
  <c r="G1178" i="16" s="1"/>
  <c r="DS1151" i="17"/>
  <c r="G1156" i="16" s="1"/>
  <c r="DS1129" i="17"/>
  <c r="G1134" i="16" s="1"/>
  <c r="DS1109" i="17"/>
  <c r="G1114" i="16" s="1"/>
  <c r="DS1087" i="17"/>
  <c r="G1092" i="16" s="1"/>
  <c r="DS1065" i="17"/>
  <c r="G1070" i="16" s="1"/>
  <c r="DS1045" i="17"/>
  <c r="G1050" i="16" s="1"/>
  <c r="DS1023" i="17"/>
  <c r="G1028" i="16" s="1"/>
  <c r="DS1005" i="17"/>
  <c r="G1010" i="16" s="1"/>
  <c r="DS989" i="17"/>
  <c r="G994" i="16" s="1"/>
  <c r="DS973" i="17"/>
  <c r="G978" i="16" s="1"/>
  <c r="DS957" i="17"/>
  <c r="G962" i="16" s="1"/>
  <c r="DS941" i="17"/>
  <c r="G946" i="16" s="1"/>
  <c r="DS925" i="17"/>
  <c r="G930" i="16" s="1"/>
  <c r="DS909" i="17"/>
  <c r="G914" i="16" s="1"/>
  <c r="DS893" i="17"/>
  <c r="G898" i="16" s="1"/>
  <c r="DS877" i="17"/>
  <c r="G882" i="16" s="1"/>
  <c r="DS861" i="17"/>
  <c r="G866" i="16" s="1"/>
  <c r="DS845" i="17"/>
  <c r="G850" i="16" s="1"/>
  <c r="DS829" i="17"/>
  <c r="G834" i="16" s="1"/>
  <c r="DS813" i="17"/>
  <c r="G818" i="16" s="1"/>
  <c r="DS797" i="17"/>
  <c r="G802" i="16" s="1"/>
  <c r="DS781" i="17"/>
  <c r="G786" i="16" s="1"/>
  <c r="DS765" i="17"/>
  <c r="G770" i="16" s="1"/>
  <c r="DS749" i="17"/>
  <c r="G754" i="16" s="1"/>
  <c r="DS733" i="17"/>
  <c r="G738" i="16" s="1"/>
  <c r="DS717" i="17"/>
  <c r="G722" i="16" s="1"/>
  <c r="DS701" i="17"/>
  <c r="G706" i="16" s="1"/>
  <c r="DS685" i="17"/>
  <c r="G690" i="16" s="1"/>
  <c r="DS669" i="17"/>
  <c r="G674" i="16" s="1"/>
  <c r="DS653" i="17"/>
  <c r="G658" i="16" s="1"/>
  <c r="DS637" i="17"/>
  <c r="G642" i="16" s="1"/>
  <c r="DS621" i="17"/>
  <c r="G626" i="16" s="1"/>
  <c r="DS605" i="17"/>
  <c r="G610" i="16" s="1"/>
  <c r="DS589" i="17"/>
  <c r="G594" i="16" s="1"/>
  <c r="DS573" i="17"/>
  <c r="G578" i="16" s="1"/>
  <c r="DS557" i="17"/>
  <c r="G562" i="16" s="1"/>
  <c r="DS541" i="17"/>
  <c r="G546" i="16" s="1"/>
  <c r="DS525" i="17"/>
  <c r="G530" i="16" s="1"/>
  <c r="DS509" i="17"/>
  <c r="G514" i="16" s="1"/>
  <c r="DS493" i="17"/>
  <c r="G498" i="16" s="1"/>
  <c r="DS477" i="17"/>
  <c r="G482" i="16" s="1"/>
  <c r="DS461" i="17"/>
  <c r="G466" i="16" s="1"/>
  <c r="DS445" i="17"/>
  <c r="G450" i="16" s="1"/>
  <c r="DS429" i="17"/>
  <c r="G434" i="16" s="1"/>
  <c r="DS413" i="17"/>
  <c r="G418" i="16" s="1"/>
  <c r="DS397" i="17"/>
  <c r="G402" i="16" s="1"/>
  <c r="DS381" i="17"/>
  <c r="G386" i="16" s="1"/>
  <c r="DS365" i="17"/>
  <c r="G370" i="16" s="1"/>
  <c r="DS349" i="17"/>
  <c r="G354" i="16" s="1"/>
  <c r="DS333" i="17"/>
  <c r="G338" i="16" s="1"/>
  <c r="DS317" i="17"/>
  <c r="G322" i="16" s="1"/>
  <c r="DS301" i="17"/>
  <c r="G306" i="16" s="1"/>
  <c r="DS285" i="17"/>
  <c r="G290" i="16" s="1"/>
  <c r="DS269" i="17"/>
  <c r="G274" i="16" s="1"/>
  <c r="DS253" i="17"/>
  <c r="G258" i="16" s="1"/>
  <c r="DS237" i="17"/>
  <c r="G242" i="16" s="1"/>
  <c r="DS221" i="17"/>
  <c r="G226" i="16" s="1"/>
  <c r="DS205" i="17"/>
  <c r="G210" i="16" s="1"/>
  <c r="DS189" i="17"/>
  <c r="G194" i="16" s="1"/>
  <c r="DS173" i="17"/>
  <c r="G178" i="16" s="1"/>
  <c r="DS157" i="17"/>
  <c r="G162" i="16" s="1"/>
  <c r="DS141" i="17"/>
  <c r="G146" i="16" s="1"/>
  <c r="DS125" i="17"/>
  <c r="G130" i="16" s="1"/>
  <c r="DS111" i="17"/>
  <c r="G116" i="16" s="1"/>
  <c r="DS100" i="17"/>
  <c r="G105" i="16" s="1"/>
  <c r="DS86" i="17"/>
  <c r="G91" i="16" s="1"/>
  <c r="DS75" i="17"/>
  <c r="G80" i="16" s="1"/>
  <c r="DS61" i="17"/>
  <c r="G66" i="16" s="1"/>
  <c r="DS47" i="17"/>
  <c r="G52" i="16" s="1"/>
  <c r="DS36" i="17"/>
  <c r="G41" i="16" s="1"/>
  <c r="DS22" i="17"/>
  <c r="G27" i="16" s="1"/>
  <c r="DS11" i="17"/>
  <c r="G16" i="16" s="1"/>
  <c r="DR1996" i="17"/>
  <c r="DR1982" i="17"/>
  <c r="L1987" i="16" s="1"/>
  <c r="DR1971" i="17"/>
  <c r="L1976" i="16" s="1"/>
  <c r="DR1957" i="17"/>
  <c r="L1962" i="16" s="1"/>
  <c r="DR1946" i="17"/>
  <c r="L1951" i="16" s="1"/>
  <c r="DR1932" i="17"/>
  <c r="L1937" i="16" s="1"/>
  <c r="DR1918" i="17"/>
  <c r="L1923" i="16" s="1"/>
  <c r="DR1907" i="17"/>
  <c r="L1912" i="16" s="1"/>
  <c r="DR1893" i="17"/>
  <c r="L1898" i="16" s="1"/>
  <c r="DR1882" i="17"/>
  <c r="L1887" i="16" s="1"/>
  <c r="DR1868" i="17"/>
  <c r="L1873" i="16" s="1"/>
  <c r="DR1854" i="17"/>
  <c r="L1859" i="16" s="1"/>
  <c r="DR1843" i="17"/>
  <c r="L1848" i="16" s="1"/>
  <c r="DR1829" i="17"/>
  <c r="L1834" i="16" s="1"/>
  <c r="DR1818" i="17"/>
  <c r="L1823" i="16" s="1"/>
  <c r="DR1804" i="17"/>
  <c r="L1809" i="16" s="1"/>
  <c r="DR1790" i="17"/>
  <c r="L1795" i="16" s="1"/>
  <c r="DR1779" i="17"/>
  <c r="L1784" i="16" s="1"/>
  <c r="DR1765" i="17"/>
  <c r="L1770" i="16" s="1"/>
  <c r="DR1754" i="17"/>
  <c r="L1759" i="16" s="1"/>
  <c r="DR1740" i="17"/>
  <c r="L1745" i="16" s="1"/>
  <c r="DR1726" i="17"/>
  <c r="L1731" i="16" s="1"/>
  <c r="DR1715" i="17"/>
  <c r="L1720" i="16" s="1"/>
  <c r="DR1701" i="17"/>
  <c r="L1706" i="16" s="1"/>
  <c r="DR1690" i="17"/>
  <c r="L1695" i="16" s="1"/>
  <c r="DR1676" i="17"/>
  <c r="L1681" i="16" s="1"/>
  <c r="DR1662" i="17"/>
  <c r="L1667" i="16" s="1"/>
  <c r="DR1651" i="17"/>
  <c r="L1656" i="16" s="1"/>
  <c r="DR1637" i="17"/>
  <c r="L1642" i="16" s="1"/>
  <c r="DR1626" i="17"/>
  <c r="L1631" i="16" s="1"/>
  <c r="DR1612" i="17"/>
  <c r="L1617" i="16" s="1"/>
  <c r="DR1598" i="17"/>
  <c r="L1603" i="16" s="1"/>
  <c r="DR1587" i="17"/>
  <c r="L1592" i="16" s="1"/>
  <c r="DR1573" i="17"/>
  <c r="L1578" i="16" s="1"/>
  <c r="DR1562" i="17"/>
  <c r="L1567" i="16" s="1"/>
  <c r="DR1548" i="17"/>
  <c r="L1553" i="16" s="1"/>
  <c r="DR1534" i="17"/>
  <c r="L1539" i="16" s="1"/>
  <c r="DR1523" i="17"/>
  <c r="L1528" i="16" s="1"/>
  <c r="DR1509" i="17"/>
  <c r="L1514" i="16" s="1"/>
  <c r="DR1498" i="17"/>
  <c r="L1503" i="16" s="1"/>
  <c r="DR1484" i="17"/>
  <c r="L1489" i="16" s="1"/>
  <c r="DR1470" i="17"/>
  <c r="L1475" i="16" s="1"/>
  <c r="DR1459" i="17"/>
  <c r="L1464" i="16" s="1"/>
  <c r="DR1445" i="17"/>
  <c r="L1450" i="16" s="1"/>
  <c r="DR1434" i="17"/>
  <c r="L1439" i="16" s="1"/>
  <c r="DR1420" i="17"/>
  <c r="L1425" i="16" s="1"/>
  <c r="DR1406" i="17"/>
  <c r="L1411" i="16" s="1"/>
  <c r="DR1395" i="17"/>
  <c r="L1400" i="16" s="1"/>
  <c r="DR1381" i="17"/>
  <c r="L1386" i="16" s="1"/>
  <c r="DR1370" i="17"/>
  <c r="L1375" i="16" s="1"/>
  <c r="DR1356" i="17"/>
  <c r="L1361" i="16" s="1"/>
  <c r="DR1342" i="17"/>
  <c r="L1347" i="16" s="1"/>
  <c r="DR1331" i="17"/>
  <c r="L1336" i="16" s="1"/>
  <c r="DR1317" i="17"/>
  <c r="L1322" i="16" s="1"/>
  <c r="DR1306" i="17"/>
  <c r="L1311" i="16" s="1"/>
  <c r="DR1292" i="17"/>
  <c r="L1297" i="16" s="1"/>
  <c r="DR1278" i="17"/>
  <c r="L1283" i="16" s="1"/>
  <c r="DR1267" i="17"/>
  <c r="L1272" i="16" s="1"/>
  <c r="DR1253" i="17"/>
  <c r="L1258" i="16" s="1"/>
  <c r="DR1242" i="17"/>
  <c r="L1247" i="16" s="1"/>
  <c r="DR1228" i="17"/>
  <c r="L1233" i="16" s="1"/>
  <c r="DR1214" i="17"/>
  <c r="L1219" i="16" s="1"/>
  <c r="DR1203" i="17"/>
  <c r="L1208" i="16" s="1"/>
  <c r="DR1189" i="17"/>
  <c r="L1194" i="16" s="1"/>
  <c r="DR1178" i="17"/>
  <c r="L1183" i="16" s="1"/>
  <c r="DR1164" i="17"/>
  <c r="L1169" i="16" s="1"/>
  <c r="DR1150" i="17"/>
  <c r="L1155" i="16" s="1"/>
  <c r="DR1139" i="17"/>
  <c r="L1144" i="16" s="1"/>
  <c r="DR1125" i="17"/>
  <c r="L1130" i="16" s="1"/>
  <c r="DR1114" i="17"/>
  <c r="L1119" i="16" s="1"/>
  <c r="DR1100" i="17"/>
  <c r="L1105" i="16" s="1"/>
  <c r="DR1086" i="17"/>
  <c r="L1091" i="16" s="1"/>
  <c r="DR1075" i="17"/>
  <c r="L1080" i="16" s="1"/>
  <c r="DR1061" i="17"/>
  <c r="L1066" i="16" s="1"/>
  <c r="DR1050" i="17"/>
  <c r="L1055" i="16" s="1"/>
  <c r="DR1036" i="17"/>
  <c r="L1041" i="16" s="1"/>
  <c r="DR1022" i="17"/>
  <c r="L1027" i="16" s="1"/>
  <c r="DR1011" i="17"/>
  <c r="L1016" i="16" s="1"/>
  <c r="DV1946" i="17"/>
  <c r="I1951" i="16" s="1"/>
  <c r="DV1732" i="17"/>
  <c r="I1737" i="16" s="1"/>
  <c r="DV1530" i="17"/>
  <c r="I1535" i="16" s="1"/>
  <c r="DV1285" i="17"/>
  <c r="I1290" i="16" s="1"/>
  <c r="DV1077" i="17"/>
  <c r="I1082" i="16" s="1"/>
  <c r="DV875" i="17"/>
  <c r="I880" i="16" s="1"/>
  <c r="DV633" i="17"/>
  <c r="I638" i="16" s="1"/>
  <c r="DV425" i="17"/>
  <c r="I430" i="16" s="1"/>
  <c r="DV220" i="17"/>
  <c r="I225" i="16" s="1"/>
  <c r="DV41" i="17"/>
  <c r="I46" i="16" s="1"/>
  <c r="DU1907" i="17"/>
  <c r="B1912" i="16" s="1"/>
  <c r="DU1780" i="17"/>
  <c r="B1785" i="16" s="1"/>
  <c r="DU1628" i="17"/>
  <c r="B1633" i="16" s="1"/>
  <c r="DU1498" i="17"/>
  <c r="B1503" i="16" s="1"/>
  <c r="DU1371" i="17"/>
  <c r="B1376" i="16" s="1"/>
  <c r="DU1219" i="17"/>
  <c r="B1224" i="16" s="1"/>
  <c r="DU1089" i="17"/>
  <c r="B1094" i="16" s="1"/>
  <c r="DU962" i="17"/>
  <c r="B967" i="16" s="1"/>
  <c r="DU810" i="17"/>
  <c r="B815" i="16" s="1"/>
  <c r="DU680" i="17"/>
  <c r="B685" i="16" s="1"/>
  <c r="DU553" i="17"/>
  <c r="B558" i="16" s="1"/>
  <c r="DU401" i="17"/>
  <c r="B406" i="16" s="1"/>
  <c r="DU268" i="17"/>
  <c r="B273" i="16" s="1"/>
  <c r="DU144" i="17"/>
  <c r="B149" i="16" s="1"/>
  <c r="DT1991" i="17"/>
  <c r="D1996" i="16" s="1"/>
  <c r="DT1858" i="17"/>
  <c r="D1863" i="16" s="1"/>
  <c r="DT1731" i="17"/>
  <c r="D1736" i="16" s="1"/>
  <c r="DT1579" i="17"/>
  <c r="D1584" i="16" s="1"/>
  <c r="DT1449" i="17"/>
  <c r="D1454" i="16" s="1"/>
  <c r="DT1330" i="17"/>
  <c r="D1335" i="16" s="1"/>
  <c r="DT1267" i="17"/>
  <c r="D1272" i="16" s="1"/>
  <c r="DT1226" i="17"/>
  <c r="D1231" i="16" s="1"/>
  <c r="DT1191" i="17"/>
  <c r="D1196" i="16" s="1"/>
  <c r="DT1147" i="17"/>
  <c r="D1152" i="16" s="1"/>
  <c r="DT1103" i="17"/>
  <c r="D1108" i="16" s="1"/>
  <c r="DT1064" i="17"/>
  <c r="D1069" i="16" s="1"/>
  <c r="DT1023" i="17"/>
  <c r="D1028" i="16" s="1"/>
  <c r="DT985" i="17"/>
  <c r="D990" i="16" s="1"/>
  <c r="DT959" i="17"/>
  <c r="D964" i="16" s="1"/>
  <c r="DT930" i="17"/>
  <c r="D935" i="16" s="1"/>
  <c r="DT897" i="17"/>
  <c r="D902" i="16" s="1"/>
  <c r="DT867" i="17"/>
  <c r="D872" i="16" s="1"/>
  <c r="DT841" i="17"/>
  <c r="D846" i="16" s="1"/>
  <c r="DT808" i="17"/>
  <c r="D813" i="16" s="1"/>
  <c r="DT779" i="17"/>
  <c r="D784" i="16" s="1"/>
  <c r="DT753" i="17"/>
  <c r="D758" i="16" s="1"/>
  <c r="DT727" i="17"/>
  <c r="D732" i="16" s="1"/>
  <c r="DT691" i="17"/>
  <c r="D696" i="16" s="1"/>
  <c r="DT664" i="17"/>
  <c r="D669" i="16" s="1"/>
  <c r="DT635" i="17"/>
  <c r="D640" i="16" s="1"/>
  <c r="DT602" i="17"/>
  <c r="D607" i="16" s="1"/>
  <c r="DT576" i="17"/>
  <c r="D581" i="16" s="1"/>
  <c r="DT547" i="17"/>
  <c r="D552" i="16" s="1"/>
  <c r="DT521" i="17"/>
  <c r="D526" i="16" s="1"/>
  <c r="DT496" i="17"/>
  <c r="D501" i="16" s="1"/>
  <c r="DT471" i="17"/>
  <c r="D476" i="16" s="1"/>
  <c r="DT443" i="17"/>
  <c r="D448" i="16" s="1"/>
  <c r="DT418" i="17"/>
  <c r="D423" i="16" s="1"/>
  <c r="DT393" i="17"/>
  <c r="D398" i="16" s="1"/>
  <c r="DT368" i="17"/>
  <c r="D373" i="16" s="1"/>
  <c r="DT343" i="17"/>
  <c r="D348" i="16" s="1"/>
  <c r="DT315" i="17"/>
  <c r="D320" i="16" s="1"/>
  <c r="DT290" i="17"/>
  <c r="D295" i="16" s="1"/>
  <c r="DT265" i="17"/>
  <c r="D270" i="16" s="1"/>
  <c r="DT240" i="17"/>
  <c r="D245" i="16" s="1"/>
  <c r="DT217" i="17"/>
  <c r="D222" i="16" s="1"/>
  <c r="DT195" i="17"/>
  <c r="D200" i="16" s="1"/>
  <c r="DT175" i="17"/>
  <c r="D180" i="16" s="1"/>
  <c r="DT153" i="17"/>
  <c r="D158" i="16" s="1"/>
  <c r="DT131" i="17"/>
  <c r="D136" i="16" s="1"/>
  <c r="DT111" i="17"/>
  <c r="D116" i="16" s="1"/>
  <c r="DT89" i="17"/>
  <c r="D94" i="16" s="1"/>
  <c r="DT67" i="17"/>
  <c r="D72" i="16" s="1"/>
  <c r="DT47" i="17"/>
  <c r="D52" i="16" s="1"/>
  <c r="DT25" i="17"/>
  <c r="D30" i="16" s="1"/>
  <c r="DT3" i="17"/>
  <c r="D8" i="16" s="1"/>
  <c r="DS1982" i="17"/>
  <c r="G1987" i="16" s="1"/>
  <c r="DS1960" i="17"/>
  <c r="G1965" i="16" s="1"/>
  <c r="DS1938" i="17"/>
  <c r="G1943" i="16" s="1"/>
  <c r="DS1918" i="17"/>
  <c r="G1923" i="16" s="1"/>
  <c r="DS1896" i="17"/>
  <c r="G1901" i="16" s="1"/>
  <c r="DS1874" i="17"/>
  <c r="G1879" i="16" s="1"/>
  <c r="DS1854" i="17"/>
  <c r="G1859" i="16" s="1"/>
  <c r="DS1832" i="17"/>
  <c r="G1837" i="16" s="1"/>
  <c r="DS1810" i="17"/>
  <c r="G1815" i="16" s="1"/>
  <c r="DS1790" i="17"/>
  <c r="G1795" i="16" s="1"/>
  <c r="DS1768" i="17"/>
  <c r="G1773" i="16" s="1"/>
  <c r="DS1746" i="17"/>
  <c r="G1751" i="16" s="1"/>
  <c r="DS1726" i="17"/>
  <c r="G1731" i="16" s="1"/>
  <c r="DS1704" i="17"/>
  <c r="G1709" i="16" s="1"/>
  <c r="DS1682" i="17"/>
  <c r="G1687" i="16" s="1"/>
  <c r="DS1662" i="17"/>
  <c r="G1667" i="16" s="1"/>
  <c r="DS1640" i="17"/>
  <c r="G1645" i="16" s="1"/>
  <c r="DS1618" i="17"/>
  <c r="G1623" i="16" s="1"/>
  <c r="DS1598" i="17"/>
  <c r="G1603" i="16" s="1"/>
  <c r="DS1576" i="17"/>
  <c r="G1581" i="16" s="1"/>
  <c r="DS1554" i="17"/>
  <c r="G1559" i="16" s="1"/>
  <c r="DS1534" i="17"/>
  <c r="G1539" i="16" s="1"/>
  <c r="DS1512" i="17"/>
  <c r="G1517" i="16" s="1"/>
  <c r="DS1490" i="17"/>
  <c r="G1495" i="16" s="1"/>
  <c r="DS1470" i="17"/>
  <c r="G1475" i="16" s="1"/>
  <c r="DS1448" i="17"/>
  <c r="G1453" i="16" s="1"/>
  <c r="DS1426" i="17"/>
  <c r="G1431" i="16" s="1"/>
  <c r="DS1406" i="17"/>
  <c r="G1411" i="16" s="1"/>
  <c r="DS1384" i="17"/>
  <c r="G1389" i="16" s="1"/>
  <c r="DS1362" i="17"/>
  <c r="G1367" i="16" s="1"/>
  <c r="DS1342" i="17"/>
  <c r="G1347" i="16" s="1"/>
  <c r="DS1320" i="17"/>
  <c r="G1325" i="16" s="1"/>
  <c r="DS1298" i="17"/>
  <c r="G1303" i="16" s="1"/>
  <c r="DS1278" i="17"/>
  <c r="G1283" i="16" s="1"/>
  <c r="DS1256" i="17"/>
  <c r="G1261" i="16" s="1"/>
  <c r="DS1234" i="17"/>
  <c r="G1239" i="16" s="1"/>
  <c r="DS1214" i="17"/>
  <c r="G1219" i="16" s="1"/>
  <c r="DS1192" i="17"/>
  <c r="G1197" i="16" s="1"/>
  <c r="DS1170" i="17"/>
  <c r="G1175" i="16" s="1"/>
  <c r="DS1150" i="17"/>
  <c r="G1155" i="16" s="1"/>
  <c r="DS1128" i="17"/>
  <c r="G1133" i="16" s="1"/>
  <c r="DS1106" i="17"/>
  <c r="G1111" i="16" s="1"/>
  <c r="DS1086" i="17"/>
  <c r="G1091" i="16" s="1"/>
  <c r="DS1064" i="17"/>
  <c r="G1069" i="16" s="1"/>
  <c r="DS1042" i="17"/>
  <c r="G1047" i="16" s="1"/>
  <c r="DS1022" i="17"/>
  <c r="G1027" i="16" s="1"/>
  <c r="DS1004" i="17"/>
  <c r="G1009" i="16" s="1"/>
  <c r="DS988" i="17"/>
  <c r="G993" i="16" s="1"/>
  <c r="DS972" i="17"/>
  <c r="G977" i="16" s="1"/>
  <c r="DS956" i="17"/>
  <c r="G961" i="16" s="1"/>
  <c r="DS940" i="17"/>
  <c r="G945" i="16" s="1"/>
  <c r="DS924" i="17"/>
  <c r="G929" i="16" s="1"/>
  <c r="DS908" i="17"/>
  <c r="G913" i="16" s="1"/>
  <c r="DS892" i="17"/>
  <c r="G897" i="16" s="1"/>
  <c r="DS876" i="17"/>
  <c r="G881" i="16" s="1"/>
  <c r="DS860" i="17"/>
  <c r="G865" i="16" s="1"/>
  <c r="DS844" i="17"/>
  <c r="G849" i="16" s="1"/>
  <c r="DS828" i="17"/>
  <c r="G833" i="16" s="1"/>
  <c r="DS812" i="17"/>
  <c r="G817" i="16" s="1"/>
  <c r="DS796" i="17"/>
  <c r="G801" i="16" s="1"/>
  <c r="DS780" i="17"/>
  <c r="G785" i="16" s="1"/>
  <c r="DS764" i="17"/>
  <c r="G769" i="16" s="1"/>
  <c r="DS748" i="17"/>
  <c r="G753" i="16" s="1"/>
  <c r="DS732" i="17"/>
  <c r="G737" i="16" s="1"/>
  <c r="DS716" i="17"/>
  <c r="G721" i="16" s="1"/>
  <c r="DS700" i="17"/>
  <c r="G705" i="16" s="1"/>
  <c r="DS684" i="17"/>
  <c r="G689" i="16" s="1"/>
  <c r="DS668" i="17"/>
  <c r="G673" i="16" s="1"/>
  <c r="DS652" i="17"/>
  <c r="G657" i="16" s="1"/>
  <c r="DS636" i="17"/>
  <c r="G641" i="16" s="1"/>
  <c r="DS620" i="17"/>
  <c r="G625" i="16" s="1"/>
  <c r="DS604" i="17"/>
  <c r="G609" i="16" s="1"/>
  <c r="DS588" i="17"/>
  <c r="G593" i="16" s="1"/>
  <c r="DS572" i="17"/>
  <c r="G577" i="16" s="1"/>
  <c r="DS556" i="17"/>
  <c r="G561" i="16" s="1"/>
  <c r="DS540" i="17"/>
  <c r="G545" i="16" s="1"/>
  <c r="DS524" i="17"/>
  <c r="G529" i="16" s="1"/>
  <c r="DS508" i="17"/>
  <c r="G513" i="16" s="1"/>
  <c r="DS492" i="17"/>
  <c r="G497" i="16" s="1"/>
  <c r="DS476" i="17"/>
  <c r="G481" i="16" s="1"/>
  <c r="DS460" i="17"/>
  <c r="G465" i="16" s="1"/>
  <c r="DS444" i="17"/>
  <c r="G449" i="16" s="1"/>
  <c r="DS428" i="17"/>
  <c r="G433" i="16" s="1"/>
  <c r="DS412" i="17"/>
  <c r="G417" i="16" s="1"/>
  <c r="DS396" i="17"/>
  <c r="G401" i="16" s="1"/>
  <c r="DS380" i="17"/>
  <c r="G385" i="16" s="1"/>
  <c r="DS364" i="17"/>
  <c r="G369" i="16" s="1"/>
  <c r="DS348" i="17"/>
  <c r="G353" i="16" s="1"/>
  <c r="DS332" i="17"/>
  <c r="G337" i="16" s="1"/>
  <c r="DS316" i="17"/>
  <c r="G321" i="16" s="1"/>
  <c r="DS300" i="17"/>
  <c r="G305" i="16" s="1"/>
  <c r="DS284" i="17"/>
  <c r="G289" i="16" s="1"/>
  <c r="DS268" i="17"/>
  <c r="G273" i="16" s="1"/>
  <c r="DS252" i="17"/>
  <c r="G257" i="16" s="1"/>
  <c r="DS236" i="17"/>
  <c r="G241" i="16" s="1"/>
  <c r="DS220" i="17"/>
  <c r="G225" i="16" s="1"/>
  <c r="DS204" i="17"/>
  <c r="G209" i="16" s="1"/>
  <c r="DS188" i="17"/>
  <c r="G193" i="16" s="1"/>
  <c r="DS172" i="17"/>
  <c r="G177" i="16" s="1"/>
  <c r="DS156" i="17"/>
  <c r="G161" i="16" s="1"/>
  <c r="DS140" i="17"/>
  <c r="G145" i="16" s="1"/>
  <c r="DS124" i="17"/>
  <c r="G129" i="16" s="1"/>
  <c r="DS110" i="17"/>
  <c r="G115" i="16" s="1"/>
  <c r="DS99" i="17"/>
  <c r="G104" i="16" s="1"/>
  <c r="DS85" i="17"/>
  <c r="G90" i="16" s="1"/>
  <c r="DS71" i="17"/>
  <c r="G76" i="16" s="1"/>
  <c r="DS60" i="17"/>
  <c r="G65" i="16" s="1"/>
  <c r="DS46" i="17"/>
  <c r="G51" i="16" s="1"/>
  <c r="DS35" i="17"/>
  <c r="G40" i="16" s="1"/>
  <c r="DS21" i="17"/>
  <c r="G26" i="16" s="1"/>
  <c r="DS7" i="17"/>
  <c r="G12" i="16" s="1"/>
  <c r="DR1995" i="17"/>
  <c r="L2000" i="16" s="1"/>
  <c r="DR1981" i="17"/>
  <c r="L1986" i="16" s="1"/>
  <c r="DR1970" i="17"/>
  <c r="L1975" i="16" s="1"/>
  <c r="DR1956" i="17"/>
  <c r="L1961" i="16" s="1"/>
  <c r="DR1942" i="17"/>
  <c r="L1947" i="16" s="1"/>
  <c r="DR1931" i="17"/>
  <c r="L1936" i="16" s="1"/>
  <c r="DR1917" i="17"/>
  <c r="L1922" i="16" s="1"/>
  <c r="DR1906" i="17"/>
  <c r="L1911" i="16" s="1"/>
  <c r="DR1892" i="17"/>
  <c r="L1897" i="16" s="1"/>
  <c r="DR1878" i="17"/>
  <c r="L1883" i="16" s="1"/>
  <c r="DR1867" i="17"/>
  <c r="L1872" i="16" s="1"/>
  <c r="DR1853" i="17"/>
  <c r="L1858" i="16" s="1"/>
  <c r="DR1842" i="17"/>
  <c r="L1847" i="16" s="1"/>
  <c r="DR1828" i="17"/>
  <c r="L1833" i="16" s="1"/>
  <c r="DR1814" i="17"/>
  <c r="L1819" i="16" s="1"/>
  <c r="DR1803" i="17"/>
  <c r="L1808" i="16" s="1"/>
  <c r="DR1789" i="17"/>
  <c r="L1794" i="16" s="1"/>
  <c r="DR1778" i="17"/>
  <c r="L1783" i="16" s="1"/>
  <c r="DR1764" i="17"/>
  <c r="L1769" i="16" s="1"/>
  <c r="DR1750" i="17"/>
  <c r="L1755" i="16" s="1"/>
  <c r="DR1739" i="17"/>
  <c r="L1744" i="16" s="1"/>
  <c r="DR1725" i="17"/>
  <c r="L1730" i="16" s="1"/>
  <c r="DR1714" i="17"/>
  <c r="L1719" i="16" s="1"/>
  <c r="DR1700" i="17"/>
  <c r="L1705" i="16" s="1"/>
  <c r="DR1686" i="17"/>
  <c r="L1691" i="16" s="1"/>
  <c r="DR1675" i="17"/>
  <c r="L1680" i="16" s="1"/>
  <c r="DR1661" i="17"/>
  <c r="L1666" i="16" s="1"/>
  <c r="DR1650" i="17"/>
  <c r="L1655" i="16" s="1"/>
  <c r="DR1636" i="17"/>
  <c r="L1641" i="16" s="1"/>
  <c r="DR1622" i="17"/>
  <c r="L1627" i="16" s="1"/>
  <c r="DR1611" i="17"/>
  <c r="L1616" i="16" s="1"/>
  <c r="DR1597" i="17"/>
  <c r="L1602" i="16" s="1"/>
  <c r="DR1586" i="17"/>
  <c r="L1591" i="16" s="1"/>
  <c r="DR1572" i="17"/>
  <c r="L1577" i="16" s="1"/>
  <c r="DR1558" i="17"/>
  <c r="L1563" i="16" s="1"/>
  <c r="DR1547" i="17"/>
  <c r="L1552" i="16" s="1"/>
  <c r="DV1939" i="17"/>
  <c r="I1944" i="16" s="1"/>
  <c r="DV1697" i="17"/>
  <c r="I1702" i="16" s="1"/>
  <c r="DV1489" i="17"/>
  <c r="I1494" i="16" s="1"/>
  <c r="DV1284" i="17"/>
  <c r="I1289" i="16" s="1"/>
  <c r="DV1042" i="17"/>
  <c r="I1047" i="16" s="1"/>
  <c r="DV834" i="17"/>
  <c r="I839" i="16" s="1"/>
  <c r="DV629" i="17"/>
  <c r="I634" i="16" s="1"/>
  <c r="DV387" i="17"/>
  <c r="I392" i="16" s="1"/>
  <c r="DV179" i="17"/>
  <c r="I184" i="16" s="1"/>
  <c r="DV37" i="17"/>
  <c r="I42" i="16" s="1"/>
  <c r="DU1884" i="17"/>
  <c r="B1889" i="16" s="1"/>
  <c r="DU1754" i="17"/>
  <c r="B1759" i="16" s="1"/>
  <c r="DU1627" i="17"/>
  <c r="B1632" i="16" s="1"/>
  <c r="DU1475" i="17"/>
  <c r="B1480" i="16" s="1"/>
  <c r="DU1345" i="17"/>
  <c r="B1350" i="16" s="1"/>
  <c r="DU1218" i="17"/>
  <c r="B1223" i="16" s="1"/>
  <c r="DU1066" i="17"/>
  <c r="B1071" i="16" s="1"/>
  <c r="DU936" i="17"/>
  <c r="B941" i="16" s="1"/>
  <c r="DU809" i="17"/>
  <c r="B814" i="16" s="1"/>
  <c r="DU657" i="17"/>
  <c r="B662" i="16" s="1"/>
  <c r="DU524" i="17"/>
  <c r="B529" i="16" s="1"/>
  <c r="DU400" i="17"/>
  <c r="B405" i="16" s="1"/>
  <c r="DU248" i="17"/>
  <c r="B253" i="16" s="1"/>
  <c r="DU115" i="17"/>
  <c r="B120" i="16" s="1"/>
  <c r="DT1987" i="17"/>
  <c r="D1992" i="16" s="1"/>
  <c r="DT1835" i="17"/>
  <c r="D1840" i="16" s="1"/>
  <c r="DT1705" i="17"/>
  <c r="D1710" i="16" s="1"/>
  <c r="DT1578" i="17"/>
  <c r="D1583" i="16" s="1"/>
  <c r="DT1426" i="17"/>
  <c r="D1431" i="16" s="1"/>
  <c r="DT1307" i="17"/>
  <c r="D1312" i="16" s="1"/>
  <c r="DT1266" i="17"/>
  <c r="D1271" i="16" s="1"/>
  <c r="DT1225" i="17"/>
  <c r="D1230" i="16" s="1"/>
  <c r="DT1178" i="17"/>
  <c r="D1183" i="16" s="1"/>
  <c r="DT1139" i="17"/>
  <c r="D1144" i="16" s="1"/>
  <c r="DT1098" i="17"/>
  <c r="D1103" i="16" s="1"/>
  <c r="DT1063" i="17"/>
  <c r="D1068" i="16" s="1"/>
  <c r="DT1019" i="17"/>
  <c r="D1024" i="16" s="1"/>
  <c r="DT984" i="17"/>
  <c r="D989" i="16" s="1"/>
  <c r="DT955" i="17"/>
  <c r="D960" i="16" s="1"/>
  <c r="DT922" i="17"/>
  <c r="D927" i="16" s="1"/>
  <c r="DT895" i="17"/>
  <c r="D900" i="16" s="1"/>
  <c r="DT866" i="17"/>
  <c r="D871" i="16" s="1"/>
  <c r="DT833" i="17"/>
  <c r="D838" i="16" s="1"/>
  <c r="DT807" i="17"/>
  <c r="D812" i="16" s="1"/>
  <c r="DT778" i="17"/>
  <c r="D783" i="16" s="1"/>
  <c r="DT752" i="17"/>
  <c r="D757" i="16" s="1"/>
  <c r="DT719" i="17"/>
  <c r="D724" i="16" s="1"/>
  <c r="DT689" i="17"/>
  <c r="D694" i="16" s="1"/>
  <c r="DT663" i="17"/>
  <c r="D668" i="16" s="1"/>
  <c r="DT627" i="17"/>
  <c r="D632" i="16" s="1"/>
  <c r="DT601" i="17"/>
  <c r="D606" i="16" s="1"/>
  <c r="DT575" i="17"/>
  <c r="D580" i="16" s="1"/>
  <c r="DT546" i="17"/>
  <c r="D551" i="16" s="1"/>
  <c r="DT513" i="17"/>
  <c r="D518" i="16" s="1"/>
  <c r="DT488" i="17"/>
  <c r="D493" i="16" s="1"/>
  <c r="DT463" i="17"/>
  <c r="D468" i="16" s="1"/>
  <c r="DT435" i="17"/>
  <c r="D440" i="16" s="1"/>
  <c r="DT410" i="17"/>
  <c r="D415" i="16" s="1"/>
  <c r="DT385" i="17"/>
  <c r="D390" i="16" s="1"/>
  <c r="DT360" i="17"/>
  <c r="D365" i="16" s="1"/>
  <c r="DT335" i="17"/>
  <c r="D340" i="16" s="1"/>
  <c r="DT307" i="17"/>
  <c r="D312" i="16" s="1"/>
  <c r="DT282" i="17"/>
  <c r="D287" i="16" s="1"/>
  <c r="DT257" i="17"/>
  <c r="D262" i="16" s="1"/>
  <c r="DT232" i="17"/>
  <c r="D237" i="16" s="1"/>
  <c r="DT210" i="17"/>
  <c r="D215" i="16" s="1"/>
  <c r="DT190" i="17"/>
  <c r="D195" i="16" s="1"/>
  <c r="DT168" i="17"/>
  <c r="D173" i="16" s="1"/>
  <c r="DT146" i="17"/>
  <c r="D151" i="16" s="1"/>
  <c r="DT126" i="17"/>
  <c r="D131" i="16" s="1"/>
  <c r="DT104" i="17"/>
  <c r="D109" i="16" s="1"/>
  <c r="DT82" i="17"/>
  <c r="D87" i="16" s="1"/>
  <c r="DT62" i="17"/>
  <c r="D67" i="16" s="1"/>
  <c r="DT40" i="17"/>
  <c r="D45" i="16" s="1"/>
  <c r="DT18" i="17"/>
  <c r="D23" i="16" s="1"/>
  <c r="DS1997" i="17"/>
  <c r="DS1975" i="17"/>
  <c r="G1980" i="16" s="1"/>
  <c r="DS1953" i="17"/>
  <c r="G1958" i="16" s="1"/>
  <c r="DS1933" i="17"/>
  <c r="G1938" i="16" s="1"/>
  <c r="DS1911" i="17"/>
  <c r="G1916" i="16" s="1"/>
  <c r="DS1889" i="17"/>
  <c r="G1894" i="16" s="1"/>
  <c r="DS1869" i="17"/>
  <c r="G1874" i="16" s="1"/>
  <c r="DS1847" i="17"/>
  <c r="G1852" i="16" s="1"/>
  <c r="DS1825" i="17"/>
  <c r="G1830" i="16" s="1"/>
  <c r="DS1805" i="17"/>
  <c r="G1810" i="16" s="1"/>
  <c r="DS1783" i="17"/>
  <c r="G1788" i="16" s="1"/>
  <c r="DS1761" i="17"/>
  <c r="G1766" i="16" s="1"/>
  <c r="DS1741" i="17"/>
  <c r="G1746" i="16" s="1"/>
  <c r="DS1719" i="17"/>
  <c r="G1724" i="16" s="1"/>
  <c r="DS1697" i="17"/>
  <c r="G1702" i="16" s="1"/>
  <c r="DS1677" i="17"/>
  <c r="G1682" i="16" s="1"/>
  <c r="DS1655" i="17"/>
  <c r="G1660" i="16" s="1"/>
  <c r="DS1633" i="17"/>
  <c r="G1638" i="16" s="1"/>
  <c r="DS1613" i="17"/>
  <c r="G1618" i="16" s="1"/>
  <c r="DS1591" i="17"/>
  <c r="G1596" i="16" s="1"/>
  <c r="DS1569" i="17"/>
  <c r="G1574" i="16" s="1"/>
  <c r="DS1549" i="17"/>
  <c r="G1554" i="16" s="1"/>
  <c r="DS1527" i="17"/>
  <c r="G1532" i="16" s="1"/>
  <c r="DS1505" i="17"/>
  <c r="G1510" i="16" s="1"/>
  <c r="DS1485" i="17"/>
  <c r="G1490" i="16" s="1"/>
  <c r="DS1463" i="17"/>
  <c r="G1468" i="16" s="1"/>
  <c r="DS1441" i="17"/>
  <c r="G1446" i="16" s="1"/>
  <c r="DS1421" i="17"/>
  <c r="G1426" i="16" s="1"/>
  <c r="DS1399" i="17"/>
  <c r="G1404" i="16" s="1"/>
  <c r="DS1377" i="17"/>
  <c r="G1382" i="16" s="1"/>
  <c r="DS1357" i="17"/>
  <c r="G1362" i="16" s="1"/>
  <c r="DS1335" i="17"/>
  <c r="G1340" i="16" s="1"/>
  <c r="DS1313" i="17"/>
  <c r="G1318" i="16" s="1"/>
  <c r="DS1293" i="17"/>
  <c r="G1298" i="16" s="1"/>
  <c r="DS1271" i="17"/>
  <c r="G1276" i="16" s="1"/>
  <c r="DS1249" i="17"/>
  <c r="G1254" i="16" s="1"/>
  <c r="DS1229" i="17"/>
  <c r="G1234" i="16" s="1"/>
  <c r="DS1207" i="17"/>
  <c r="G1212" i="16" s="1"/>
  <c r="DS1185" i="17"/>
  <c r="G1190" i="16" s="1"/>
  <c r="DS1165" i="17"/>
  <c r="G1170" i="16" s="1"/>
  <c r="DS1143" i="17"/>
  <c r="G1148" i="16" s="1"/>
  <c r="DS1121" i="17"/>
  <c r="G1126" i="16" s="1"/>
  <c r="DS1101" i="17"/>
  <c r="G1106" i="16" s="1"/>
  <c r="DS1079" i="17"/>
  <c r="G1084" i="16" s="1"/>
  <c r="DS1057" i="17"/>
  <c r="G1062" i="16" s="1"/>
  <c r="DS1037" i="17"/>
  <c r="G1042" i="16" s="1"/>
  <c r="DS1015" i="17"/>
  <c r="G1020" i="16" s="1"/>
  <c r="DS999" i="17"/>
  <c r="G1004" i="16" s="1"/>
  <c r="DS983" i="17"/>
  <c r="G988" i="16" s="1"/>
  <c r="DS967" i="17"/>
  <c r="G972" i="16" s="1"/>
  <c r="DS951" i="17"/>
  <c r="G956" i="16" s="1"/>
  <c r="DS935" i="17"/>
  <c r="G940" i="16" s="1"/>
  <c r="DS919" i="17"/>
  <c r="G924" i="16" s="1"/>
  <c r="DS903" i="17"/>
  <c r="G908" i="16" s="1"/>
  <c r="DS887" i="17"/>
  <c r="G892" i="16" s="1"/>
  <c r="DS871" i="17"/>
  <c r="G876" i="16" s="1"/>
  <c r="DS855" i="17"/>
  <c r="G860" i="16" s="1"/>
  <c r="DS839" i="17"/>
  <c r="G844" i="16" s="1"/>
  <c r="DS823" i="17"/>
  <c r="G828" i="16" s="1"/>
  <c r="DS807" i="17"/>
  <c r="G812" i="16" s="1"/>
  <c r="DS791" i="17"/>
  <c r="G796" i="16" s="1"/>
  <c r="DS775" i="17"/>
  <c r="G780" i="16" s="1"/>
  <c r="DS759" i="17"/>
  <c r="G764" i="16" s="1"/>
  <c r="DS743" i="17"/>
  <c r="G748" i="16" s="1"/>
  <c r="DS727" i="17"/>
  <c r="G732" i="16" s="1"/>
  <c r="DS711" i="17"/>
  <c r="G716" i="16" s="1"/>
  <c r="DS695" i="17"/>
  <c r="G700" i="16" s="1"/>
  <c r="DS679" i="17"/>
  <c r="G684" i="16" s="1"/>
  <c r="DS663" i="17"/>
  <c r="G668" i="16" s="1"/>
  <c r="DS647" i="17"/>
  <c r="G652" i="16" s="1"/>
  <c r="DS631" i="17"/>
  <c r="G636" i="16" s="1"/>
  <c r="DS615" i="17"/>
  <c r="G620" i="16" s="1"/>
  <c r="DS599" i="17"/>
  <c r="G604" i="16" s="1"/>
  <c r="DS583" i="17"/>
  <c r="G588" i="16" s="1"/>
  <c r="DS567" i="17"/>
  <c r="G572" i="16" s="1"/>
  <c r="DS551" i="17"/>
  <c r="G556" i="16" s="1"/>
  <c r="DS535" i="17"/>
  <c r="G540" i="16" s="1"/>
  <c r="DS519" i="17"/>
  <c r="G524" i="16" s="1"/>
  <c r="DS503" i="17"/>
  <c r="G508" i="16" s="1"/>
  <c r="DS487" i="17"/>
  <c r="G492" i="16" s="1"/>
  <c r="DS471" i="17"/>
  <c r="G476" i="16" s="1"/>
  <c r="DS455" i="17"/>
  <c r="G460" i="16" s="1"/>
  <c r="DS439" i="17"/>
  <c r="G444" i="16" s="1"/>
  <c r="DS423" i="17"/>
  <c r="G428" i="16" s="1"/>
  <c r="DS407" i="17"/>
  <c r="G412" i="16" s="1"/>
  <c r="DS391" i="17"/>
  <c r="G396" i="16" s="1"/>
  <c r="DS375" i="17"/>
  <c r="G380" i="16" s="1"/>
  <c r="DS359" i="17"/>
  <c r="G364" i="16" s="1"/>
  <c r="DS343" i="17"/>
  <c r="G348" i="16" s="1"/>
  <c r="DS327" i="17"/>
  <c r="G332" i="16" s="1"/>
  <c r="DS311" i="17"/>
  <c r="G316" i="16" s="1"/>
  <c r="DS295" i="17"/>
  <c r="G300" i="16" s="1"/>
  <c r="DS279" i="17"/>
  <c r="G284" i="16" s="1"/>
  <c r="DS263" i="17"/>
  <c r="G268" i="16" s="1"/>
  <c r="DS247" i="17"/>
  <c r="G252" i="16" s="1"/>
  <c r="DS231" i="17"/>
  <c r="G236" i="16" s="1"/>
  <c r="DS215" i="17"/>
  <c r="G220" i="16" s="1"/>
  <c r="DS199" i="17"/>
  <c r="G204" i="16" s="1"/>
  <c r="DS183" i="17"/>
  <c r="G188" i="16" s="1"/>
  <c r="DS167" i="17"/>
  <c r="G172" i="16" s="1"/>
  <c r="DS151" i="17"/>
  <c r="G156" i="16" s="1"/>
  <c r="DS135" i="17"/>
  <c r="G140" i="16" s="1"/>
  <c r="DS123" i="17"/>
  <c r="G128" i="16" s="1"/>
  <c r="DS109" i="17"/>
  <c r="G114" i="16" s="1"/>
  <c r="DS95" i="17"/>
  <c r="G100" i="16" s="1"/>
  <c r="DS84" i="17"/>
  <c r="G89" i="16" s="1"/>
  <c r="DS70" i="17"/>
  <c r="G75" i="16" s="1"/>
  <c r="DS59" i="17"/>
  <c r="G64" i="16" s="1"/>
  <c r="DS45" i="17"/>
  <c r="G50" i="16" s="1"/>
  <c r="DS31" i="17"/>
  <c r="G36" i="16" s="1"/>
  <c r="DS20" i="17"/>
  <c r="G25" i="16" s="1"/>
  <c r="DS6" i="17"/>
  <c r="G11" i="16" s="1"/>
  <c r="DR1994" i="17"/>
  <c r="L1999" i="16" s="1"/>
  <c r="DR1980" i="17"/>
  <c r="L1985" i="16" s="1"/>
  <c r="DR1966" i="17"/>
  <c r="L1971" i="16" s="1"/>
  <c r="DR1955" i="17"/>
  <c r="L1960" i="16" s="1"/>
  <c r="DR1941" i="17"/>
  <c r="L1946" i="16" s="1"/>
  <c r="DR1930" i="17"/>
  <c r="L1935" i="16" s="1"/>
  <c r="DR1916" i="17"/>
  <c r="L1921" i="16" s="1"/>
  <c r="DR1902" i="17"/>
  <c r="L1907" i="16" s="1"/>
  <c r="DR1891" i="17"/>
  <c r="L1896" i="16" s="1"/>
  <c r="DR1877" i="17"/>
  <c r="L1882" i="16" s="1"/>
  <c r="DR1866" i="17"/>
  <c r="L1871" i="16" s="1"/>
  <c r="DR1852" i="17"/>
  <c r="L1857" i="16" s="1"/>
  <c r="DR1838" i="17"/>
  <c r="L1843" i="16" s="1"/>
  <c r="DR1827" i="17"/>
  <c r="L1832" i="16" s="1"/>
  <c r="DR1813" i="17"/>
  <c r="L1818" i="16" s="1"/>
  <c r="DR1802" i="17"/>
  <c r="L1807" i="16" s="1"/>
  <c r="DR1788" i="17"/>
  <c r="L1793" i="16" s="1"/>
  <c r="DR1774" i="17"/>
  <c r="L1779" i="16" s="1"/>
  <c r="DR1763" i="17"/>
  <c r="L1768" i="16" s="1"/>
  <c r="DR1749" i="17"/>
  <c r="L1754" i="16" s="1"/>
  <c r="DR1738" i="17"/>
  <c r="L1743" i="16" s="1"/>
  <c r="DR1724" i="17"/>
  <c r="L1729" i="16" s="1"/>
  <c r="DR1710" i="17"/>
  <c r="L1715" i="16" s="1"/>
  <c r="DR1699" i="17"/>
  <c r="L1704" i="16" s="1"/>
  <c r="DR1685" i="17"/>
  <c r="L1690" i="16" s="1"/>
  <c r="DR1674" i="17"/>
  <c r="L1679" i="16" s="1"/>
  <c r="DR1660" i="17"/>
  <c r="L1665" i="16" s="1"/>
  <c r="DR1646" i="17"/>
  <c r="L1651" i="16" s="1"/>
  <c r="DR1635" i="17"/>
  <c r="L1640" i="16" s="1"/>
  <c r="DR1621" i="17"/>
  <c r="L1626" i="16" s="1"/>
  <c r="DR1610" i="17"/>
  <c r="L1615" i="16" s="1"/>
  <c r="DR1596" i="17"/>
  <c r="L1601" i="16" s="1"/>
  <c r="DR1582" i="17"/>
  <c r="L1587" i="16" s="1"/>
  <c r="DR1571" i="17"/>
  <c r="L1576" i="16" s="1"/>
  <c r="DR1557" i="17"/>
  <c r="L1562" i="16" s="1"/>
  <c r="DR1546" i="17"/>
  <c r="L1551" i="16" s="1"/>
  <c r="DR1532" i="17"/>
  <c r="L1537" i="16" s="1"/>
  <c r="DR1518" i="17"/>
  <c r="L1523" i="16" s="1"/>
  <c r="DR1507" i="17"/>
  <c r="L1512" i="16" s="1"/>
  <c r="DR1493" i="17"/>
  <c r="L1498" i="16" s="1"/>
  <c r="DR1482" i="17"/>
  <c r="L1487" i="16" s="1"/>
  <c r="DR1468" i="17"/>
  <c r="L1473" i="16" s="1"/>
  <c r="DR1454" i="17"/>
  <c r="L1459" i="16" s="1"/>
  <c r="DR1443" i="17"/>
  <c r="L1448" i="16" s="1"/>
  <c r="DR1429" i="17"/>
  <c r="L1434" i="16" s="1"/>
  <c r="DR1418" i="17"/>
  <c r="L1423" i="16" s="1"/>
  <c r="DR1404" i="17"/>
  <c r="L1409" i="16" s="1"/>
  <c r="DR1390" i="17"/>
  <c r="L1395" i="16" s="1"/>
  <c r="DR1379" i="17"/>
  <c r="L1384" i="16" s="1"/>
  <c r="DR1365" i="17"/>
  <c r="L1370" i="16" s="1"/>
  <c r="DR1354" i="17"/>
  <c r="L1359" i="16" s="1"/>
  <c r="DR1340" i="17"/>
  <c r="L1345" i="16" s="1"/>
  <c r="DR1326" i="17"/>
  <c r="L1331" i="16" s="1"/>
  <c r="DR1315" i="17"/>
  <c r="L1320" i="16" s="1"/>
  <c r="DR1301" i="17"/>
  <c r="L1306" i="16" s="1"/>
  <c r="DR1290" i="17"/>
  <c r="L1295" i="16" s="1"/>
  <c r="DR1276" i="17"/>
  <c r="L1281" i="16" s="1"/>
  <c r="DR1262" i="17"/>
  <c r="L1267" i="16" s="1"/>
  <c r="DR1251" i="17"/>
  <c r="L1256" i="16" s="1"/>
  <c r="DR1237" i="17"/>
  <c r="L1242" i="16" s="1"/>
  <c r="DR1226" i="17"/>
  <c r="L1231" i="16" s="1"/>
  <c r="DR1212" i="17"/>
  <c r="L1217" i="16" s="1"/>
  <c r="DR1198" i="17"/>
  <c r="L1203" i="16" s="1"/>
  <c r="DR1187" i="17"/>
  <c r="L1192" i="16" s="1"/>
  <c r="DR1173" i="17"/>
  <c r="L1178" i="16" s="1"/>
  <c r="DR1162" i="17"/>
  <c r="L1167" i="16" s="1"/>
  <c r="DR1148" i="17"/>
  <c r="L1153" i="16" s="1"/>
  <c r="DR1134" i="17"/>
  <c r="L1139" i="16" s="1"/>
  <c r="DR1123" i="17"/>
  <c r="L1128" i="16" s="1"/>
  <c r="DR1109" i="17"/>
  <c r="L1114" i="16" s="1"/>
  <c r="DR1098" i="17"/>
  <c r="L1103" i="16" s="1"/>
  <c r="DR1084" i="17"/>
  <c r="L1089" i="16" s="1"/>
  <c r="DR1070" i="17"/>
  <c r="L1075" i="16" s="1"/>
  <c r="DR1059" i="17"/>
  <c r="L1064" i="16" s="1"/>
  <c r="DR1045" i="17"/>
  <c r="L1050" i="16" s="1"/>
  <c r="DR1034" i="17"/>
  <c r="L1039" i="16" s="1"/>
  <c r="DR1020" i="17"/>
  <c r="L1025" i="16" s="1"/>
  <c r="DV1898" i="17"/>
  <c r="I1903" i="16" s="1"/>
  <c r="DV1693" i="17"/>
  <c r="I1698" i="16" s="1"/>
  <c r="DV1451" i="17"/>
  <c r="I1456" i="16" s="1"/>
  <c r="DV1243" i="17"/>
  <c r="I1248" i="16" s="1"/>
  <c r="DV1041" i="17"/>
  <c r="I1046" i="16" s="1"/>
  <c r="DV796" i="17"/>
  <c r="I801" i="16" s="1"/>
  <c r="DV588" i="17"/>
  <c r="I593" i="16" s="1"/>
  <c r="DV386" i="17"/>
  <c r="I391" i="16" s="1"/>
  <c r="DV141" i="17"/>
  <c r="I146" i="16" s="1"/>
  <c r="DV11" i="17"/>
  <c r="I16" i="16" s="1"/>
  <c r="DU1883" i="17"/>
  <c r="B1888" i="16" s="1"/>
  <c r="DU1731" i="17"/>
  <c r="B1736" i="16" s="1"/>
  <c r="DU1601" i="17"/>
  <c r="B1606" i="16" s="1"/>
  <c r="DU1474" i="17"/>
  <c r="B1479" i="16" s="1"/>
  <c r="DU1322" i="17"/>
  <c r="B1327" i="16" s="1"/>
  <c r="DU1192" i="17"/>
  <c r="B1197" i="16" s="1"/>
  <c r="DU1065" i="17"/>
  <c r="B1070" i="16" s="1"/>
  <c r="DU913" i="17"/>
  <c r="B918" i="16" s="1"/>
  <c r="DU780" i="17"/>
  <c r="B785" i="16" s="1"/>
  <c r="DU656" i="17"/>
  <c r="B661" i="16" s="1"/>
  <c r="DU504" i="17"/>
  <c r="B509" i="16" s="1"/>
  <c r="DU371" i="17"/>
  <c r="B376" i="16" s="1"/>
  <c r="DU244" i="17"/>
  <c r="B249" i="16" s="1"/>
  <c r="DU92" i="17"/>
  <c r="B97" i="16" s="1"/>
  <c r="DT1961" i="17"/>
  <c r="D1966" i="16" s="1"/>
  <c r="DT1834" i="17"/>
  <c r="D1839" i="16" s="1"/>
  <c r="DT1682" i="17"/>
  <c r="D1687" i="16" s="1"/>
  <c r="DT1552" i="17"/>
  <c r="D1557" i="16" s="1"/>
  <c r="DT1425" i="17"/>
  <c r="D1430" i="16" s="1"/>
  <c r="DT1306" i="17"/>
  <c r="D1311" i="16" s="1"/>
  <c r="DT1256" i="17"/>
  <c r="D1261" i="16" s="1"/>
  <c r="DT1217" i="17"/>
  <c r="D1222" i="16" s="1"/>
  <c r="DT1176" i="17"/>
  <c r="D1181" i="16" s="1"/>
  <c r="DT1138" i="17"/>
  <c r="D1143" i="16" s="1"/>
  <c r="DT1097" i="17"/>
  <c r="D1102" i="16" s="1"/>
  <c r="DT1050" i="17"/>
  <c r="D1055" i="16" s="1"/>
  <c r="DT1011" i="17"/>
  <c r="D1016" i="16" s="1"/>
  <c r="DT983" i="17"/>
  <c r="D988" i="16" s="1"/>
  <c r="DT947" i="17"/>
  <c r="D952" i="16" s="1"/>
  <c r="DT920" i="17"/>
  <c r="D925" i="16" s="1"/>
  <c r="DT891" i="17"/>
  <c r="D896" i="16" s="1"/>
  <c r="DT858" i="17"/>
  <c r="D863" i="16" s="1"/>
  <c r="DT832" i="17"/>
  <c r="D837" i="16" s="1"/>
  <c r="DT803" i="17"/>
  <c r="D808" i="16" s="1"/>
  <c r="DT777" i="17"/>
  <c r="D782" i="16" s="1"/>
  <c r="DT744" i="17"/>
  <c r="D749" i="16" s="1"/>
  <c r="DT714" i="17"/>
  <c r="D719" i="16" s="1"/>
  <c r="DT688" i="17"/>
  <c r="D693" i="16" s="1"/>
  <c r="DT655" i="17"/>
  <c r="D660" i="16" s="1"/>
  <c r="DT626" i="17"/>
  <c r="D631" i="16" s="1"/>
  <c r="DT600" i="17"/>
  <c r="D605" i="16" s="1"/>
  <c r="DT571" i="17"/>
  <c r="D576" i="16" s="1"/>
  <c r="DT538" i="17"/>
  <c r="D543" i="16" s="1"/>
  <c r="DT512" i="17"/>
  <c r="D517" i="16" s="1"/>
  <c r="DT487" i="17"/>
  <c r="D492" i="16" s="1"/>
  <c r="DT459" i="17"/>
  <c r="D464" i="16" s="1"/>
  <c r="DT434" i="17"/>
  <c r="D439" i="16" s="1"/>
  <c r="DT409" i="17"/>
  <c r="D414" i="16" s="1"/>
  <c r="DT384" i="17"/>
  <c r="D389" i="16" s="1"/>
  <c r="DT359" i="17"/>
  <c r="D364" i="16" s="1"/>
  <c r="DT331" i="17"/>
  <c r="D336" i="16" s="1"/>
  <c r="DT306" i="17"/>
  <c r="D311" i="16" s="1"/>
  <c r="DT281" i="17"/>
  <c r="D286" i="16" s="1"/>
  <c r="DT256" i="17"/>
  <c r="D261" i="16" s="1"/>
  <c r="DT231" i="17"/>
  <c r="D236" i="16" s="1"/>
  <c r="DT209" i="17"/>
  <c r="D214" i="16" s="1"/>
  <c r="DT187" i="17"/>
  <c r="D192" i="16" s="1"/>
  <c r="DT167" i="17"/>
  <c r="D172" i="16" s="1"/>
  <c r="DT145" i="17"/>
  <c r="D150" i="16" s="1"/>
  <c r="DT123" i="17"/>
  <c r="D128" i="16" s="1"/>
  <c r="DT103" i="17"/>
  <c r="D108" i="16" s="1"/>
  <c r="DT81" i="17"/>
  <c r="D86" i="16" s="1"/>
  <c r="DT59" i="17"/>
  <c r="D64" i="16" s="1"/>
  <c r="DT39" i="17"/>
  <c r="D44" i="16" s="1"/>
  <c r="DT17" i="17"/>
  <c r="D22" i="16" s="1"/>
  <c r="DS1994" i="17"/>
  <c r="G1999" i="16" s="1"/>
  <c r="DS1974" i="17"/>
  <c r="G1979" i="16" s="1"/>
  <c r="DS1952" i="17"/>
  <c r="G1957" i="16" s="1"/>
  <c r="DS1930" i="17"/>
  <c r="G1935" i="16" s="1"/>
  <c r="DS1910" i="17"/>
  <c r="G1915" i="16" s="1"/>
  <c r="DS1888" i="17"/>
  <c r="G1893" i="16" s="1"/>
  <c r="DS1866" i="17"/>
  <c r="G1871" i="16" s="1"/>
  <c r="DS1846" i="17"/>
  <c r="G1851" i="16" s="1"/>
  <c r="DS1824" i="17"/>
  <c r="G1829" i="16" s="1"/>
  <c r="DS1802" i="17"/>
  <c r="G1807" i="16" s="1"/>
  <c r="DS1782" i="17"/>
  <c r="G1787" i="16" s="1"/>
  <c r="DS1760" i="17"/>
  <c r="G1765" i="16" s="1"/>
  <c r="DS1738" i="17"/>
  <c r="G1743" i="16" s="1"/>
  <c r="DS1718" i="17"/>
  <c r="G1723" i="16" s="1"/>
  <c r="DS1696" i="17"/>
  <c r="G1701" i="16" s="1"/>
  <c r="DS1674" i="17"/>
  <c r="G1679" i="16" s="1"/>
  <c r="DS1654" i="17"/>
  <c r="G1659" i="16" s="1"/>
  <c r="DS1632" i="17"/>
  <c r="G1637" i="16" s="1"/>
  <c r="DS1610" i="17"/>
  <c r="G1615" i="16" s="1"/>
  <c r="DS1590" i="17"/>
  <c r="G1595" i="16" s="1"/>
  <c r="DS1568" i="17"/>
  <c r="G1573" i="16" s="1"/>
  <c r="DS1546" i="17"/>
  <c r="G1551" i="16" s="1"/>
  <c r="DS1526" i="17"/>
  <c r="G1531" i="16" s="1"/>
  <c r="DS1504" i="17"/>
  <c r="G1509" i="16" s="1"/>
  <c r="DS1482" i="17"/>
  <c r="G1487" i="16" s="1"/>
  <c r="DS1462" i="17"/>
  <c r="G1467" i="16" s="1"/>
  <c r="DS1440" i="17"/>
  <c r="G1445" i="16" s="1"/>
  <c r="DS1418" i="17"/>
  <c r="G1423" i="16" s="1"/>
  <c r="DS1398" i="17"/>
  <c r="G1403" i="16" s="1"/>
  <c r="DS1376" i="17"/>
  <c r="G1381" i="16" s="1"/>
  <c r="DS1354" i="17"/>
  <c r="G1359" i="16" s="1"/>
  <c r="DS1334" i="17"/>
  <c r="G1339" i="16" s="1"/>
  <c r="DS1312" i="17"/>
  <c r="G1317" i="16" s="1"/>
  <c r="DS1290" i="17"/>
  <c r="G1295" i="16" s="1"/>
  <c r="DS1270" i="17"/>
  <c r="G1275" i="16" s="1"/>
  <c r="DS1248" i="17"/>
  <c r="G1253" i="16" s="1"/>
  <c r="DS1226" i="17"/>
  <c r="G1231" i="16" s="1"/>
  <c r="DS1206" i="17"/>
  <c r="G1211" i="16" s="1"/>
  <c r="DS1184" i="17"/>
  <c r="G1189" i="16" s="1"/>
  <c r="DS1162" i="17"/>
  <c r="G1167" i="16" s="1"/>
  <c r="DS1142" i="17"/>
  <c r="G1147" i="16" s="1"/>
  <c r="DS1120" i="17"/>
  <c r="G1125" i="16" s="1"/>
  <c r="DS1098" i="17"/>
  <c r="G1103" i="16" s="1"/>
  <c r="DS1078" i="17"/>
  <c r="G1083" i="16" s="1"/>
  <c r="DS1056" i="17"/>
  <c r="G1061" i="16" s="1"/>
  <c r="DS1034" i="17"/>
  <c r="G1039" i="16" s="1"/>
  <c r="DS1014" i="17"/>
  <c r="G1019" i="16" s="1"/>
  <c r="DS998" i="17"/>
  <c r="G1003" i="16" s="1"/>
  <c r="DS982" i="17"/>
  <c r="G987" i="16" s="1"/>
  <c r="DS966" i="17"/>
  <c r="G971" i="16" s="1"/>
  <c r="DS950" i="17"/>
  <c r="G955" i="16" s="1"/>
  <c r="DS934" i="17"/>
  <c r="G939" i="16" s="1"/>
  <c r="DS918" i="17"/>
  <c r="G923" i="16" s="1"/>
  <c r="DS902" i="17"/>
  <c r="G907" i="16" s="1"/>
  <c r="DS886" i="17"/>
  <c r="G891" i="16" s="1"/>
  <c r="DS870" i="17"/>
  <c r="G875" i="16" s="1"/>
  <c r="DS854" i="17"/>
  <c r="G859" i="16" s="1"/>
  <c r="DS838" i="17"/>
  <c r="G843" i="16" s="1"/>
  <c r="DS822" i="17"/>
  <c r="G827" i="16" s="1"/>
  <c r="DS806" i="17"/>
  <c r="G811" i="16" s="1"/>
  <c r="DS790" i="17"/>
  <c r="G795" i="16" s="1"/>
  <c r="DS774" i="17"/>
  <c r="G779" i="16" s="1"/>
  <c r="DS758" i="17"/>
  <c r="G763" i="16" s="1"/>
  <c r="DS742" i="17"/>
  <c r="G747" i="16" s="1"/>
  <c r="DS726" i="17"/>
  <c r="G731" i="16" s="1"/>
  <c r="DS710" i="17"/>
  <c r="G715" i="16" s="1"/>
  <c r="DS694" i="17"/>
  <c r="G699" i="16" s="1"/>
  <c r="DS678" i="17"/>
  <c r="G683" i="16" s="1"/>
  <c r="DS662" i="17"/>
  <c r="G667" i="16" s="1"/>
  <c r="DS646" i="17"/>
  <c r="G651" i="16" s="1"/>
  <c r="DS630" i="17"/>
  <c r="G635" i="16" s="1"/>
  <c r="DS614" i="17"/>
  <c r="G619" i="16" s="1"/>
  <c r="DS598" i="17"/>
  <c r="G603" i="16" s="1"/>
  <c r="DS582" i="17"/>
  <c r="G587" i="16" s="1"/>
  <c r="DS566" i="17"/>
  <c r="G571" i="16" s="1"/>
  <c r="DS550" i="17"/>
  <c r="G555" i="16" s="1"/>
  <c r="DS534" i="17"/>
  <c r="G539" i="16" s="1"/>
  <c r="DS518" i="17"/>
  <c r="G523" i="16" s="1"/>
  <c r="DS502" i="17"/>
  <c r="G507" i="16" s="1"/>
  <c r="DS486" i="17"/>
  <c r="G491" i="16" s="1"/>
  <c r="DS470" i="17"/>
  <c r="G475" i="16" s="1"/>
  <c r="DS454" i="17"/>
  <c r="G459" i="16" s="1"/>
  <c r="DS438" i="17"/>
  <c r="G443" i="16" s="1"/>
  <c r="DV1860" i="17"/>
  <c r="I1865" i="16" s="1"/>
  <c r="DV1652" i="17"/>
  <c r="I1657" i="16" s="1"/>
  <c r="DV1450" i="17"/>
  <c r="I1455" i="16" s="1"/>
  <c r="DV1205" i="17"/>
  <c r="I1210" i="16" s="1"/>
  <c r="DV997" i="17"/>
  <c r="I1002" i="16" s="1"/>
  <c r="DV795" i="17"/>
  <c r="I800" i="16" s="1"/>
  <c r="DV553" i="17"/>
  <c r="I558" i="16" s="1"/>
  <c r="DV339" i="17"/>
  <c r="I344" i="16" s="1"/>
  <c r="DV140" i="17"/>
  <c r="I145" i="16" s="1"/>
  <c r="DU1987" i="17"/>
  <c r="B1992" i="16" s="1"/>
  <c r="DU1857" i="17"/>
  <c r="B1862" i="16" s="1"/>
  <c r="DU1730" i="17"/>
  <c r="B1735" i="16" s="1"/>
  <c r="DU1578" i="17"/>
  <c r="B1583" i="16" s="1"/>
  <c r="DU1448" i="17"/>
  <c r="B1453" i="16" s="1"/>
  <c r="DU1321" i="17"/>
  <c r="B1326" i="16" s="1"/>
  <c r="DU1169" i="17"/>
  <c r="B1174" i="16" s="1"/>
  <c r="DU1036" i="17"/>
  <c r="B1041" i="16" s="1"/>
  <c r="DU912" i="17"/>
  <c r="B917" i="16" s="1"/>
  <c r="DU760" i="17"/>
  <c r="B765" i="16" s="1"/>
  <c r="DU627" i="17"/>
  <c r="B632" i="16" s="1"/>
  <c r="DU500" i="17"/>
  <c r="B505" i="16" s="1"/>
  <c r="DU348" i="17"/>
  <c r="B353" i="16" s="1"/>
  <c r="DU218" i="17"/>
  <c r="B223" i="16" s="1"/>
  <c r="DU91" i="17"/>
  <c r="B96" i="16" s="1"/>
  <c r="DT1938" i="17"/>
  <c r="D1943" i="16" s="1"/>
  <c r="DT1808" i="17"/>
  <c r="D1813" i="16" s="1"/>
  <c r="DT1681" i="17"/>
  <c r="D1686" i="16" s="1"/>
  <c r="DT1529" i="17"/>
  <c r="D1534" i="16" s="1"/>
  <c r="DT1399" i="17"/>
  <c r="D1404" i="16" s="1"/>
  <c r="DT1297" i="17"/>
  <c r="D1302" i="16" s="1"/>
  <c r="DT1251" i="17"/>
  <c r="D1256" i="16" s="1"/>
  <c r="DT1216" i="17"/>
  <c r="D1221" i="16" s="1"/>
  <c r="DT1175" i="17"/>
  <c r="D1180" i="16" s="1"/>
  <c r="DT1128" i="17"/>
  <c r="D1133" i="16" s="1"/>
  <c r="DT1089" i="17"/>
  <c r="D1094" i="16" s="1"/>
  <c r="DT1048" i="17"/>
  <c r="D1053" i="16" s="1"/>
  <c r="DT1010" i="17"/>
  <c r="D1015" i="16" s="1"/>
  <c r="DT975" i="17"/>
  <c r="D980" i="16" s="1"/>
  <c r="DT945" i="17"/>
  <c r="D950" i="16" s="1"/>
  <c r="DT919" i="17"/>
  <c r="D924" i="16" s="1"/>
  <c r="DT883" i="17"/>
  <c r="D888" i="16" s="1"/>
  <c r="DT857" i="17"/>
  <c r="D862" i="16" s="1"/>
  <c r="DT831" i="17"/>
  <c r="D836" i="16" s="1"/>
  <c r="DT802" i="17"/>
  <c r="D807" i="16" s="1"/>
  <c r="DT769" i="17"/>
  <c r="D774" i="16" s="1"/>
  <c r="DT739" i="17"/>
  <c r="D744" i="16" s="1"/>
  <c r="DT713" i="17"/>
  <c r="D718" i="16" s="1"/>
  <c r="DT680" i="17"/>
  <c r="D685" i="16" s="1"/>
  <c r="DT651" i="17"/>
  <c r="D656" i="16" s="1"/>
  <c r="DT625" i="17"/>
  <c r="D630" i="16" s="1"/>
  <c r="DT599" i="17"/>
  <c r="D604" i="16" s="1"/>
  <c r="DT563" i="17"/>
  <c r="D568" i="16" s="1"/>
  <c r="DT536" i="17"/>
  <c r="D541" i="16" s="1"/>
  <c r="DT511" i="17"/>
  <c r="D516" i="16" s="1"/>
  <c r="DT483" i="17"/>
  <c r="D488" i="16" s="1"/>
  <c r="DT458" i="17"/>
  <c r="D463" i="16" s="1"/>
  <c r="DT433" i="17"/>
  <c r="D438" i="16" s="1"/>
  <c r="DT408" i="17"/>
  <c r="D413" i="16" s="1"/>
  <c r="DT383" i="17"/>
  <c r="D388" i="16" s="1"/>
  <c r="DT355" i="17"/>
  <c r="D360" i="16" s="1"/>
  <c r="DT330" i="17"/>
  <c r="D335" i="16" s="1"/>
  <c r="DT305" i="17"/>
  <c r="D310" i="16" s="1"/>
  <c r="DT280" i="17"/>
  <c r="D285" i="16" s="1"/>
  <c r="DT255" i="17"/>
  <c r="D260" i="16" s="1"/>
  <c r="DT230" i="17"/>
  <c r="D235" i="16" s="1"/>
  <c r="DT208" i="17"/>
  <c r="D213" i="16" s="1"/>
  <c r="DT186" i="17"/>
  <c r="D191" i="16" s="1"/>
  <c r="DT166" i="17"/>
  <c r="D171" i="16" s="1"/>
  <c r="DT144" i="17"/>
  <c r="D149" i="16" s="1"/>
  <c r="DT122" i="17"/>
  <c r="D127" i="16" s="1"/>
  <c r="DT102" i="17"/>
  <c r="D107" i="16" s="1"/>
  <c r="DT80" i="17"/>
  <c r="D85" i="16" s="1"/>
  <c r="DT58" i="17"/>
  <c r="D63" i="16" s="1"/>
  <c r="DT38" i="17"/>
  <c r="D43" i="16" s="1"/>
  <c r="DT16" i="17"/>
  <c r="D21" i="16" s="1"/>
  <c r="DS1993" i="17"/>
  <c r="G1998" i="16" s="1"/>
  <c r="DS1973" i="17"/>
  <c r="G1978" i="16" s="1"/>
  <c r="DS1951" i="17"/>
  <c r="G1956" i="16" s="1"/>
  <c r="DS1929" i="17"/>
  <c r="G1934" i="16" s="1"/>
  <c r="DS1909" i="17"/>
  <c r="G1914" i="16" s="1"/>
  <c r="DS1887" i="17"/>
  <c r="G1892" i="16" s="1"/>
  <c r="DS1865" i="17"/>
  <c r="G1870" i="16" s="1"/>
  <c r="DS1845" i="17"/>
  <c r="G1850" i="16" s="1"/>
  <c r="DS1823" i="17"/>
  <c r="G1828" i="16" s="1"/>
  <c r="DS1801" i="17"/>
  <c r="G1806" i="16" s="1"/>
  <c r="DS1781" i="17"/>
  <c r="G1786" i="16" s="1"/>
  <c r="DS1759" i="17"/>
  <c r="G1764" i="16" s="1"/>
  <c r="DS1737" i="17"/>
  <c r="G1742" i="16" s="1"/>
  <c r="DS1717" i="17"/>
  <c r="G1722" i="16" s="1"/>
  <c r="DS1695" i="17"/>
  <c r="G1700" i="16" s="1"/>
  <c r="DS1673" i="17"/>
  <c r="G1678" i="16" s="1"/>
  <c r="DS1653" i="17"/>
  <c r="G1658" i="16" s="1"/>
  <c r="DS1631" i="17"/>
  <c r="G1636" i="16" s="1"/>
  <c r="DS1609" i="17"/>
  <c r="G1614" i="16" s="1"/>
  <c r="DS1589" i="17"/>
  <c r="G1594" i="16" s="1"/>
  <c r="DS1567" i="17"/>
  <c r="G1572" i="16" s="1"/>
  <c r="DS1545" i="17"/>
  <c r="G1550" i="16" s="1"/>
  <c r="DS1525" i="17"/>
  <c r="G1530" i="16" s="1"/>
  <c r="DS1503" i="17"/>
  <c r="G1508" i="16" s="1"/>
  <c r="DS1481" i="17"/>
  <c r="G1486" i="16" s="1"/>
  <c r="DS1461" i="17"/>
  <c r="G1466" i="16" s="1"/>
  <c r="DS1439" i="17"/>
  <c r="G1444" i="16" s="1"/>
  <c r="DS1417" i="17"/>
  <c r="G1422" i="16" s="1"/>
  <c r="DS1397" i="17"/>
  <c r="G1402" i="16" s="1"/>
  <c r="DS1375" i="17"/>
  <c r="G1380" i="16" s="1"/>
  <c r="DS1353" i="17"/>
  <c r="G1358" i="16" s="1"/>
  <c r="DS1333" i="17"/>
  <c r="G1338" i="16" s="1"/>
  <c r="DS1311" i="17"/>
  <c r="G1316" i="16" s="1"/>
  <c r="DS1289" i="17"/>
  <c r="G1294" i="16" s="1"/>
  <c r="DS1269" i="17"/>
  <c r="G1274" i="16" s="1"/>
  <c r="DS1247" i="17"/>
  <c r="G1252" i="16" s="1"/>
  <c r="DS1225" i="17"/>
  <c r="G1230" i="16" s="1"/>
  <c r="DS1205" i="17"/>
  <c r="G1210" i="16" s="1"/>
  <c r="DS1183" i="17"/>
  <c r="G1188" i="16" s="1"/>
  <c r="DS1161" i="17"/>
  <c r="G1166" i="16" s="1"/>
  <c r="DS1141" i="17"/>
  <c r="G1146" i="16" s="1"/>
  <c r="DS1119" i="17"/>
  <c r="G1124" i="16" s="1"/>
  <c r="DS1097" i="17"/>
  <c r="G1102" i="16" s="1"/>
  <c r="DS1077" i="17"/>
  <c r="G1082" i="16" s="1"/>
  <c r="DS1055" i="17"/>
  <c r="G1060" i="16" s="1"/>
  <c r="DS1033" i="17"/>
  <c r="G1038" i="16" s="1"/>
  <c r="DS1013" i="17"/>
  <c r="G1018" i="16" s="1"/>
  <c r="DS997" i="17"/>
  <c r="G1002" i="16" s="1"/>
  <c r="DS981" i="17"/>
  <c r="G986" i="16" s="1"/>
  <c r="DS965" i="17"/>
  <c r="G970" i="16" s="1"/>
  <c r="DS949" i="17"/>
  <c r="G954" i="16" s="1"/>
  <c r="DS933" i="17"/>
  <c r="G938" i="16" s="1"/>
  <c r="DS917" i="17"/>
  <c r="G922" i="16" s="1"/>
  <c r="DS901" i="17"/>
  <c r="G906" i="16" s="1"/>
  <c r="DS885" i="17"/>
  <c r="G890" i="16" s="1"/>
  <c r="DS869" i="17"/>
  <c r="G874" i="16" s="1"/>
  <c r="DS853" i="17"/>
  <c r="G858" i="16" s="1"/>
  <c r="DS837" i="17"/>
  <c r="G842" i="16" s="1"/>
  <c r="DS821" i="17"/>
  <c r="G826" i="16" s="1"/>
  <c r="DS805" i="17"/>
  <c r="G810" i="16" s="1"/>
  <c r="DS789" i="17"/>
  <c r="G794" i="16" s="1"/>
  <c r="DS773" i="17"/>
  <c r="G778" i="16" s="1"/>
  <c r="DS757" i="17"/>
  <c r="G762" i="16" s="1"/>
  <c r="DS741" i="17"/>
  <c r="G746" i="16" s="1"/>
  <c r="DS725" i="17"/>
  <c r="G730" i="16" s="1"/>
  <c r="DS709" i="17"/>
  <c r="G714" i="16" s="1"/>
  <c r="DS693" i="17"/>
  <c r="G698" i="16" s="1"/>
  <c r="DS677" i="17"/>
  <c r="G682" i="16" s="1"/>
  <c r="DS661" i="17"/>
  <c r="G666" i="16" s="1"/>
  <c r="DS645" i="17"/>
  <c r="G650" i="16" s="1"/>
  <c r="DS629" i="17"/>
  <c r="G634" i="16" s="1"/>
  <c r="DS613" i="17"/>
  <c r="G618" i="16" s="1"/>
  <c r="DS597" i="17"/>
  <c r="G602" i="16" s="1"/>
  <c r="DS581" i="17"/>
  <c r="G586" i="16" s="1"/>
  <c r="DS565" i="17"/>
  <c r="G570" i="16" s="1"/>
  <c r="DS549" i="17"/>
  <c r="G554" i="16" s="1"/>
  <c r="DS533" i="17"/>
  <c r="G538" i="16" s="1"/>
  <c r="DS517" i="17"/>
  <c r="G522" i="16" s="1"/>
  <c r="DS501" i="17"/>
  <c r="G506" i="16" s="1"/>
  <c r="DS485" i="17"/>
  <c r="G490" i="16" s="1"/>
  <c r="DS469" i="17"/>
  <c r="G474" i="16" s="1"/>
  <c r="DS453" i="17"/>
  <c r="G458" i="16" s="1"/>
  <c r="DS437" i="17"/>
  <c r="G442" i="16" s="1"/>
  <c r="DS421" i="17"/>
  <c r="G426" i="16" s="1"/>
  <c r="DS405" i="17"/>
  <c r="G410" i="16" s="1"/>
  <c r="DS389" i="17"/>
  <c r="G394" i="16" s="1"/>
  <c r="DS373" i="17"/>
  <c r="G378" i="16" s="1"/>
  <c r="DS357" i="17"/>
  <c r="G362" i="16" s="1"/>
  <c r="DS341" i="17"/>
  <c r="G346" i="16" s="1"/>
  <c r="DS325" i="17"/>
  <c r="G330" i="16" s="1"/>
  <c r="DS309" i="17"/>
  <c r="G314" i="16" s="1"/>
  <c r="DS293" i="17"/>
  <c r="G298" i="16" s="1"/>
  <c r="DQ4" i="17"/>
  <c r="H9" i="16" s="1"/>
  <c r="DQ12" i="17"/>
  <c r="H17" i="16" s="1"/>
  <c r="DQ20" i="17"/>
  <c r="H25" i="16" s="1"/>
  <c r="DQ28" i="17"/>
  <c r="H33" i="16" s="1"/>
  <c r="DQ36" i="17"/>
  <c r="H41" i="16" s="1"/>
  <c r="DQ44" i="17"/>
  <c r="H49" i="16" s="1"/>
  <c r="DQ52" i="17"/>
  <c r="H57" i="16" s="1"/>
  <c r="DQ60" i="17"/>
  <c r="H65" i="16" s="1"/>
  <c r="DQ68" i="17"/>
  <c r="H73" i="16" s="1"/>
  <c r="DQ76" i="17"/>
  <c r="H81" i="16" s="1"/>
  <c r="DQ84" i="17"/>
  <c r="H89" i="16" s="1"/>
  <c r="DQ92" i="17"/>
  <c r="H97" i="16" s="1"/>
  <c r="DQ100" i="17"/>
  <c r="H105" i="16" s="1"/>
  <c r="DQ108" i="17"/>
  <c r="H113" i="16" s="1"/>
  <c r="DQ116" i="17"/>
  <c r="H121" i="16" s="1"/>
  <c r="DQ124" i="17"/>
  <c r="H129" i="16" s="1"/>
  <c r="DQ132" i="17"/>
  <c r="H137" i="16" s="1"/>
  <c r="DQ140" i="17"/>
  <c r="H145" i="16" s="1"/>
  <c r="DQ148" i="17"/>
  <c r="H153" i="16" s="1"/>
  <c r="DQ156" i="17"/>
  <c r="H161" i="16" s="1"/>
  <c r="DQ164" i="17"/>
  <c r="H169" i="16" s="1"/>
  <c r="DQ172" i="17"/>
  <c r="H177" i="16" s="1"/>
  <c r="DQ180" i="17"/>
  <c r="H185" i="16" s="1"/>
  <c r="DQ188" i="17"/>
  <c r="H193" i="16" s="1"/>
  <c r="DQ196" i="17"/>
  <c r="H201" i="16" s="1"/>
  <c r="DQ204" i="17"/>
  <c r="H209" i="16" s="1"/>
  <c r="DQ212" i="17"/>
  <c r="H217" i="16" s="1"/>
  <c r="DQ220" i="17"/>
  <c r="H225" i="16" s="1"/>
  <c r="DQ228" i="17"/>
  <c r="H233" i="16" s="1"/>
  <c r="DQ236" i="17"/>
  <c r="H241" i="16" s="1"/>
  <c r="DQ244" i="17"/>
  <c r="H249" i="16" s="1"/>
  <c r="DQ252" i="17"/>
  <c r="H257" i="16" s="1"/>
  <c r="DQ260" i="17"/>
  <c r="H265" i="16" s="1"/>
  <c r="DQ268" i="17"/>
  <c r="H273" i="16" s="1"/>
  <c r="DQ276" i="17"/>
  <c r="H281" i="16" s="1"/>
  <c r="DQ284" i="17"/>
  <c r="H289" i="16" s="1"/>
  <c r="DQ292" i="17"/>
  <c r="H297" i="16" s="1"/>
  <c r="DQ300" i="17"/>
  <c r="H305" i="16" s="1"/>
  <c r="DQ308" i="17"/>
  <c r="H313" i="16" s="1"/>
  <c r="DQ316" i="17"/>
  <c r="H321" i="16" s="1"/>
  <c r="DQ324" i="17"/>
  <c r="H329" i="16" s="1"/>
  <c r="DQ332" i="17"/>
  <c r="H337" i="16" s="1"/>
  <c r="DQ340" i="17"/>
  <c r="H345" i="16" s="1"/>
  <c r="DQ348" i="17"/>
  <c r="H353" i="16" s="1"/>
  <c r="DQ356" i="17"/>
  <c r="H361" i="16" s="1"/>
  <c r="DQ364" i="17"/>
  <c r="H369" i="16" s="1"/>
  <c r="DQ372" i="17"/>
  <c r="H377" i="16" s="1"/>
  <c r="DQ380" i="17"/>
  <c r="H385" i="16" s="1"/>
  <c r="DQ388" i="17"/>
  <c r="H393" i="16" s="1"/>
  <c r="DQ396" i="17"/>
  <c r="H401" i="16" s="1"/>
  <c r="DQ404" i="17"/>
  <c r="H409" i="16" s="1"/>
  <c r="DQ412" i="17"/>
  <c r="H417" i="16" s="1"/>
  <c r="DQ420" i="17"/>
  <c r="H425" i="16" s="1"/>
  <c r="DQ428" i="17"/>
  <c r="H433" i="16" s="1"/>
  <c r="DQ436" i="17"/>
  <c r="H441" i="16" s="1"/>
  <c r="DQ444" i="17"/>
  <c r="H449" i="16" s="1"/>
  <c r="DQ452" i="17"/>
  <c r="H457" i="16" s="1"/>
  <c r="DQ460" i="17"/>
  <c r="H465" i="16" s="1"/>
  <c r="DQ468" i="17"/>
  <c r="H473" i="16" s="1"/>
  <c r="DQ476" i="17"/>
  <c r="H481" i="16" s="1"/>
  <c r="DQ484" i="17"/>
  <c r="H489" i="16" s="1"/>
  <c r="DQ492" i="17"/>
  <c r="H497" i="16" s="1"/>
  <c r="DQ500" i="17"/>
  <c r="H505" i="16" s="1"/>
  <c r="DQ508" i="17"/>
  <c r="H513" i="16" s="1"/>
  <c r="DQ516" i="17"/>
  <c r="H521" i="16" s="1"/>
  <c r="DQ524" i="17"/>
  <c r="H529" i="16" s="1"/>
  <c r="DQ532" i="17"/>
  <c r="H537" i="16" s="1"/>
  <c r="DQ540" i="17"/>
  <c r="H545" i="16" s="1"/>
  <c r="DQ548" i="17"/>
  <c r="H553" i="16" s="1"/>
  <c r="DQ556" i="17"/>
  <c r="H561" i="16" s="1"/>
  <c r="DQ564" i="17"/>
  <c r="H569" i="16" s="1"/>
  <c r="DQ572" i="17"/>
  <c r="H577" i="16" s="1"/>
  <c r="DQ580" i="17"/>
  <c r="H585" i="16" s="1"/>
  <c r="DQ588" i="17"/>
  <c r="H593" i="16" s="1"/>
  <c r="DQ596" i="17"/>
  <c r="H601" i="16" s="1"/>
  <c r="DQ604" i="17"/>
  <c r="H609" i="16" s="1"/>
  <c r="DQ612" i="17"/>
  <c r="H617" i="16" s="1"/>
  <c r="DQ620" i="17"/>
  <c r="H625" i="16" s="1"/>
  <c r="DQ628" i="17"/>
  <c r="H633" i="16" s="1"/>
  <c r="DQ636" i="17"/>
  <c r="H641" i="16" s="1"/>
  <c r="DQ644" i="17"/>
  <c r="H649" i="16" s="1"/>
  <c r="DQ652" i="17"/>
  <c r="H657" i="16" s="1"/>
  <c r="DQ660" i="17"/>
  <c r="H665" i="16" s="1"/>
  <c r="DQ668" i="17"/>
  <c r="H673" i="16" s="1"/>
  <c r="DQ676" i="17"/>
  <c r="H681" i="16" s="1"/>
  <c r="DQ684" i="17"/>
  <c r="H689" i="16" s="1"/>
  <c r="DQ692" i="17"/>
  <c r="H697" i="16" s="1"/>
  <c r="DQ700" i="17"/>
  <c r="H705" i="16" s="1"/>
  <c r="DQ708" i="17"/>
  <c r="H713" i="16" s="1"/>
  <c r="DQ716" i="17"/>
  <c r="H721" i="16" s="1"/>
  <c r="DQ724" i="17"/>
  <c r="H729" i="16" s="1"/>
  <c r="DQ732" i="17"/>
  <c r="H737" i="16" s="1"/>
  <c r="DQ740" i="17"/>
  <c r="H745" i="16" s="1"/>
  <c r="DQ748" i="17"/>
  <c r="H753" i="16" s="1"/>
  <c r="DQ756" i="17"/>
  <c r="H761" i="16" s="1"/>
  <c r="DQ764" i="17"/>
  <c r="H769" i="16" s="1"/>
  <c r="DQ772" i="17"/>
  <c r="H777" i="16" s="1"/>
  <c r="DQ780" i="17"/>
  <c r="H785" i="16" s="1"/>
  <c r="DQ788" i="17"/>
  <c r="H793" i="16" s="1"/>
  <c r="DQ796" i="17"/>
  <c r="H801" i="16" s="1"/>
  <c r="DQ804" i="17"/>
  <c r="H809" i="16" s="1"/>
  <c r="DQ812" i="17"/>
  <c r="H817" i="16" s="1"/>
  <c r="DQ820" i="17"/>
  <c r="H825" i="16" s="1"/>
  <c r="DQ828" i="17"/>
  <c r="H833" i="16" s="1"/>
  <c r="DQ836" i="17"/>
  <c r="H841" i="16" s="1"/>
  <c r="DQ844" i="17"/>
  <c r="H849" i="16" s="1"/>
  <c r="DQ852" i="17"/>
  <c r="H857" i="16" s="1"/>
  <c r="DQ860" i="17"/>
  <c r="H865" i="16" s="1"/>
  <c r="DQ868" i="17"/>
  <c r="H873" i="16" s="1"/>
  <c r="DQ876" i="17"/>
  <c r="H881" i="16" s="1"/>
  <c r="DQ884" i="17"/>
  <c r="H889" i="16" s="1"/>
  <c r="DQ892" i="17"/>
  <c r="H897" i="16" s="1"/>
  <c r="DQ900" i="17"/>
  <c r="H905" i="16" s="1"/>
  <c r="DQ908" i="17"/>
  <c r="H913" i="16" s="1"/>
  <c r="DQ916" i="17"/>
  <c r="H921" i="16" s="1"/>
  <c r="DQ924" i="17"/>
  <c r="H929" i="16" s="1"/>
  <c r="DQ932" i="17"/>
  <c r="H937" i="16" s="1"/>
  <c r="DQ940" i="17"/>
  <c r="H945" i="16" s="1"/>
  <c r="DQ948" i="17"/>
  <c r="H953" i="16" s="1"/>
  <c r="DQ956" i="17"/>
  <c r="H961" i="16" s="1"/>
  <c r="DQ964" i="17"/>
  <c r="H969" i="16" s="1"/>
  <c r="DQ972" i="17"/>
  <c r="H977" i="16" s="1"/>
  <c r="DQ980" i="17"/>
  <c r="H985" i="16" s="1"/>
  <c r="DQ988" i="17"/>
  <c r="H993" i="16" s="1"/>
  <c r="DQ996" i="17"/>
  <c r="H1001" i="16" s="1"/>
  <c r="DQ1004" i="17"/>
  <c r="H1009" i="16" s="1"/>
  <c r="DQ1012" i="17"/>
  <c r="H1017" i="16" s="1"/>
  <c r="DQ1020" i="17"/>
  <c r="H1025" i="16" s="1"/>
  <c r="DQ1028" i="17"/>
  <c r="H1033" i="16" s="1"/>
  <c r="DQ1036" i="17"/>
  <c r="H1041" i="16" s="1"/>
  <c r="DQ1044" i="17"/>
  <c r="H1049" i="16" s="1"/>
  <c r="DQ1052" i="17"/>
  <c r="H1057" i="16" s="1"/>
  <c r="DQ1060" i="17"/>
  <c r="H1065" i="16" s="1"/>
  <c r="DQ1068" i="17"/>
  <c r="H1073" i="16" s="1"/>
  <c r="DQ1076" i="17"/>
  <c r="H1081" i="16" s="1"/>
  <c r="DQ1084" i="17"/>
  <c r="H1089" i="16" s="1"/>
  <c r="DQ1092" i="17"/>
  <c r="H1097" i="16" s="1"/>
  <c r="DQ1100" i="17"/>
  <c r="H1105" i="16" s="1"/>
  <c r="DQ1108" i="17"/>
  <c r="H1113" i="16" s="1"/>
  <c r="DQ1116" i="17"/>
  <c r="H1121" i="16" s="1"/>
  <c r="DQ1124" i="17"/>
  <c r="H1129" i="16" s="1"/>
  <c r="DQ1132" i="17"/>
  <c r="H1137" i="16" s="1"/>
  <c r="DQ1140" i="17"/>
  <c r="H1145" i="16" s="1"/>
  <c r="DQ1148" i="17"/>
  <c r="H1153" i="16" s="1"/>
  <c r="DQ1156" i="17"/>
  <c r="H1161" i="16" s="1"/>
  <c r="DQ1164" i="17"/>
  <c r="H1169" i="16" s="1"/>
  <c r="DQ1172" i="17"/>
  <c r="H1177" i="16" s="1"/>
  <c r="DQ1180" i="17"/>
  <c r="H1185" i="16" s="1"/>
  <c r="DQ1188" i="17"/>
  <c r="H1193" i="16" s="1"/>
  <c r="DQ1196" i="17"/>
  <c r="H1201" i="16" s="1"/>
  <c r="DQ1204" i="17"/>
  <c r="H1209" i="16" s="1"/>
  <c r="DQ1212" i="17"/>
  <c r="H1217" i="16" s="1"/>
  <c r="DQ1220" i="17"/>
  <c r="H1225" i="16" s="1"/>
  <c r="DQ1228" i="17"/>
  <c r="H1233" i="16" s="1"/>
  <c r="DQ1236" i="17"/>
  <c r="H1241" i="16" s="1"/>
  <c r="DQ1244" i="17"/>
  <c r="H1249" i="16" s="1"/>
  <c r="DQ1252" i="17"/>
  <c r="H1257" i="16" s="1"/>
  <c r="DQ1260" i="17"/>
  <c r="H1265" i="16" s="1"/>
  <c r="DQ1268" i="17"/>
  <c r="H1273" i="16" s="1"/>
  <c r="DQ1276" i="17"/>
  <c r="H1281" i="16" s="1"/>
  <c r="DQ1284" i="17"/>
  <c r="H1289" i="16" s="1"/>
  <c r="DQ1292" i="17"/>
  <c r="H1297" i="16" s="1"/>
  <c r="DQ1300" i="17"/>
  <c r="H1305" i="16" s="1"/>
  <c r="DQ1308" i="17"/>
  <c r="H1313" i="16" s="1"/>
  <c r="DQ1316" i="17"/>
  <c r="H1321" i="16" s="1"/>
  <c r="DQ1324" i="17"/>
  <c r="H1329" i="16" s="1"/>
  <c r="DQ1332" i="17"/>
  <c r="H1337" i="16" s="1"/>
  <c r="DQ1340" i="17"/>
  <c r="H1345" i="16" s="1"/>
  <c r="DQ1348" i="17"/>
  <c r="H1353" i="16" s="1"/>
  <c r="DQ1356" i="17"/>
  <c r="H1361" i="16" s="1"/>
  <c r="DQ1364" i="17"/>
  <c r="H1369" i="16" s="1"/>
  <c r="DQ1372" i="17"/>
  <c r="H1377" i="16" s="1"/>
  <c r="DQ1380" i="17"/>
  <c r="H1385" i="16" s="1"/>
  <c r="DQ1388" i="17"/>
  <c r="H1393" i="16" s="1"/>
  <c r="DQ1396" i="17"/>
  <c r="H1401" i="16" s="1"/>
  <c r="DQ1404" i="17"/>
  <c r="H1409" i="16" s="1"/>
  <c r="DQ1412" i="17"/>
  <c r="H1417" i="16" s="1"/>
  <c r="DQ1420" i="17"/>
  <c r="H1425" i="16" s="1"/>
  <c r="DQ1428" i="17"/>
  <c r="H1433" i="16" s="1"/>
  <c r="DQ1436" i="17"/>
  <c r="H1441" i="16" s="1"/>
  <c r="DQ1444" i="17"/>
  <c r="H1449" i="16" s="1"/>
  <c r="DQ1452" i="17"/>
  <c r="H1457" i="16" s="1"/>
  <c r="DQ1460" i="17"/>
  <c r="H1465" i="16" s="1"/>
  <c r="DQ1468" i="17"/>
  <c r="H1473" i="16" s="1"/>
  <c r="DQ1476" i="17"/>
  <c r="H1481" i="16" s="1"/>
  <c r="DQ1484" i="17"/>
  <c r="H1489" i="16" s="1"/>
  <c r="DQ1492" i="17"/>
  <c r="H1497" i="16" s="1"/>
  <c r="DQ1500" i="17"/>
  <c r="H1505" i="16" s="1"/>
  <c r="DQ1508" i="17"/>
  <c r="H1513" i="16" s="1"/>
  <c r="DQ1516" i="17"/>
  <c r="H1521" i="16" s="1"/>
  <c r="DQ1524" i="17"/>
  <c r="H1529" i="16" s="1"/>
  <c r="DQ1532" i="17"/>
  <c r="H1537" i="16" s="1"/>
  <c r="DQ1540" i="17"/>
  <c r="H1545" i="16" s="1"/>
  <c r="DQ1548" i="17"/>
  <c r="H1553" i="16" s="1"/>
  <c r="DQ1556" i="17"/>
  <c r="H1561" i="16" s="1"/>
  <c r="DQ1564" i="17"/>
  <c r="H1569" i="16" s="1"/>
  <c r="DQ1572" i="17"/>
  <c r="H1577" i="16" s="1"/>
  <c r="DQ1580" i="17"/>
  <c r="H1585" i="16" s="1"/>
  <c r="DQ1588" i="17"/>
  <c r="H1593" i="16" s="1"/>
  <c r="DQ1596" i="17"/>
  <c r="H1601" i="16" s="1"/>
  <c r="DQ1604" i="17"/>
  <c r="H1609" i="16" s="1"/>
  <c r="DQ1612" i="17"/>
  <c r="H1617" i="16" s="1"/>
  <c r="DQ1620" i="17"/>
  <c r="H1625" i="16" s="1"/>
  <c r="DQ1628" i="17"/>
  <c r="H1633" i="16" s="1"/>
  <c r="DQ1636" i="17"/>
  <c r="H1641" i="16" s="1"/>
  <c r="DQ1644" i="17"/>
  <c r="H1649" i="16" s="1"/>
  <c r="DQ1652" i="17"/>
  <c r="H1657" i="16" s="1"/>
  <c r="DQ1660" i="17"/>
  <c r="H1665" i="16" s="1"/>
  <c r="DQ1668" i="17"/>
  <c r="H1673" i="16" s="1"/>
  <c r="DQ1676" i="17"/>
  <c r="H1681" i="16" s="1"/>
  <c r="DQ1684" i="17"/>
  <c r="H1689" i="16" s="1"/>
  <c r="DQ1692" i="17"/>
  <c r="H1697" i="16" s="1"/>
  <c r="DQ1700" i="17"/>
  <c r="H1705" i="16" s="1"/>
  <c r="DQ1708" i="17"/>
  <c r="H1713" i="16" s="1"/>
  <c r="DQ1716" i="17"/>
  <c r="H1721" i="16" s="1"/>
  <c r="DQ1724" i="17"/>
  <c r="H1729" i="16" s="1"/>
  <c r="DQ1732" i="17"/>
  <c r="H1737" i="16" s="1"/>
  <c r="DQ1740" i="17"/>
  <c r="H1745" i="16" s="1"/>
  <c r="DQ1748" i="17"/>
  <c r="H1753" i="16" s="1"/>
  <c r="DQ1756" i="17"/>
  <c r="H1761" i="16" s="1"/>
  <c r="DQ1764" i="17"/>
  <c r="H1769" i="16" s="1"/>
  <c r="DQ1772" i="17"/>
  <c r="H1777" i="16" s="1"/>
  <c r="DQ1780" i="17"/>
  <c r="H1785" i="16" s="1"/>
  <c r="DQ1788" i="17"/>
  <c r="H1793" i="16" s="1"/>
  <c r="DQ1796" i="17"/>
  <c r="H1801" i="16" s="1"/>
  <c r="DQ1804" i="17"/>
  <c r="H1809" i="16" s="1"/>
  <c r="DQ1812" i="17"/>
  <c r="H1817" i="16" s="1"/>
  <c r="DQ1820" i="17"/>
  <c r="H1825" i="16" s="1"/>
  <c r="DQ1828" i="17"/>
  <c r="H1833" i="16" s="1"/>
  <c r="DQ1836" i="17"/>
  <c r="H1841" i="16" s="1"/>
  <c r="DQ1844" i="17"/>
  <c r="H1849" i="16" s="1"/>
  <c r="DQ1852" i="17"/>
  <c r="H1857" i="16" s="1"/>
  <c r="DQ1860" i="17"/>
  <c r="H1865" i="16" s="1"/>
  <c r="DQ1868" i="17"/>
  <c r="H1873" i="16" s="1"/>
  <c r="DQ1876" i="17"/>
  <c r="H1881" i="16" s="1"/>
  <c r="DQ1884" i="17"/>
  <c r="H1889" i="16" s="1"/>
  <c r="DQ1892" i="17"/>
  <c r="H1897" i="16" s="1"/>
  <c r="DQ1900" i="17"/>
  <c r="H1905" i="16" s="1"/>
  <c r="DQ1908" i="17"/>
  <c r="H1913" i="16" s="1"/>
  <c r="DQ1916" i="17"/>
  <c r="H1921" i="16" s="1"/>
  <c r="DQ1924" i="17"/>
  <c r="H1929" i="16" s="1"/>
  <c r="DQ1932" i="17"/>
  <c r="H1937" i="16" s="1"/>
  <c r="DQ1940" i="17"/>
  <c r="H1945" i="16" s="1"/>
  <c r="DQ1948" i="17"/>
  <c r="H1953" i="16" s="1"/>
  <c r="DQ1956" i="17"/>
  <c r="H1961" i="16" s="1"/>
  <c r="DQ1964" i="17"/>
  <c r="H1969" i="16" s="1"/>
  <c r="DQ1972" i="17"/>
  <c r="H1977" i="16" s="1"/>
  <c r="DQ1980" i="17"/>
  <c r="H1985" i="16" s="1"/>
  <c r="DQ1988" i="17"/>
  <c r="H1993" i="16" s="1"/>
  <c r="DQ1996" i="17"/>
  <c r="DR5" i="17"/>
  <c r="L10" i="16" s="1"/>
  <c r="DR13" i="17"/>
  <c r="L18" i="16" s="1"/>
  <c r="DR21" i="17"/>
  <c r="L26" i="16" s="1"/>
  <c r="DR29" i="17"/>
  <c r="L34" i="16" s="1"/>
  <c r="DR37" i="17"/>
  <c r="L42" i="16" s="1"/>
  <c r="DR45" i="17"/>
  <c r="L50" i="16" s="1"/>
  <c r="DR53" i="17"/>
  <c r="L58" i="16" s="1"/>
  <c r="DR61" i="17"/>
  <c r="L66" i="16" s="1"/>
  <c r="DR69" i="17"/>
  <c r="L74" i="16" s="1"/>
  <c r="DR77" i="17"/>
  <c r="L82" i="16" s="1"/>
  <c r="DR85" i="17"/>
  <c r="L90" i="16" s="1"/>
  <c r="DR93" i="17"/>
  <c r="L98" i="16" s="1"/>
  <c r="DR101" i="17"/>
  <c r="L106" i="16" s="1"/>
  <c r="DR109" i="17"/>
  <c r="L114" i="16" s="1"/>
  <c r="DR117" i="17"/>
  <c r="L122" i="16" s="1"/>
  <c r="DR125" i="17"/>
  <c r="L130" i="16" s="1"/>
  <c r="DR133" i="17"/>
  <c r="L138" i="16" s="1"/>
  <c r="DR141" i="17"/>
  <c r="L146" i="16" s="1"/>
  <c r="DR149" i="17"/>
  <c r="L154" i="16" s="1"/>
  <c r="DR157" i="17"/>
  <c r="L162" i="16" s="1"/>
  <c r="DR165" i="17"/>
  <c r="L170" i="16" s="1"/>
  <c r="DR173" i="17"/>
  <c r="L178" i="16" s="1"/>
  <c r="DR181" i="17"/>
  <c r="L186" i="16" s="1"/>
  <c r="DR189" i="17"/>
  <c r="L194" i="16" s="1"/>
  <c r="DR197" i="17"/>
  <c r="L202" i="16" s="1"/>
  <c r="DR205" i="17"/>
  <c r="L210" i="16" s="1"/>
  <c r="DR213" i="17"/>
  <c r="L218" i="16" s="1"/>
  <c r="DR221" i="17"/>
  <c r="L226" i="16" s="1"/>
  <c r="DR229" i="17"/>
  <c r="L234" i="16" s="1"/>
  <c r="DR237" i="17"/>
  <c r="L242" i="16" s="1"/>
  <c r="DR245" i="17"/>
  <c r="L250" i="16" s="1"/>
  <c r="DR253" i="17"/>
  <c r="L258" i="16" s="1"/>
  <c r="DR261" i="17"/>
  <c r="L266" i="16" s="1"/>
  <c r="DR269" i="17"/>
  <c r="L274" i="16" s="1"/>
  <c r="DR277" i="17"/>
  <c r="L282" i="16" s="1"/>
  <c r="DR285" i="17"/>
  <c r="L290" i="16" s="1"/>
  <c r="DR293" i="17"/>
  <c r="L298" i="16" s="1"/>
  <c r="DR301" i="17"/>
  <c r="L306" i="16" s="1"/>
  <c r="DR309" i="17"/>
  <c r="L314" i="16" s="1"/>
  <c r="DR317" i="17"/>
  <c r="L322" i="16" s="1"/>
  <c r="DR325" i="17"/>
  <c r="L330" i="16" s="1"/>
  <c r="DR333" i="17"/>
  <c r="L338" i="16" s="1"/>
  <c r="DR341" i="17"/>
  <c r="L346" i="16" s="1"/>
  <c r="DR349" i="17"/>
  <c r="L354" i="16" s="1"/>
  <c r="DR357" i="17"/>
  <c r="L362" i="16" s="1"/>
  <c r="DR365" i="17"/>
  <c r="L370" i="16" s="1"/>
  <c r="DR373" i="17"/>
  <c r="L378" i="16" s="1"/>
  <c r="DR381" i="17"/>
  <c r="L386" i="16" s="1"/>
  <c r="DR389" i="17"/>
  <c r="L394" i="16" s="1"/>
  <c r="DR397" i="17"/>
  <c r="L402" i="16" s="1"/>
  <c r="DR405" i="17"/>
  <c r="L410" i="16" s="1"/>
  <c r="DR413" i="17"/>
  <c r="L418" i="16" s="1"/>
  <c r="DR421" i="17"/>
  <c r="L426" i="16" s="1"/>
  <c r="DR429" i="17"/>
  <c r="L434" i="16" s="1"/>
  <c r="DR437" i="17"/>
  <c r="L442" i="16" s="1"/>
  <c r="DR445" i="17"/>
  <c r="L450" i="16" s="1"/>
  <c r="DR453" i="17"/>
  <c r="L458" i="16" s="1"/>
  <c r="DR461" i="17"/>
  <c r="L466" i="16" s="1"/>
  <c r="DR469" i="17"/>
  <c r="L474" i="16" s="1"/>
  <c r="DR477" i="17"/>
  <c r="L482" i="16" s="1"/>
  <c r="DR485" i="17"/>
  <c r="L490" i="16" s="1"/>
  <c r="DR493" i="17"/>
  <c r="L498" i="16" s="1"/>
  <c r="DR501" i="17"/>
  <c r="L506" i="16" s="1"/>
  <c r="DR509" i="17"/>
  <c r="L514" i="16" s="1"/>
  <c r="DR517" i="17"/>
  <c r="L522" i="16" s="1"/>
  <c r="DR525" i="17"/>
  <c r="L530" i="16" s="1"/>
  <c r="DR533" i="17"/>
  <c r="L538" i="16" s="1"/>
  <c r="DR542" i="17"/>
  <c r="L547" i="16" s="1"/>
  <c r="DR552" i="17"/>
  <c r="L557" i="16" s="1"/>
  <c r="DR561" i="17"/>
  <c r="L566" i="16" s="1"/>
  <c r="DR570" i="17"/>
  <c r="L575" i="16" s="1"/>
  <c r="DR579" i="17"/>
  <c r="L584" i="16" s="1"/>
  <c r="DR588" i="17"/>
  <c r="L593" i="16" s="1"/>
  <c r="DR597" i="17"/>
  <c r="L602" i="16" s="1"/>
  <c r="DR606" i="17"/>
  <c r="L611" i="16" s="1"/>
  <c r="DR616" i="17"/>
  <c r="L621" i="16" s="1"/>
  <c r="DR625" i="17"/>
  <c r="L630" i="16" s="1"/>
  <c r="DR634" i="17"/>
  <c r="L639" i="16" s="1"/>
  <c r="DR643" i="17"/>
  <c r="L648" i="16" s="1"/>
  <c r="DR652" i="17"/>
  <c r="L657" i="16" s="1"/>
  <c r="DR661" i="17"/>
  <c r="L666" i="16" s="1"/>
  <c r="DR670" i="17"/>
  <c r="L675" i="16" s="1"/>
  <c r="DR680" i="17"/>
  <c r="L685" i="16" s="1"/>
  <c r="DR689" i="17"/>
  <c r="L694" i="16" s="1"/>
  <c r="DR698" i="17"/>
  <c r="L703" i="16" s="1"/>
  <c r="DR707" i="17"/>
  <c r="L712" i="16" s="1"/>
  <c r="DR716" i="17"/>
  <c r="L721" i="16" s="1"/>
  <c r="DR725" i="17"/>
  <c r="L730" i="16" s="1"/>
  <c r="DR734" i="17"/>
  <c r="L739" i="16" s="1"/>
  <c r="DR744" i="17"/>
  <c r="L749" i="16" s="1"/>
  <c r="DR753" i="17"/>
  <c r="L758" i="16" s="1"/>
  <c r="DR762" i="17"/>
  <c r="L767" i="16" s="1"/>
  <c r="DR771" i="17"/>
  <c r="L776" i="16" s="1"/>
  <c r="DR780" i="17"/>
  <c r="L785" i="16" s="1"/>
  <c r="DR789" i="17"/>
  <c r="L794" i="16" s="1"/>
  <c r="DR798" i="17"/>
  <c r="L803" i="16" s="1"/>
  <c r="DR808" i="17"/>
  <c r="L813" i="16" s="1"/>
  <c r="DR817" i="17"/>
  <c r="L822" i="16" s="1"/>
  <c r="DR827" i="17"/>
  <c r="L832" i="16" s="1"/>
  <c r="DR837" i="17"/>
  <c r="L842" i="16" s="1"/>
  <c r="DR850" i="17"/>
  <c r="L855" i="16" s="1"/>
  <c r="DR861" i="17"/>
  <c r="L866" i="16" s="1"/>
  <c r="DR875" i="17"/>
  <c r="L880" i="16" s="1"/>
  <c r="DR886" i="17"/>
  <c r="L891" i="16" s="1"/>
  <c r="DR900" i="17"/>
  <c r="L905" i="16" s="1"/>
  <c r="DR914" i="17"/>
  <c r="L919" i="16" s="1"/>
  <c r="DR925" i="17"/>
  <c r="L930" i="16" s="1"/>
  <c r="DR939" i="17"/>
  <c r="L944" i="16" s="1"/>
  <c r="DR950" i="17"/>
  <c r="L955" i="16" s="1"/>
  <c r="DR964" i="17"/>
  <c r="L969" i="16" s="1"/>
  <c r="DR978" i="17"/>
  <c r="L983" i="16" s="1"/>
  <c r="DR989" i="17"/>
  <c r="L994" i="16" s="1"/>
  <c r="DR1003" i="17"/>
  <c r="L1008" i="16" s="1"/>
  <c r="DR1018" i="17"/>
  <c r="L1023" i="16" s="1"/>
  <c r="DR1035" i="17"/>
  <c r="L1040" i="16" s="1"/>
  <c r="DR1052" i="17"/>
  <c r="L1057" i="16" s="1"/>
  <c r="DR1068" i="17"/>
  <c r="L1073" i="16" s="1"/>
  <c r="DR1085" i="17"/>
  <c r="L1090" i="16" s="1"/>
  <c r="DR1102" i="17"/>
  <c r="L1107" i="16" s="1"/>
  <c r="DR1118" i="17"/>
  <c r="L1123" i="16" s="1"/>
  <c r="DR1138" i="17"/>
  <c r="L1143" i="16" s="1"/>
  <c r="DR1155" i="17"/>
  <c r="L1160" i="16" s="1"/>
  <c r="DR1171" i="17"/>
  <c r="L1176" i="16" s="1"/>
  <c r="DR1188" i="17"/>
  <c r="L1193" i="16" s="1"/>
  <c r="DR1205" i="17"/>
  <c r="L1210" i="16" s="1"/>
  <c r="DR1221" i="17"/>
  <c r="L1226" i="16" s="1"/>
  <c r="DR1238" i="17"/>
  <c r="L1243" i="16" s="1"/>
  <c r="DR1258" i="17"/>
  <c r="L1263" i="16" s="1"/>
  <c r="DR1274" i="17"/>
  <c r="L1279" i="16" s="1"/>
  <c r="DR1291" i="17"/>
  <c r="L1296" i="16" s="1"/>
  <c r="DR1308" i="17"/>
  <c r="L1313" i="16" s="1"/>
  <c r="DR1324" i="17"/>
  <c r="L1329" i="16" s="1"/>
  <c r="DR1341" i="17"/>
  <c r="L1346" i="16" s="1"/>
  <c r="DR1358" i="17"/>
  <c r="L1363" i="16" s="1"/>
  <c r="DR1374" i="17"/>
  <c r="L1379" i="16" s="1"/>
  <c r="DR1394" i="17"/>
  <c r="L1399" i="16" s="1"/>
  <c r="DR1411" i="17"/>
  <c r="L1416" i="16" s="1"/>
  <c r="DR1427" i="17"/>
  <c r="L1432" i="16" s="1"/>
  <c r="DR1444" i="17"/>
  <c r="L1449" i="16" s="1"/>
  <c r="DR1461" i="17"/>
  <c r="L1466" i="16" s="1"/>
  <c r="DR1477" i="17"/>
  <c r="L1482" i="16" s="1"/>
  <c r="DR1494" i="17"/>
  <c r="L1499" i="16" s="1"/>
  <c r="DR1514" i="17"/>
  <c r="L1519" i="16" s="1"/>
  <c r="DR1530" i="17"/>
  <c r="L1535" i="16" s="1"/>
  <c r="DR1549" i="17"/>
  <c r="L1554" i="16" s="1"/>
  <c r="DR1566" i="17"/>
  <c r="L1571" i="16" s="1"/>
  <c r="DR1589" i="17"/>
  <c r="L1594" i="16" s="1"/>
  <c r="DR1606" i="17"/>
  <c r="L1611" i="16" s="1"/>
  <c r="DR1629" i="17"/>
  <c r="L1634" i="16" s="1"/>
  <c r="DR1652" i="17"/>
  <c r="L1657" i="16" s="1"/>
  <c r="DR1669" i="17"/>
  <c r="L1674" i="16" s="1"/>
  <c r="DR1692" i="17"/>
  <c r="L1697" i="16" s="1"/>
  <c r="DR1709" i="17"/>
  <c r="L1714" i="16" s="1"/>
  <c r="DR1732" i="17"/>
  <c r="L1737" i="16" s="1"/>
  <c r="DR1755" i="17"/>
  <c r="L1760" i="16" s="1"/>
  <c r="DR1772" i="17"/>
  <c r="L1777" i="16" s="1"/>
  <c r="DR1795" i="17"/>
  <c r="L1800" i="16" s="1"/>
  <c r="DR1812" i="17"/>
  <c r="L1817" i="16" s="1"/>
  <c r="DR1835" i="17"/>
  <c r="L1840" i="16" s="1"/>
  <c r="DR1858" i="17"/>
  <c r="L1863" i="16" s="1"/>
  <c r="DR1875" i="17"/>
  <c r="L1880" i="16" s="1"/>
  <c r="DR1898" i="17"/>
  <c r="L1903" i="16" s="1"/>
  <c r="DR1915" i="17"/>
  <c r="L1920" i="16" s="1"/>
  <c r="DR1938" i="17"/>
  <c r="L1943" i="16" s="1"/>
  <c r="DR1958" i="17"/>
  <c r="L1963" i="16" s="1"/>
  <c r="DR1978" i="17"/>
  <c r="L1983" i="16" s="1"/>
  <c r="DR1998" i="17"/>
  <c r="DS19" i="17"/>
  <c r="G24" i="16" s="1"/>
  <c r="DS39" i="17"/>
  <c r="G44" i="16" s="1"/>
  <c r="DS62" i="17"/>
  <c r="G67" i="16" s="1"/>
  <c r="DS79" i="17"/>
  <c r="G84" i="16" s="1"/>
  <c r="DS102" i="17"/>
  <c r="G107" i="16" s="1"/>
  <c r="DS119" i="17"/>
  <c r="G124" i="16" s="1"/>
  <c r="DS148" i="17"/>
  <c r="G153" i="16" s="1"/>
  <c r="DS174" i="17"/>
  <c r="G179" i="16" s="1"/>
  <c r="DS197" i="17"/>
  <c r="G202" i="16" s="1"/>
  <c r="DS223" i="17"/>
  <c r="G228" i="16" s="1"/>
  <c r="DS246" i="17"/>
  <c r="G251" i="16" s="1"/>
  <c r="DS276" i="17"/>
  <c r="G281" i="16" s="1"/>
  <c r="DS303" i="17"/>
  <c r="G308" i="16" s="1"/>
  <c r="DS335" i="17"/>
  <c r="G340" i="16" s="1"/>
  <c r="DS367" i="17"/>
  <c r="G372" i="16" s="1"/>
  <c r="DS399" i="17"/>
  <c r="G404" i="16" s="1"/>
  <c r="DS431" i="17"/>
  <c r="G436" i="16" s="1"/>
  <c r="DS478" i="17"/>
  <c r="G483" i="16" s="1"/>
  <c r="DS516" i="17"/>
  <c r="G521" i="16" s="1"/>
  <c r="DS559" i="17"/>
  <c r="G564" i="16" s="1"/>
  <c r="DS606" i="17"/>
  <c r="G611" i="16" s="1"/>
  <c r="DS644" i="17"/>
  <c r="G649" i="16" s="1"/>
  <c r="DS687" i="17"/>
  <c r="G692" i="16" s="1"/>
  <c r="DS734" i="17"/>
  <c r="G739" i="16" s="1"/>
  <c r="DS772" i="17"/>
  <c r="G777" i="16" s="1"/>
  <c r="DS815" i="17"/>
  <c r="G820" i="16" s="1"/>
  <c r="DS862" i="17"/>
  <c r="G867" i="16" s="1"/>
  <c r="DS900" i="17"/>
  <c r="G905" i="16" s="1"/>
  <c r="DS943" i="17"/>
  <c r="G948" i="16" s="1"/>
  <c r="DS990" i="17"/>
  <c r="G995" i="16" s="1"/>
  <c r="DS1032" i="17"/>
  <c r="G1037" i="16" s="1"/>
  <c r="DS1089" i="17"/>
  <c r="G1094" i="16" s="1"/>
  <c r="DS1152" i="17"/>
  <c r="G1157" i="16" s="1"/>
  <c r="DS1202" i="17"/>
  <c r="G1207" i="16" s="1"/>
  <c r="DS1261" i="17"/>
  <c r="G1266" i="16" s="1"/>
  <c r="DS1322" i="17"/>
  <c r="G1327" i="16" s="1"/>
  <c r="DS1374" i="17"/>
  <c r="G1379" i="16" s="1"/>
  <c r="DS1431" i="17"/>
  <c r="G1436" i="16" s="1"/>
  <c r="DS1494" i="17"/>
  <c r="G1499" i="16" s="1"/>
  <c r="DS1544" i="17"/>
  <c r="G1549" i="16" s="1"/>
  <c r="DS1601" i="17"/>
  <c r="G1606" i="16" s="1"/>
  <c r="DS1664" i="17"/>
  <c r="G1669" i="16" s="1"/>
  <c r="DS1714" i="17"/>
  <c r="G1719" i="16" s="1"/>
  <c r="DS1773" i="17"/>
  <c r="G1778" i="16" s="1"/>
  <c r="DS1834" i="17"/>
  <c r="G1839" i="16" s="1"/>
  <c r="DS1886" i="17"/>
  <c r="G1891" i="16" s="1"/>
  <c r="DS1943" i="17"/>
  <c r="G1948" i="16" s="1"/>
  <c r="DT7" i="17"/>
  <c r="D12" i="16" s="1"/>
  <c r="DT57" i="17"/>
  <c r="D62" i="16" s="1"/>
  <c r="DT114" i="17"/>
  <c r="D119" i="16" s="1"/>
  <c r="DT177" i="17"/>
  <c r="D182" i="16" s="1"/>
  <c r="DT227" i="17"/>
  <c r="D232" i="16" s="1"/>
  <c r="DT296" i="17"/>
  <c r="D301" i="16" s="1"/>
  <c r="DT370" i="17"/>
  <c r="D375" i="16" s="1"/>
  <c r="DT432" i="17"/>
  <c r="D437" i="16" s="1"/>
  <c r="DT499" i="17"/>
  <c r="D504" i="16" s="1"/>
  <c r="DT585" i="17"/>
  <c r="D590" i="16" s="1"/>
  <c r="DT650" i="17"/>
  <c r="D655" i="16" s="1"/>
  <c r="DT730" i="17"/>
  <c r="D735" i="16" s="1"/>
  <c r="DT817" i="17"/>
  <c r="D822" i="16" s="1"/>
  <c r="DT882" i="17"/>
  <c r="D887" i="16" s="1"/>
  <c r="DT969" i="17"/>
  <c r="D974" i="16" s="1"/>
  <c r="DT1073" i="17"/>
  <c r="D1078" i="16" s="1"/>
  <c r="DT1167" i="17"/>
  <c r="D1172" i="16" s="1"/>
  <c r="DT1282" i="17"/>
  <c r="D1287" i="16" s="1"/>
  <c r="DT1631" i="17"/>
  <c r="D1636" i="16" s="1"/>
  <c r="DT1937" i="17"/>
  <c r="D1942" i="16" s="1"/>
  <c r="DU321" i="17"/>
  <c r="B326" i="16" s="1"/>
  <c r="DU707" i="17"/>
  <c r="B712" i="16" s="1"/>
  <c r="DU1016" i="17"/>
  <c r="B1021" i="16" s="1"/>
  <c r="DU1424" i="17"/>
  <c r="B1429" i="16" s="1"/>
  <c r="DU1804" i="17"/>
  <c r="B1809" i="16" s="1"/>
  <c r="DV114" i="17"/>
  <c r="I119" i="16" s="1"/>
  <c r="DV716" i="17"/>
  <c r="I721" i="16" s="1"/>
  <c r="DV1370" i="17"/>
  <c r="I1375" i="16" s="1"/>
  <c r="DV1859" i="17"/>
  <c r="I1864" i="16" s="1"/>
  <c r="DQ5" i="17"/>
  <c r="H10" i="16" s="1"/>
  <c r="DQ13" i="17"/>
  <c r="H18" i="16" s="1"/>
  <c r="DQ21" i="17"/>
  <c r="H26" i="16" s="1"/>
  <c r="DQ29" i="17"/>
  <c r="H34" i="16" s="1"/>
  <c r="DQ37" i="17"/>
  <c r="H42" i="16" s="1"/>
  <c r="DQ45" i="17"/>
  <c r="H50" i="16" s="1"/>
  <c r="DQ53" i="17"/>
  <c r="H58" i="16" s="1"/>
  <c r="DQ61" i="17"/>
  <c r="H66" i="16" s="1"/>
  <c r="DQ69" i="17"/>
  <c r="H74" i="16" s="1"/>
  <c r="DQ77" i="17"/>
  <c r="H82" i="16" s="1"/>
  <c r="DQ85" i="17"/>
  <c r="H90" i="16" s="1"/>
  <c r="DQ93" i="17"/>
  <c r="H98" i="16" s="1"/>
  <c r="DQ101" i="17"/>
  <c r="H106" i="16" s="1"/>
  <c r="DQ109" i="17"/>
  <c r="H114" i="16" s="1"/>
  <c r="DQ117" i="17"/>
  <c r="H122" i="16" s="1"/>
  <c r="DQ125" i="17"/>
  <c r="H130" i="16" s="1"/>
  <c r="DQ133" i="17"/>
  <c r="H138" i="16" s="1"/>
  <c r="DQ141" i="17"/>
  <c r="H146" i="16" s="1"/>
  <c r="DQ149" i="17"/>
  <c r="H154" i="16" s="1"/>
  <c r="DQ157" i="17"/>
  <c r="H162" i="16" s="1"/>
  <c r="DQ165" i="17"/>
  <c r="H170" i="16" s="1"/>
  <c r="DQ173" i="17"/>
  <c r="H178" i="16" s="1"/>
  <c r="DQ181" i="17"/>
  <c r="H186" i="16" s="1"/>
  <c r="DQ189" i="17"/>
  <c r="H194" i="16" s="1"/>
  <c r="DQ197" i="17"/>
  <c r="H202" i="16" s="1"/>
  <c r="DQ205" i="17"/>
  <c r="H210" i="16" s="1"/>
  <c r="DQ213" i="17"/>
  <c r="H218" i="16" s="1"/>
  <c r="DQ221" i="17"/>
  <c r="H226" i="16" s="1"/>
  <c r="DQ229" i="17"/>
  <c r="H234" i="16" s="1"/>
  <c r="DQ237" i="17"/>
  <c r="H242" i="16" s="1"/>
  <c r="DQ245" i="17"/>
  <c r="H250" i="16" s="1"/>
  <c r="DQ253" i="17"/>
  <c r="H258" i="16" s="1"/>
  <c r="DQ261" i="17"/>
  <c r="H266" i="16" s="1"/>
  <c r="DQ269" i="17"/>
  <c r="H274" i="16" s="1"/>
  <c r="DQ277" i="17"/>
  <c r="H282" i="16" s="1"/>
  <c r="DQ285" i="17"/>
  <c r="H290" i="16" s="1"/>
  <c r="DQ293" i="17"/>
  <c r="H298" i="16" s="1"/>
  <c r="DQ301" i="17"/>
  <c r="H306" i="16" s="1"/>
  <c r="DQ309" i="17"/>
  <c r="H314" i="16" s="1"/>
  <c r="DQ317" i="17"/>
  <c r="H322" i="16" s="1"/>
  <c r="DQ325" i="17"/>
  <c r="H330" i="16" s="1"/>
  <c r="DQ333" i="17"/>
  <c r="H338" i="16" s="1"/>
  <c r="DQ341" i="17"/>
  <c r="H346" i="16" s="1"/>
  <c r="DQ349" i="17"/>
  <c r="H354" i="16" s="1"/>
  <c r="DQ357" i="17"/>
  <c r="H362" i="16" s="1"/>
  <c r="DQ365" i="17"/>
  <c r="H370" i="16" s="1"/>
  <c r="DQ373" i="17"/>
  <c r="H378" i="16" s="1"/>
  <c r="DQ381" i="17"/>
  <c r="H386" i="16" s="1"/>
  <c r="DQ389" i="17"/>
  <c r="H394" i="16" s="1"/>
  <c r="DQ397" i="17"/>
  <c r="H402" i="16" s="1"/>
  <c r="DQ405" i="17"/>
  <c r="H410" i="16" s="1"/>
  <c r="DQ413" i="17"/>
  <c r="H418" i="16" s="1"/>
  <c r="DQ421" i="17"/>
  <c r="H426" i="16" s="1"/>
  <c r="DQ429" i="17"/>
  <c r="H434" i="16" s="1"/>
  <c r="DQ437" i="17"/>
  <c r="H442" i="16" s="1"/>
  <c r="DQ445" i="17"/>
  <c r="H450" i="16" s="1"/>
  <c r="DQ453" i="17"/>
  <c r="H458" i="16" s="1"/>
  <c r="DQ461" i="17"/>
  <c r="H466" i="16" s="1"/>
  <c r="DQ469" i="17"/>
  <c r="H474" i="16" s="1"/>
  <c r="DQ477" i="17"/>
  <c r="H482" i="16" s="1"/>
  <c r="DQ485" i="17"/>
  <c r="H490" i="16" s="1"/>
  <c r="DQ493" i="17"/>
  <c r="H498" i="16" s="1"/>
  <c r="DQ501" i="17"/>
  <c r="H506" i="16" s="1"/>
  <c r="DQ509" i="17"/>
  <c r="H514" i="16" s="1"/>
  <c r="DQ517" i="17"/>
  <c r="H522" i="16" s="1"/>
  <c r="DQ525" i="17"/>
  <c r="H530" i="16" s="1"/>
  <c r="DQ533" i="17"/>
  <c r="H538" i="16" s="1"/>
  <c r="DQ541" i="17"/>
  <c r="H546" i="16" s="1"/>
  <c r="DQ549" i="17"/>
  <c r="H554" i="16" s="1"/>
  <c r="DQ557" i="17"/>
  <c r="H562" i="16" s="1"/>
  <c r="DQ565" i="17"/>
  <c r="H570" i="16" s="1"/>
  <c r="DQ573" i="17"/>
  <c r="H578" i="16" s="1"/>
  <c r="DQ581" i="17"/>
  <c r="H586" i="16" s="1"/>
  <c r="DQ589" i="17"/>
  <c r="H594" i="16" s="1"/>
  <c r="DQ597" i="17"/>
  <c r="H602" i="16" s="1"/>
  <c r="DQ605" i="17"/>
  <c r="H610" i="16" s="1"/>
  <c r="DQ613" i="17"/>
  <c r="H618" i="16" s="1"/>
  <c r="DQ621" i="17"/>
  <c r="H626" i="16" s="1"/>
  <c r="DQ629" i="17"/>
  <c r="H634" i="16" s="1"/>
  <c r="DQ637" i="17"/>
  <c r="H642" i="16" s="1"/>
  <c r="DQ645" i="17"/>
  <c r="H650" i="16" s="1"/>
  <c r="DQ653" i="17"/>
  <c r="H658" i="16" s="1"/>
  <c r="DQ661" i="17"/>
  <c r="H666" i="16" s="1"/>
  <c r="DQ669" i="17"/>
  <c r="H674" i="16" s="1"/>
  <c r="DQ677" i="17"/>
  <c r="H682" i="16" s="1"/>
  <c r="DQ685" i="17"/>
  <c r="H690" i="16" s="1"/>
  <c r="DQ693" i="17"/>
  <c r="H698" i="16" s="1"/>
  <c r="DQ701" i="17"/>
  <c r="H706" i="16" s="1"/>
  <c r="DQ709" i="17"/>
  <c r="H714" i="16" s="1"/>
  <c r="DQ717" i="17"/>
  <c r="H722" i="16" s="1"/>
  <c r="DQ725" i="17"/>
  <c r="H730" i="16" s="1"/>
  <c r="DQ733" i="17"/>
  <c r="H738" i="16" s="1"/>
  <c r="DQ741" i="17"/>
  <c r="H746" i="16" s="1"/>
  <c r="DQ749" i="17"/>
  <c r="H754" i="16" s="1"/>
  <c r="DQ757" i="17"/>
  <c r="H762" i="16" s="1"/>
  <c r="DQ765" i="17"/>
  <c r="H770" i="16" s="1"/>
  <c r="DQ773" i="17"/>
  <c r="H778" i="16" s="1"/>
  <c r="DQ781" i="17"/>
  <c r="H786" i="16" s="1"/>
  <c r="DQ789" i="17"/>
  <c r="H794" i="16" s="1"/>
  <c r="DQ797" i="17"/>
  <c r="H802" i="16" s="1"/>
  <c r="DQ805" i="17"/>
  <c r="H810" i="16" s="1"/>
  <c r="DQ813" i="17"/>
  <c r="H818" i="16" s="1"/>
  <c r="DQ821" i="17"/>
  <c r="H826" i="16" s="1"/>
  <c r="DQ829" i="17"/>
  <c r="H834" i="16" s="1"/>
  <c r="DQ837" i="17"/>
  <c r="H842" i="16" s="1"/>
  <c r="DQ845" i="17"/>
  <c r="H850" i="16" s="1"/>
  <c r="DQ853" i="17"/>
  <c r="H858" i="16" s="1"/>
  <c r="DQ861" i="17"/>
  <c r="H866" i="16" s="1"/>
  <c r="DQ869" i="17"/>
  <c r="H874" i="16" s="1"/>
  <c r="DQ877" i="17"/>
  <c r="H882" i="16" s="1"/>
  <c r="DQ885" i="17"/>
  <c r="H890" i="16" s="1"/>
  <c r="DQ893" i="17"/>
  <c r="H898" i="16" s="1"/>
  <c r="DQ901" i="17"/>
  <c r="H906" i="16" s="1"/>
  <c r="DQ909" i="17"/>
  <c r="H914" i="16" s="1"/>
  <c r="DQ917" i="17"/>
  <c r="H922" i="16" s="1"/>
  <c r="DQ925" i="17"/>
  <c r="H930" i="16" s="1"/>
  <c r="DQ933" i="17"/>
  <c r="H938" i="16" s="1"/>
  <c r="DQ941" i="17"/>
  <c r="H946" i="16" s="1"/>
  <c r="DQ949" i="17"/>
  <c r="H954" i="16" s="1"/>
  <c r="DQ957" i="17"/>
  <c r="H962" i="16" s="1"/>
  <c r="DQ965" i="17"/>
  <c r="H970" i="16" s="1"/>
  <c r="DQ973" i="17"/>
  <c r="H978" i="16" s="1"/>
  <c r="DQ981" i="17"/>
  <c r="H986" i="16" s="1"/>
  <c r="DQ989" i="17"/>
  <c r="H994" i="16" s="1"/>
  <c r="DQ997" i="17"/>
  <c r="H1002" i="16" s="1"/>
  <c r="DQ1005" i="17"/>
  <c r="H1010" i="16" s="1"/>
  <c r="DQ1013" i="17"/>
  <c r="H1018" i="16" s="1"/>
  <c r="DQ1021" i="17"/>
  <c r="H1026" i="16" s="1"/>
  <c r="DQ1029" i="17"/>
  <c r="H1034" i="16" s="1"/>
  <c r="DQ1037" i="17"/>
  <c r="H1042" i="16" s="1"/>
  <c r="DQ1045" i="17"/>
  <c r="H1050" i="16" s="1"/>
  <c r="DQ1053" i="17"/>
  <c r="H1058" i="16" s="1"/>
  <c r="DQ1061" i="17"/>
  <c r="H1066" i="16" s="1"/>
  <c r="DQ1069" i="17"/>
  <c r="H1074" i="16" s="1"/>
  <c r="DQ1077" i="17"/>
  <c r="H1082" i="16" s="1"/>
  <c r="DQ1085" i="17"/>
  <c r="H1090" i="16" s="1"/>
  <c r="DQ1093" i="17"/>
  <c r="H1098" i="16" s="1"/>
  <c r="DQ1101" i="17"/>
  <c r="H1106" i="16" s="1"/>
  <c r="DQ1109" i="17"/>
  <c r="H1114" i="16" s="1"/>
  <c r="DQ1117" i="17"/>
  <c r="H1122" i="16" s="1"/>
  <c r="DQ1125" i="17"/>
  <c r="H1130" i="16" s="1"/>
  <c r="DQ1133" i="17"/>
  <c r="H1138" i="16" s="1"/>
  <c r="DQ1141" i="17"/>
  <c r="H1146" i="16" s="1"/>
  <c r="DQ1149" i="17"/>
  <c r="H1154" i="16" s="1"/>
  <c r="DQ1157" i="17"/>
  <c r="H1162" i="16" s="1"/>
  <c r="DQ1165" i="17"/>
  <c r="H1170" i="16" s="1"/>
  <c r="DQ1173" i="17"/>
  <c r="H1178" i="16" s="1"/>
  <c r="DQ1181" i="17"/>
  <c r="H1186" i="16" s="1"/>
  <c r="DQ1189" i="17"/>
  <c r="H1194" i="16" s="1"/>
  <c r="DQ1197" i="17"/>
  <c r="H1202" i="16" s="1"/>
  <c r="DQ1205" i="17"/>
  <c r="H1210" i="16" s="1"/>
  <c r="DQ1213" i="17"/>
  <c r="H1218" i="16" s="1"/>
  <c r="DQ1221" i="17"/>
  <c r="H1226" i="16" s="1"/>
  <c r="DQ1229" i="17"/>
  <c r="H1234" i="16" s="1"/>
  <c r="DQ1237" i="17"/>
  <c r="H1242" i="16" s="1"/>
  <c r="DQ1245" i="17"/>
  <c r="H1250" i="16" s="1"/>
  <c r="DQ1253" i="17"/>
  <c r="H1258" i="16" s="1"/>
  <c r="DQ1261" i="17"/>
  <c r="H1266" i="16" s="1"/>
  <c r="DQ1269" i="17"/>
  <c r="H1274" i="16" s="1"/>
  <c r="DQ1277" i="17"/>
  <c r="H1282" i="16" s="1"/>
  <c r="DQ1285" i="17"/>
  <c r="H1290" i="16" s="1"/>
  <c r="DQ1293" i="17"/>
  <c r="H1298" i="16" s="1"/>
  <c r="DQ1301" i="17"/>
  <c r="H1306" i="16" s="1"/>
  <c r="DQ1309" i="17"/>
  <c r="H1314" i="16" s="1"/>
  <c r="DQ1317" i="17"/>
  <c r="H1322" i="16" s="1"/>
  <c r="DQ1325" i="17"/>
  <c r="H1330" i="16" s="1"/>
  <c r="DQ1333" i="17"/>
  <c r="H1338" i="16" s="1"/>
  <c r="DQ1341" i="17"/>
  <c r="H1346" i="16" s="1"/>
  <c r="DQ1349" i="17"/>
  <c r="H1354" i="16" s="1"/>
  <c r="DQ1357" i="17"/>
  <c r="H1362" i="16" s="1"/>
  <c r="DQ1365" i="17"/>
  <c r="H1370" i="16" s="1"/>
  <c r="DQ1373" i="17"/>
  <c r="H1378" i="16" s="1"/>
  <c r="DQ1381" i="17"/>
  <c r="H1386" i="16" s="1"/>
  <c r="DQ1389" i="17"/>
  <c r="H1394" i="16" s="1"/>
  <c r="DQ1397" i="17"/>
  <c r="H1402" i="16" s="1"/>
  <c r="DQ1405" i="17"/>
  <c r="H1410" i="16" s="1"/>
  <c r="DQ1413" i="17"/>
  <c r="H1418" i="16" s="1"/>
  <c r="DQ1421" i="17"/>
  <c r="H1426" i="16" s="1"/>
  <c r="DQ1429" i="17"/>
  <c r="H1434" i="16" s="1"/>
  <c r="DQ1437" i="17"/>
  <c r="H1442" i="16" s="1"/>
  <c r="DQ1445" i="17"/>
  <c r="H1450" i="16" s="1"/>
  <c r="DQ1453" i="17"/>
  <c r="H1458" i="16" s="1"/>
  <c r="DQ1461" i="17"/>
  <c r="H1466" i="16" s="1"/>
  <c r="DQ1469" i="17"/>
  <c r="H1474" i="16" s="1"/>
  <c r="DQ1477" i="17"/>
  <c r="H1482" i="16" s="1"/>
  <c r="DQ1485" i="17"/>
  <c r="H1490" i="16" s="1"/>
  <c r="DQ1493" i="17"/>
  <c r="H1498" i="16" s="1"/>
  <c r="DQ1501" i="17"/>
  <c r="H1506" i="16" s="1"/>
  <c r="DQ1509" i="17"/>
  <c r="H1514" i="16" s="1"/>
  <c r="DQ1517" i="17"/>
  <c r="H1522" i="16" s="1"/>
  <c r="DQ1525" i="17"/>
  <c r="H1530" i="16" s="1"/>
  <c r="DQ1533" i="17"/>
  <c r="H1538" i="16" s="1"/>
  <c r="DQ1541" i="17"/>
  <c r="H1546" i="16" s="1"/>
  <c r="DQ1549" i="17"/>
  <c r="H1554" i="16" s="1"/>
  <c r="DQ1557" i="17"/>
  <c r="H1562" i="16" s="1"/>
  <c r="DQ1565" i="17"/>
  <c r="H1570" i="16" s="1"/>
  <c r="DQ1573" i="17"/>
  <c r="H1578" i="16" s="1"/>
  <c r="DQ1581" i="17"/>
  <c r="H1586" i="16" s="1"/>
  <c r="DQ1589" i="17"/>
  <c r="H1594" i="16" s="1"/>
  <c r="DQ1597" i="17"/>
  <c r="H1602" i="16" s="1"/>
  <c r="DQ1605" i="17"/>
  <c r="H1610" i="16" s="1"/>
  <c r="DQ1613" i="17"/>
  <c r="H1618" i="16" s="1"/>
  <c r="DQ1621" i="17"/>
  <c r="H1626" i="16" s="1"/>
  <c r="DQ1629" i="17"/>
  <c r="H1634" i="16" s="1"/>
  <c r="DQ1637" i="17"/>
  <c r="H1642" i="16" s="1"/>
  <c r="DQ1645" i="17"/>
  <c r="H1650" i="16" s="1"/>
  <c r="DQ1653" i="17"/>
  <c r="H1658" i="16" s="1"/>
  <c r="DQ1661" i="17"/>
  <c r="H1666" i="16" s="1"/>
  <c r="DQ1669" i="17"/>
  <c r="H1674" i="16" s="1"/>
  <c r="DQ1677" i="17"/>
  <c r="H1682" i="16" s="1"/>
  <c r="DQ1685" i="17"/>
  <c r="H1690" i="16" s="1"/>
  <c r="DQ1693" i="17"/>
  <c r="H1698" i="16" s="1"/>
  <c r="DQ1701" i="17"/>
  <c r="H1706" i="16" s="1"/>
  <c r="DQ1709" i="17"/>
  <c r="H1714" i="16" s="1"/>
  <c r="DQ1717" i="17"/>
  <c r="H1722" i="16" s="1"/>
  <c r="DQ1725" i="17"/>
  <c r="H1730" i="16" s="1"/>
  <c r="DQ1733" i="17"/>
  <c r="H1738" i="16" s="1"/>
  <c r="DQ1741" i="17"/>
  <c r="H1746" i="16" s="1"/>
  <c r="DQ1749" i="17"/>
  <c r="H1754" i="16" s="1"/>
  <c r="DQ1757" i="17"/>
  <c r="H1762" i="16" s="1"/>
  <c r="DQ1765" i="17"/>
  <c r="H1770" i="16" s="1"/>
  <c r="DQ1773" i="17"/>
  <c r="H1778" i="16" s="1"/>
  <c r="DQ1781" i="17"/>
  <c r="H1786" i="16" s="1"/>
  <c r="DQ1789" i="17"/>
  <c r="H1794" i="16" s="1"/>
  <c r="DQ1797" i="17"/>
  <c r="H1802" i="16" s="1"/>
  <c r="DQ1805" i="17"/>
  <c r="H1810" i="16" s="1"/>
  <c r="DQ1813" i="17"/>
  <c r="H1818" i="16" s="1"/>
  <c r="DQ1821" i="17"/>
  <c r="H1826" i="16" s="1"/>
  <c r="DQ1829" i="17"/>
  <c r="H1834" i="16" s="1"/>
  <c r="DQ1837" i="17"/>
  <c r="H1842" i="16" s="1"/>
  <c r="DQ1845" i="17"/>
  <c r="H1850" i="16" s="1"/>
  <c r="DQ1853" i="17"/>
  <c r="H1858" i="16" s="1"/>
  <c r="DQ1861" i="17"/>
  <c r="H1866" i="16" s="1"/>
  <c r="DQ1869" i="17"/>
  <c r="H1874" i="16" s="1"/>
  <c r="DQ1877" i="17"/>
  <c r="H1882" i="16" s="1"/>
  <c r="DQ1885" i="17"/>
  <c r="H1890" i="16" s="1"/>
  <c r="DQ1893" i="17"/>
  <c r="H1898" i="16" s="1"/>
  <c r="DQ1901" i="17"/>
  <c r="H1906" i="16" s="1"/>
  <c r="DQ1909" i="17"/>
  <c r="H1914" i="16" s="1"/>
  <c r="DQ1917" i="17"/>
  <c r="H1922" i="16" s="1"/>
  <c r="DQ1925" i="17"/>
  <c r="H1930" i="16" s="1"/>
  <c r="DQ1933" i="17"/>
  <c r="H1938" i="16" s="1"/>
  <c r="DQ1941" i="17"/>
  <c r="H1946" i="16" s="1"/>
  <c r="DQ1949" i="17"/>
  <c r="H1954" i="16" s="1"/>
  <c r="DQ1957" i="17"/>
  <c r="H1962" i="16" s="1"/>
  <c r="DQ1965" i="17"/>
  <c r="H1970" i="16" s="1"/>
  <c r="DQ1973" i="17"/>
  <c r="H1978" i="16" s="1"/>
  <c r="DQ1981" i="17"/>
  <c r="H1986" i="16" s="1"/>
  <c r="DQ1989" i="17"/>
  <c r="H1994" i="16" s="1"/>
  <c r="DQ1997" i="17"/>
  <c r="DR6" i="17"/>
  <c r="L11" i="16" s="1"/>
  <c r="DR14" i="17"/>
  <c r="L19" i="16" s="1"/>
  <c r="DR22" i="17"/>
  <c r="L27" i="16" s="1"/>
  <c r="DR30" i="17"/>
  <c r="L35" i="16" s="1"/>
  <c r="DR38" i="17"/>
  <c r="L43" i="16" s="1"/>
  <c r="DR46" i="17"/>
  <c r="L51" i="16" s="1"/>
  <c r="DR54" i="17"/>
  <c r="L59" i="16" s="1"/>
  <c r="DR62" i="17"/>
  <c r="L67" i="16" s="1"/>
  <c r="DR70" i="17"/>
  <c r="L75" i="16" s="1"/>
  <c r="DR78" i="17"/>
  <c r="L83" i="16" s="1"/>
  <c r="DR86" i="17"/>
  <c r="L91" i="16" s="1"/>
  <c r="DR94" i="17"/>
  <c r="L99" i="16" s="1"/>
  <c r="DR102" i="17"/>
  <c r="L107" i="16" s="1"/>
  <c r="DR110" i="17"/>
  <c r="L115" i="16" s="1"/>
  <c r="DR118" i="17"/>
  <c r="L123" i="16" s="1"/>
  <c r="DR126" i="17"/>
  <c r="L131" i="16" s="1"/>
  <c r="DR134" i="17"/>
  <c r="L139" i="16" s="1"/>
  <c r="DR142" i="17"/>
  <c r="L147" i="16" s="1"/>
  <c r="DR150" i="17"/>
  <c r="L155" i="16" s="1"/>
  <c r="DR158" i="17"/>
  <c r="L163" i="16" s="1"/>
  <c r="DR166" i="17"/>
  <c r="L171" i="16" s="1"/>
  <c r="DR174" i="17"/>
  <c r="L179" i="16" s="1"/>
  <c r="DR182" i="17"/>
  <c r="L187" i="16" s="1"/>
  <c r="DR190" i="17"/>
  <c r="L195" i="16" s="1"/>
  <c r="DR198" i="17"/>
  <c r="L203" i="16" s="1"/>
  <c r="DR206" i="17"/>
  <c r="L211" i="16" s="1"/>
  <c r="DR214" i="17"/>
  <c r="L219" i="16" s="1"/>
  <c r="DR222" i="17"/>
  <c r="L227" i="16" s="1"/>
  <c r="DR230" i="17"/>
  <c r="L235" i="16" s="1"/>
  <c r="DR238" i="17"/>
  <c r="L243" i="16" s="1"/>
  <c r="DR246" i="17"/>
  <c r="L251" i="16" s="1"/>
  <c r="DR254" i="17"/>
  <c r="L259" i="16" s="1"/>
  <c r="DR262" i="17"/>
  <c r="L267" i="16" s="1"/>
  <c r="DR270" i="17"/>
  <c r="L275" i="16" s="1"/>
  <c r="DR278" i="17"/>
  <c r="L283" i="16" s="1"/>
  <c r="DR286" i="17"/>
  <c r="L291" i="16" s="1"/>
  <c r="DR294" i="17"/>
  <c r="L299" i="16" s="1"/>
  <c r="DR302" i="17"/>
  <c r="L307" i="16" s="1"/>
  <c r="DR310" i="17"/>
  <c r="L315" i="16" s="1"/>
  <c r="DR318" i="17"/>
  <c r="L323" i="16" s="1"/>
  <c r="DR326" i="17"/>
  <c r="L331" i="16" s="1"/>
  <c r="DR334" i="17"/>
  <c r="L339" i="16" s="1"/>
  <c r="DR342" i="17"/>
  <c r="L347" i="16" s="1"/>
  <c r="DR350" i="17"/>
  <c r="L355" i="16" s="1"/>
  <c r="DR358" i="17"/>
  <c r="L363" i="16" s="1"/>
  <c r="DR366" i="17"/>
  <c r="L371" i="16" s="1"/>
  <c r="DR374" i="17"/>
  <c r="L379" i="16" s="1"/>
  <c r="DR382" i="17"/>
  <c r="L387" i="16" s="1"/>
  <c r="DR390" i="17"/>
  <c r="L395" i="16" s="1"/>
  <c r="DR398" i="17"/>
  <c r="L403" i="16" s="1"/>
  <c r="DR406" i="17"/>
  <c r="L411" i="16" s="1"/>
  <c r="DR414" i="17"/>
  <c r="L419" i="16" s="1"/>
  <c r="DR422" i="17"/>
  <c r="L427" i="16" s="1"/>
  <c r="DR430" i="17"/>
  <c r="L435" i="16" s="1"/>
  <c r="DR438" i="17"/>
  <c r="L443" i="16" s="1"/>
  <c r="DR446" i="17"/>
  <c r="L451" i="16" s="1"/>
  <c r="DR454" i="17"/>
  <c r="L459" i="16" s="1"/>
  <c r="DR462" i="17"/>
  <c r="L467" i="16" s="1"/>
  <c r="DR470" i="17"/>
  <c r="L475" i="16" s="1"/>
  <c r="DR478" i="17"/>
  <c r="L483" i="16" s="1"/>
  <c r="DR486" i="17"/>
  <c r="L491" i="16" s="1"/>
  <c r="DR494" i="17"/>
  <c r="L499" i="16" s="1"/>
  <c r="DR502" i="17"/>
  <c r="L507" i="16" s="1"/>
  <c r="DR510" i="17"/>
  <c r="L515" i="16" s="1"/>
  <c r="DR518" i="17"/>
  <c r="L523" i="16" s="1"/>
  <c r="DR526" i="17"/>
  <c r="L531" i="16" s="1"/>
  <c r="DR534" i="17"/>
  <c r="L539" i="16" s="1"/>
  <c r="DR544" i="17"/>
  <c r="L549" i="16" s="1"/>
  <c r="DR553" i="17"/>
  <c r="L558" i="16" s="1"/>
  <c r="DR562" i="17"/>
  <c r="L567" i="16" s="1"/>
  <c r="DR571" i="17"/>
  <c r="L576" i="16" s="1"/>
  <c r="DR580" i="17"/>
  <c r="L585" i="16" s="1"/>
  <c r="DR589" i="17"/>
  <c r="L594" i="16" s="1"/>
  <c r="DR598" i="17"/>
  <c r="L603" i="16" s="1"/>
  <c r="DR608" i="17"/>
  <c r="L613" i="16" s="1"/>
  <c r="DR617" i="17"/>
  <c r="L622" i="16" s="1"/>
  <c r="DR626" i="17"/>
  <c r="L631" i="16" s="1"/>
  <c r="DR635" i="17"/>
  <c r="L640" i="16" s="1"/>
  <c r="DR644" i="17"/>
  <c r="L649" i="16" s="1"/>
  <c r="DR653" i="17"/>
  <c r="L658" i="16" s="1"/>
  <c r="DR662" i="17"/>
  <c r="L667" i="16" s="1"/>
  <c r="DR672" i="17"/>
  <c r="L677" i="16" s="1"/>
  <c r="DR681" i="17"/>
  <c r="L686" i="16" s="1"/>
  <c r="DR690" i="17"/>
  <c r="L695" i="16" s="1"/>
  <c r="DR699" i="17"/>
  <c r="L704" i="16" s="1"/>
  <c r="DR708" i="17"/>
  <c r="L713" i="16" s="1"/>
  <c r="DR717" i="17"/>
  <c r="L722" i="16" s="1"/>
  <c r="DR726" i="17"/>
  <c r="L731" i="16" s="1"/>
  <c r="DR736" i="17"/>
  <c r="L741" i="16" s="1"/>
  <c r="DR745" i="17"/>
  <c r="L750" i="16" s="1"/>
  <c r="DR754" i="17"/>
  <c r="L759" i="16" s="1"/>
  <c r="DR763" i="17"/>
  <c r="L768" i="16" s="1"/>
  <c r="DR772" i="17"/>
  <c r="L777" i="16" s="1"/>
  <c r="DR781" i="17"/>
  <c r="L786" i="16" s="1"/>
  <c r="DR790" i="17"/>
  <c r="L795" i="16" s="1"/>
  <c r="DR800" i="17"/>
  <c r="L805" i="16" s="1"/>
  <c r="DR809" i="17"/>
  <c r="L814" i="16" s="1"/>
  <c r="DR818" i="17"/>
  <c r="L823" i="16" s="1"/>
  <c r="DR828" i="17"/>
  <c r="L833" i="16" s="1"/>
  <c r="DR838" i="17"/>
  <c r="L843" i="16" s="1"/>
  <c r="DR851" i="17"/>
  <c r="L856" i="16" s="1"/>
  <c r="DR862" i="17"/>
  <c r="L867" i="16" s="1"/>
  <c r="DR876" i="17"/>
  <c r="L881" i="16" s="1"/>
  <c r="DR890" i="17"/>
  <c r="L895" i="16" s="1"/>
  <c r="DR901" i="17"/>
  <c r="L906" i="16" s="1"/>
  <c r="DR915" i="17"/>
  <c r="L920" i="16" s="1"/>
  <c r="DR926" i="17"/>
  <c r="L931" i="16" s="1"/>
  <c r="DR940" i="17"/>
  <c r="L945" i="16" s="1"/>
  <c r="DR954" i="17"/>
  <c r="L959" i="16" s="1"/>
  <c r="DR965" i="17"/>
  <c r="L970" i="16" s="1"/>
  <c r="DR979" i="17"/>
  <c r="L984" i="16" s="1"/>
  <c r="DR990" i="17"/>
  <c r="L995" i="16" s="1"/>
  <c r="DR1004" i="17"/>
  <c r="L1009" i="16" s="1"/>
  <c r="DR1019" i="17"/>
  <c r="L1024" i="16" s="1"/>
  <c r="DR1037" i="17"/>
  <c r="L1042" i="16" s="1"/>
  <c r="DR1053" i="17"/>
  <c r="L1058" i="16" s="1"/>
  <c r="DR1069" i="17"/>
  <c r="L1074" i="16" s="1"/>
  <c r="DR1090" i="17"/>
  <c r="L1095" i="16" s="1"/>
  <c r="DR1106" i="17"/>
  <c r="L1111" i="16" s="1"/>
  <c r="DR1122" i="17"/>
  <c r="L1127" i="16" s="1"/>
  <c r="DR1140" i="17"/>
  <c r="L1145" i="16" s="1"/>
  <c r="DR1156" i="17"/>
  <c r="L1161" i="16" s="1"/>
  <c r="DR1172" i="17"/>
  <c r="L1177" i="16" s="1"/>
  <c r="DR1190" i="17"/>
  <c r="L1195" i="16" s="1"/>
  <c r="DR1206" i="17"/>
  <c r="L1211" i="16" s="1"/>
  <c r="DR1222" i="17"/>
  <c r="L1227" i="16" s="1"/>
  <c r="DR1243" i="17"/>
  <c r="L1248" i="16" s="1"/>
  <c r="DR1259" i="17"/>
  <c r="L1264" i="16" s="1"/>
  <c r="DR1275" i="17"/>
  <c r="L1280" i="16" s="1"/>
  <c r="DR1293" i="17"/>
  <c r="L1298" i="16" s="1"/>
  <c r="DR1309" i="17"/>
  <c r="L1314" i="16" s="1"/>
  <c r="DR1325" i="17"/>
  <c r="L1330" i="16" s="1"/>
  <c r="DR1346" i="17"/>
  <c r="L1351" i="16" s="1"/>
  <c r="DR1362" i="17"/>
  <c r="L1367" i="16" s="1"/>
  <c r="DR1378" i="17"/>
  <c r="L1383" i="16" s="1"/>
  <c r="DR1396" i="17"/>
  <c r="L1401" i="16" s="1"/>
  <c r="DR1412" i="17"/>
  <c r="L1417" i="16" s="1"/>
  <c r="DR1428" i="17"/>
  <c r="L1433" i="16" s="1"/>
  <c r="DR1446" i="17"/>
  <c r="L1451" i="16" s="1"/>
  <c r="DR1462" i="17"/>
  <c r="L1467" i="16" s="1"/>
  <c r="DR1478" i="17"/>
  <c r="L1483" i="16" s="1"/>
  <c r="DR1499" i="17"/>
  <c r="L1504" i="16" s="1"/>
  <c r="DR1515" i="17"/>
  <c r="L1520" i="16" s="1"/>
  <c r="DR1531" i="17"/>
  <c r="L1536" i="16" s="1"/>
  <c r="DR1550" i="17"/>
  <c r="L1555" i="16" s="1"/>
  <c r="DR1570" i="17"/>
  <c r="L1575" i="16" s="1"/>
  <c r="DR1590" i="17"/>
  <c r="L1595" i="16" s="1"/>
  <c r="DR1613" i="17"/>
  <c r="L1618" i="16" s="1"/>
  <c r="DR1630" i="17"/>
  <c r="L1635" i="16" s="1"/>
  <c r="DR1653" i="17"/>
  <c r="L1658" i="16" s="1"/>
  <c r="DR1670" i="17"/>
  <c r="L1675" i="16" s="1"/>
  <c r="DR1693" i="17"/>
  <c r="L1698" i="16" s="1"/>
  <c r="DR1716" i="17"/>
  <c r="L1721" i="16" s="1"/>
  <c r="DR1733" i="17"/>
  <c r="L1738" i="16" s="1"/>
  <c r="DR1756" i="17"/>
  <c r="L1761" i="16" s="1"/>
  <c r="DR1773" i="17"/>
  <c r="L1778" i="16" s="1"/>
  <c r="DR1796" i="17"/>
  <c r="L1801" i="16" s="1"/>
  <c r="DR1819" i="17"/>
  <c r="L1824" i="16" s="1"/>
  <c r="DR1836" i="17"/>
  <c r="L1841" i="16" s="1"/>
  <c r="DR1859" i="17"/>
  <c r="L1864" i="16" s="1"/>
  <c r="DR1876" i="17"/>
  <c r="L1881" i="16" s="1"/>
  <c r="DR1899" i="17"/>
  <c r="L1904" i="16" s="1"/>
  <c r="DR1922" i="17"/>
  <c r="L1927" i="16" s="1"/>
  <c r="DR1939" i="17"/>
  <c r="L1944" i="16" s="1"/>
  <c r="DR1962" i="17"/>
  <c r="L1967" i="16" s="1"/>
  <c r="DR1979" i="17"/>
  <c r="L1984" i="16" s="1"/>
  <c r="DS3" i="17"/>
  <c r="G8" i="16" s="1"/>
  <c r="DS23" i="17"/>
  <c r="G28" i="16" s="1"/>
  <c r="DS43" i="17"/>
  <c r="G48" i="16" s="1"/>
  <c r="DS63" i="17"/>
  <c r="G68" i="16" s="1"/>
  <c r="DS83" i="17"/>
  <c r="G88" i="16" s="1"/>
  <c r="DS103" i="17"/>
  <c r="G108" i="16" s="1"/>
  <c r="DS126" i="17"/>
  <c r="G131" i="16" s="1"/>
  <c r="DS149" i="17"/>
  <c r="G154" i="16" s="1"/>
  <c r="DS175" i="17"/>
  <c r="G180" i="16" s="1"/>
  <c r="DS198" i="17"/>
  <c r="G203" i="16" s="1"/>
  <c r="DS228" i="17"/>
  <c r="G233" i="16" s="1"/>
  <c r="DS254" i="17"/>
  <c r="G259" i="16" s="1"/>
  <c r="DS277" i="17"/>
  <c r="G282" i="16" s="1"/>
  <c r="DS308" i="17"/>
  <c r="G313" i="16" s="1"/>
  <c r="DS340" i="17"/>
  <c r="G345" i="16" s="1"/>
  <c r="DS372" i="17"/>
  <c r="G377" i="16" s="1"/>
  <c r="DS404" i="17"/>
  <c r="G409" i="16" s="1"/>
  <c r="DS436" i="17"/>
  <c r="G441" i="16" s="1"/>
  <c r="DS479" i="17"/>
  <c r="G484" i="16" s="1"/>
  <c r="DS526" i="17"/>
  <c r="G531" i="16" s="1"/>
  <c r="DS564" i="17"/>
  <c r="G569" i="16" s="1"/>
  <c r="DS607" i="17"/>
  <c r="G612" i="16" s="1"/>
  <c r="DS654" i="17"/>
  <c r="G659" i="16" s="1"/>
  <c r="DS692" i="17"/>
  <c r="G697" i="16" s="1"/>
  <c r="DS735" i="17"/>
  <c r="G740" i="16" s="1"/>
  <c r="DS782" i="17"/>
  <c r="G787" i="16" s="1"/>
  <c r="DS820" i="17"/>
  <c r="G825" i="16" s="1"/>
  <c r="DS863" i="17"/>
  <c r="G868" i="16" s="1"/>
  <c r="DS910" i="17"/>
  <c r="G915" i="16" s="1"/>
  <c r="DS948" i="17"/>
  <c r="G953" i="16" s="1"/>
  <c r="DS991" i="17"/>
  <c r="G996" i="16" s="1"/>
  <c r="DS1046" i="17"/>
  <c r="G1051" i="16" s="1"/>
  <c r="DS1096" i="17"/>
  <c r="G1101" i="16" s="1"/>
  <c r="DS1153" i="17"/>
  <c r="G1158" i="16" s="1"/>
  <c r="DS1216" i="17"/>
  <c r="G1221" i="16" s="1"/>
  <c r="DS1266" i="17"/>
  <c r="G1271" i="16" s="1"/>
  <c r="DS1325" i="17"/>
  <c r="G1330" i="16" s="1"/>
  <c r="DS1386" i="17"/>
  <c r="G1391" i="16" s="1"/>
  <c r="DS1438" i="17"/>
  <c r="G1443" i="16" s="1"/>
  <c r="DS1495" i="17"/>
  <c r="G1500" i="16" s="1"/>
  <c r="DS1558" i="17"/>
  <c r="G1563" i="16" s="1"/>
  <c r="DS1608" i="17"/>
  <c r="G1613" i="16" s="1"/>
  <c r="DS1665" i="17"/>
  <c r="G1670" i="16" s="1"/>
  <c r="DS1728" i="17"/>
  <c r="G1733" i="16" s="1"/>
  <c r="DS1778" i="17"/>
  <c r="G1783" i="16" s="1"/>
  <c r="DS1837" i="17"/>
  <c r="G1842" i="16" s="1"/>
  <c r="DS1898" i="17"/>
  <c r="G1903" i="16" s="1"/>
  <c r="DS1950" i="17"/>
  <c r="G1955" i="16" s="1"/>
  <c r="DT8" i="17"/>
  <c r="D13" i="16" s="1"/>
  <c r="DT71" i="17"/>
  <c r="D76" i="16" s="1"/>
  <c r="DT121" i="17"/>
  <c r="D126" i="16" s="1"/>
  <c r="DT178" i="17"/>
  <c r="D183" i="16" s="1"/>
  <c r="DT242" i="17"/>
  <c r="D247" i="16" s="1"/>
  <c r="DT304" i="17"/>
  <c r="D309" i="16" s="1"/>
  <c r="DT371" i="17"/>
  <c r="D376" i="16" s="1"/>
  <c r="DT448" i="17"/>
  <c r="D453" i="16" s="1"/>
  <c r="DT507" i="17"/>
  <c r="D512" i="16" s="1"/>
  <c r="DT586" i="17"/>
  <c r="D591" i="16" s="1"/>
  <c r="DT674" i="17"/>
  <c r="D679" i="16" s="1"/>
  <c r="DT738" i="17"/>
  <c r="D743" i="16" s="1"/>
  <c r="DT819" i="17"/>
  <c r="D824" i="16" s="1"/>
  <c r="DT906" i="17"/>
  <c r="D911" i="16" s="1"/>
  <c r="DT970" i="17"/>
  <c r="D975" i="16" s="1"/>
  <c r="DT1075" i="17"/>
  <c r="D1080" i="16" s="1"/>
  <c r="DT1200" i="17"/>
  <c r="D1205" i="16" s="1"/>
  <c r="DT1296" i="17"/>
  <c r="D1301" i="16" s="1"/>
  <c r="DT1632" i="17"/>
  <c r="D1637" i="16" s="1"/>
  <c r="DU41" i="17"/>
  <c r="B46" i="16" s="1"/>
  <c r="DU347" i="17"/>
  <c r="B352" i="16" s="1"/>
  <c r="DU730" i="17"/>
  <c r="B735" i="16" s="1"/>
  <c r="DU1116" i="17"/>
  <c r="B1121" i="16" s="1"/>
  <c r="DU1425" i="17"/>
  <c r="B1430" i="16" s="1"/>
  <c r="DU1833" i="17"/>
  <c r="B1838" i="16" s="1"/>
  <c r="DV259" i="17"/>
  <c r="I264" i="16" s="1"/>
  <c r="DV748" i="17"/>
  <c r="I753" i="16" s="1"/>
  <c r="DV1371" i="17"/>
  <c r="I1376" i="16" s="1"/>
  <c r="DQ6" i="17"/>
  <c r="H11" i="16" s="1"/>
  <c r="DQ14" i="17"/>
  <c r="H19" i="16" s="1"/>
  <c r="DQ22" i="17"/>
  <c r="H27" i="16" s="1"/>
  <c r="DQ30" i="17"/>
  <c r="H35" i="16" s="1"/>
  <c r="DQ38" i="17"/>
  <c r="H43" i="16" s="1"/>
  <c r="DQ46" i="17"/>
  <c r="H51" i="16" s="1"/>
  <c r="DQ54" i="17"/>
  <c r="H59" i="16" s="1"/>
  <c r="DQ62" i="17"/>
  <c r="H67" i="16" s="1"/>
  <c r="DQ70" i="17"/>
  <c r="H75" i="16" s="1"/>
  <c r="DQ78" i="17"/>
  <c r="H83" i="16" s="1"/>
  <c r="DQ86" i="17"/>
  <c r="H91" i="16" s="1"/>
  <c r="DQ94" i="17"/>
  <c r="H99" i="16" s="1"/>
  <c r="DQ102" i="17"/>
  <c r="H107" i="16" s="1"/>
  <c r="DQ110" i="17"/>
  <c r="H115" i="16" s="1"/>
  <c r="DQ118" i="17"/>
  <c r="H123" i="16" s="1"/>
  <c r="DQ126" i="17"/>
  <c r="H131" i="16" s="1"/>
  <c r="DQ134" i="17"/>
  <c r="H139" i="16" s="1"/>
  <c r="DQ142" i="17"/>
  <c r="H147" i="16" s="1"/>
  <c r="DQ150" i="17"/>
  <c r="H155" i="16" s="1"/>
  <c r="DQ158" i="17"/>
  <c r="H163" i="16" s="1"/>
  <c r="DQ166" i="17"/>
  <c r="H171" i="16" s="1"/>
  <c r="DQ174" i="17"/>
  <c r="H179" i="16" s="1"/>
  <c r="DQ182" i="17"/>
  <c r="H187" i="16" s="1"/>
  <c r="DQ190" i="17"/>
  <c r="H195" i="16" s="1"/>
  <c r="DQ198" i="17"/>
  <c r="H203" i="16" s="1"/>
  <c r="DQ206" i="17"/>
  <c r="H211" i="16" s="1"/>
  <c r="DQ214" i="17"/>
  <c r="H219" i="16" s="1"/>
  <c r="DQ222" i="17"/>
  <c r="H227" i="16" s="1"/>
  <c r="DQ230" i="17"/>
  <c r="H235" i="16" s="1"/>
  <c r="DQ238" i="17"/>
  <c r="H243" i="16" s="1"/>
  <c r="DQ246" i="17"/>
  <c r="H251" i="16" s="1"/>
  <c r="DQ254" i="17"/>
  <c r="H259" i="16" s="1"/>
  <c r="DQ262" i="17"/>
  <c r="H267" i="16" s="1"/>
  <c r="DQ270" i="17"/>
  <c r="H275" i="16" s="1"/>
  <c r="DQ278" i="17"/>
  <c r="H283" i="16" s="1"/>
  <c r="DQ286" i="17"/>
  <c r="H291" i="16" s="1"/>
  <c r="DQ294" i="17"/>
  <c r="H299" i="16" s="1"/>
  <c r="DQ302" i="17"/>
  <c r="H307" i="16" s="1"/>
  <c r="DQ310" i="17"/>
  <c r="H315" i="16" s="1"/>
  <c r="DQ318" i="17"/>
  <c r="H323" i="16" s="1"/>
  <c r="DQ326" i="17"/>
  <c r="H331" i="16" s="1"/>
  <c r="DQ334" i="17"/>
  <c r="H339" i="16" s="1"/>
  <c r="DQ342" i="17"/>
  <c r="H347" i="16" s="1"/>
  <c r="DQ350" i="17"/>
  <c r="H355" i="16" s="1"/>
  <c r="DQ358" i="17"/>
  <c r="H363" i="16" s="1"/>
  <c r="DQ366" i="17"/>
  <c r="H371" i="16" s="1"/>
  <c r="DQ374" i="17"/>
  <c r="H379" i="16" s="1"/>
  <c r="DQ382" i="17"/>
  <c r="H387" i="16" s="1"/>
  <c r="DQ390" i="17"/>
  <c r="H395" i="16" s="1"/>
  <c r="DQ398" i="17"/>
  <c r="H403" i="16" s="1"/>
  <c r="DQ406" i="17"/>
  <c r="H411" i="16" s="1"/>
  <c r="DQ414" i="17"/>
  <c r="H419" i="16" s="1"/>
  <c r="DQ422" i="17"/>
  <c r="H427" i="16" s="1"/>
  <c r="DQ430" i="17"/>
  <c r="H435" i="16" s="1"/>
  <c r="DQ438" i="17"/>
  <c r="H443" i="16" s="1"/>
  <c r="DQ446" i="17"/>
  <c r="H451" i="16" s="1"/>
  <c r="DQ454" i="17"/>
  <c r="H459" i="16" s="1"/>
  <c r="DQ462" i="17"/>
  <c r="H467" i="16" s="1"/>
  <c r="DQ470" i="17"/>
  <c r="H475" i="16" s="1"/>
  <c r="DQ478" i="17"/>
  <c r="H483" i="16" s="1"/>
  <c r="DQ486" i="17"/>
  <c r="H491" i="16" s="1"/>
  <c r="DQ494" i="17"/>
  <c r="H499" i="16" s="1"/>
  <c r="DQ502" i="17"/>
  <c r="H507" i="16" s="1"/>
  <c r="DQ510" i="17"/>
  <c r="H515" i="16" s="1"/>
  <c r="DQ518" i="17"/>
  <c r="H523" i="16" s="1"/>
  <c r="DQ526" i="17"/>
  <c r="H531" i="16" s="1"/>
  <c r="DQ534" i="17"/>
  <c r="H539" i="16" s="1"/>
  <c r="DQ542" i="17"/>
  <c r="H547" i="16" s="1"/>
  <c r="DQ550" i="17"/>
  <c r="H555" i="16" s="1"/>
  <c r="DQ558" i="17"/>
  <c r="H563" i="16" s="1"/>
  <c r="DQ566" i="17"/>
  <c r="H571" i="16" s="1"/>
  <c r="DQ574" i="17"/>
  <c r="H579" i="16" s="1"/>
  <c r="DQ582" i="17"/>
  <c r="H587" i="16" s="1"/>
  <c r="DQ590" i="17"/>
  <c r="H595" i="16" s="1"/>
  <c r="DQ598" i="17"/>
  <c r="H603" i="16" s="1"/>
  <c r="DQ606" i="17"/>
  <c r="H611" i="16" s="1"/>
  <c r="DQ614" i="17"/>
  <c r="H619" i="16" s="1"/>
  <c r="DQ622" i="17"/>
  <c r="H627" i="16" s="1"/>
  <c r="DQ630" i="17"/>
  <c r="H635" i="16" s="1"/>
  <c r="DQ638" i="17"/>
  <c r="H643" i="16" s="1"/>
  <c r="DQ646" i="17"/>
  <c r="H651" i="16" s="1"/>
  <c r="DQ654" i="17"/>
  <c r="H659" i="16" s="1"/>
  <c r="DQ662" i="17"/>
  <c r="H667" i="16" s="1"/>
  <c r="DQ670" i="17"/>
  <c r="H675" i="16" s="1"/>
  <c r="DQ678" i="17"/>
  <c r="H683" i="16" s="1"/>
  <c r="DQ686" i="17"/>
  <c r="H691" i="16" s="1"/>
  <c r="DQ694" i="17"/>
  <c r="H699" i="16" s="1"/>
  <c r="DQ702" i="17"/>
  <c r="H707" i="16" s="1"/>
  <c r="DQ710" i="17"/>
  <c r="H715" i="16" s="1"/>
  <c r="DQ718" i="17"/>
  <c r="H723" i="16" s="1"/>
  <c r="DQ726" i="17"/>
  <c r="H731" i="16" s="1"/>
  <c r="DQ734" i="17"/>
  <c r="H739" i="16" s="1"/>
  <c r="DQ742" i="17"/>
  <c r="H747" i="16" s="1"/>
  <c r="DQ750" i="17"/>
  <c r="H755" i="16" s="1"/>
  <c r="DQ758" i="17"/>
  <c r="H763" i="16" s="1"/>
  <c r="DQ766" i="17"/>
  <c r="H771" i="16" s="1"/>
  <c r="DQ774" i="17"/>
  <c r="H779" i="16" s="1"/>
  <c r="DQ782" i="17"/>
  <c r="H787" i="16" s="1"/>
  <c r="DQ790" i="17"/>
  <c r="H795" i="16" s="1"/>
  <c r="DQ798" i="17"/>
  <c r="H803" i="16" s="1"/>
  <c r="DQ806" i="17"/>
  <c r="H811" i="16" s="1"/>
  <c r="DQ814" i="17"/>
  <c r="H819" i="16" s="1"/>
  <c r="DQ822" i="17"/>
  <c r="H827" i="16" s="1"/>
  <c r="DQ830" i="17"/>
  <c r="H835" i="16" s="1"/>
  <c r="DQ838" i="17"/>
  <c r="H843" i="16" s="1"/>
  <c r="DQ846" i="17"/>
  <c r="H851" i="16" s="1"/>
  <c r="DQ854" i="17"/>
  <c r="H859" i="16" s="1"/>
  <c r="DQ862" i="17"/>
  <c r="H867" i="16" s="1"/>
  <c r="DQ870" i="17"/>
  <c r="H875" i="16" s="1"/>
  <c r="DQ878" i="17"/>
  <c r="H883" i="16" s="1"/>
  <c r="DQ886" i="17"/>
  <c r="H891" i="16" s="1"/>
  <c r="DQ894" i="17"/>
  <c r="H899" i="16" s="1"/>
  <c r="DQ902" i="17"/>
  <c r="H907" i="16" s="1"/>
  <c r="DQ910" i="17"/>
  <c r="H915" i="16" s="1"/>
  <c r="DQ918" i="17"/>
  <c r="H923" i="16" s="1"/>
  <c r="DQ926" i="17"/>
  <c r="H931" i="16" s="1"/>
  <c r="DQ934" i="17"/>
  <c r="H939" i="16" s="1"/>
  <c r="DQ942" i="17"/>
  <c r="H947" i="16" s="1"/>
  <c r="DQ950" i="17"/>
  <c r="H955" i="16" s="1"/>
  <c r="DQ958" i="17"/>
  <c r="H963" i="16" s="1"/>
  <c r="DQ966" i="17"/>
  <c r="H971" i="16" s="1"/>
  <c r="DQ974" i="17"/>
  <c r="H979" i="16" s="1"/>
  <c r="DQ982" i="17"/>
  <c r="H987" i="16" s="1"/>
  <c r="DQ990" i="17"/>
  <c r="H995" i="16" s="1"/>
  <c r="DQ998" i="17"/>
  <c r="H1003" i="16" s="1"/>
  <c r="DQ1006" i="17"/>
  <c r="H1011" i="16" s="1"/>
  <c r="DQ1014" i="17"/>
  <c r="H1019" i="16" s="1"/>
  <c r="DQ1022" i="17"/>
  <c r="H1027" i="16" s="1"/>
  <c r="DQ1030" i="17"/>
  <c r="H1035" i="16" s="1"/>
  <c r="DQ1038" i="17"/>
  <c r="H1043" i="16" s="1"/>
  <c r="DQ1046" i="17"/>
  <c r="H1051" i="16" s="1"/>
  <c r="DQ1054" i="17"/>
  <c r="H1059" i="16" s="1"/>
  <c r="DQ1062" i="17"/>
  <c r="H1067" i="16" s="1"/>
  <c r="DQ1070" i="17"/>
  <c r="H1075" i="16" s="1"/>
  <c r="DQ1078" i="17"/>
  <c r="H1083" i="16" s="1"/>
  <c r="DQ1086" i="17"/>
  <c r="H1091" i="16" s="1"/>
  <c r="DQ1094" i="17"/>
  <c r="H1099" i="16" s="1"/>
  <c r="DQ1102" i="17"/>
  <c r="H1107" i="16" s="1"/>
  <c r="DQ1110" i="17"/>
  <c r="H1115" i="16" s="1"/>
  <c r="DQ1118" i="17"/>
  <c r="H1123" i="16" s="1"/>
  <c r="DQ1126" i="17"/>
  <c r="H1131" i="16" s="1"/>
  <c r="DQ1134" i="17"/>
  <c r="H1139" i="16" s="1"/>
  <c r="DQ1142" i="17"/>
  <c r="H1147" i="16" s="1"/>
  <c r="DQ1150" i="17"/>
  <c r="H1155" i="16" s="1"/>
  <c r="DQ1158" i="17"/>
  <c r="H1163" i="16" s="1"/>
  <c r="DQ1166" i="17"/>
  <c r="H1171" i="16" s="1"/>
  <c r="DQ1174" i="17"/>
  <c r="H1179" i="16" s="1"/>
  <c r="DQ1182" i="17"/>
  <c r="H1187" i="16" s="1"/>
  <c r="DQ1190" i="17"/>
  <c r="H1195" i="16" s="1"/>
  <c r="DQ1198" i="17"/>
  <c r="H1203" i="16" s="1"/>
  <c r="DQ1206" i="17"/>
  <c r="H1211" i="16" s="1"/>
  <c r="DQ1214" i="17"/>
  <c r="H1219" i="16" s="1"/>
  <c r="DQ1222" i="17"/>
  <c r="H1227" i="16" s="1"/>
  <c r="DQ1230" i="17"/>
  <c r="H1235" i="16" s="1"/>
  <c r="DQ1238" i="17"/>
  <c r="H1243" i="16" s="1"/>
  <c r="DQ1246" i="17"/>
  <c r="H1251" i="16" s="1"/>
  <c r="DQ1254" i="17"/>
  <c r="H1259" i="16" s="1"/>
  <c r="DQ1262" i="17"/>
  <c r="H1267" i="16" s="1"/>
  <c r="DQ1270" i="17"/>
  <c r="H1275" i="16" s="1"/>
  <c r="DQ1278" i="17"/>
  <c r="H1283" i="16" s="1"/>
  <c r="DQ1286" i="17"/>
  <c r="H1291" i="16" s="1"/>
  <c r="DQ1294" i="17"/>
  <c r="H1299" i="16" s="1"/>
  <c r="DQ1302" i="17"/>
  <c r="H1307" i="16" s="1"/>
  <c r="DQ1310" i="17"/>
  <c r="H1315" i="16" s="1"/>
  <c r="DQ1318" i="17"/>
  <c r="H1323" i="16" s="1"/>
  <c r="DQ1326" i="17"/>
  <c r="H1331" i="16" s="1"/>
  <c r="DQ1334" i="17"/>
  <c r="H1339" i="16" s="1"/>
  <c r="DQ1342" i="17"/>
  <c r="H1347" i="16" s="1"/>
  <c r="DQ1350" i="17"/>
  <c r="H1355" i="16" s="1"/>
  <c r="DQ1358" i="17"/>
  <c r="H1363" i="16" s="1"/>
  <c r="DQ1366" i="17"/>
  <c r="H1371" i="16" s="1"/>
  <c r="DQ1374" i="17"/>
  <c r="H1379" i="16" s="1"/>
  <c r="DQ1382" i="17"/>
  <c r="H1387" i="16" s="1"/>
  <c r="DQ1390" i="17"/>
  <c r="H1395" i="16" s="1"/>
  <c r="DQ1398" i="17"/>
  <c r="H1403" i="16" s="1"/>
  <c r="DQ1406" i="17"/>
  <c r="H1411" i="16" s="1"/>
  <c r="DQ1414" i="17"/>
  <c r="H1419" i="16" s="1"/>
  <c r="DQ1422" i="17"/>
  <c r="H1427" i="16" s="1"/>
  <c r="DQ1430" i="17"/>
  <c r="H1435" i="16" s="1"/>
  <c r="DQ1438" i="17"/>
  <c r="H1443" i="16" s="1"/>
  <c r="DQ1446" i="17"/>
  <c r="H1451" i="16" s="1"/>
  <c r="DQ1454" i="17"/>
  <c r="H1459" i="16" s="1"/>
  <c r="DQ1462" i="17"/>
  <c r="H1467" i="16" s="1"/>
  <c r="DQ1470" i="17"/>
  <c r="H1475" i="16" s="1"/>
  <c r="DQ1478" i="17"/>
  <c r="H1483" i="16" s="1"/>
  <c r="DQ1486" i="17"/>
  <c r="H1491" i="16" s="1"/>
  <c r="DQ1494" i="17"/>
  <c r="H1499" i="16" s="1"/>
  <c r="DQ1502" i="17"/>
  <c r="H1507" i="16" s="1"/>
  <c r="DQ1510" i="17"/>
  <c r="H1515" i="16" s="1"/>
  <c r="DQ1518" i="17"/>
  <c r="H1523" i="16" s="1"/>
  <c r="DQ1526" i="17"/>
  <c r="H1531" i="16" s="1"/>
  <c r="DQ1534" i="17"/>
  <c r="H1539" i="16" s="1"/>
  <c r="DQ1542" i="17"/>
  <c r="H1547" i="16" s="1"/>
  <c r="DQ1550" i="17"/>
  <c r="H1555" i="16" s="1"/>
  <c r="DQ1558" i="17"/>
  <c r="H1563" i="16" s="1"/>
  <c r="DQ1566" i="17"/>
  <c r="H1571" i="16" s="1"/>
  <c r="DQ1574" i="17"/>
  <c r="H1579" i="16" s="1"/>
  <c r="DQ1582" i="17"/>
  <c r="H1587" i="16" s="1"/>
  <c r="DQ1590" i="17"/>
  <c r="H1595" i="16" s="1"/>
  <c r="DQ1598" i="17"/>
  <c r="H1603" i="16" s="1"/>
  <c r="DQ1606" i="17"/>
  <c r="H1611" i="16" s="1"/>
  <c r="DQ1614" i="17"/>
  <c r="H1619" i="16" s="1"/>
  <c r="DQ1622" i="17"/>
  <c r="H1627" i="16" s="1"/>
  <c r="DQ1630" i="17"/>
  <c r="H1635" i="16" s="1"/>
  <c r="DQ1638" i="17"/>
  <c r="H1643" i="16" s="1"/>
  <c r="DQ1646" i="17"/>
  <c r="H1651" i="16" s="1"/>
  <c r="DQ1654" i="17"/>
  <c r="H1659" i="16" s="1"/>
  <c r="DQ1662" i="17"/>
  <c r="H1667" i="16" s="1"/>
  <c r="DQ1670" i="17"/>
  <c r="H1675" i="16" s="1"/>
  <c r="DQ1678" i="17"/>
  <c r="H1683" i="16" s="1"/>
  <c r="DQ1686" i="17"/>
  <c r="H1691" i="16" s="1"/>
  <c r="DQ1694" i="17"/>
  <c r="H1699" i="16" s="1"/>
  <c r="DQ1702" i="17"/>
  <c r="H1707" i="16" s="1"/>
  <c r="DQ1710" i="17"/>
  <c r="H1715" i="16" s="1"/>
  <c r="DQ1718" i="17"/>
  <c r="H1723" i="16" s="1"/>
  <c r="DQ1726" i="17"/>
  <c r="H1731" i="16" s="1"/>
  <c r="DQ1734" i="17"/>
  <c r="H1739" i="16" s="1"/>
  <c r="DQ1742" i="17"/>
  <c r="H1747" i="16" s="1"/>
  <c r="DQ1750" i="17"/>
  <c r="H1755" i="16" s="1"/>
  <c r="DQ1758" i="17"/>
  <c r="H1763" i="16" s="1"/>
  <c r="DQ1766" i="17"/>
  <c r="H1771" i="16" s="1"/>
  <c r="DQ1774" i="17"/>
  <c r="H1779" i="16" s="1"/>
  <c r="DQ1782" i="17"/>
  <c r="H1787" i="16" s="1"/>
  <c r="DQ1790" i="17"/>
  <c r="H1795" i="16" s="1"/>
  <c r="DQ1798" i="17"/>
  <c r="H1803" i="16" s="1"/>
  <c r="DQ1806" i="17"/>
  <c r="H1811" i="16" s="1"/>
  <c r="DQ1814" i="17"/>
  <c r="H1819" i="16" s="1"/>
  <c r="DQ1822" i="17"/>
  <c r="H1827" i="16" s="1"/>
  <c r="DQ1830" i="17"/>
  <c r="H1835" i="16" s="1"/>
  <c r="DQ1838" i="17"/>
  <c r="H1843" i="16" s="1"/>
  <c r="DQ1846" i="17"/>
  <c r="H1851" i="16" s="1"/>
  <c r="DQ1854" i="17"/>
  <c r="H1859" i="16" s="1"/>
  <c r="DQ1862" i="17"/>
  <c r="H1867" i="16" s="1"/>
  <c r="DQ1870" i="17"/>
  <c r="H1875" i="16" s="1"/>
  <c r="DQ1878" i="17"/>
  <c r="H1883" i="16" s="1"/>
  <c r="DQ1886" i="17"/>
  <c r="H1891" i="16" s="1"/>
  <c r="DQ1894" i="17"/>
  <c r="H1899" i="16" s="1"/>
  <c r="DQ1902" i="17"/>
  <c r="H1907" i="16" s="1"/>
  <c r="DQ1910" i="17"/>
  <c r="H1915" i="16" s="1"/>
  <c r="DQ1918" i="17"/>
  <c r="H1923" i="16" s="1"/>
  <c r="DQ1926" i="17"/>
  <c r="H1931" i="16" s="1"/>
  <c r="DQ1934" i="17"/>
  <c r="H1939" i="16" s="1"/>
  <c r="DQ1942" i="17"/>
  <c r="H1947" i="16" s="1"/>
  <c r="DQ1950" i="17"/>
  <c r="H1955" i="16" s="1"/>
  <c r="DQ1958" i="17"/>
  <c r="H1963" i="16" s="1"/>
  <c r="DQ1966" i="17"/>
  <c r="H1971" i="16" s="1"/>
  <c r="DQ1974" i="17"/>
  <c r="H1979" i="16" s="1"/>
  <c r="DQ1982" i="17"/>
  <c r="H1987" i="16" s="1"/>
  <c r="DQ1990" i="17"/>
  <c r="H1995" i="16" s="1"/>
  <c r="DQ1998" i="17"/>
  <c r="DR7" i="17"/>
  <c r="L12" i="16" s="1"/>
  <c r="DR15" i="17"/>
  <c r="L20" i="16" s="1"/>
  <c r="DR23" i="17"/>
  <c r="L28" i="16" s="1"/>
  <c r="DR31" i="17"/>
  <c r="L36" i="16" s="1"/>
  <c r="DR39" i="17"/>
  <c r="L44" i="16" s="1"/>
  <c r="DR47" i="17"/>
  <c r="L52" i="16" s="1"/>
  <c r="DR55" i="17"/>
  <c r="L60" i="16" s="1"/>
  <c r="DR63" i="17"/>
  <c r="L68" i="16" s="1"/>
  <c r="DR71" i="17"/>
  <c r="L76" i="16" s="1"/>
  <c r="DR79" i="17"/>
  <c r="L84" i="16" s="1"/>
  <c r="DR87" i="17"/>
  <c r="L92" i="16" s="1"/>
  <c r="DR95" i="17"/>
  <c r="L100" i="16" s="1"/>
  <c r="DR103" i="17"/>
  <c r="L108" i="16" s="1"/>
  <c r="DR111" i="17"/>
  <c r="L116" i="16" s="1"/>
  <c r="DR119" i="17"/>
  <c r="L124" i="16" s="1"/>
  <c r="DR127" i="17"/>
  <c r="L132" i="16" s="1"/>
  <c r="DR135" i="17"/>
  <c r="L140" i="16" s="1"/>
  <c r="DR143" i="17"/>
  <c r="L148" i="16" s="1"/>
  <c r="DR151" i="17"/>
  <c r="L156" i="16" s="1"/>
  <c r="DR159" i="17"/>
  <c r="L164" i="16" s="1"/>
  <c r="DR167" i="17"/>
  <c r="L172" i="16" s="1"/>
  <c r="DR175" i="17"/>
  <c r="L180" i="16" s="1"/>
  <c r="DR183" i="17"/>
  <c r="L188" i="16" s="1"/>
  <c r="DR191" i="17"/>
  <c r="L196" i="16" s="1"/>
  <c r="DR199" i="17"/>
  <c r="L204" i="16" s="1"/>
  <c r="DR207" i="17"/>
  <c r="L212" i="16" s="1"/>
  <c r="DR215" i="17"/>
  <c r="L220" i="16" s="1"/>
  <c r="DR223" i="17"/>
  <c r="L228" i="16" s="1"/>
  <c r="DR231" i="17"/>
  <c r="L236" i="16" s="1"/>
  <c r="DR239" i="17"/>
  <c r="L244" i="16" s="1"/>
  <c r="DR247" i="17"/>
  <c r="L252" i="16" s="1"/>
  <c r="DR255" i="17"/>
  <c r="L260" i="16" s="1"/>
  <c r="DR263" i="17"/>
  <c r="L268" i="16" s="1"/>
  <c r="DR271" i="17"/>
  <c r="L276" i="16" s="1"/>
  <c r="DR279" i="17"/>
  <c r="L284" i="16" s="1"/>
  <c r="DR287" i="17"/>
  <c r="L292" i="16" s="1"/>
  <c r="DR295" i="17"/>
  <c r="L300" i="16" s="1"/>
  <c r="DR303" i="17"/>
  <c r="L308" i="16" s="1"/>
  <c r="DR311" i="17"/>
  <c r="L316" i="16" s="1"/>
  <c r="DR319" i="17"/>
  <c r="L324" i="16" s="1"/>
  <c r="DR327" i="17"/>
  <c r="L332" i="16" s="1"/>
  <c r="DR335" i="17"/>
  <c r="L340" i="16" s="1"/>
  <c r="DR343" i="17"/>
  <c r="L348" i="16" s="1"/>
  <c r="DR351" i="17"/>
  <c r="L356" i="16" s="1"/>
  <c r="DR359" i="17"/>
  <c r="L364" i="16" s="1"/>
  <c r="DR367" i="17"/>
  <c r="L372" i="16" s="1"/>
  <c r="DR375" i="17"/>
  <c r="L380" i="16" s="1"/>
  <c r="DR383" i="17"/>
  <c r="L388" i="16" s="1"/>
  <c r="DR391" i="17"/>
  <c r="L396" i="16" s="1"/>
  <c r="DR399" i="17"/>
  <c r="L404" i="16" s="1"/>
  <c r="DR407" i="17"/>
  <c r="L412" i="16" s="1"/>
  <c r="DR415" i="17"/>
  <c r="L420" i="16" s="1"/>
  <c r="DR423" i="17"/>
  <c r="L428" i="16" s="1"/>
  <c r="DR431" i="17"/>
  <c r="L436" i="16" s="1"/>
  <c r="DR439" i="17"/>
  <c r="L444" i="16" s="1"/>
  <c r="DR447" i="17"/>
  <c r="L452" i="16" s="1"/>
  <c r="DR455" i="17"/>
  <c r="L460" i="16" s="1"/>
  <c r="DR463" i="17"/>
  <c r="L468" i="16" s="1"/>
  <c r="DR471" i="17"/>
  <c r="L476" i="16" s="1"/>
  <c r="DR479" i="17"/>
  <c r="L484" i="16" s="1"/>
  <c r="DR487" i="17"/>
  <c r="L492" i="16" s="1"/>
  <c r="DR495" i="17"/>
  <c r="L500" i="16" s="1"/>
  <c r="DR503" i="17"/>
  <c r="L508" i="16" s="1"/>
  <c r="DR511" i="17"/>
  <c r="L516" i="16" s="1"/>
  <c r="DR519" i="17"/>
  <c r="L524" i="16" s="1"/>
  <c r="DR527" i="17"/>
  <c r="L532" i="16" s="1"/>
  <c r="DR536" i="17"/>
  <c r="L541" i="16" s="1"/>
  <c r="DR545" i="17"/>
  <c r="L550" i="16" s="1"/>
  <c r="DR554" i="17"/>
  <c r="L559" i="16" s="1"/>
  <c r="DR563" i="17"/>
  <c r="L568" i="16" s="1"/>
  <c r="DR572" i="17"/>
  <c r="L577" i="16" s="1"/>
  <c r="DR581" i="17"/>
  <c r="L586" i="16" s="1"/>
  <c r="DR590" i="17"/>
  <c r="L595" i="16" s="1"/>
  <c r="DR600" i="17"/>
  <c r="L605" i="16" s="1"/>
  <c r="DR609" i="17"/>
  <c r="L614" i="16" s="1"/>
  <c r="DR618" i="17"/>
  <c r="L623" i="16" s="1"/>
  <c r="DR627" i="17"/>
  <c r="L632" i="16" s="1"/>
  <c r="DR636" i="17"/>
  <c r="L641" i="16" s="1"/>
  <c r="DR645" i="17"/>
  <c r="L650" i="16" s="1"/>
  <c r="DR654" i="17"/>
  <c r="L659" i="16" s="1"/>
  <c r="DR664" i="17"/>
  <c r="L669" i="16" s="1"/>
  <c r="DR673" i="17"/>
  <c r="L678" i="16" s="1"/>
  <c r="DR682" i="17"/>
  <c r="L687" i="16" s="1"/>
  <c r="DR691" i="17"/>
  <c r="L696" i="16" s="1"/>
  <c r="DR700" i="17"/>
  <c r="L705" i="16" s="1"/>
  <c r="DR709" i="17"/>
  <c r="L714" i="16" s="1"/>
  <c r="DR718" i="17"/>
  <c r="L723" i="16" s="1"/>
  <c r="DR728" i="17"/>
  <c r="L733" i="16" s="1"/>
  <c r="DR737" i="17"/>
  <c r="L742" i="16" s="1"/>
  <c r="DR746" i="17"/>
  <c r="L751" i="16" s="1"/>
  <c r="DR755" i="17"/>
  <c r="L760" i="16" s="1"/>
  <c r="DR764" i="17"/>
  <c r="L769" i="16" s="1"/>
  <c r="DR773" i="17"/>
  <c r="L778" i="16" s="1"/>
  <c r="DR782" i="17"/>
  <c r="L787" i="16" s="1"/>
  <c r="DR792" i="17"/>
  <c r="L797" i="16" s="1"/>
  <c r="DR801" i="17"/>
  <c r="L806" i="16" s="1"/>
  <c r="DR810" i="17"/>
  <c r="L815" i="16" s="1"/>
  <c r="DR819" i="17"/>
  <c r="L824" i="16" s="1"/>
  <c r="DR829" i="17"/>
  <c r="L834" i="16" s="1"/>
  <c r="DR840" i="17"/>
  <c r="L845" i="16" s="1"/>
  <c r="DR852" i="17"/>
  <c r="L857" i="16" s="1"/>
  <c r="DR866" i="17"/>
  <c r="L871" i="16" s="1"/>
  <c r="DR877" i="17"/>
  <c r="L882" i="16" s="1"/>
  <c r="DR891" i="17"/>
  <c r="L896" i="16" s="1"/>
  <c r="DR902" i="17"/>
  <c r="L907" i="16" s="1"/>
  <c r="DR916" i="17"/>
  <c r="L921" i="16" s="1"/>
  <c r="DR930" i="17"/>
  <c r="L935" i="16" s="1"/>
  <c r="DR941" i="17"/>
  <c r="L946" i="16" s="1"/>
  <c r="DR955" i="17"/>
  <c r="L960" i="16" s="1"/>
  <c r="DR966" i="17"/>
  <c r="L971" i="16" s="1"/>
  <c r="DR980" i="17"/>
  <c r="L985" i="16" s="1"/>
  <c r="DR994" i="17"/>
  <c r="L999" i="16" s="1"/>
  <c r="DR1005" i="17"/>
  <c r="L1010" i="16" s="1"/>
  <c r="DR1021" i="17"/>
  <c r="L1026" i="16" s="1"/>
  <c r="DR1038" i="17"/>
  <c r="L1043" i="16" s="1"/>
  <c r="DR1054" i="17"/>
  <c r="L1059" i="16" s="1"/>
  <c r="DR1074" i="17"/>
  <c r="L1079" i="16" s="1"/>
  <c r="DR1091" i="17"/>
  <c r="L1096" i="16" s="1"/>
  <c r="DR1107" i="17"/>
  <c r="L1112" i="16" s="1"/>
  <c r="DR1124" i="17"/>
  <c r="L1129" i="16" s="1"/>
  <c r="DR1141" i="17"/>
  <c r="L1146" i="16" s="1"/>
  <c r="DR1157" i="17"/>
  <c r="L1162" i="16" s="1"/>
  <c r="DR1174" i="17"/>
  <c r="L1179" i="16" s="1"/>
  <c r="DR1194" i="17"/>
  <c r="L1199" i="16" s="1"/>
  <c r="DR1210" i="17"/>
  <c r="L1215" i="16" s="1"/>
  <c r="DR1227" i="17"/>
  <c r="L1232" i="16" s="1"/>
  <c r="DR1244" i="17"/>
  <c r="L1249" i="16" s="1"/>
  <c r="DR1260" i="17"/>
  <c r="L1265" i="16" s="1"/>
  <c r="DR1277" i="17"/>
  <c r="L1282" i="16" s="1"/>
  <c r="DR1294" i="17"/>
  <c r="L1299" i="16" s="1"/>
  <c r="DR1310" i="17"/>
  <c r="L1315" i="16" s="1"/>
  <c r="DR1330" i="17"/>
  <c r="L1335" i="16" s="1"/>
  <c r="DR1347" i="17"/>
  <c r="L1352" i="16" s="1"/>
  <c r="DR1363" i="17"/>
  <c r="L1368" i="16" s="1"/>
  <c r="DR1380" i="17"/>
  <c r="L1385" i="16" s="1"/>
  <c r="DR1397" i="17"/>
  <c r="L1402" i="16" s="1"/>
  <c r="DR1413" i="17"/>
  <c r="L1418" i="16" s="1"/>
  <c r="DR1430" i="17"/>
  <c r="L1435" i="16" s="1"/>
  <c r="DR1450" i="17"/>
  <c r="L1455" i="16" s="1"/>
  <c r="DR1466" i="17"/>
  <c r="L1471" i="16" s="1"/>
  <c r="DR1483" i="17"/>
  <c r="L1488" i="16" s="1"/>
  <c r="DR1500" i="17"/>
  <c r="L1505" i="16" s="1"/>
  <c r="DR1516" i="17"/>
  <c r="L1521" i="16" s="1"/>
  <c r="DR1533" i="17"/>
  <c r="L1538" i="16" s="1"/>
  <c r="DR1554" i="17"/>
  <c r="L1559" i="16" s="1"/>
  <c r="DR1574" i="17"/>
  <c r="L1579" i="16" s="1"/>
  <c r="DR1594" i="17"/>
  <c r="L1599" i="16" s="1"/>
  <c r="DR1614" i="17"/>
  <c r="L1619" i="16" s="1"/>
  <c r="DR1634" i="17"/>
  <c r="L1639" i="16" s="1"/>
  <c r="DR1654" i="17"/>
  <c r="L1659" i="16" s="1"/>
  <c r="DR1677" i="17"/>
  <c r="L1682" i="16" s="1"/>
  <c r="DR1694" i="17"/>
  <c r="L1699" i="16" s="1"/>
  <c r="DR1717" i="17"/>
  <c r="L1722" i="16" s="1"/>
  <c r="DR1734" i="17"/>
  <c r="L1739" i="16" s="1"/>
  <c r="DR1757" i="17"/>
  <c r="L1762" i="16" s="1"/>
  <c r="DR1780" i="17"/>
  <c r="L1785" i="16" s="1"/>
  <c r="DR1797" i="17"/>
  <c r="L1802" i="16" s="1"/>
  <c r="DR1820" i="17"/>
  <c r="L1825" i="16" s="1"/>
  <c r="DR1837" i="17"/>
  <c r="L1842" i="16" s="1"/>
  <c r="DR1860" i="17"/>
  <c r="L1865" i="16" s="1"/>
  <c r="DR1883" i="17"/>
  <c r="L1888" i="16" s="1"/>
  <c r="DR1900" i="17"/>
  <c r="L1905" i="16" s="1"/>
  <c r="DR1923" i="17"/>
  <c r="L1928" i="16" s="1"/>
  <c r="DR1940" i="17"/>
  <c r="L1945" i="16" s="1"/>
  <c r="DR1963" i="17"/>
  <c r="L1968" i="16" s="1"/>
  <c r="DR1986" i="17"/>
  <c r="L1991" i="16" s="1"/>
  <c r="DS4" i="17"/>
  <c r="G9" i="16" s="1"/>
  <c r="DS27" i="17"/>
  <c r="G32" i="16" s="1"/>
  <c r="DS44" i="17"/>
  <c r="G49" i="16" s="1"/>
  <c r="DS67" i="17"/>
  <c r="G72" i="16" s="1"/>
  <c r="DS87" i="17"/>
  <c r="G92" i="16" s="1"/>
  <c r="DS107" i="17"/>
  <c r="G112" i="16" s="1"/>
  <c r="DS127" i="17"/>
  <c r="G132" i="16" s="1"/>
  <c r="DS150" i="17"/>
  <c r="G155" i="16" s="1"/>
  <c r="DS180" i="17"/>
  <c r="G185" i="16" s="1"/>
  <c r="DS206" i="17"/>
  <c r="G211" i="16" s="1"/>
  <c r="DS229" i="17"/>
  <c r="G234" i="16" s="1"/>
  <c r="DS255" i="17"/>
  <c r="G260" i="16" s="1"/>
  <c r="DS278" i="17"/>
  <c r="G283" i="16" s="1"/>
  <c r="DS310" i="17"/>
  <c r="G315" i="16" s="1"/>
  <c r="DS342" i="17"/>
  <c r="G347" i="16" s="1"/>
  <c r="DS374" i="17"/>
  <c r="G379" i="16" s="1"/>
  <c r="DS406" i="17"/>
  <c r="G411" i="16" s="1"/>
  <c r="DS446" i="17"/>
  <c r="G451" i="16" s="1"/>
  <c r="DS484" i="17"/>
  <c r="G489" i="16" s="1"/>
  <c r="DS527" i="17"/>
  <c r="G532" i="16" s="1"/>
  <c r="DS574" i="17"/>
  <c r="G579" i="16" s="1"/>
  <c r="DS612" i="17"/>
  <c r="G617" i="16" s="1"/>
  <c r="DS655" i="17"/>
  <c r="G660" i="16" s="1"/>
  <c r="DS702" i="17"/>
  <c r="G707" i="16" s="1"/>
  <c r="DS740" i="17"/>
  <c r="G745" i="16" s="1"/>
  <c r="DS783" i="17"/>
  <c r="G788" i="16" s="1"/>
  <c r="DS830" i="17"/>
  <c r="G835" i="16" s="1"/>
  <c r="DS868" i="17"/>
  <c r="G873" i="16" s="1"/>
  <c r="DS911" i="17"/>
  <c r="G916" i="16" s="1"/>
  <c r="DS958" i="17"/>
  <c r="G963" i="16" s="1"/>
  <c r="DS996" i="17"/>
  <c r="G1001" i="16" s="1"/>
  <c r="DS1047" i="17"/>
  <c r="G1052" i="16" s="1"/>
  <c r="DS1110" i="17"/>
  <c r="G1115" i="16" s="1"/>
  <c r="DS1160" i="17"/>
  <c r="G1165" i="16" s="1"/>
  <c r="DS1217" i="17"/>
  <c r="G1222" i="16" s="1"/>
  <c r="DS1280" i="17"/>
  <c r="G1285" i="16" s="1"/>
  <c r="DS1330" i="17"/>
  <c r="G1335" i="16" s="1"/>
  <c r="DS1389" i="17"/>
  <c r="G1394" i="16" s="1"/>
  <c r="DS1450" i="17"/>
  <c r="G1455" i="16" s="1"/>
  <c r="DS1502" i="17"/>
  <c r="G1507" i="16" s="1"/>
  <c r="DS1559" i="17"/>
  <c r="G1564" i="16" s="1"/>
  <c r="DS1622" i="17"/>
  <c r="G1627" i="16" s="1"/>
  <c r="DS1672" i="17"/>
  <c r="G1677" i="16" s="1"/>
  <c r="DS1729" i="17"/>
  <c r="G1734" i="16" s="1"/>
  <c r="DS1792" i="17"/>
  <c r="G1797" i="16" s="1"/>
  <c r="DS1842" i="17"/>
  <c r="G1847" i="16" s="1"/>
  <c r="DS1901" i="17"/>
  <c r="G1906" i="16" s="1"/>
  <c r="DS1962" i="17"/>
  <c r="G1967" i="16" s="1"/>
  <c r="DT15" i="17"/>
  <c r="D20" i="16" s="1"/>
  <c r="DT72" i="17"/>
  <c r="D77" i="16" s="1"/>
  <c r="DT135" i="17"/>
  <c r="D140" i="16" s="1"/>
  <c r="DT185" i="17"/>
  <c r="D190" i="16" s="1"/>
  <c r="DT243" i="17"/>
  <c r="D248" i="16" s="1"/>
  <c r="DT320" i="17"/>
  <c r="D325" i="16" s="1"/>
  <c r="DT379" i="17"/>
  <c r="D384" i="16" s="1"/>
  <c r="DT449" i="17"/>
  <c r="D454" i="16" s="1"/>
  <c r="DT523" i="17"/>
  <c r="D528" i="16" s="1"/>
  <c r="DT591" i="17"/>
  <c r="D596" i="16" s="1"/>
  <c r="DT675" i="17"/>
  <c r="D680" i="16" s="1"/>
  <c r="DT755" i="17"/>
  <c r="D760" i="16" s="1"/>
  <c r="DT827" i="17"/>
  <c r="D832" i="16" s="1"/>
  <c r="DT907" i="17"/>
  <c r="D912" i="16" s="1"/>
  <c r="DT994" i="17"/>
  <c r="D999" i="16" s="1"/>
  <c r="DT1088" i="17"/>
  <c r="D1093" i="16" s="1"/>
  <c r="DT1201" i="17"/>
  <c r="D1206" i="16" s="1"/>
  <c r="DT1346" i="17"/>
  <c r="D1351" i="16" s="1"/>
  <c r="DT1655" i="17"/>
  <c r="D1660" i="16" s="1"/>
  <c r="DU42" i="17"/>
  <c r="B47" i="16" s="1"/>
  <c r="DU450" i="17"/>
  <c r="B455" i="16" s="1"/>
  <c r="DU756" i="17"/>
  <c r="B761" i="16" s="1"/>
  <c r="DU1139" i="17"/>
  <c r="B1144" i="16" s="1"/>
  <c r="DU1528" i="17"/>
  <c r="B1533" i="16" s="1"/>
  <c r="DU1834" i="17"/>
  <c r="B1839" i="16" s="1"/>
  <c r="DV300" i="17"/>
  <c r="I305" i="16" s="1"/>
  <c r="DV914" i="17"/>
  <c r="I919" i="16" s="1"/>
  <c r="DV1409" i="17"/>
  <c r="I1414" i="16" s="1"/>
  <c r="DQ2001" i="17"/>
  <c r="DV2001" i="17"/>
  <c r="DU2001" i="17"/>
  <c r="DT2001" i="17"/>
  <c r="DR2001" i="17"/>
  <c r="DS2001" i="17"/>
  <c r="DV2002" i="17"/>
  <c r="DU2002" i="17"/>
  <c r="DT2002" i="17"/>
  <c r="DS2002" i="17"/>
  <c r="DR2002" i="17"/>
  <c r="DQ2002" i="17"/>
  <c r="H43" i="59"/>
  <c r="H53" i="59" s="1"/>
  <c r="H35" i="59"/>
  <c r="Q3" i="9"/>
  <c r="K10" i="9" a="1"/>
  <c r="K10" i="9" s="1"/>
  <c r="J10" i="9" a="1"/>
  <c r="J10" i="9" s="1"/>
  <c r="I10" i="9" a="1"/>
  <c r="I10" i="9" s="1"/>
  <c r="K38" i="15" l="1"/>
  <c r="B61" i="63" s="1"/>
  <c r="K34" i="15"/>
  <c r="B59" i="63" s="1"/>
  <c r="K33" i="15"/>
  <c r="B58" i="63" s="1"/>
  <c r="K32" i="15"/>
  <c r="B57" i="63" s="1"/>
  <c r="K21" i="15"/>
  <c r="B48" i="63" s="1"/>
  <c r="K9" i="15"/>
  <c r="B36" i="63" s="1"/>
  <c r="K41" i="15"/>
  <c r="B65" i="63" s="1"/>
  <c r="K7" i="15"/>
  <c r="B34" i="63" s="1"/>
  <c r="K42" i="15"/>
  <c r="B66" i="63" s="1"/>
  <c r="K31" i="15"/>
  <c r="B56" i="63" s="1"/>
  <c r="K19" i="15"/>
  <c r="B45" i="63" s="1"/>
  <c r="K8" i="15"/>
  <c r="E30" i="63" s="1"/>
  <c r="K30" i="15"/>
  <c r="B55" i="63" s="1"/>
  <c r="K40" i="15"/>
  <c r="B64" i="63" s="1"/>
  <c r="K29" i="15"/>
  <c r="B53" i="63" s="1"/>
  <c r="K14" i="15"/>
  <c r="B42" i="63" s="1"/>
  <c r="K23" i="15"/>
  <c r="B50" i="63" s="1"/>
  <c r="K20" i="15"/>
  <c r="B47" i="63" s="1"/>
  <c r="K22" i="15"/>
  <c r="B49" i="63" s="1"/>
  <c r="A19" i="15"/>
  <c r="K39" i="15"/>
  <c r="B63" i="63" s="1"/>
  <c r="K24" i="15"/>
  <c r="B51" i="63" s="1"/>
  <c r="K13" i="15"/>
  <c r="B41" i="63" s="1"/>
  <c r="K12" i="15"/>
  <c r="B40" i="63" s="1"/>
  <c r="K11" i="15"/>
  <c r="B39" i="63" s="1"/>
  <c r="K10" i="15"/>
  <c r="B38" i="63" s="1"/>
  <c r="S15" i="63"/>
  <c r="S16" i="63" s="1"/>
  <c r="C65" i="15" l="1"/>
  <c r="C63" i="15"/>
  <c r="C61" i="15"/>
  <c r="C59" i="15"/>
  <c r="C57" i="15"/>
  <c r="C55" i="15"/>
  <c r="A34" i="15" l="1"/>
  <c r="E30" i="15"/>
  <c r="D38" i="15"/>
  <c r="D3" i="15"/>
  <c r="G27" i="63" s="1"/>
  <c r="D12" i="15"/>
  <c r="E41" i="15"/>
  <c r="A11" i="15"/>
  <c r="E13" i="15"/>
  <c r="D20" i="15"/>
  <c r="E22" i="15"/>
  <c r="F4" i="15"/>
  <c r="B21" i="63" s="1"/>
  <c r="A12" i="15"/>
  <c r="D13" i="15"/>
  <c r="E14" i="15"/>
  <c r="D21" i="15"/>
  <c r="E23" i="15"/>
  <c r="D29" i="15"/>
  <c r="E31" i="15"/>
  <c r="D39" i="15"/>
  <c r="E42" i="15"/>
  <c r="B49" i="15"/>
  <c r="A7" i="15"/>
  <c r="A13" i="15"/>
  <c r="D14" i="15"/>
  <c r="D22" i="15"/>
  <c r="E24" i="15"/>
  <c r="D30" i="15"/>
  <c r="E32" i="15"/>
  <c r="D40" i="15"/>
  <c r="C51" i="15"/>
  <c r="D7" i="15"/>
  <c r="A14" i="15"/>
  <c r="E8" i="15"/>
  <c r="A20" i="15"/>
  <c r="D23" i="15"/>
  <c r="A29" i="15"/>
  <c r="D31" i="15"/>
  <c r="E33" i="15"/>
  <c r="A38" i="15"/>
  <c r="D41" i="15"/>
  <c r="C53" i="15"/>
  <c r="E7" i="15"/>
  <c r="D8" i="15"/>
  <c r="E9" i="15"/>
  <c r="A22" i="15"/>
  <c r="D24" i="15"/>
  <c r="A30" i="15"/>
  <c r="D32" i="15"/>
  <c r="E34" i="15"/>
  <c r="A39" i="15"/>
  <c r="D42" i="15"/>
  <c r="A8" i="15"/>
  <c r="D9" i="15"/>
  <c r="E10" i="15"/>
  <c r="A23" i="15"/>
  <c r="E19" i="15"/>
  <c r="A31" i="15"/>
  <c r="D33" i="15"/>
  <c r="A40" i="15"/>
  <c r="E38" i="15"/>
  <c r="A21" i="15"/>
  <c r="A9" i="15"/>
  <c r="D10" i="15"/>
  <c r="E11" i="15"/>
  <c r="A24" i="15"/>
  <c r="E20" i="15"/>
  <c r="A32" i="15"/>
  <c r="D34" i="15"/>
  <c r="A41" i="15"/>
  <c r="E39" i="15"/>
  <c r="B4" i="15"/>
  <c r="A10" i="15"/>
  <c r="D11" i="15"/>
  <c r="E12" i="15"/>
  <c r="D19" i="15"/>
  <c r="E21" i="15"/>
  <c r="A33" i="15"/>
  <c r="E29" i="15"/>
  <c r="A42" i="15"/>
  <c r="E40" i="15"/>
  <c r="V19" i="63" l="1"/>
  <c r="B20" i="63" s="1"/>
  <c r="V20" i="63"/>
  <c r="B24" i="63" s="1"/>
  <c r="V24" i="63"/>
  <c r="C32" i="63"/>
  <c r="V21" i="63"/>
  <c r="B22" i="63" s="1"/>
  <c r="V23" i="63"/>
  <c r="V22" i="63"/>
  <c r="B23" i="63" l="1"/>
  <c r="A1" i="34" l="1"/>
  <c r="A1" i="33"/>
  <c r="H22" i="59" l="1"/>
  <c r="H21" i="59"/>
  <c r="H20" i="59"/>
  <c r="H19" i="59"/>
  <c r="H24" i="59"/>
  <c r="H23" i="59"/>
  <c r="H10" i="59"/>
  <c r="H9" i="59"/>
  <c r="H13" i="59"/>
  <c r="H8" i="59"/>
  <c r="H7" i="59"/>
  <c r="H14" i="59"/>
  <c r="H12" i="59"/>
  <c r="H11" i="59"/>
  <c r="H25" i="59" l="1"/>
  <c r="H15" i="59"/>
  <c r="H44" i="59" l="1"/>
  <c r="H48" i="59" s="1"/>
  <c r="H51" i="59"/>
  <c r="H55" i="59" l="1"/>
  <c r="H10" i="15"/>
  <c r="H34" i="15"/>
  <c r="H39" i="15"/>
  <c r="H29" i="15"/>
  <c r="H46" i="15"/>
  <c r="H7" i="15"/>
  <c r="H32" i="15"/>
  <c r="H11" i="15"/>
  <c r="H13" i="15"/>
  <c r="H19" i="15"/>
  <c r="H21" i="15"/>
  <c r="H23" i="15"/>
  <c r="H33" i="15"/>
  <c r="H38" i="15"/>
  <c r="H12" i="15"/>
  <c r="H14" i="15"/>
  <c r="H20" i="15"/>
  <c r="H22" i="15"/>
  <c r="H24" i="15"/>
  <c r="H8" i="15"/>
  <c r="H31" i="15"/>
  <c r="H41" i="15"/>
  <c r="H9" i="15"/>
  <c r="H30" i="15"/>
  <c r="H40" i="15"/>
  <c r="H42" i="15"/>
  <c r="H25" i="15" l="1"/>
  <c r="H35" i="15"/>
  <c r="H43" i="15"/>
  <c r="H53" i="15" s="1"/>
  <c r="H15" i="15"/>
  <c r="H51" i="15" l="1"/>
  <c r="H44" i="15"/>
  <c r="H48" i="15" l="1"/>
  <c r="H55" i="15" l="1"/>
  <c r="N68" i="63" s="1"/>
</calcChain>
</file>

<file path=xl/connections.xml><?xml version="1.0" encoding="utf-8"?>
<connections xmlns="http://purl.oclc.org/ooxml/spreadsheetml/main" xmlns:mc="http://schemas.openxmlformats.org/markup-compatibility/2006" xmlns:xr16="http://schemas.microsoft.com/office/spreadsheetml/2017/revision16" mc:Ignorable="xr16">
  <connection id="1" xr16:uid="{5209DC81-F602-4D9C-ADE6-A8327F00DDA9}" keepAlive="1" name="Query - Assign Project" description="Connection to the 'Assign Project' query in the workbook." type="5" refreshedVersion="7" background="1" saveData="1">
    <dbPr connection="Provider=Microsoft.Mashup.OleDb.1;Data Source=$Workbook$;Location=&quot;Assign Project&quot;;Extended Properties=&quot;&quot;" command="SELECT * FROM [Assign Project]"/>
  </connection>
</connections>
</file>

<file path=xl/metadata.xml><?xml version="1.0" encoding="utf-8"?>
<metadata xmlns="http://purl.oclc.org/ooxml/spreadsheetml/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<sst xmlns="http://purl.oclc.org/ooxml/spreadsheetml/main" count="415" uniqueCount="284">
  <si>
    <t>First Name</t>
  </si>
  <si>
    <t>Job Title</t>
  </si>
  <si>
    <t>Company</t>
  </si>
  <si>
    <t>File As</t>
  </si>
  <si>
    <t>Country/Region</t>
  </si>
  <si>
    <t>Department</t>
  </si>
  <si>
    <t>Business Phone</t>
  </si>
  <si>
    <t>Business Fax</t>
  </si>
  <si>
    <t>Business Address Street</t>
  </si>
  <si>
    <t>Business Address City</t>
  </si>
  <si>
    <t>Business Address State</t>
  </si>
  <si>
    <t>Business Address Postal Code</t>
  </si>
  <si>
    <t>Home Phone</t>
  </si>
  <si>
    <t>Mobile Phone</t>
  </si>
  <si>
    <t>Email</t>
  </si>
  <si>
    <t>Categories</t>
  </si>
  <si>
    <t>DASHBOARD</t>
  </si>
  <si>
    <t>Update</t>
  </si>
  <si>
    <t>Sent to A/E</t>
  </si>
  <si>
    <t>Pending</t>
  </si>
  <si>
    <t>Reviewed by Contractor</t>
  </si>
  <si>
    <t>Ball In Court</t>
  </si>
  <si>
    <t>Description</t>
  </si>
  <si>
    <t>Contractor</t>
  </si>
  <si>
    <t>Crafts</t>
  </si>
  <si>
    <t>Equipment</t>
  </si>
  <si>
    <t>YES</t>
  </si>
  <si>
    <t>Unit Price</t>
  </si>
  <si>
    <t>Quantity</t>
  </si>
  <si>
    <t>Subtotal</t>
  </si>
  <si>
    <t>Attachment:</t>
  </si>
  <si>
    <t>Attachment</t>
  </si>
  <si>
    <t>Date:</t>
  </si>
  <si>
    <t>Subcontractor</t>
  </si>
  <si>
    <t xml:space="preserve">  </t>
  </si>
  <si>
    <t>Description:</t>
  </si>
  <si>
    <t>Craft Description</t>
  </si>
  <si>
    <t>Rate</t>
  </si>
  <si>
    <t>Hours</t>
  </si>
  <si>
    <t>Total</t>
  </si>
  <si>
    <t>Total Labor</t>
  </si>
  <si>
    <t>Total Equipment</t>
  </si>
  <si>
    <t>Materials</t>
  </si>
  <si>
    <t>Total Materials</t>
  </si>
  <si>
    <t>Subcontracts</t>
  </si>
  <si>
    <t>Total Subcontracts</t>
  </si>
  <si>
    <t>Total for Change Order</t>
  </si>
  <si>
    <t>Working Days:</t>
  </si>
  <si>
    <t>Mark Up</t>
  </si>
  <si>
    <t>Schedule Days:</t>
  </si>
  <si>
    <t>Status:</t>
  </si>
  <si>
    <t>Date Approved</t>
  </si>
  <si>
    <t>CO #</t>
  </si>
  <si>
    <t>FD #</t>
  </si>
  <si>
    <t>PA #</t>
  </si>
  <si>
    <t>RFPNumber</t>
  </si>
  <si>
    <t>Craft1</t>
  </si>
  <si>
    <t>Craft2</t>
  </si>
  <si>
    <t>Craft3</t>
  </si>
  <si>
    <t>Craft4</t>
  </si>
  <si>
    <t>Craft5</t>
  </si>
  <si>
    <t>Craft6</t>
  </si>
  <si>
    <t>Craft7</t>
  </si>
  <si>
    <t>Craft8</t>
  </si>
  <si>
    <t>CraftHours1</t>
  </si>
  <si>
    <t>CraftHours2</t>
  </si>
  <si>
    <t>CraftHours3</t>
  </si>
  <si>
    <t>CraftHours4</t>
  </si>
  <si>
    <t>CraftHours5</t>
  </si>
  <si>
    <t>CraftHours6</t>
  </si>
  <si>
    <t>CraftHours7</t>
  </si>
  <si>
    <t>CraftHours8</t>
  </si>
  <si>
    <t>Equipment1</t>
  </si>
  <si>
    <t>Equipment2</t>
  </si>
  <si>
    <t>Equipment3</t>
  </si>
  <si>
    <t>Equipment4</t>
  </si>
  <si>
    <t>Equipment5</t>
  </si>
  <si>
    <t>Equipment6</t>
  </si>
  <si>
    <t>EquipmentHours1</t>
  </si>
  <si>
    <t>EquipmentHours2</t>
  </si>
  <si>
    <t>EquipmentHours3</t>
  </si>
  <si>
    <t>EquipmentHours4</t>
  </si>
  <si>
    <t>EquipmentHours5</t>
  </si>
  <si>
    <t>EquipmentHours6</t>
  </si>
  <si>
    <t>Material1</t>
  </si>
  <si>
    <t>Material2</t>
  </si>
  <si>
    <t>Material3</t>
  </si>
  <si>
    <t>Material4</t>
  </si>
  <si>
    <t>Material5</t>
  </si>
  <si>
    <t>Material6</t>
  </si>
  <si>
    <t>MaterialQuantity1</t>
  </si>
  <si>
    <t>MaterialQuantity2</t>
  </si>
  <si>
    <t>MaterialQuantity3</t>
  </si>
  <si>
    <t>MaterialQuantity4</t>
  </si>
  <si>
    <t>MaterialQuantity5</t>
  </si>
  <si>
    <t>MaterialQuantity6</t>
  </si>
  <si>
    <t>MaterialUnitPrice1</t>
  </si>
  <si>
    <t>MaterialUnitPrice2</t>
  </si>
  <si>
    <t>MaterialUnitPrice3</t>
  </si>
  <si>
    <t>MaterialUnitPrice4</t>
  </si>
  <si>
    <t>MaterialUnitPrice5</t>
  </si>
  <si>
    <t>MaterialUnitPrice6</t>
  </si>
  <si>
    <t>Subcontract1</t>
  </si>
  <si>
    <t>Subcontract2</t>
  </si>
  <si>
    <t>Subcontract3</t>
  </si>
  <si>
    <t>Subcontract4</t>
  </si>
  <si>
    <t>Subcontract5</t>
  </si>
  <si>
    <t>SubcontractQuantity1</t>
  </si>
  <si>
    <t>SubcontractQuantity2</t>
  </si>
  <si>
    <t>SubcontractQuantity3</t>
  </si>
  <si>
    <t>SubcontractQuantity4</t>
  </si>
  <si>
    <t>SubcontractQuantity5</t>
  </si>
  <si>
    <t>SubcontractUnitPrice1</t>
  </si>
  <si>
    <t>SubcontractUnitPrice2</t>
  </si>
  <si>
    <t>SubcontractUnitPrice3</t>
  </si>
  <si>
    <t>SubcontractUnitPrice4</t>
  </si>
  <si>
    <t>SubcontractUnitPrice5</t>
  </si>
  <si>
    <t>OtherQuantity</t>
  </si>
  <si>
    <t>OtherPercent</t>
  </si>
  <si>
    <t>TotalLabor</t>
  </si>
  <si>
    <t>TotalEquipment</t>
  </si>
  <si>
    <t>TotalMaterial</t>
  </si>
  <si>
    <t>TotalSubcontracor</t>
  </si>
  <si>
    <t>TotalPrice</t>
  </si>
  <si>
    <t>ScheduleChangeDays</t>
  </si>
  <si>
    <t>WorkingDays</t>
  </si>
  <si>
    <t>CraftRate1</t>
  </si>
  <si>
    <t>CraftRate2</t>
  </si>
  <si>
    <t>CraftRate3</t>
  </si>
  <si>
    <t>CraftRate4</t>
  </si>
  <si>
    <t>CraftRate5</t>
  </si>
  <si>
    <t>CraftRate6</t>
  </si>
  <si>
    <t>CraftRate7</t>
  </si>
  <si>
    <t>CraftRate8</t>
  </si>
  <si>
    <t>EquipRate1</t>
  </si>
  <si>
    <t>EquipRate2</t>
  </si>
  <si>
    <t>EquipRate3</t>
  </si>
  <si>
    <t>EquipRate4</t>
  </si>
  <si>
    <t>EquipRate5</t>
  </si>
  <si>
    <t>EquipRate6</t>
  </si>
  <si>
    <t>EquipRate7</t>
  </si>
  <si>
    <t>EquipRate8</t>
  </si>
  <si>
    <t>Satus</t>
  </si>
  <si>
    <t>BallInCourt</t>
  </si>
  <si>
    <t>DateApproved</t>
  </si>
  <si>
    <t>CO Number</t>
  </si>
  <si>
    <t>FieldDirectiveNumber</t>
  </si>
  <si>
    <t>PANumber</t>
  </si>
  <si>
    <t>Subcontractors</t>
  </si>
  <si>
    <t>Field</t>
  </si>
  <si>
    <t xml:space="preserve">Change </t>
  </si>
  <si>
    <t>Subcontractor/</t>
  </si>
  <si>
    <t>Date</t>
  </si>
  <si>
    <t>Status</t>
  </si>
  <si>
    <t>Billed on</t>
  </si>
  <si>
    <t>Cost</t>
  </si>
  <si>
    <t>Ball in</t>
  </si>
  <si>
    <t>Directive No.</t>
  </si>
  <si>
    <t>Order No.</t>
  </si>
  <si>
    <t>Supplier</t>
  </si>
  <si>
    <t>Approved</t>
  </si>
  <si>
    <t>P. A. #</t>
  </si>
  <si>
    <t>Basis</t>
  </si>
  <si>
    <t>Price</t>
  </si>
  <si>
    <t>Court</t>
  </si>
  <si>
    <t xml:space="preserve"> FieldDirectiveNumber </t>
  </si>
  <si>
    <t xml:space="preserve"> CO Number </t>
  </si>
  <si>
    <t xml:space="preserve"> Subcontracts </t>
  </si>
  <si>
    <t xml:space="preserve"> TotalPrice </t>
  </si>
  <si>
    <t xml:space="preserve"> TotalRFP </t>
  </si>
  <si>
    <t xml:space="preserve"> BallInCourt </t>
  </si>
  <si>
    <t>PAYMENT TERMS</t>
  </si>
  <si>
    <t>Owner</t>
  </si>
  <si>
    <t>A/E</t>
  </si>
  <si>
    <t>Add or edit equipment and rates. Equipment in column A and Rates in column B.</t>
  </si>
  <si>
    <t>Drop Box-Ea.</t>
  </si>
  <si>
    <t>Case 580 Backhoe Loader</t>
  </si>
  <si>
    <t>CAT 963 Endloader</t>
  </si>
  <si>
    <t>Dump Truck</t>
  </si>
  <si>
    <t>Concrete Saw</t>
  </si>
  <si>
    <t>Craft</t>
  </si>
  <si>
    <t>Carpenter</t>
  </si>
  <si>
    <t>Add or edit craft and rates. Craft in column A and rates in column B.</t>
  </si>
  <si>
    <t>Carpenter Foreman</t>
  </si>
  <si>
    <t>Cement Finisher</t>
  </si>
  <si>
    <t>Iron Worker</t>
  </si>
  <si>
    <t>Labor Foreman</t>
  </si>
  <si>
    <t>Laborer</t>
  </si>
  <si>
    <t>Operator</t>
  </si>
  <si>
    <t>Teamster</t>
  </si>
  <si>
    <t>URGENT</t>
  </si>
  <si>
    <t>RESPOND BY DATE INDCATED</t>
  </si>
  <si>
    <t>Responded by A/E</t>
  </si>
  <si>
    <t>NO</t>
  </si>
  <si>
    <t>Next Day of Receipt</t>
  </si>
  <si>
    <t>Not Accepted</t>
  </si>
  <si>
    <t>Reviewed by A/E</t>
  </si>
  <si>
    <t>Reviewed as noted</t>
  </si>
  <si>
    <t>Rejected</t>
  </si>
  <si>
    <t>Revise and Resubmit</t>
  </si>
  <si>
    <t>Closed</t>
  </si>
  <si>
    <t>Not Closed</t>
  </si>
  <si>
    <t>Feedback</t>
  </si>
  <si>
    <t>FREE Installation File</t>
  </si>
  <si>
    <t>User Guide</t>
  </si>
  <si>
    <t>View/Print</t>
  </si>
  <si>
    <t>Video</t>
  </si>
  <si>
    <t>Project Setup</t>
  </si>
  <si>
    <t>Ask Jared Services, LLC</t>
  </si>
  <si>
    <t>Here to help with all your tasks.  Just ask.</t>
  </si>
  <si>
    <t>904 Love Drive, O’Fallon, MO 63366</t>
  </si>
  <si>
    <t>636-293-7306</t>
  </si>
  <si>
    <t>Askjared.llc@gmail.com</t>
  </si>
  <si>
    <t>Aimee Anderson</t>
  </si>
  <si>
    <t>5247 Highway N</t>
  </si>
  <si>
    <t>636-288-1956</t>
  </si>
  <si>
    <t>See Below</t>
  </si>
  <si>
    <t xml:space="preserve"> </t>
  </si>
  <si>
    <t xml:space="preserve">Total for above listed work: </t>
  </si>
  <si>
    <t>*Notes:</t>
  </si>
  <si>
    <t xml:space="preserve">*This estimate is not guaranteed. Prices listed in the estimate approximate the project requirements as described by the client. The actual cost is subject to change after all the project elements have been negotiated and finalized. The client will be informed of any changes in cost in advance and a change order will be issued.  Estimate is valid for 30 days from generation date.  Building permits where necessary are the responsibility of the owner.  </t>
  </si>
  <si>
    <t>**Payment Terms:</t>
  </si>
  <si>
    <t xml:space="preserve">1/2 job total due upon estimate acceptance.  1/4 will be due after dressing room drywall is finished.  Balance due upon job completion. </t>
  </si>
  <si>
    <t>JOB</t>
  </si>
  <si>
    <t>THANK YOU FOR THE OPPORTUNITY!  HAVE A grateful day!</t>
  </si>
  <si>
    <t>Estimate No</t>
  </si>
  <si>
    <t>Expiration</t>
  </si>
  <si>
    <t>TO:</t>
  </si>
  <si>
    <t>Dear</t>
  </si>
  <si>
    <t>Scope of Work</t>
  </si>
  <si>
    <t>Greeting</t>
  </si>
  <si>
    <t>Heading 1</t>
  </si>
  <si>
    <t>Heading 2</t>
  </si>
  <si>
    <t>Heading 3</t>
  </si>
  <si>
    <t>Heading 4</t>
  </si>
  <si>
    <t>Item</t>
  </si>
  <si>
    <t>Scope Title</t>
  </si>
  <si>
    <t>Est No.</t>
  </si>
  <si>
    <t>Estimate Log</t>
  </si>
  <si>
    <t>Customer:</t>
  </si>
  <si>
    <t>Heading1</t>
  </si>
  <si>
    <t>Item1</t>
  </si>
  <si>
    <t>Item2</t>
  </si>
  <si>
    <t>Item3</t>
  </si>
  <si>
    <t>Item4</t>
  </si>
  <si>
    <t>Item5</t>
  </si>
  <si>
    <t>Heading2</t>
  </si>
  <si>
    <t>Heading4</t>
  </si>
  <si>
    <t>Customer</t>
  </si>
  <si>
    <t>Custuomer</t>
  </si>
  <si>
    <t>Heading3</t>
  </si>
  <si>
    <t>Estimate No.</t>
  </si>
  <si>
    <t>ESTNumber</t>
  </si>
  <si>
    <t xml:space="preserve">ESTDescription </t>
  </si>
  <si>
    <t>Mo</t>
  </si>
  <si>
    <t>Cottelville</t>
  </si>
  <si>
    <t>Estimates</t>
  </si>
  <si>
    <t>EST Log</t>
  </si>
  <si>
    <t>EST No</t>
  </si>
  <si>
    <r>
      <t>●</t>
    </r>
    <r>
      <rPr>
        <sz val="14"/>
        <rFont val="Times New Roman"/>
        <family val="1"/>
      </rPr>
      <t xml:space="preserve">        </t>
    </r>
    <r>
      <rPr>
        <sz val="14"/>
        <rFont val="Trebuchet MS"/>
        <family val="2"/>
      </rPr>
      <t>Install casing around door opening</t>
    </r>
  </si>
  <si>
    <r>
      <t>●</t>
    </r>
    <r>
      <rPr>
        <sz val="14"/>
        <rFont val="Times New Roman"/>
        <family val="1"/>
      </rPr>
      <t xml:space="preserve">        </t>
    </r>
    <r>
      <rPr>
        <sz val="14"/>
        <rFont val="Trebuchet MS"/>
        <family val="2"/>
      </rPr>
      <t xml:space="preserve">Relocate to floor register or cap wall register </t>
    </r>
  </si>
  <si>
    <r>
      <t xml:space="preserve">To accept this estimate please sign here and return </t>
    </r>
    <r>
      <rPr>
        <b/>
        <u/>
        <sz val="14"/>
        <rFont val="Trebuchet MS"/>
        <family val="2"/>
      </rPr>
      <t xml:space="preserve">                                                                                                                                        </t>
    </r>
    <r>
      <rPr>
        <b/>
        <sz val="14"/>
        <rFont val="Trebuchet MS"/>
        <family val="2"/>
      </rPr>
      <t xml:space="preserve"> </t>
    </r>
  </si>
  <si>
    <t>Posh</t>
  </si>
  <si>
    <t>ESTDescription</t>
  </si>
  <si>
    <t>ESTDate</t>
  </si>
  <si>
    <t>TotalEST</t>
  </si>
  <si>
    <t>Customers</t>
  </si>
  <si>
    <t>Thank you for the opportunity to provide you an estimate for the pre-opening renovation work we discussed and is outlined below.  As the job is time critical I can make near immediate availability and should be able to complete all work prior to your desired 12/8 opening barring unforeseen circumstances. I have listed the primary tasks to be performed below.  I am pleased to provide you with the following estimate:</t>
  </si>
  <si>
    <t>Pre - Opening Renovation - 5247 Hwy N Scope of Work</t>
  </si>
  <si>
    <t>Ceiling patching and painting:</t>
  </si>
  <si>
    <t xml:space="preserve">●	Patch holes, tape and mud cracks in the showroom ceiling and wall.  </t>
  </si>
  <si>
    <t>●	Match existing ceiling texture as close as possible using textured paint (sanded)</t>
  </si>
  <si>
    <t>●	Coat entire ceiling with white Valspar 2000 flat white paint</t>
  </si>
  <si>
    <t>Dressing room</t>
  </si>
  <si>
    <t>●	Construct two unit dressing room approximately 7’ x 5’ with 24x80” prehung doors.</t>
  </si>
  <si>
    <t>●	Walls will be constructed of 2x4 standard lumber</t>
  </si>
  <si>
    <t>●	½” drywall inside and out.  Mud, tape, and prime drywall.</t>
  </si>
  <si>
    <t>Widen doorway between kitchen and showroom:</t>
  </si>
  <si>
    <t>●	Expand the doorway approximately 3’ for easier room-to-room travel.</t>
  </si>
  <si>
    <t>●	Laminated 2x6” header</t>
  </si>
  <si>
    <t>●	Install casing around door opening</t>
  </si>
  <si>
    <t>●	Relocate to floor register or cap wall register</t>
  </si>
  <si>
    <t>5247 Hwy N - Cottleville</t>
  </si>
  <si>
    <t>Lot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</si>
</sst>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8" formatCode="&quot;$&quot;#,##0.00_);[Red]\(&quot;$&quot;#,##0.00\)"/>
    <numFmt numFmtId="41" formatCode="_(* #,##0_);_(* \(#,##0\);_(* &quot;-&quot;_);_(@_)"/>
    <numFmt numFmtId="44" formatCode="_(&quot;$&quot;* #,##0.00_);_(&quot;$&quot;* \(#,##0.00\);_(&quot;$&quot;* &quot;-&quot;??_);_(@_)"/>
    <numFmt numFmtId="43" formatCode="_(* #,##0.00_);_(* \(#,##0.00\);_(* &quot;-&quot;??_);_(@_)"/>
    <numFmt numFmtId="164" formatCode="0.0%"/>
    <numFmt numFmtId="165" formatCode="&quot;$&quot;#,##0"/>
    <numFmt numFmtId="166" formatCode="m/d/yy;@"/>
    <numFmt numFmtId="167" formatCode="[&lt;=9999999]###\-####;###\-###\-####"/>
    <numFmt numFmtId="168" formatCode="&quot;$&quot;#,##0.00"/>
    <numFmt numFmtId="169" formatCode="ddd\,\ m/d/yyyy"/>
    <numFmt numFmtId="170" formatCode="_([$$-409]* #,##0.00_);_([$$-409]* \(#,##0.00\);_([$$-409]* &quot;-&quot;??_);_(@_)"/>
  </numFmts>
  <fonts count="74">
    <font>
      <sz val="11"/>
      <color theme="1"/>
      <name val="Calibri"/>
      <family val="2"/>
      <scheme val="minor"/>
    </font>
    <font>
      <sz val="11"/>
      <color theme="1"/>
      <name val="Calibri"/>
      <family val="2"/>
      <scheme val="minor"/>
    </font>
    <font>
      <sz val="10"/>
      <name val="Arial"/>
      <family val="2"/>
    </font>
    <font>
      <sz val="9"/>
      <name val="Arial"/>
      <family val="2"/>
    </font>
    <font>
      <b/>
      <sz val="12"/>
      <name val="Arial"/>
      <family val="2"/>
    </font>
    <font>
      <b/>
      <sz val="10"/>
      <name val="Arial"/>
      <family val="2"/>
    </font>
    <font>
      <sz val="10"/>
      <color theme="0"/>
      <name val="Arial"/>
      <family val="2"/>
    </font>
    <font>
      <sz val="12"/>
      <name val="Arial"/>
      <family val="2"/>
    </font>
    <font>
      <b/>
      <sz val="8"/>
      <name val="Arial"/>
      <family val="2"/>
    </font>
    <font>
      <sz val="10"/>
      <name val="MS Sans Serif"/>
      <family val="2"/>
    </font>
    <font>
      <b/>
      <sz val="12"/>
      <name val="Arial Narrow"/>
      <family val="2"/>
    </font>
    <font>
      <b/>
      <sz val="18"/>
      <name val="Arial"/>
      <family val="2"/>
    </font>
    <font>
      <b/>
      <sz val="14"/>
      <name val="Arial"/>
      <family val="2"/>
    </font>
    <font>
      <b/>
      <sz val="16"/>
      <name val="Arial"/>
      <family val="2"/>
    </font>
    <font>
      <sz val="11"/>
      <name val="Arial"/>
      <family val="2"/>
    </font>
    <font>
      <b/>
      <sz val="11"/>
      <name val="Arial"/>
      <family val="2"/>
    </font>
    <font>
      <sz val="18"/>
      <name val="Arial"/>
      <family val="2"/>
    </font>
    <font>
      <sz val="11"/>
      <color theme="1"/>
      <name val="Arial"/>
      <family val="2"/>
    </font>
    <font>
      <b/>
      <sz val="12"/>
      <color rgb="FFFF0000"/>
      <name val="Arial"/>
      <family val="2"/>
    </font>
    <font>
      <b/>
      <sz val="36"/>
      <color rgb="FF000000"/>
      <name val="Arial"/>
      <family val="2"/>
    </font>
    <font>
      <sz val="11"/>
      <color rgb="FF000000"/>
      <name val="Calibri"/>
      <family val="2"/>
      <scheme val="minor"/>
    </font>
    <font>
      <sz val="10"/>
      <color rgb="FF000000"/>
      <name val="Arial"/>
      <family val="2"/>
    </font>
    <font>
      <sz val="11"/>
      <color rgb="FF000000"/>
      <name val="Calibri"/>
      <family val="2"/>
    </font>
    <font>
      <sz val="11"/>
      <color theme="0"/>
      <name val="Calibri"/>
      <family val="2"/>
      <scheme val="minor"/>
    </font>
    <font>
      <u/>
      <sz val="11"/>
      <color theme="10"/>
      <name val="Calibri"/>
      <family val="2"/>
      <scheme val="minor"/>
    </font>
    <font>
      <sz val="11"/>
      <color theme="0" tint="-4.9989318521683403E-2"/>
      <name val="Calibri"/>
      <family val="2"/>
      <scheme val="minor"/>
    </font>
    <font>
      <sz val="14"/>
      <color theme="1"/>
      <name val="Calibri"/>
      <family val="2"/>
      <scheme val="minor"/>
    </font>
    <font>
      <b/>
      <u/>
      <sz val="12"/>
      <color theme="10"/>
      <name val="Calibri"/>
      <family val="2"/>
      <scheme val="minor"/>
    </font>
    <font>
      <sz val="11"/>
      <color theme="3" tint="0.24994659260841701"/>
      <name val="Calibri"/>
      <family val="2"/>
      <scheme val="minor"/>
    </font>
    <font>
      <sz val="11"/>
      <color theme="3"/>
      <name val="Calibri"/>
      <family val="2"/>
      <scheme val="minor"/>
    </font>
    <font>
      <b/>
      <sz val="11"/>
      <color theme="3" tint="0.24994659260841701"/>
      <name val="Calibri"/>
      <family val="2"/>
      <scheme val="minor"/>
    </font>
    <font>
      <b/>
      <sz val="12"/>
      <color theme="1"/>
      <name val="Calibri"/>
      <family val="2"/>
      <scheme val="minor"/>
    </font>
    <font>
      <sz val="11"/>
      <name val="Calibri"/>
      <family val="2"/>
      <scheme val="minor"/>
    </font>
    <font>
      <b/>
      <sz val="12"/>
      <color theme="0" tint="-4.9989318521683403E-2"/>
      <name val="Calibri"/>
      <family val="2"/>
      <scheme val="minor"/>
    </font>
    <font>
      <b/>
      <sz val="12"/>
      <name val="Calibri"/>
      <family val="2"/>
      <scheme val="minor"/>
    </font>
    <font>
      <u/>
      <sz val="11"/>
      <color theme="4"/>
      <name val="Calibri"/>
      <family val="2"/>
      <scheme val="minor"/>
    </font>
    <font>
      <sz val="9"/>
      <color theme="1"/>
      <name val="Calibri"/>
      <family val="2"/>
      <scheme val="minor"/>
    </font>
    <font>
      <b/>
      <sz val="11"/>
      <name val="Calibri"/>
      <family val="2"/>
      <scheme val="minor"/>
    </font>
    <font>
      <sz val="12"/>
      <color theme="0" tint="-4.9989318521683403E-2"/>
      <name val="Calibri"/>
      <family val="2"/>
      <scheme val="minor"/>
    </font>
    <font>
      <sz val="11"/>
      <color rgb="FFF2F2F2"/>
      <name val="Calibri"/>
      <family val="2"/>
      <scheme val="minor"/>
    </font>
    <font>
      <b/>
      <sz val="14"/>
      <name val="Calibri"/>
      <family val="2"/>
      <scheme val="minor"/>
    </font>
    <font>
      <b/>
      <sz val="14"/>
      <name val="Calibri"/>
      <family val="2"/>
    </font>
    <font>
      <b/>
      <sz val="22"/>
      <name val="Arial"/>
      <family val="2"/>
    </font>
    <font>
      <sz val="22"/>
      <name val="Calibri"/>
      <family val="2"/>
      <scheme val="minor"/>
    </font>
    <font>
      <b/>
      <sz val="26"/>
      <name val="Arial"/>
      <family val="2"/>
    </font>
    <font>
      <sz val="26"/>
      <name val="Calibri"/>
      <family val="2"/>
      <scheme val="minor"/>
    </font>
    <font>
      <b/>
      <sz val="11"/>
      <color theme="0"/>
      <name val="Calibri"/>
      <family val="2"/>
      <scheme val="minor"/>
    </font>
    <font>
      <b/>
      <sz val="11"/>
      <name val="Calibri"/>
      <family val="2"/>
    </font>
    <font>
      <sz val="10"/>
      <color rgb="FFFF0000"/>
      <name val="Arial"/>
      <family val="2"/>
    </font>
    <font>
      <b/>
      <sz val="22"/>
      <color theme="1" tint="0.34998626667073579"/>
      <name val="Calibri Light"/>
      <family val="2"/>
      <scheme val="major"/>
    </font>
    <font>
      <u/>
      <sz val="11"/>
      <color indexed="12"/>
      <name val="Arial"/>
      <family val="2"/>
    </font>
    <font>
      <b/>
      <sz val="28"/>
      <name val="Calibri"/>
      <family val="2"/>
      <scheme val="minor"/>
    </font>
    <font>
      <sz val="11"/>
      <name val="Calibri"/>
      <family val="2"/>
    </font>
    <font>
      <b/>
      <u/>
      <sz val="12"/>
      <name val="Calibri"/>
      <family val="2"/>
      <scheme val="minor"/>
    </font>
    <font>
      <u/>
      <sz val="11"/>
      <color theme="0"/>
      <name val="Calibri"/>
      <family val="2"/>
      <scheme val="minor"/>
    </font>
    <font>
      <sz val="8"/>
      <color theme="0"/>
      <name val="Calibri"/>
      <family val="2"/>
      <scheme val="minor"/>
    </font>
    <font>
      <b/>
      <sz val="14"/>
      <color theme="0" tint="-0.499984740745262"/>
      <name val="Calibri"/>
      <family val="2"/>
      <scheme val="minor"/>
    </font>
    <font>
      <sz val="8.5"/>
      <color theme="1"/>
      <name val="Trebuchet MS"/>
      <family val="2"/>
    </font>
    <font>
      <u/>
      <sz val="11"/>
      <name val="Calibri"/>
      <family val="2"/>
      <scheme val="minor"/>
    </font>
    <font>
      <b/>
      <sz val="16"/>
      <name val="Trebuchet MS"/>
      <family val="2"/>
    </font>
    <font>
      <sz val="11"/>
      <name val="Trebuchet MS"/>
      <family val="2"/>
    </font>
    <font>
      <sz val="8"/>
      <name val="Trebuchet MS"/>
      <family val="2"/>
    </font>
    <font>
      <sz val="14"/>
      <name val="Trebuchet MS"/>
      <family val="2"/>
    </font>
    <font>
      <i/>
      <sz val="14"/>
      <name val="Trebuchet MS"/>
      <family val="2"/>
    </font>
    <font>
      <b/>
      <sz val="14"/>
      <name val="Trebuchet MS"/>
      <family val="2"/>
    </font>
    <font>
      <b/>
      <sz val="8"/>
      <name val="Trebuchet MS"/>
      <family val="2"/>
    </font>
    <font>
      <sz val="14"/>
      <name val="Calibri"/>
      <family val="2"/>
      <scheme val="minor"/>
    </font>
    <font>
      <b/>
      <u/>
      <sz val="14"/>
      <name val="Trebuchet MS"/>
      <family val="2"/>
    </font>
    <font>
      <b/>
      <u/>
      <sz val="14"/>
      <name val="Calibri"/>
      <family val="2"/>
      <scheme val="minor"/>
    </font>
    <font>
      <sz val="14"/>
      <name val="Noto Sans Symbols"/>
    </font>
    <font>
      <sz val="14"/>
      <name val="Times New Roman"/>
      <family val="1"/>
    </font>
    <font>
      <b/>
      <sz val="9.5"/>
      <name val="Trebuchet MS"/>
      <family val="2"/>
    </font>
    <font>
      <sz val="8"/>
      <name val="Arial"/>
      <family val="2"/>
    </font>
    <font>
      <sz val="11"/>
      <color theme="0"/>
      <name val="Trebuchet MS"/>
      <family val="2"/>
    </font>
  </fonts>
  <fills count="7">
    <fill>
      <patternFill patternType="none"/>
    </fill>
    <fill>
      <patternFill patternType="gray125"/>
    </fill>
    <fill>
      <patternFill patternType="solid">
        <fgColor theme="4" tint="0.79998168889431442"/>
        <bgColor indexed="65"/>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rgb="FFE5C09D"/>
        <bgColor indexed="64"/>
      </patternFill>
    </fill>
  </fills>
  <borders count="32">
    <border>
      <start/>
      <end/>
      <top/>
      <bottom/>
      <diagonal/>
    </border>
    <border>
      <start/>
      <end/>
      <top/>
      <bottom style="double">
        <color indexed="64"/>
      </bottom>
      <diagonal/>
    </border>
    <border>
      <start style="medium">
        <color indexed="64"/>
      </start>
      <end style="medium">
        <color indexed="64"/>
      </end>
      <top style="medium">
        <color indexed="64"/>
      </top>
      <bottom style="medium">
        <color indexed="64"/>
      </bottom>
      <diagonal/>
    </border>
    <border>
      <start style="medium">
        <color indexed="64"/>
      </start>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style="thin">
        <color indexed="64"/>
      </top>
      <bottom/>
      <diagonal/>
    </border>
    <border>
      <start/>
      <end/>
      <top style="thin">
        <color indexed="64"/>
      </top>
      <bottom/>
      <diagonal/>
    </border>
    <border>
      <start/>
      <end style="thin">
        <color indexed="64"/>
      </end>
      <top style="thin">
        <color indexed="64"/>
      </top>
      <bottom/>
      <diagonal/>
    </border>
    <border>
      <start style="thin">
        <color indexed="64"/>
      </start>
      <end/>
      <top/>
      <bottom style="thin">
        <color indexed="64"/>
      </bottom>
      <diagonal/>
    </border>
    <border>
      <start/>
      <end style="thin">
        <color indexed="64"/>
      </end>
      <top/>
      <bottom style="thin">
        <color indexed="64"/>
      </bottom>
      <diagonal/>
    </border>
    <border>
      <start style="thin">
        <color indexed="64"/>
      </start>
      <end/>
      <top style="thin">
        <color indexed="64"/>
      </top>
      <bottom style="thin">
        <color indexed="64"/>
      </bottom>
      <diagonal/>
    </border>
    <border>
      <start/>
      <end style="thin">
        <color indexed="64"/>
      </end>
      <top style="thin">
        <color indexed="64"/>
      </top>
      <bottom style="thin">
        <color indexed="64"/>
      </bottom>
      <diagonal/>
    </border>
    <border>
      <start/>
      <end style="thin">
        <color indexed="64"/>
      </end>
      <top/>
      <bottom/>
      <diagonal/>
    </border>
    <border>
      <start style="thin">
        <color indexed="64"/>
      </start>
      <end/>
      <top/>
      <bottom/>
      <diagonal/>
    </border>
    <border>
      <start style="thin">
        <color indexed="64"/>
      </start>
      <end style="thin">
        <color indexed="64"/>
      </end>
      <top style="thin">
        <color indexed="64"/>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end/>
      <top/>
      <bottom style="medium">
        <color indexed="64"/>
      </bottom>
      <diagonal/>
    </border>
    <border>
      <start style="medium">
        <color indexed="64"/>
      </start>
      <end style="medium">
        <color indexed="64"/>
      </end>
      <top style="medium">
        <color indexed="64"/>
      </top>
      <bottom/>
      <diagonal/>
    </border>
    <border>
      <start style="medium">
        <color indexed="64"/>
      </start>
      <end style="medium">
        <color indexed="64"/>
      </end>
      <top/>
      <bottom/>
      <diagonal/>
    </border>
    <border>
      <start/>
      <end/>
      <top style="medium">
        <color indexed="64"/>
      </top>
      <bottom style="medium">
        <color indexed="64"/>
      </bottom>
      <diagonal/>
    </border>
    <border>
      <start style="medium">
        <color indexed="64"/>
      </start>
      <end/>
      <top style="medium">
        <color indexed="64"/>
      </top>
      <bottom/>
      <diagonal/>
    </border>
    <border>
      <start/>
      <end/>
      <top style="thin">
        <color indexed="64"/>
      </top>
      <bottom style="double">
        <color indexed="64"/>
      </bottom>
      <diagonal/>
    </border>
    <border>
      <start style="thin">
        <color indexed="64"/>
      </start>
      <end/>
      <top style="medium">
        <color indexed="64"/>
      </top>
      <bottom/>
      <diagonal/>
    </border>
    <border>
      <start style="medium">
        <color indexed="64"/>
      </start>
      <end/>
      <top/>
      <bottom/>
      <diagonal/>
    </border>
    <border>
      <start/>
      <end/>
      <top/>
      <bottom style="thin">
        <color theme="3" tint="0.749961851863155"/>
      </bottom>
      <diagonal/>
    </border>
    <border>
      <start/>
      <end/>
      <top style="thin">
        <color theme="3" tint="0.749961851863155"/>
      </top>
      <bottom style="thin">
        <color theme="3" tint="0.749961851863155"/>
      </bottom>
      <diagonal/>
    </border>
    <border>
      <start/>
      <end/>
      <top style="hair">
        <color theme="3" tint="0.24994659260841701"/>
      </top>
      <bottom/>
      <diagonal/>
    </border>
    <border>
      <start/>
      <end/>
      <top style="double">
        <color indexed="64"/>
      </top>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end/>
      <top style="medium">
        <color theme="0" tint="-0.14996795556505021"/>
      </top>
      <bottom style="medium">
        <color theme="0" tint="-0.14996795556505021"/>
      </bottom>
      <diagonal/>
    </border>
  </borders>
  <cellStyleXfs count="21">
    <xf numFmtId="0" fontId="0" fillId="0" borderId="0"/>
    <xf numFmtId="0" fontId="1" fillId="2" borderId="0" applyNumberFormat="0" applyBorder="0" applyAlignment="0" applyProtection="0"/>
    <xf numFmtId="0" fontId="9" fillId="0" borderId="0"/>
    <xf numFmtId="0" fontId="24" fillId="0" borderId="0" applyNumberFormat="0" applyFill="0" applyBorder="0" applyAlignment="0" applyProtection="0"/>
    <xf numFmtId="167" fontId="29" fillId="0" borderId="0" applyFont="0" applyFill="0" applyBorder="0">
      <alignment horizontal="left" vertical="top" wrapText="1"/>
    </xf>
    <xf numFmtId="0" fontId="29" fillId="0" borderId="0" applyNumberFormat="0" applyFont="0" applyFill="0" applyBorder="0">
      <alignment horizontal="center" vertical="center"/>
    </xf>
    <xf numFmtId="14" fontId="29" fillId="0" borderId="0" applyFont="0" applyFill="0" applyBorder="0">
      <alignment horizontal="left" vertical="top"/>
    </xf>
    <xf numFmtId="14" fontId="29" fillId="0" borderId="0" applyFont="0" applyFill="0" applyBorder="0">
      <alignment horizontal="left" vertical="center"/>
    </xf>
    <xf numFmtId="0" fontId="29" fillId="0" borderId="26" applyNumberFormat="0" applyFont="0" applyFill="0" applyAlignment="0">
      <alignment horizontal="left" vertical="center"/>
    </xf>
    <xf numFmtId="0" fontId="30" fillId="0" borderId="0" applyNumberFormat="0" applyFill="0" applyProtection="0">
      <alignment horizontal="left" vertical="center" indent="1"/>
    </xf>
    <xf numFmtId="0" fontId="28" fillId="0" borderId="28">
      <alignment horizontal="left" vertical="top" wrapText="1"/>
    </xf>
    <xf numFmtId="0" fontId="23" fillId="0" borderId="0"/>
    <xf numFmtId="0" fontId="49" fillId="0" borderId="0" applyNumberFormat="0" applyFill="0" applyBorder="0" applyAlignment="0" applyProtection="0"/>
    <xf numFmtId="0" fontId="1" fillId="0" borderId="0" applyNumberFormat="0" applyFill="0" applyProtection="0">
      <alignment horizontal="right" indent="1"/>
    </xf>
    <xf numFmtId="169" fontId="1" fillId="0" borderId="30">
      <alignment horizontal="center" vertical="center"/>
    </xf>
    <xf numFmtId="0" fontId="26" fillId="0" borderId="0" applyNumberFormat="0" applyFill="0" applyAlignment="0" applyProtection="0"/>
    <xf numFmtId="0" fontId="26" fillId="0" borderId="0" applyNumberFormat="0" applyFill="0" applyProtection="0">
      <alignment vertical="top"/>
    </xf>
    <xf numFmtId="0" fontId="50" fillId="0" borderId="0" applyNumberFormat="0" applyFill="0" applyBorder="0" applyAlignment="0" applyProtection="0">
      <alignment vertical="top"/>
      <protection locked="0"/>
    </xf>
    <xf numFmtId="0" fontId="1" fillId="0" borderId="31" applyFill="0">
      <alignment horizontal="center" vertical="center"/>
    </xf>
    <xf numFmtId="0" fontId="1" fillId="0" borderId="31" applyFill="0">
      <alignment horizontal="left" vertical="center" indent="2"/>
    </xf>
    <xf numFmtId="166" fontId="1" fillId="0" borderId="31" applyFill="0">
      <alignment horizontal="center" vertical="center"/>
    </xf>
  </cellStyleXfs>
  <cellXfs count="309">
    <xf numFmtId="0" fontId="0" fillId="0" borderId="0" xfId="0"/>
    <xf numFmtId="0" fontId="5" fillId="0" borderId="0" xfId="0" applyFont="1"/>
    <xf numFmtId="0" fontId="5" fillId="0" borderId="0" xfId="0" applyFont="1" applyAlignment="1">
      <alignment horizontal="left"/>
    </xf>
    <xf numFmtId="0" fontId="6" fillId="0" borderId="0" xfId="0" applyFont="1"/>
    <xf numFmtId="0" fontId="0" fillId="0" borderId="0" xfId="0" applyProtection="1">
      <protection locked="0"/>
    </xf>
    <xf numFmtId="0" fontId="8" fillId="0" borderId="0" xfId="0" applyFont="1" applyProtection="1">
      <protection locked="0"/>
    </xf>
    <xf numFmtId="14" fontId="5" fillId="0" borderId="0" xfId="0" applyNumberFormat="1" applyFont="1"/>
    <xf numFmtId="0" fontId="14" fillId="0" borderId="3" xfId="0" applyFont="1" applyBorder="1"/>
    <xf numFmtId="0" fontId="14" fillId="0" borderId="21" xfId="0" applyFont="1" applyBorder="1"/>
    <xf numFmtId="0" fontId="14" fillId="0" borderId="4" xfId="0" applyFont="1" applyBorder="1"/>
    <xf numFmtId="0" fontId="14" fillId="0" borderId="2" xfId="0" applyFont="1" applyBorder="1"/>
    <xf numFmtId="0" fontId="14" fillId="0" borderId="0" xfId="0" applyFont="1"/>
    <xf numFmtId="41" fontId="14" fillId="0" borderId="0" xfId="0" applyNumberFormat="1" applyFont="1"/>
    <xf numFmtId="41" fontId="14" fillId="0" borderId="18" xfId="0" applyNumberFormat="1" applyFont="1" applyBorder="1"/>
    <xf numFmtId="3" fontId="14" fillId="0" borderId="0" xfId="0" applyNumberFormat="1" applyFont="1"/>
    <xf numFmtId="0" fontId="15" fillId="0" borderId="0" xfId="0" applyFont="1"/>
    <xf numFmtId="0" fontId="15" fillId="0" borderId="0" xfId="0" applyFont="1" applyProtection="1">
      <protection locked="0"/>
    </xf>
    <xf numFmtId="38" fontId="0" fillId="0" borderId="0" xfId="0" applyNumberFormat="1"/>
    <xf numFmtId="41" fontId="0" fillId="0" borderId="0" xfId="0" applyNumberFormat="1"/>
    <xf numFmtId="43" fontId="0" fillId="0" borderId="0" xfId="0" applyNumberFormat="1"/>
    <xf numFmtId="41" fontId="0" fillId="0" borderId="0" xfId="0" applyNumberFormat="1" applyAlignment="1">
      <alignment horizontal="left"/>
    </xf>
    <xf numFmtId="41" fontId="4" fillId="0" borderId="19" xfId="0" applyNumberFormat="1" applyFont="1" applyBorder="1" applyAlignment="1" applyProtection="1">
      <alignment horizontal="center"/>
      <protection locked="0"/>
    </xf>
    <xf numFmtId="41" fontId="4" fillId="0" borderId="22" xfId="0" applyNumberFormat="1" applyFont="1" applyBorder="1" applyAlignment="1" applyProtection="1">
      <alignment horizontal="center"/>
      <protection locked="0"/>
    </xf>
    <xf numFmtId="41" fontId="4" fillId="0" borderId="22" xfId="0" applyNumberFormat="1" applyFont="1" applyBorder="1" applyAlignment="1" applyProtection="1">
      <alignment horizontal="left"/>
      <protection locked="0"/>
    </xf>
    <xf numFmtId="41" fontId="4" fillId="0" borderId="19" xfId="0" applyNumberFormat="1" applyFont="1" applyBorder="1" applyAlignment="1" applyProtection="1">
      <alignment horizontal="left"/>
      <protection locked="0"/>
    </xf>
    <xf numFmtId="166" fontId="4" fillId="0" borderId="19" xfId="0" applyNumberFormat="1" applyFont="1" applyBorder="1" applyAlignment="1" applyProtection="1">
      <alignment horizontal="center"/>
      <protection locked="0"/>
    </xf>
    <xf numFmtId="0" fontId="4" fillId="0" borderId="19" xfId="0" applyFont="1" applyBorder="1" applyAlignment="1" applyProtection="1">
      <alignment horizontal="center"/>
      <protection locked="0"/>
    </xf>
    <xf numFmtId="43" fontId="4" fillId="0" borderId="22" xfId="0" applyNumberFormat="1" applyFont="1" applyBorder="1" applyAlignment="1" applyProtection="1">
      <alignment horizontal="center"/>
      <protection locked="0"/>
    </xf>
    <xf numFmtId="41" fontId="7" fillId="0" borderId="12" xfId="0" applyNumberFormat="1" applyFont="1" applyBorder="1" applyAlignment="1" applyProtection="1">
      <alignment horizontal="center"/>
      <protection locked="0"/>
    </xf>
    <xf numFmtId="41" fontId="7" fillId="0" borderId="0" xfId="0" applyNumberFormat="1" applyFont="1" applyAlignment="1" applyProtection="1">
      <alignment horizontal="center"/>
      <protection locked="0"/>
    </xf>
    <xf numFmtId="43" fontId="7" fillId="0" borderId="24" xfId="0" applyNumberFormat="1" applyFont="1" applyBorder="1" applyAlignment="1" applyProtection="1">
      <alignment horizontal="left"/>
      <protection locked="0"/>
    </xf>
    <xf numFmtId="41" fontId="7" fillId="0" borderId="12" xfId="0" applyNumberFormat="1" applyFont="1" applyBorder="1" applyAlignment="1" applyProtection="1">
      <alignment horizontal="left"/>
      <protection locked="0"/>
    </xf>
    <xf numFmtId="166" fontId="7" fillId="0" borderId="12" xfId="0" applyNumberFormat="1" applyFont="1" applyBorder="1" applyAlignment="1" applyProtection="1">
      <alignment horizontal="center"/>
      <protection locked="0"/>
    </xf>
    <xf numFmtId="43" fontId="7" fillId="0" borderId="12" xfId="0" applyNumberFormat="1" applyFont="1" applyBorder="1" applyProtection="1">
      <protection locked="0"/>
    </xf>
    <xf numFmtId="43" fontId="7" fillId="0" borderId="0" xfId="0" applyNumberFormat="1" applyFont="1" applyProtection="1">
      <protection locked="0"/>
    </xf>
    <xf numFmtId="41" fontId="7" fillId="0" borderId="13" xfId="0" applyNumberFormat="1" applyFont="1" applyBorder="1" applyProtection="1">
      <protection locked="0"/>
    </xf>
    <xf numFmtId="41" fontId="4" fillId="0" borderId="20" xfId="0" applyNumberFormat="1" applyFont="1" applyBorder="1" applyAlignment="1" applyProtection="1">
      <alignment horizontal="center"/>
      <protection locked="0"/>
    </xf>
    <xf numFmtId="41" fontId="4" fillId="0" borderId="25" xfId="0" applyNumberFormat="1" applyFont="1" applyBorder="1" applyAlignment="1" applyProtection="1">
      <alignment horizontal="center"/>
      <protection locked="0"/>
    </xf>
    <xf numFmtId="41" fontId="4" fillId="0" borderId="25" xfId="0" applyNumberFormat="1" applyFont="1" applyBorder="1" applyAlignment="1" applyProtection="1">
      <alignment horizontal="left"/>
      <protection locked="0"/>
    </xf>
    <xf numFmtId="41" fontId="4" fillId="0" borderId="20" xfId="0" applyNumberFormat="1" applyFont="1" applyBorder="1" applyAlignment="1" applyProtection="1">
      <alignment horizontal="left"/>
      <protection locked="0"/>
    </xf>
    <xf numFmtId="166" fontId="4" fillId="0" borderId="20" xfId="0" applyNumberFormat="1" applyFont="1" applyBorder="1" applyAlignment="1" applyProtection="1">
      <alignment horizontal="center"/>
      <protection locked="0"/>
    </xf>
    <xf numFmtId="0" fontId="4" fillId="0" borderId="20" xfId="0" applyFont="1" applyBorder="1" applyAlignment="1" applyProtection="1">
      <alignment horizontal="center"/>
      <protection locked="0"/>
    </xf>
    <xf numFmtId="43" fontId="4" fillId="0" borderId="25" xfId="0" applyNumberFormat="1" applyFont="1" applyBorder="1" applyAlignment="1" applyProtection="1">
      <alignment horizontal="center"/>
      <protection locked="0"/>
    </xf>
    <xf numFmtId="0" fontId="0" fillId="3" borderId="0" xfId="0" applyFill="1" applyProtection="1">
      <protection locked="0"/>
    </xf>
    <xf numFmtId="0" fontId="17" fillId="0" borderId="0" xfId="0" applyFont="1"/>
    <xf numFmtId="0" fontId="4" fillId="0" borderId="0" xfId="0" applyFont="1"/>
    <xf numFmtId="0" fontId="20" fillId="0" borderId="0" xfId="0" applyFont="1"/>
    <xf numFmtId="0" fontId="23" fillId="0" borderId="0" xfId="0" applyFont="1"/>
    <xf numFmtId="0" fontId="31" fillId="0" borderId="0" xfId="0" applyFont="1"/>
    <xf numFmtId="0" fontId="10" fillId="3" borderId="0" xfId="2" applyFont="1" applyFill="1" applyAlignment="1">
      <alignment horizontal="center"/>
    </xf>
    <xf numFmtId="14" fontId="10" fillId="3" borderId="0" xfId="2" applyNumberFormat="1" applyFont="1" applyFill="1" applyAlignment="1">
      <alignment horizontal="center"/>
    </xf>
    <xf numFmtId="0" fontId="32" fillId="3" borderId="0" xfId="0" applyFont="1" applyFill="1" applyProtection="1">
      <protection locked="0"/>
    </xf>
    <xf numFmtId="166" fontId="0" fillId="0" borderId="0" xfId="0" applyNumberFormat="1"/>
    <xf numFmtId="41" fontId="7" fillId="0" borderId="16" xfId="0" applyNumberFormat="1" applyFont="1" applyBorder="1" applyAlignment="1" applyProtection="1">
      <alignment horizontal="center"/>
      <protection locked="0"/>
    </xf>
    <xf numFmtId="166" fontId="7" fillId="0" borderId="16" xfId="0" applyNumberFormat="1" applyFont="1" applyBorder="1" applyAlignment="1" applyProtection="1">
      <alignment horizontal="center"/>
      <protection locked="0"/>
    </xf>
    <xf numFmtId="43" fontId="7" fillId="0" borderId="16" xfId="0" applyNumberFormat="1" applyFont="1" applyBorder="1" applyProtection="1">
      <protection locked="0"/>
    </xf>
    <xf numFmtId="0" fontId="7" fillId="0" borderId="16" xfId="0" applyFont="1" applyBorder="1" applyAlignment="1" applyProtection="1">
      <alignment horizontal="left" wrapText="1"/>
      <protection locked="0"/>
    </xf>
    <xf numFmtId="0" fontId="7" fillId="0" borderId="16" xfId="0" applyFont="1" applyBorder="1" applyProtection="1">
      <protection locked="0"/>
    </xf>
    <xf numFmtId="0" fontId="7" fillId="0" borderId="16" xfId="0" applyFont="1" applyBorder="1" applyAlignment="1" applyProtection="1">
      <alignment horizontal="center"/>
      <protection locked="0"/>
    </xf>
    <xf numFmtId="0" fontId="35" fillId="0" borderId="0" xfId="0" applyFont="1"/>
    <xf numFmtId="0" fontId="34" fillId="3" borderId="0" xfId="0" applyFont="1" applyFill="1" applyAlignment="1">
      <alignment horizontal="center"/>
    </xf>
    <xf numFmtId="0" fontId="34" fillId="3" borderId="0" xfId="0" applyFont="1" applyFill="1" applyAlignment="1" applyProtection="1">
      <alignment horizontal="center"/>
      <protection locked="0"/>
    </xf>
    <xf numFmtId="0" fontId="37" fillId="3" borderId="0" xfId="0" applyFont="1" applyFill="1" applyAlignment="1" applyProtection="1">
      <alignment horizontal="center"/>
      <protection locked="0"/>
    </xf>
    <xf numFmtId="0" fontId="32" fillId="3" borderId="0" xfId="0" applyFont="1" applyFill="1" applyAlignment="1" applyProtection="1">
      <alignment horizontal="center"/>
      <protection locked="0"/>
    </xf>
    <xf numFmtId="0" fontId="38" fillId="3" borderId="0" xfId="3" applyNumberFormat="1" applyFont="1" applyFill="1" applyBorder="1" applyAlignment="1" applyProtection="1">
      <alignment horizontal="center"/>
      <protection locked="0"/>
    </xf>
    <xf numFmtId="0" fontId="25" fillId="3" borderId="0" xfId="0" applyFont="1" applyFill="1" applyAlignment="1" applyProtection="1">
      <alignment horizontal="center"/>
      <protection locked="0"/>
    </xf>
    <xf numFmtId="41" fontId="24" fillId="0" borderId="0" xfId="3" applyNumberFormat="1" applyProtection="1"/>
    <xf numFmtId="0" fontId="32" fillId="0" borderId="0" xfId="0" applyFont="1"/>
    <xf numFmtId="0" fontId="36" fillId="0" borderId="0" xfId="0" applyFont="1" applyProtection="1">
      <protection locked="0"/>
    </xf>
    <xf numFmtId="0" fontId="3" fillId="0" borderId="0" xfId="0" applyFont="1" applyProtection="1">
      <protection locked="0"/>
    </xf>
    <xf numFmtId="166" fontId="32" fillId="0" borderId="0" xfId="0" applyNumberFormat="1" applyFont="1"/>
    <xf numFmtId="0" fontId="0" fillId="3" borderId="0" xfId="0" applyFill="1" applyAlignment="1" applyProtection="1">
      <alignment horizontal="center"/>
      <protection locked="0"/>
    </xf>
    <xf numFmtId="0" fontId="34" fillId="3" borderId="0" xfId="0" applyFont="1" applyFill="1" applyProtection="1">
      <protection locked="0"/>
    </xf>
    <xf numFmtId="0" fontId="33" fillId="3" borderId="0" xfId="0" applyFont="1" applyFill="1" applyProtection="1">
      <protection locked="0"/>
    </xf>
    <xf numFmtId="0" fontId="31" fillId="3" borderId="0" xfId="0" applyFont="1" applyFill="1" applyProtection="1">
      <protection locked="0"/>
    </xf>
    <xf numFmtId="0" fontId="40" fillId="0" borderId="0" xfId="0" applyFont="1"/>
    <xf numFmtId="0" fontId="37" fillId="0" borderId="0" xfId="0" applyFont="1"/>
    <xf numFmtId="0" fontId="31" fillId="3" borderId="0" xfId="0" applyFont="1" applyFill="1" applyAlignment="1">
      <alignment horizontal="center"/>
    </xf>
    <xf numFmtId="0" fontId="34" fillId="3" borderId="0" xfId="0" applyFont="1" applyFill="1"/>
    <xf numFmtId="0" fontId="39" fillId="3" borderId="0" xfId="3" applyFont="1" applyFill="1" applyProtection="1">
      <protection locked="0"/>
    </xf>
    <xf numFmtId="0" fontId="39" fillId="3" borderId="0" xfId="0" applyFont="1" applyFill="1" applyProtection="1">
      <protection locked="0"/>
    </xf>
    <xf numFmtId="0" fontId="47" fillId="0" borderId="0" xfId="0" applyFont="1"/>
    <xf numFmtId="0" fontId="37" fillId="3" borderId="0" xfId="0" applyFont="1" applyFill="1" applyAlignment="1">
      <alignment horizontal="right"/>
    </xf>
    <xf numFmtId="0" fontId="37" fillId="0" borderId="0" xfId="0" applyFont="1" applyAlignment="1">
      <alignment horizontal="right"/>
    </xf>
    <xf numFmtId="0" fontId="37" fillId="0" borderId="0" xfId="3" applyFont="1" applyProtection="1"/>
    <xf numFmtId="0" fontId="37" fillId="3" borderId="0" xfId="3" applyFont="1" applyFill="1" applyAlignment="1" applyProtection="1">
      <alignment horizontal="right"/>
    </xf>
    <xf numFmtId="0" fontId="37" fillId="3" borderId="0" xfId="3" applyFont="1" applyFill="1" applyAlignment="1" applyProtection="1">
      <alignment horizontal="right"/>
      <protection locked="0"/>
    </xf>
    <xf numFmtId="0" fontId="18" fillId="0" borderId="0" xfId="0" applyFont="1" applyProtection="1">
      <protection locked="0"/>
    </xf>
    <xf numFmtId="0" fontId="0" fillId="0" borderId="1" xfId="0" applyBorder="1" applyProtection="1">
      <protection locked="0"/>
    </xf>
    <xf numFmtId="0" fontId="4" fillId="0" borderId="0" xfId="0" applyFont="1" applyAlignment="1" applyProtection="1">
      <alignment horizontal="center" vertical="center"/>
      <protection locked="0"/>
    </xf>
    <xf numFmtId="44" fontId="4" fillId="0" borderId="13" xfId="0" applyNumberFormat="1" applyFont="1" applyBorder="1" applyAlignment="1" applyProtection="1">
      <alignment horizontal="center" vertical="center"/>
      <protection locked="0"/>
    </xf>
    <xf numFmtId="0" fontId="4" fillId="0" borderId="0" xfId="0" applyFont="1" applyProtection="1">
      <protection locked="0"/>
    </xf>
    <xf numFmtId="0" fontId="24" fillId="0" borderId="0" xfId="3" applyFill="1" applyAlignment="1" applyProtection="1">
      <alignment horizontal="center" vertical="center"/>
      <protection locked="0"/>
    </xf>
    <xf numFmtId="44" fontId="7" fillId="0" borderId="13" xfId="0" applyNumberFormat="1" applyFont="1" applyBorder="1" applyProtection="1">
      <protection locked="0"/>
    </xf>
    <xf numFmtId="0" fontId="7" fillId="0" borderId="0" xfId="0" applyFont="1" applyAlignment="1" applyProtection="1">
      <alignment wrapText="1"/>
      <protection locked="0"/>
    </xf>
    <xf numFmtId="0" fontId="15" fillId="0" borderId="12" xfId="0" applyFont="1" applyBorder="1" applyAlignment="1" applyProtection="1">
      <alignment horizontal="center" vertical="center"/>
      <protection locked="0"/>
    </xf>
    <xf numFmtId="44" fontId="15" fillId="0" borderId="0" xfId="0" applyNumberFormat="1" applyFont="1" applyAlignment="1" applyProtection="1">
      <alignment horizontal="center" vertical="center"/>
      <protection locked="0"/>
    </xf>
    <xf numFmtId="0" fontId="14" fillId="0" borderId="12" xfId="0" applyFont="1" applyBorder="1" applyProtection="1">
      <protection locked="0"/>
    </xf>
    <xf numFmtId="44" fontId="14" fillId="0" borderId="0" xfId="0" applyNumberFormat="1" applyFont="1" applyProtection="1">
      <protection locked="0"/>
    </xf>
    <xf numFmtId="0" fontId="7" fillId="3" borderId="0" xfId="0" applyFont="1" applyFill="1" applyProtection="1">
      <protection locked="0"/>
    </xf>
    <xf numFmtId="44" fontId="7" fillId="3" borderId="13" xfId="0" applyNumberFormat="1" applyFont="1" applyFill="1" applyBorder="1" applyProtection="1">
      <protection locked="0"/>
    </xf>
    <xf numFmtId="0" fontId="7" fillId="3" borderId="0" xfId="0" applyFont="1" applyFill="1" applyAlignment="1" applyProtection="1">
      <alignment wrapText="1"/>
      <protection locked="0"/>
    </xf>
    <xf numFmtId="0" fontId="14" fillId="3" borderId="12" xfId="0" applyFont="1" applyFill="1" applyBorder="1" applyProtection="1">
      <protection locked="0"/>
    </xf>
    <xf numFmtId="44" fontId="14" fillId="3" borderId="0" xfId="0" applyNumberFormat="1" applyFont="1" applyFill="1" applyProtection="1">
      <protection locked="0"/>
    </xf>
    <xf numFmtId="0" fontId="32" fillId="0" borderId="0" xfId="0" applyFont="1" applyAlignment="1">
      <alignment horizontal="center" vertical="center"/>
    </xf>
    <xf numFmtId="0" fontId="20" fillId="0" borderId="0" xfId="0" applyFont="1" applyProtection="1">
      <protection locked="0"/>
    </xf>
    <xf numFmtId="0" fontId="0" fillId="0" borderId="17" xfId="0" applyBorder="1" applyProtection="1">
      <protection locked="0"/>
    </xf>
    <xf numFmtId="0" fontId="0" fillId="0" borderId="14" xfId="0" applyBorder="1" applyProtection="1">
      <protection locked="0"/>
    </xf>
    <xf numFmtId="0" fontId="0" fillId="0" borderId="15" xfId="0" applyBorder="1" applyProtection="1">
      <protection locked="0"/>
    </xf>
    <xf numFmtId="0" fontId="32" fillId="4" borderId="0" xfId="0" applyFont="1" applyFill="1"/>
    <xf numFmtId="0" fontId="3" fillId="4" borderId="0" xfId="0" applyFont="1" applyFill="1" applyAlignment="1">
      <alignment horizontal="left"/>
    </xf>
    <xf numFmtId="0" fontId="32" fillId="0" borderId="1" xfId="0" applyFont="1" applyBorder="1"/>
    <xf numFmtId="0" fontId="52" fillId="0" borderId="0" xfId="0" applyFont="1"/>
    <xf numFmtId="0" fontId="53" fillId="0" borderId="0" xfId="0" applyFont="1"/>
    <xf numFmtId="0" fontId="37" fillId="4" borderId="0" xfId="0" applyFont="1" applyFill="1"/>
    <xf numFmtId="0" fontId="34" fillId="4" borderId="0" xfId="0" applyFont="1" applyFill="1"/>
    <xf numFmtId="0" fontId="54" fillId="0" borderId="0" xfId="3" applyFont="1" applyProtection="1">
      <protection locked="0"/>
    </xf>
    <xf numFmtId="14" fontId="5" fillId="0" borderId="0" xfId="0" applyNumberFormat="1" applyFont="1" applyAlignment="1">
      <alignment horizontal="right"/>
    </xf>
    <xf numFmtId="43" fontId="14" fillId="0" borderId="0" xfId="0" applyNumberFormat="1" applyFont="1"/>
    <xf numFmtId="165" fontId="14" fillId="0" borderId="0" xfId="0" applyNumberFormat="1" applyFont="1"/>
    <xf numFmtId="0" fontId="37" fillId="0" borderId="0" xfId="0" applyFont="1" applyProtection="1">
      <protection locked="0"/>
    </xf>
    <xf numFmtId="0" fontId="0" fillId="4" borderId="14" xfId="0" applyFill="1" applyBorder="1" applyAlignment="1" applyProtection="1">
      <alignment horizontal="left"/>
      <protection locked="0"/>
    </xf>
    <xf numFmtId="0" fontId="0" fillId="4" borderId="14" xfId="0" applyFill="1" applyBorder="1" applyProtection="1">
      <protection locked="0"/>
    </xf>
    <xf numFmtId="0" fontId="2" fillId="5" borderId="0" xfId="0" applyFont="1" applyFill="1"/>
    <xf numFmtId="0" fontId="0" fillId="5" borderId="0" xfId="0" applyFill="1"/>
    <xf numFmtId="0" fontId="5" fillId="5" borderId="0" xfId="0" applyFont="1" applyFill="1"/>
    <xf numFmtId="0" fontId="0" fillId="5" borderId="0" xfId="0" applyFill="1" applyProtection="1">
      <protection locked="0"/>
    </xf>
    <xf numFmtId="0" fontId="0" fillId="5" borderId="19" xfId="0" applyFill="1" applyBorder="1" applyAlignment="1">
      <alignment horizontal="center"/>
    </xf>
    <xf numFmtId="0" fontId="5" fillId="4" borderId="14" xfId="0" applyFont="1" applyFill="1" applyBorder="1" applyAlignment="1" applyProtection="1">
      <alignment horizontal="center"/>
      <protection locked="0"/>
    </xf>
    <xf numFmtId="14" fontId="5" fillId="4" borderId="14" xfId="0" applyNumberFormat="1" applyFont="1" applyFill="1" applyBorder="1" applyAlignment="1" applyProtection="1">
      <alignment horizontal="right"/>
      <protection locked="0"/>
    </xf>
    <xf numFmtId="41" fontId="14" fillId="4" borderId="14" xfId="0" applyNumberFormat="1" applyFont="1" applyFill="1" applyBorder="1" applyProtection="1">
      <protection locked="0"/>
    </xf>
    <xf numFmtId="43" fontId="14" fillId="4" borderId="14" xfId="0" applyNumberFormat="1" applyFont="1" applyFill="1" applyBorder="1" applyProtection="1">
      <protection locked="0"/>
    </xf>
    <xf numFmtId="41" fontId="0" fillId="4" borderId="14" xfId="0" applyNumberFormat="1" applyFill="1" applyBorder="1" applyProtection="1">
      <protection locked="0"/>
    </xf>
    <xf numFmtId="164" fontId="0" fillId="4" borderId="14" xfId="0" applyNumberFormat="1" applyFill="1" applyBorder="1" applyProtection="1">
      <protection locked="0"/>
    </xf>
    <xf numFmtId="0" fontId="0" fillId="5" borderId="0" xfId="0" applyFill="1" applyAlignment="1">
      <alignment horizontal="center"/>
    </xf>
    <xf numFmtId="0" fontId="5" fillId="5" borderId="0" xfId="0" applyFont="1" applyFill="1" applyAlignment="1">
      <alignment horizontal="left"/>
    </xf>
    <xf numFmtId="0" fontId="14" fillId="5" borderId="3" xfId="0" applyFont="1" applyFill="1" applyBorder="1"/>
    <xf numFmtId="0" fontId="14" fillId="5" borderId="18" xfId="0" applyFont="1" applyFill="1" applyBorder="1"/>
    <xf numFmtId="0" fontId="14" fillId="5" borderId="4" xfId="0" applyFont="1" applyFill="1" applyBorder="1"/>
    <xf numFmtId="0" fontId="14" fillId="5" borderId="2" xfId="0" applyFont="1" applyFill="1" applyBorder="1"/>
    <xf numFmtId="0" fontId="14" fillId="5" borderId="0" xfId="0" applyFont="1" applyFill="1"/>
    <xf numFmtId="0" fontId="14" fillId="5" borderId="2" xfId="0" applyFont="1" applyFill="1" applyBorder="1" applyAlignment="1">
      <alignment horizontal="center"/>
    </xf>
    <xf numFmtId="41" fontId="14" fillId="5" borderId="0" xfId="0" applyNumberFormat="1" applyFont="1" applyFill="1"/>
    <xf numFmtId="43" fontId="14" fillId="5" borderId="0" xfId="0" applyNumberFormat="1" applyFont="1" applyFill="1" applyProtection="1">
      <protection locked="0"/>
    </xf>
    <xf numFmtId="41" fontId="14" fillId="5" borderId="18" xfId="0" applyNumberFormat="1" applyFont="1" applyFill="1" applyBorder="1"/>
    <xf numFmtId="37" fontId="14" fillId="5" borderId="0" xfId="0" applyNumberFormat="1" applyFont="1" applyFill="1"/>
    <xf numFmtId="0" fontId="14" fillId="5" borderId="21" xfId="0" applyFont="1" applyFill="1" applyBorder="1"/>
    <xf numFmtId="3" fontId="14" fillId="5" borderId="0" xfId="0" applyNumberFormat="1" applyFont="1" applyFill="1"/>
    <xf numFmtId="0" fontId="14" fillId="5" borderId="22" xfId="0" applyFont="1" applyFill="1" applyBorder="1"/>
    <xf numFmtId="0" fontId="14" fillId="5" borderId="19" xfId="0" applyFont="1" applyFill="1" applyBorder="1"/>
    <xf numFmtId="3" fontId="0" fillId="5" borderId="21" xfId="0" applyNumberFormat="1" applyFill="1" applyBorder="1"/>
    <xf numFmtId="3" fontId="0" fillId="5" borderId="0" xfId="0" applyNumberFormat="1" applyFill="1"/>
    <xf numFmtId="3" fontId="0" fillId="5" borderId="0" xfId="0" applyNumberFormat="1" applyFill="1" applyProtection="1">
      <protection locked="0"/>
    </xf>
    <xf numFmtId="10" fontId="0" fillId="5" borderId="0" xfId="0" applyNumberFormat="1" applyFill="1" applyProtection="1">
      <protection locked="0"/>
    </xf>
    <xf numFmtId="0" fontId="15" fillId="5" borderId="0" xfId="0" applyFont="1" applyFill="1"/>
    <xf numFmtId="38" fontId="0" fillId="5" borderId="23" xfId="0" applyNumberFormat="1" applyFill="1" applyBorder="1"/>
    <xf numFmtId="165" fontId="0" fillId="5" borderId="0" xfId="0" applyNumberFormat="1" applyFill="1"/>
    <xf numFmtId="0" fontId="15" fillId="5" borderId="0" xfId="0" applyFont="1" applyFill="1" applyProtection="1">
      <protection locked="0"/>
    </xf>
    <xf numFmtId="38" fontId="0" fillId="5" borderId="0" xfId="0" applyNumberFormat="1" applyFill="1"/>
    <xf numFmtId="0" fontId="19" fillId="0" borderId="15" xfId="0" applyFont="1" applyBorder="1" applyAlignment="1">
      <alignment horizontal="left" vertical="center"/>
    </xf>
    <xf numFmtId="0" fontId="19" fillId="0" borderId="0" xfId="0" applyFont="1" applyAlignment="1">
      <alignment horizontal="left" vertical="center"/>
    </xf>
    <xf numFmtId="0" fontId="22" fillId="0" borderId="9" xfId="0" applyFont="1" applyBorder="1" applyProtection="1">
      <protection locked="0"/>
    </xf>
    <xf numFmtId="0" fontId="21" fillId="0" borderId="17" xfId="0" applyFont="1" applyBorder="1" applyProtection="1">
      <protection locked="0"/>
    </xf>
    <xf numFmtId="0" fontId="22" fillId="0" borderId="17" xfId="0" applyFont="1" applyBorder="1" applyProtection="1">
      <protection locked="0"/>
    </xf>
    <xf numFmtId="0" fontId="20" fillId="0" borderId="17" xfId="0" applyFont="1" applyBorder="1" applyProtection="1">
      <protection locked="0"/>
    </xf>
    <xf numFmtId="0" fontId="20" fillId="0" borderId="8" xfId="0" applyFont="1" applyBorder="1" applyProtection="1">
      <protection locked="0"/>
    </xf>
    <xf numFmtId="0" fontId="20" fillId="0" borderId="27" xfId="0" applyFont="1" applyBorder="1" applyProtection="1">
      <protection locked="0"/>
    </xf>
    <xf numFmtId="0" fontId="22" fillId="0" borderId="14" xfId="0" applyFont="1" applyBorder="1" applyProtection="1">
      <protection locked="0"/>
    </xf>
    <xf numFmtId="0" fontId="21" fillId="0" borderId="14" xfId="0" applyFont="1" applyBorder="1" applyProtection="1">
      <protection locked="0"/>
    </xf>
    <xf numFmtId="0" fontId="48" fillId="0" borderId="14" xfId="0" applyFont="1" applyBorder="1" applyProtection="1">
      <protection locked="0"/>
    </xf>
    <xf numFmtId="0" fontId="20" fillId="0" borderId="14" xfId="0" applyFont="1" applyBorder="1" applyProtection="1">
      <protection locked="0"/>
    </xf>
    <xf numFmtId="0" fontId="21" fillId="0" borderId="11" xfId="0" applyFont="1" applyBorder="1" applyProtection="1">
      <protection locked="0"/>
    </xf>
    <xf numFmtId="0" fontId="22" fillId="0" borderId="11" xfId="0" applyFont="1" applyBorder="1" applyProtection="1">
      <protection locked="0"/>
    </xf>
    <xf numFmtId="0" fontId="21" fillId="0" borderId="9" xfId="0" applyFont="1" applyBorder="1" applyProtection="1">
      <protection locked="0"/>
    </xf>
    <xf numFmtId="0" fontId="20" fillId="0" borderId="10" xfId="0" applyFont="1" applyBorder="1" applyProtection="1">
      <protection locked="0"/>
    </xf>
    <xf numFmtId="0" fontId="0" fillId="0" borderId="11" xfId="0" applyBorder="1" applyProtection="1">
      <protection locked="0"/>
    </xf>
    <xf numFmtId="0" fontId="0" fillId="0" borderId="7" xfId="0" applyBorder="1" applyProtection="1">
      <protection locked="0"/>
    </xf>
    <xf numFmtId="0" fontId="20" fillId="0" borderId="15" xfId="0" applyFont="1" applyBorder="1" applyProtection="1">
      <protection locked="0"/>
    </xf>
    <xf numFmtId="0" fontId="20" fillId="0" borderId="5" xfId="0" applyFont="1" applyBorder="1" applyProtection="1">
      <protection locked="0"/>
    </xf>
    <xf numFmtId="0" fontId="46" fillId="0" borderId="1" xfId="0" applyFont="1" applyBorder="1" applyAlignment="1" applyProtection="1">
      <alignment horizontal="center" vertical="center"/>
      <protection locked="0"/>
    </xf>
    <xf numFmtId="0" fontId="55" fillId="0" borderId="1" xfId="0" applyFont="1" applyBorder="1" applyAlignment="1">
      <alignment horizontal="center" vertical="center" wrapText="1"/>
    </xf>
    <xf numFmtId="0" fontId="46" fillId="0" borderId="0" xfId="0" applyFont="1" applyAlignment="1" applyProtection="1">
      <alignment horizontal="center" vertical="center"/>
      <protection locked="0"/>
    </xf>
    <xf numFmtId="0" fontId="42" fillId="0" borderId="0" xfId="0" applyFont="1"/>
    <xf numFmtId="0" fontId="43" fillId="0" borderId="0" xfId="0" applyFont="1"/>
    <xf numFmtId="0" fontId="37" fillId="0" borderId="0" xfId="0" applyFont="1" applyAlignment="1">
      <alignment horizontal="center"/>
    </xf>
    <xf numFmtId="0" fontId="42" fillId="0" borderId="0" xfId="0" applyFont="1" applyProtection="1">
      <protection locked="0"/>
    </xf>
    <xf numFmtId="0" fontId="37" fillId="0" borderId="0" xfId="0" applyFont="1" applyAlignment="1">
      <alignment vertical="top"/>
    </xf>
    <xf numFmtId="0" fontId="34" fillId="0" borderId="0" xfId="0" applyFont="1" applyAlignment="1">
      <alignment vertical="top"/>
    </xf>
    <xf numFmtId="14" fontId="32" fillId="0" borderId="0" xfId="0" applyNumberFormat="1" applyFont="1" applyAlignment="1">
      <alignment vertical="center"/>
    </xf>
    <xf numFmtId="0" fontId="32" fillId="0" borderId="0" xfId="0" applyFont="1" applyAlignment="1">
      <alignment vertical="center"/>
    </xf>
    <xf numFmtId="0" fontId="40" fillId="4" borderId="0" xfId="0" applyFont="1" applyFill="1"/>
    <xf numFmtId="0" fontId="37" fillId="4" borderId="0" xfId="0" applyFont="1" applyFill="1" applyProtection="1">
      <protection locked="0"/>
    </xf>
    <xf numFmtId="49" fontId="0" fillId="4" borderId="14" xfId="0" applyNumberFormat="1" applyFill="1" applyBorder="1" applyAlignment="1" applyProtection="1">
      <alignment horizontal="left"/>
      <protection locked="0"/>
    </xf>
    <xf numFmtId="0" fontId="58" fillId="0" borderId="0" xfId="3" applyFont="1" applyProtection="1"/>
    <xf numFmtId="0" fontId="32" fillId="0" borderId="0" xfId="0" applyFont="1" applyAlignment="1">
      <alignment horizontal="center"/>
    </xf>
    <xf numFmtId="14" fontId="32" fillId="0" borderId="0" xfId="0" applyNumberFormat="1" applyFont="1"/>
    <xf numFmtId="0" fontId="32" fillId="0" borderId="2" xfId="0" applyFont="1" applyBorder="1" applyAlignment="1">
      <alignment horizontal="center"/>
    </xf>
    <xf numFmtId="41" fontId="32" fillId="0" borderId="0" xfId="0" applyNumberFormat="1" applyFont="1"/>
    <xf numFmtId="43" fontId="32" fillId="0" borderId="0" xfId="0" applyNumberFormat="1" applyFont="1"/>
    <xf numFmtId="3" fontId="32" fillId="0" borderId="21" xfId="0" applyNumberFormat="1" applyFont="1" applyBorder="1"/>
    <xf numFmtId="3" fontId="32" fillId="0" borderId="0" xfId="0" applyNumberFormat="1" applyFont="1"/>
    <xf numFmtId="10" fontId="32" fillId="0" borderId="0" xfId="0" applyNumberFormat="1" applyFont="1"/>
    <xf numFmtId="38" fontId="32" fillId="0" borderId="23" xfId="0" applyNumberFormat="1" applyFont="1" applyBorder="1"/>
    <xf numFmtId="164" fontId="32" fillId="0" borderId="0" xfId="0" applyNumberFormat="1" applyFont="1" applyProtection="1">
      <protection locked="0"/>
    </xf>
    <xf numFmtId="165" fontId="32" fillId="0" borderId="0" xfId="0" applyNumberFormat="1" applyFont="1"/>
    <xf numFmtId="41" fontId="32" fillId="0" borderId="0" xfId="0" applyNumberFormat="1" applyFont="1" applyAlignment="1">
      <alignment horizontal="center"/>
    </xf>
    <xf numFmtId="38" fontId="32" fillId="0" borderId="0" xfId="0" applyNumberFormat="1" applyFont="1"/>
    <xf numFmtId="14" fontId="32" fillId="0" borderId="0" xfId="0" applyNumberFormat="1" applyFont="1" applyAlignment="1">
      <alignment horizontal="center"/>
    </xf>
    <xf numFmtId="0" fontId="57" fillId="0" borderId="0" xfId="0" applyFont="1" applyAlignment="1" applyProtection="1">
      <alignment vertical="center"/>
      <protection locked="0"/>
    </xf>
    <xf numFmtId="0" fontId="60" fillId="0" borderId="0" xfId="0" applyFont="1"/>
    <xf numFmtId="0" fontId="61" fillId="0" borderId="0" xfId="0" applyFont="1" applyAlignment="1">
      <alignment horizontal="right" vertical="center"/>
    </xf>
    <xf numFmtId="0" fontId="62" fillId="0" borderId="0" xfId="0" applyFont="1"/>
    <xf numFmtId="0" fontId="62" fillId="0" borderId="0" xfId="0" applyFont="1" applyAlignment="1">
      <alignment horizontal="right" vertical="center"/>
    </xf>
    <xf numFmtId="14" fontId="62" fillId="0" borderId="0" xfId="0" applyNumberFormat="1" applyFont="1" applyAlignment="1">
      <alignment horizontal="right" vertical="center"/>
    </xf>
    <xf numFmtId="0" fontId="64" fillId="0" borderId="0" xfId="0" applyFont="1" applyAlignment="1">
      <alignment vertical="center"/>
    </xf>
    <xf numFmtId="0" fontId="65" fillId="0" borderId="0" xfId="0" applyFont="1" applyAlignment="1">
      <alignment horizontal="right" vertical="center"/>
    </xf>
    <xf numFmtId="0" fontId="64" fillId="0" borderId="0" xfId="0" applyFont="1"/>
    <xf numFmtId="0" fontId="64" fillId="0" borderId="0" xfId="0" applyFont="1" applyAlignment="1">
      <alignment horizontal="right" vertical="center"/>
    </xf>
    <xf numFmtId="14" fontId="64" fillId="0" borderId="0" xfId="0" applyNumberFormat="1" applyFont="1" applyAlignment="1">
      <alignment horizontal="right" vertical="center"/>
    </xf>
    <xf numFmtId="0" fontId="62" fillId="0" borderId="0" xfId="0" applyFont="1" applyAlignment="1">
      <alignment vertical="center"/>
    </xf>
    <xf numFmtId="0" fontId="66" fillId="0" borderId="0" xfId="0" applyFont="1"/>
    <xf numFmtId="0" fontId="62" fillId="0" borderId="0" xfId="0" applyFont="1" applyAlignment="1">
      <alignment horizontal="center" vertical="top"/>
    </xf>
    <xf numFmtId="0" fontId="67" fillId="0" borderId="0" xfId="0" applyFont="1" applyAlignment="1">
      <alignment vertical="center"/>
    </xf>
    <xf numFmtId="0" fontId="69" fillId="0" borderId="0" xfId="0" applyFont="1" applyAlignment="1">
      <alignment horizontal="left" vertical="center"/>
    </xf>
    <xf numFmtId="0" fontId="62" fillId="0" borderId="0" xfId="0" applyFont="1" applyAlignment="1">
      <alignment horizontal="left" vertical="center"/>
    </xf>
    <xf numFmtId="0" fontId="69" fillId="0" borderId="0" xfId="0" applyFont="1" applyAlignment="1">
      <alignment horizontal="left"/>
    </xf>
    <xf numFmtId="0" fontId="69" fillId="0" borderId="0" xfId="0" applyFont="1" applyAlignment="1">
      <alignment horizontal="left" vertical="center" indent="9"/>
    </xf>
    <xf numFmtId="0" fontId="66" fillId="4" borderId="0" xfId="0" applyFont="1" applyFill="1"/>
    <xf numFmtId="0" fontId="62" fillId="4" borderId="0" xfId="0" applyFont="1" applyFill="1"/>
    <xf numFmtId="0" fontId="62" fillId="0" borderId="0" xfId="0" applyFont="1" applyAlignment="1">
      <alignment horizontal="left" vertical="center" indent="9"/>
    </xf>
    <xf numFmtId="0" fontId="66" fillId="0" borderId="0" xfId="0" applyFont="1" applyAlignment="1">
      <alignment horizontal="left"/>
    </xf>
    <xf numFmtId="8" fontId="67" fillId="0" borderId="0" xfId="0" applyNumberFormat="1" applyFont="1" applyAlignment="1">
      <alignment vertical="center"/>
    </xf>
    <xf numFmtId="8" fontId="67" fillId="4" borderId="0" xfId="0" applyNumberFormat="1" applyFont="1" applyFill="1" applyAlignment="1">
      <alignment vertical="center"/>
    </xf>
    <xf numFmtId="0" fontId="60" fillId="4" borderId="0" xfId="0" applyFont="1" applyFill="1"/>
    <xf numFmtId="0" fontId="2" fillId="0" borderId="0" xfId="0" applyFont="1"/>
    <xf numFmtId="0" fontId="14" fillId="0" borderId="0" xfId="0" applyFont="1" applyAlignment="1">
      <alignment horizontal="center"/>
    </xf>
    <xf numFmtId="0" fontId="0" fillId="4" borderId="14" xfId="0" applyFill="1" applyBorder="1" applyAlignment="1">
      <alignment horizontal="left"/>
    </xf>
    <xf numFmtId="0" fontId="0" fillId="4" borderId="0" xfId="0" applyFill="1"/>
    <xf numFmtId="0" fontId="59" fillId="0" borderId="0" xfId="0" applyFont="1" applyAlignment="1" applyProtection="1">
      <alignment vertical="center"/>
      <protection locked="0"/>
    </xf>
    <xf numFmtId="0" fontId="63" fillId="0" borderId="0" xfId="0" applyFont="1" applyAlignment="1" applyProtection="1">
      <alignment vertical="center"/>
      <protection locked="0"/>
    </xf>
    <xf numFmtId="0" fontId="64" fillId="0" borderId="0" xfId="0" applyFont="1" applyAlignment="1" applyProtection="1">
      <alignment vertical="center"/>
      <protection locked="0"/>
    </xf>
    <xf numFmtId="0" fontId="60" fillId="0" borderId="0" xfId="0" applyFont="1" applyProtection="1">
      <protection locked="0"/>
    </xf>
    <xf numFmtId="0" fontId="66" fillId="0" borderId="0" xfId="0" applyFont="1" applyProtection="1">
      <protection locked="0"/>
    </xf>
    <xf numFmtId="0" fontId="66" fillId="4" borderId="0" xfId="0" applyFont="1" applyFill="1" applyProtection="1">
      <protection locked="0"/>
    </xf>
    <xf numFmtId="0" fontId="62" fillId="4" borderId="0" xfId="0" applyFont="1" applyFill="1" applyProtection="1">
      <protection locked="0"/>
    </xf>
    <xf numFmtId="0" fontId="64" fillId="6" borderId="0" xfId="0" applyFont="1" applyFill="1" applyAlignment="1" applyProtection="1">
      <alignment vertical="center"/>
      <protection locked="0"/>
    </xf>
    <xf numFmtId="0" fontId="66" fillId="6" borderId="0" xfId="0" applyFont="1" applyFill="1" applyProtection="1">
      <protection locked="0"/>
    </xf>
    <xf numFmtId="0" fontId="62" fillId="6" borderId="0" xfId="0" applyFont="1" applyFill="1" applyProtection="1">
      <protection locked="0"/>
    </xf>
    <xf numFmtId="0" fontId="32" fillId="0" borderId="0" xfId="0" applyFont="1" applyProtection="1">
      <protection locked="0"/>
    </xf>
    <xf numFmtId="0" fontId="71" fillId="0" borderId="0" xfId="0" applyFont="1" applyAlignment="1" applyProtection="1">
      <alignment horizontal="center" vertical="center" wrapText="1"/>
      <protection locked="0"/>
    </xf>
    <xf numFmtId="0" fontId="32" fillId="4" borderId="0" xfId="0" applyFont="1" applyFill="1" applyProtection="1">
      <protection locked="0"/>
    </xf>
    <xf numFmtId="0" fontId="60" fillId="4" borderId="0" xfId="0" applyFont="1" applyFill="1" applyProtection="1">
      <protection locked="0"/>
    </xf>
    <xf numFmtId="0" fontId="64" fillId="0" borderId="0" xfId="0" applyFont="1" applyAlignment="1" applyProtection="1">
      <alignment horizontal="left" vertical="center"/>
      <protection locked="0"/>
    </xf>
    <xf numFmtId="0" fontId="47" fillId="0" borderId="0" xfId="1" applyNumberFormat="1" applyFont="1" applyFill="1" applyAlignment="1" applyProtection="1">
      <alignment horizontal="left"/>
      <protection locked="0"/>
    </xf>
    <xf numFmtId="0" fontId="72" fillId="0" borderId="1" xfId="0" applyFont="1" applyBorder="1" applyAlignment="1">
      <alignment horizontal="center" vertical="center" wrapText="1"/>
    </xf>
    <xf numFmtId="0" fontId="5" fillId="0" borderId="0" xfId="0" applyFont="1" applyAlignment="1">
      <alignment horizontal="centerContinuous"/>
    </xf>
    <xf numFmtId="0" fontId="27" fillId="0" borderId="0" xfId="3" applyNumberFormat="1" applyFont="1" applyProtection="1"/>
    <xf numFmtId="0" fontId="7" fillId="0" borderId="12" xfId="0" applyFont="1" applyBorder="1" applyAlignment="1" applyProtection="1">
      <alignment horizontal="center"/>
      <protection locked="0"/>
    </xf>
    <xf numFmtId="0" fontId="51" fillId="0" borderId="15" xfId="0" applyFont="1" applyBorder="1" applyAlignment="1">
      <alignment horizontal="left" vertical="center"/>
    </xf>
    <xf numFmtId="168" fontId="32" fillId="4" borderId="0" xfId="0" applyNumberFormat="1" applyFont="1" applyFill="1"/>
    <xf numFmtId="0" fontId="32" fillId="4" borderId="0" xfId="0" applyFont="1" applyFill="1"/>
    <xf numFmtId="0" fontId="37" fillId="0" borderId="0" xfId="0" applyFont="1"/>
    <xf numFmtId="0" fontId="44" fillId="0" borderId="1" xfId="0" applyFont="1" applyBorder="1" applyAlignment="1" applyProtection="1">
      <alignment horizontal="center" vertical="center"/>
      <protection hidden="1"/>
    </xf>
    <xf numFmtId="0" fontId="45" fillId="0" borderId="1" xfId="0" applyFont="1" applyBorder="1"/>
    <xf numFmtId="0" fontId="37" fillId="0" borderId="0" xfId="3" applyFont="1" applyFill="1" applyAlignment="1" applyProtection="1"/>
    <xf numFmtId="14" fontId="52" fillId="0" borderId="0" xfId="0" applyNumberFormat="1" applyFont="1"/>
    <xf numFmtId="0" fontId="32" fillId="0" borderId="0" xfId="0" applyFont="1"/>
    <xf numFmtId="0" fontId="37" fillId="3" borderId="0" xfId="0" applyFont="1" applyFill="1" applyProtection="1">
      <protection locked="0"/>
    </xf>
    <xf numFmtId="0" fontId="42" fillId="0" borderId="29" xfId="0" applyFont="1" applyBorder="1" applyAlignment="1">
      <alignment horizontal="center" vertical="center"/>
    </xf>
    <xf numFmtId="0" fontId="0" fillId="0" borderId="29" xfId="0" applyBorder="1"/>
    <xf numFmtId="0" fontId="41" fillId="0" borderId="0" xfId="0" applyFont="1" applyAlignment="1">
      <alignment horizontal="center" vertical="center"/>
    </xf>
    <xf numFmtId="0" fontId="0" fillId="0" borderId="0" xfId="0" applyAlignment="1">
      <alignment horizontal="center" vertical="center"/>
    </xf>
    <xf numFmtId="0" fontId="56" fillId="0" borderId="0" xfId="0" applyFont="1" applyAlignment="1">
      <alignment vertical="top"/>
    </xf>
    <xf numFmtId="43" fontId="12" fillId="5" borderId="0" xfId="0" applyNumberFormat="1" applyFont="1" applyFill="1" applyAlignment="1">
      <alignment horizontal="left"/>
    </xf>
    <xf numFmtId="0" fontId="26" fillId="5" borderId="0" xfId="0" applyFont="1" applyFill="1" applyAlignment="1">
      <alignment horizontal="left"/>
    </xf>
    <xf numFmtId="0" fontId="12" fillId="5" borderId="0" xfId="0" applyFont="1" applyFill="1" applyAlignment="1">
      <alignment horizontal="center"/>
    </xf>
    <xf numFmtId="0" fontId="0" fillId="5" borderId="0" xfId="0" applyFill="1"/>
    <xf numFmtId="43" fontId="5" fillId="5" borderId="0" xfId="0" applyNumberFormat="1" applyFont="1" applyFill="1" applyAlignment="1">
      <alignment horizontal="center"/>
    </xf>
    <xf numFmtId="0" fontId="0" fillId="5" borderId="0" xfId="0" applyFill="1" applyAlignment="1">
      <alignment horizontal="center"/>
    </xf>
    <xf numFmtId="0" fontId="5" fillId="4" borderId="14" xfId="0" applyFont="1" applyFill="1" applyBorder="1" applyAlignment="1" applyProtection="1">
      <alignment horizontal="left"/>
      <protection locked="0"/>
    </xf>
    <xf numFmtId="14" fontId="5" fillId="4" borderId="5" xfId="0" applyNumberFormat="1" applyFont="1" applyFill="1" applyBorder="1" applyProtection="1">
      <protection locked="0"/>
    </xf>
    <xf numFmtId="0" fontId="0" fillId="0" borderId="6" xfId="0" applyBorder="1" applyProtection="1">
      <protection locked="0"/>
    </xf>
    <xf numFmtId="43" fontId="5" fillId="0" borderId="0" xfId="0" applyNumberFormat="1" applyFont="1" applyAlignment="1">
      <alignment horizontal="center"/>
    </xf>
    <xf numFmtId="0" fontId="32" fillId="0" borderId="0" xfId="0" applyFont="1" applyAlignment="1">
      <alignment horizontal="center"/>
    </xf>
    <xf numFmtId="41" fontId="5" fillId="0" borderId="0" xfId="0" applyNumberFormat="1" applyFont="1" applyAlignment="1">
      <alignment horizontal="center"/>
    </xf>
    <xf numFmtId="43" fontId="4" fillId="0" borderId="0" xfId="0" applyNumberFormat="1" applyFont="1"/>
    <xf numFmtId="0" fontId="62" fillId="0" borderId="0" xfId="0" applyFont="1" applyAlignment="1">
      <alignment vertical="center" wrapText="1"/>
    </xf>
    <xf numFmtId="0" fontId="66" fillId="0" borderId="0" xfId="0" applyFont="1" applyAlignment="1">
      <alignment wrapText="1"/>
    </xf>
    <xf numFmtId="170" fontId="62" fillId="4" borderId="0" xfId="0" applyNumberFormat="1" applyFont="1" applyFill="1"/>
    <xf numFmtId="170" fontId="66" fillId="0" borderId="0" xfId="0" applyNumberFormat="1" applyFont="1"/>
    <xf numFmtId="0" fontId="64" fillId="6" borderId="0" xfId="0" applyFont="1" applyFill="1" applyAlignment="1" applyProtection="1">
      <alignment vertical="center"/>
      <protection locked="0"/>
    </xf>
    <xf numFmtId="0" fontId="32" fillId="0" borderId="0" xfId="0" applyFont="1" applyProtection="1">
      <protection locked="0"/>
    </xf>
    <xf numFmtId="0" fontId="64" fillId="6" borderId="0" xfId="0" applyFont="1" applyFill="1" applyAlignment="1" applyProtection="1">
      <alignment vertical="center" wrapText="1"/>
      <protection locked="0"/>
    </xf>
    <xf numFmtId="0" fontId="32" fillId="0" borderId="0" xfId="0" applyFont="1" applyAlignment="1" applyProtection="1">
      <alignment wrapText="1"/>
      <protection locked="0"/>
    </xf>
    <xf numFmtId="0" fontId="64" fillId="6" borderId="0" xfId="0" applyFont="1" applyFill="1" applyAlignment="1">
      <alignment horizontal="center" vertical="center"/>
    </xf>
    <xf numFmtId="0" fontId="66" fillId="0" borderId="0" xfId="0" applyFont="1"/>
    <xf numFmtId="41" fontId="62" fillId="0" borderId="0" xfId="0" applyNumberFormat="1" applyFont="1" applyAlignment="1">
      <alignment horizontal="center" vertical="center"/>
    </xf>
    <xf numFmtId="0" fontId="62" fillId="0" borderId="0" xfId="0" applyFont="1" applyAlignment="1" applyProtection="1">
      <alignment horizontal="center"/>
      <protection locked="0"/>
    </xf>
    <xf numFmtId="0" fontId="66" fillId="0" borderId="0" xfId="0" applyFont="1" applyAlignment="1" applyProtection="1">
      <alignment horizontal="center"/>
      <protection locked="0"/>
    </xf>
    <xf numFmtId="0" fontId="67" fillId="0" borderId="0" xfId="0" applyFont="1" applyAlignment="1">
      <alignment horizontal="center" vertical="center"/>
    </xf>
    <xf numFmtId="0" fontId="68" fillId="0" borderId="0" xfId="0" applyFont="1" applyAlignment="1">
      <alignment horizontal="center" vertical="center"/>
    </xf>
    <xf numFmtId="41" fontId="11" fillId="0" borderId="0" xfId="0" applyNumberFormat="1" applyFont="1" applyAlignment="1">
      <alignment horizontal="center" vertical="center"/>
    </xf>
    <xf numFmtId="0" fontId="16" fillId="0" borderId="0" xfId="0" applyFont="1" applyAlignment="1">
      <alignment horizontal="center" vertical="center"/>
    </xf>
    <xf numFmtId="41" fontId="13" fillId="0" borderId="0" xfId="0" applyNumberFormat="1" applyFont="1" applyAlignment="1">
      <alignment horizontal="center"/>
    </xf>
    <xf numFmtId="0" fontId="0" fillId="0" borderId="0" xfId="0"/>
    <xf numFmtId="0" fontId="11" fillId="0" borderId="0" xfId="0" applyFont="1" applyAlignment="1">
      <alignment horizontal="center"/>
    </xf>
    <xf numFmtId="0" fontId="44" fillId="0" borderId="1" xfId="0" applyFont="1" applyBorder="1" applyAlignment="1">
      <alignment horizontal="center" vertical="center"/>
    </xf>
    <xf numFmtId="0" fontId="45" fillId="0" borderId="1" xfId="0" applyFont="1" applyBorder="1" applyAlignment="1">
      <alignment horizontal="center" vertical="center"/>
    </xf>
    <xf numFmtId="0" fontId="73" fillId="0" borderId="0" xfId="0" applyFont="1"/>
  </cellXfs>
  <cellStyles count="21">
    <cellStyle name="20% - Accent1" xfId="1" builtinId="30"/>
    <cellStyle name="Bottom Border" xfId="8" xr:uid="{9B0BFFD4-4FB9-42C4-83D2-7E69A76803C3}"/>
    <cellStyle name="Centered table headers" xfId="5" xr:uid="{B33B325A-7337-4DF5-A095-DA5CC4EA526F}"/>
    <cellStyle name="Date" xfId="6" xr:uid="{0CDB2158-1CA1-4D61-95F7-78A613A3AD7C}"/>
    <cellStyle name="Date 2" xfId="20" xr:uid="{6A5EEA2D-ABC9-499A-8A33-32425A0F5F7B}"/>
    <cellStyle name="Due Date" xfId="7" xr:uid="{6843A434-C4EB-4124-B10A-D298995BF10A}"/>
    <cellStyle name="Heading 1 2" xfId="15" xr:uid="{2EA15FA5-35D9-42D3-BB11-5C3CB53BBD8E}"/>
    <cellStyle name="Heading 2 2" xfId="16" xr:uid="{20FA3E9E-D0C1-4815-AE88-FA43AEC33952}"/>
    <cellStyle name="Heading 3 2" xfId="13" xr:uid="{D677B1DD-EE59-480D-A33A-9FA4E0DE86EE}"/>
    <cellStyle name="Hyperlink" xfId="3" builtinId="8"/>
    <cellStyle name="Hyperlink 2" xfId="17" xr:uid="{6A2086E5-2D0A-4446-96C6-3F018B115F49}"/>
    <cellStyle name="Name" xfId="18" xr:uid="{2FA1BBAE-8711-4668-B0BE-34F84E2B229B}"/>
    <cellStyle name="Normal" xfId="0" builtinId="0"/>
    <cellStyle name="Normal_RCO" xfId="2" xr:uid="{D368973F-4AFE-404D-B596-B0FC23602219}"/>
    <cellStyle name="Phone" xfId="4" xr:uid="{48ED2A1F-E287-45CF-B7D0-FD0B1E95A037}"/>
    <cellStyle name="Project Start" xfId="14" xr:uid="{621E7A83-93D4-4890-8FAC-E2543756ACAC}"/>
    <cellStyle name="Sign Here" xfId="9" xr:uid="{14091349-54F6-4D78-9DE1-78BCBB10CE32}"/>
    <cellStyle name="Signature" xfId="10" xr:uid="{79447983-EAF6-4B3A-8203-A17830F2B6E9}"/>
    <cellStyle name="Task" xfId="19" xr:uid="{6B2A0AD7-66D8-478A-883C-F01E2E8ABF00}"/>
    <cellStyle name="Title 2" xfId="12" xr:uid="{E9E27930-FA13-4387-8BEF-9E84226C2EF7}"/>
    <cellStyle name="zHiddenText" xfId="11" xr:uid="{B52A81A0-B71D-4B4B-A6F9-46973D9127D0}"/>
  </cellStyles>
  <dxfs count="62">
    <dxf>
      <font>
        <b val="0"/>
        <i val="0"/>
        <strike val="0"/>
        <condense val="0"/>
        <extend val="0"/>
        <outline val="0"/>
        <shadow val="0"/>
        <u val="none"/>
        <vertAlign val="baseline"/>
        <sz val="12"/>
        <color auto="1"/>
        <name val="Arial"/>
        <family val="2"/>
        <scheme val="none"/>
      </font>
      <numFmt numFmtId="33" formatCode="_(* #,##0_);_(* \(#,##0\);_(* &quot;-&quot;_);_(@_)"/>
      <border diagonalUp="0" diagonalDown="0" outline="0">
        <start style="thin">
          <color indexed="64"/>
        </start>
        <end/>
        <top/>
        <bottom/>
      </border>
      <protection locked="0" hidden="0"/>
    </dxf>
    <dxf>
      <font>
        <b val="0"/>
        <i val="0"/>
        <strike val="0"/>
        <condense val="0"/>
        <extend val="0"/>
        <outline val="0"/>
        <shadow val="0"/>
        <u val="none"/>
        <vertAlign val="baseline"/>
        <sz val="12"/>
        <color auto="1"/>
        <name val="Arial"/>
        <family val="2"/>
        <scheme val="none"/>
      </font>
      <numFmt numFmtId="0" formatCode="General"/>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protection locked="0" hidden="0"/>
    </dxf>
    <dxf>
      <font>
        <b val="0"/>
        <i val="0"/>
        <strike val="0"/>
        <condense val="0"/>
        <extend val="0"/>
        <outline val="0"/>
        <shadow val="0"/>
        <u val="none"/>
        <vertAlign val="baseline"/>
        <sz val="12"/>
        <color auto="1"/>
        <name val="Arial"/>
        <family val="2"/>
        <scheme val="none"/>
      </font>
      <numFmt numFmtId="35" formatCode="_(* #,##0.00_);_(* \(#,##0.00\);_(* &quot;-&quot;??_);_(@_)"/>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left"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1"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alignment horizontal="left" vertical="bottom" textRotation="0" wrapText="0" indent="0" justifyLastLine="0" shrinkToFit="0" readingOrder="0"/>
      <border diagonalUp="0" diagonalDown="0" outline="0">
        <start style="thin">
          <color indexed="64"/>
        </start>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1"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center" vertical="bottom" textRotation="0" wrapText="0" indent="0" justifyLastLine="0" shrinkToFit="0" readingOrder="0"/>
      <border diagonalUp="0" diagonalDown="0" outline="0">
        <start style="thin">
          <color indexed="64"/>
        </start>
        <end style="thin">
          <color indexed="64"/>
        </end>
        <top/>
        <bottom/>
      </border>
      <protection locked="0" hidden="0"/>
    </dxf>
    <dxf>
      <protection locked="0" hidden="0"/>
    </dxf>
    <dxf>
      <border outline="0">
        <top style="medium">
          <color indexed="64"/>
        </top>
      </border>
    </dxf>
    <dxf>
      <protection locked="0" hidden="0"/>
    </dxf>
    <dxf>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ill>
        <patternFill patternType="none">
          <fgColor indexed="64"/>
          <bgColor auto="1"/>
        </patternFill>
      </fill>
      <border diagonalUp="0" diagonalDown="0" outline="0">
        <start/>
        <end style="thin">
          <color indexed="64"/>
        </end>
        <top style="thin">
          <color indexed="64"/>
        </top>
        <bottom style="thin">
          <color indexed="64"/>
        </bottom>
      </border>
      <protection locked="0" hidden="0"/>
    </dxf>
    <dxf>
      <border>
        <top style="thin">
          <color indexed="64"/>
        </top>
      </border>
    </dxf>
    <dxf>
      <border diagonalUp="0" diagonalDown="0">
        <start style="thin">
          <color indexed="64"/>
        </start>
        <end style="thin">
          <color indexed="64"/>
        </end>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protection locked="0" hidden="0"/>
    </dxf>
    <dxf>
      <border>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bottom/>
      </border>
      <protection locked="0" hidden="0"/>
    </dxf>
    <dxf>
      <font>
        <b/>
        <i val="0"/>
      </font>
      <fill>
        <patternFill patternType="lightUp">
          <fgColor theme="3" tint="0.89996032593768116"/>
        </patternFill>
      </fill>
      <border>
        <bottom style="thin">
          <color theme="3" tint="0.749961851863155"/>
        </bottom>
      </border>
    </dxf>
    <dxf>
      <fill>
        <patternFill patternType="none">
          <bgColor auto="1"/>
        </patternFill>
      </fill>
    </dxf>
    <dxf>
      <font>
        <b/>
        <i val="0"/>
      </font>
      <fill>
        <patternFill patternType="lightUp">
          <fgColor theme="3" tint="0.89996032593768116"/>
        </patternFill>
      </fill>
    </dxf>
    <dxf>
      <font>
        <b/>
        <i val="0"/>
      </font>
    </dxf>
    <dxf>
      <font>
        <b val="0"/>
        <i val="0"/>
      </font>
      <fill>
        <patternFill patternType="solid">
          <fgColor theme="0"/>
        </patternFill>
      </fill>
      <border>
        <start/>
        <end/>
        <bottom/>
        <vertical/>
        <horizontal/>
      </border>
    </dxf>
    <dxf>
      <font>
        <b val="0"/>
        <i val="0"/>
        <color theme="4" tint="-0.24994659260841701"/>
      </font>
      <border>
        <start style="thin">
          <color theme="3" tint="0.749961851863155"/>
        </start>
        <end style="thin">
          <color theme="3" tint="0.749961851863155"/>
        </end>
        <top style="thick">
          <color theme="3" tint="0.749961851863155"/>
        </top>
        <bottom style="thin">
          <color theme="3" tint="0.749961851863155"/>
        </bottom>
      </border>
    </dxf>
    <dxf>
      <border>
        <start style="thin">
          <color theme="3" tint="0.749961851863155"/>
        </start>
        <end style="thin">
          <color theme="3" tint="0.749961851863155"/>
        </end>
        <top style="thin">
          <color theme="3" tint="0.749961851863155"/>
        </top>
        <bottom style="thin">
          <color theme="3" tint="0.749961851863155"/>
        </bottom>
        <horizontal style="thin">
          <color theme="3" tint="0.749961851863155"/>
        </horizontal>
      </border>
    </dxf>
    <dxf>
      <font>
        <b/>
        <i val="0"/>
      </font>
      <fill>
        <patternFill patternType="lightUp">
          <fgColor theme="3" tint="0.89996032593768116"/>
        </patternFill>
      </fill>
      <border>
        <bottom style="thin">
          <color theme="3" tint="0.749961851863155"/>
        </bottom>
      </border>
    </dxf>
    <dxf>
      <fill>
        <patternFill patternType="none">
          <bgColor auto="1"/>
        </patternFill>
      </fill>
    </dxf>
    <dxf>
      <font>
        <b/>
        <i val="0"/>
      </font>
      <fill>
        <patternFill patternType="lightUp">
          <fgColor theme="3" tint="0.89996032593768116"/>
        </patternFill>
      </fill>
    </dxf>
    <dxf>
      <font>
        <b/>
        <i val="0"/>
      </font>
    </dxf>
    <dxf>
      <font>
        <b val="0"/>
        <i val="0"/>
      </font>
      <fill>
        <patternFill patternType="solid">
          <fgColor theme="0"/>
        </patternFill>
      </fill>
      <border>
        <start/>
        <end/>
        <bottom/>
        <vertical/>
        <horizontal/>
      </border>
    </dxf>
    <dxf>
      <font>
        <b val="0"/>
        <i val="0"/>
        <color theme="4" tint="-0.24994659260841701"/>
      </font>
      <border>
        <start style="thin">
          <color theme="3" tint="0.749961851863155"/>
        </start>
        <end style="thin">
          <color theme="3" tint="0.749961851863155"/>
        </end>
        <top style="thick">
          <color theme="3" tint="0.749961851863155"/>
        </top>
        <bottom style="thin">
          <color theme="3" tint="0.749961851863155"/>
        </bottom>
      </border>
    </dxf>
    <dxf>
      <border>
        <start style="thin">
          <color theme="3" tint="0.749961851863155"/>
        </start>
        <end style="thin">
          <color theme="3" tint="0.749961851863155"/>
        </end>
        <top style="thin">
          <color theme="3" tint="0.749961851863155"/>
        </top>
        <bottom style="thin">
          <color theme="3" tint="0.749961851863155"/>
        </bottom>
        <horizontal style="thin">
          <color theme="3" tint="0.749961851863155"/>
        </horizontal>
      </border>
    </dxf>
  </dxfs>
  <tableStyles count="5" defaultTableStyle="TableStyleMedium2" defaultPivotStyle="PivotStyleLight16">
    <tableStyle name="Construction proposal" pivot="0" count="7" xr9:uid="{686AE060-0E32-4945-81EB-5A2351717D63}">
      <tableStyleElement type="wholeTable" dxfId="61"/>
      <tableStyleElement type="headerRow" dxfId="60"/>
      <tableStyleElement type="totalRow" dxfId="59"/>
      <tableStyleElement type="firstColumn" dxfId="58"/>
      <tableStyleElement type="lastColumn" dxfId="57"/>
      <tableStyleElement type="lastHeaderCell" dxfId="56"/>
      <tableStyleElement type="lastTotalCell" dxfId="55"/>
    </tableStyle>
    <tableStyle name="Construction proposal 2" pivot="0" count="7" xr9:uid="{DDB0B6A0-3D23-4E0A-90D7-EA3C18E7DFF0}">
      <tableStyleElement type="wholeTable" dxfId="54"/>
      <tableStyleElement type="headerRow" dxfId="53"/>
      <tableStyleElement type="totalRow" dxfId="52"/>
      <tableStyleElement type="firstColumn" dxfId="51"/>
      <tableStyleElement type="lastColumn" dxfId="50"/>
      <tableStyleElement type="lastHeaderCell" dxfId="49"/>
      <tableStyleElement type="lastTotalCell" dxfId="48"/>
    </tableStyle>
    <tableStyle name="Contacts" pivot="0" count="0" xr9:uid="{45A79038-6A9B-409F-8B4B-0B43036D496D}"/>
    <tableStyle name="Table Style 1" pivot="0" count="0" xr9:uid="{99E067EB-E72C-4DCB-8B9D-DFB1904353AA}"/>
    <tableStyle name="Table Style 2" pivot="0" count="0" xr9:uid="{E592707F-CE5C-469F-BCED-4206E10ECC5A}"/>
  </tableStyles>
  <colors>
    <mruColors>
      <color rgb="FFE5C09D"/>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theme" Target="theme/theme1.xml"/><Relationship Id="rId18" Type="http://purl.oclc.org/ooxml/officeDocument/relationships/calcChain" Target="calcChain.xml"/><Relationship Id="rId3" Type="http://purl.oclc.org/ooxml/officeDocument/relationships/worksheet" Target="worksheets/sheet3.xml"/><Relationship Id="rId21" Type="http://purl.oclc.org/ooxml/officeDocument/relationships/customXml" Target="../customXml/item3.xml"/><Relationship Id="rId7" Type="http://purl.oclc.org/ooxml/officeDocument/relationships/worksheet" Target="worksheets/sheet7.xml"/><Relationship Id="rId12" Type="http://purl.oclc.org/ooxml/officeDocument/relationships/externalLink" Target="externalLinks/externalLink1.xml"/><Relationship Id="rId17" Type="http://purl.oclc.org/ooxml/officeDocument/relationships/sheetMetadata" Target="metadata.xml"/><Relationship Id="rId2" Type="http://purl.oclc.org/ooxml/officeDocument/relationships/worksheet" Target="worksheets/sheet2.xml"/><Relationship Id="rId16" Type="http://purl.oclc.org/ooxml/officeDocument/relationships/sharedStrings" Target="sharedStrings.xml"/><Relationship Id="rId20" Type="http://purl.oclc.org/ooxml/officeDocument/relationships/customXml" Target="../customXml/item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styles" Target="styles.xml"/><Relationship Id="rId10" Type="http://purl.oclc.org/ooxml/officeDocument/relationships/worksheet" Target="worksheets/sheet10.xml"/><Relationship Id="rId19" Type="http://purl.oclc.org/ooxml/officeDocument/relationships/customXml" Target="../customXml/item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connections" Target="connections.xml"/><Relationship Id="rId22" Type="http://purl.oclc.org/ooxml/officeDocument/relationships/customXml" Target="../customXml/item4.xml"/></Relationships>
</file>

<file path=xl/drawings/_rels/drawing1.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4.svg"/><Relationship Id="rId5" Type="http://purl.oclc.org/ooxml/officeDocument/relationships/image" Target="../media/image3.png"/><Relationship Id="rId4" Type="http://purl.oclc.org/ooxml/officeDocument/relationships/hyperlink" Target="https://dnorthway.github.io/Paste%20Outlook.html" TargetMode="External"/></Relationships>
</file>

<file path=xl/drawings/_rels/drawing2.xml.rels><?xml version="1.0" encoding="UTF-8" standalone="yes"?>
<Relationships xmlns="http://schemas.openxmlformats.org/package/2006/relationships"><Relationship Id="rId13" Type="http://purl.oclc.org/ooxml/officeDocument/relationships/hyperlink" Target="#RFPStatus!A1"/><Relationship Id="rId18" Type="http://purl.oclc.org/ooxml/officeDocument/relationships/image" Target="../media/image14.svg"/><Relationship Id="rId26" Type="http://purl.oclc.org/ooxml/officeDocument/relationships/image" Target="../media/image18.svg"/><Relationship Id="rId3" Type="http://purl.oclc.org/ooxml/officeDocument/relationships/image" Target="../media/image6.svg"/><Relationship Id="rId21" Type="http://purl.oclc.org/ooxml/officeDocument/relationships/hyperlink" Target="#RFPLog!A1"/><Relationship Id="rId34" Type="http://purl.oclc.org/ooxml/officeDocument/relationships/image" Target="../media/image23.png"/><Relationship Id="rId7" Type="http://purl.oclc.org/ooxml/officeDocument/relationships/hyperlink" Target="#Equipment!A1"/><Relationship Id="rId12" Type="http://purl.oclc.org/ooxml/officeDocument/relationships/image" Target="../media/image4.svg"/><Relationship Id="rId17" Type="http://purl.oclc.org/ooxml/officeDocument/relationships/image" Target="../media/image13.png"/><Relationship Id="rId25" Type="http://purl.oclc.org/ooxml/officeDocument/relationships/image" Target="../media/image17.png"/><Relationship Id="rId33" Type="http://purl.oclc.org/ooxml/officeDocument/relationships/hyperlink" Target="#RFP!B3"/><Relationship Id="rId2" Type="http://purl.oclc.org/ooxml/officeDocument/relationships/image" Target="../media/image5.png"/><Relationship Id="rId16" Type="http://purl.oclc.org/ooxml/officeDocument/relationships/hyperlink" Target="#RFPView!B3"/><Relationship Id="rId20" Type="http://purl.oclc.org/ooxml/officeDocument/relationships/image" Target="../media/image2.svg"/><Relationship Id="rId29" Type="http://purl.oclc.org/ooxml/officeDocument/relationships/image" Target="../media/image20.svg"/><Relationship Id="rId1" Type="http://purl.oclc.org/ooxml/officeDocument/relationships/hyperlink" Target="#Vendors!D5"/><Relationship Id="rId6" Type="http://purl.oclc.org/ooxml/officeDocument/relationships/image" Target="../media/image8.svg"/><Relationship Id="rId11" Type="http://purl.oclc.org/ooxml/officeDocument/relationships/image" Target="../media/image3.png"/><Relationship Id="rId24" Type="http://purl.oclc.org/ooxml/officeDocument/relationships/hyperlink" Target="https://www.youtube.com/user/dannorthway" TargetMode="External"/><Relationship Id="rId32" Type="http://purl.oclc.org/ooxml/officeDocument/relationships/image" Target="../media/image22.svg"/><Relationship Id="rId5" Type="http://purl.oclc.org/ooxml/officeDocument/relationships/image" Target="../media/image7.png"/><Relationship Id="rId15" Type="http://purl.oclc.org/ooxml/officeDocument/relationships/image" Target="../media/image12.svg"/><Relationship Id="rId23" Type="http://purl.oclc.org/ooxml/officeDocument/relationships/image" Target="../media/image16.svg"/><Relationship Id="rId28" Type="http://purl.oclc.org/ooxml/officeDocument/relationships/image" Target="../media/image19.png"/><Relationship Id="rId10" Type="http://purl.oclc.org/ooxml/officeDocument/relationships/hyperlink" Target="https://dnorthway.github.io/Support.html" TargetMode="External"/><Relationship Id="rId19" Type="http://purl.oclc.org/ooxml/officeDocument/relationships/image" Target="../media/image1.png"/><Relationship Id="rId31" Type="http://purl.oclc.org/ooxml/officeDocument/relationships/image" Target="../media/image21.png"/><Relationship Id="rId4" Type="http://purl.oclc.org/ooxml/officeDocument/relationships/hyperlink" Target="#Craft!A1"/><Relationship Id="rId9" Type="http://purl.oclc.org/ooxml/officeDocument/relationships/image" Target="../media/image10.svg"/><Relationship Id="rId14" Type="http://purl.oclc.org/ooxml/officeDocument/relationships/image" Target="../media/image11.png"/><Relationship Id="rId22" Type="http://purl.oclc.org/ooxml/officeDocument/relationships/image" Target="../media/image15.png"/><Relationship Id="rId27" Type="http://purl.oclc.org/ooxml/officeDocument/relationships/hyperlink" Target="https://github.com/dnorthway/dnorthway.github.io/raw/main/manifest.xml" TargetMode="External"/><Relationship Id="rId30" Type="http://purl.oclc.org/ooxml/officeDocument/relationships/hyperlink" Target="https://www.reddit.com/r/ProjectProdigy/" TargetMode="External"/><Relationship Id="rId35" Type="http://purl.oclc.org/ooxml/officeDocument/relationships/image" Target="../media/image24.svg"/><Relationship Id="rId8" Type="http://purl.oclc.org/ooxml/officeDocument/relationships/image" Target="../media/image9.png"/></Relationships>
</file>

<file path=xl/drawings/_rels/drawing3.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14.svg"/><Relationship Id="rId5" Type="http://purl.oclc.org/ooxml/officeDocument/relationships/image" Target="../media/image13.png"/><Relationship Id="rId4" Type="http://purl.oclc.org/ooxml/officeDocument/relationships/hyperlink" Target="#RFPView!B3"/></Relationships>
</file>

<file path=xl/drawings/_rels/drawing4.xml.rels><?xml version="1.0" encoding="UTF-8" standalone="yes"?>
<Relationships xmlns="http://schemas.openxmlformats.org/package/2006/relationships"><Relationship Id="rId8" Type="http://purl.oclc.org/ooxml/officeDocument/relationships/image" Target="../media/image11.png"/><Relationship Id="rId13" Type="http://purl.oclc.org/ooxml/officeDocument/relationships/hyperlink" Target="#RFPData!A1"/><Relationship Id="rId18" Type="http://purl.oclc.org/ooxml/officeDocument/relationships/image" Target="../media/image30.svg"/><Relationship Id="rId3" Type="http://purl.oclc.org/ooxml/officeDocument/relationships/image" Target="../media/image2.svg"/><Relationship Id="rId7" Type="http://purl.oclc.org/ooxml/officeDocument/relationships/hyperlink" Target="#RFPStatus!A1"/><Relationship Id="rId12" Type="http://purl.oclc.org/ooxml/officeDocument/relationships/image" Target="../media/image16.svg"/><Relationship Id="rId17" Type="http://purl.oclc.org/ooxml/officeDocument/relationships/image" Target="../media/image29.png"/><Relationship Id="rId2" Type="http://purl.oclc.org/ooxml/officeDocument/relationships/image" Target="../media/image1.png"/><Relationship Id="rId16" Type="http://purl.oclc.org/ooxml/officeDocument/relationships/hyperlink" Target="#Estimate!A1"/><Relationship Id="rId1" Type="http://purl.oclc.org/ooxml/officeDocument/relationships/hyperlink" Target="#Dashboard!A1"/><Relationship Id="rId6" Type="http://purl.oclc.org/ooxml/officeDocument/relationships/image" Target="../media/image26.svg"/><Relationship Id="rId11" Type="http://purl.oclc.org/ooxml/officeDocument/relationships/image" Target="../media/image15.png"/><Relationship Id="rId5" Type="http://purl.oclc.org/ooxml/officeDocument/relationships/image" Target="../media/image25.png"/><Relationship Id="rId15" Type="http://purl.oclc.org/ooxml/officeDocument/relationships/image" Target="../media/image28.svg"/><Relationship Id="rId10" Type="http://purl.oclc.org/ooxml/officeDocument/relationships/hyperlink" Target="#RFPLog!A7"/><Relationship Id="rId4" Type="http://purl.oclc.org/ooxml/officeDocument/relationships/hyperlink" Target="#RFP!B4"/><Relationship Id="rId9" Type="http://purl.oclc.org/ooxml/officeDocument/relationships/image" Target="../media/image12.svg"/><Relationship Id="rId14" Type="http://purl.oclc.org/ooxml/officeDocument/relationships/image" Target="../media/image27.png"/></Relationships>
</file>

<file path=xl/drawings/_rels/drawing5.xml.rels><?xml version="1.0" encoding="UTF-8" standalone="yes"?>
<Relationships xmlns="http://schemas.openxmlformats.org/package/2006/relationships"><Relationship Id="rId1" Type="http://purl.oclc.org/ooxml/officeDocument/relationships/image" Target="../media/image31.png"/></Relationships>
</file>

<file path=xl/drawings/_rels/drawing6.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26.svg"/><Relationship Id="rId5" Type="http://purl.oclc.org/ooxml/officeDocument/relationships/image" Target="../media/image25.png"/><Relationship Id="rId4" Type="http://purl.oclc.org/ooxml/officeDocument/relationships/hyperlink" Target="#RFPView!B4"/></Relationships>
</file>

<file path=xl/drawings/_rels/drawing7.xml.rels><?xml version="1.0" encoding="UTF-8" standalone="yes"?>
<Relationships xmlns="http://schemas.openxmlformats.org/package/2006/relationships"><Relationship Id="rId3" Type="http://purl.oclc.org/ooxml/officeDocument/relationships/image" Target="../media/image26.svg"/><Relationship Id="rId2" Type="http://purl.oclc.org/ooxml/officeDocument/relationships/image" Target="../media/image25.png"/><Relationship Id="rId1" Type="http://purl.oclc.org/ooxml/officeDocument/relationships/hyperlink" Target="#RFPView!B4"/><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8.xml.rels><?xml version="1.0" encoding="UTF-8" standalone="yes"?>
<Relationships xmlns="http://schemas.openxmlformats.org/package/2006/relationships"><Relationship Id="rId3" Type="http://purl.oclc.org/ooxml/officeDocument/relationships/image" Target="../media/image26.svg"/><Relationship Id="rId2" Type="http://purl.oclc.org/ooxml/officeDocument/relationships/image" Target="../media/image25.png"/><Relationship Id="rId1" Type="http://purl.oclc.org/ooxml/officeDocument/relationships/hyperlink" Target="#RFPView!B4"/><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9.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s>
</file>

<file path=xl/drawings/_rels/drawing10.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s>
</file>

<file path=xl/drawings/drawing1.xml><?xml version="1.0" encoding="utf-8"?>
<xdr:wsDr xmlns:xdr="http://purl.oclc.org/ooxml/drawingml/spreadsheetDrawing" xmlns:a="http://purl.oclc.org/ooxml/drawingml/main">
  <xdr:twoCellAnchor editAs="oneCell">
    <xdr:from>
      <xdr:col>1</xdr:col>
      <xdr:colOff>386821</xdr:colOff>
      <xdr:row>0</xdr:row>
      <xdr:rowOff>172067</xdr:rowOff>
    </xdr:from>
    <xdr:to>
      <xdr:col>1</xdr:col>
      <xdr:colOff>635705</xdr:colOff>
      <xdr:row>0</xdr:row>
      <xdr:rowOff>420951</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9DAF515E-E961-44C6-BDD0-86F091611D25}"/>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494543" y="172067"/>
          <a:ext cx="248884" cy="248884"/>
        </a:xfrm>
        <a:prstGeom prst="rect">
          <a:avLst/>
        </a:prstGeom>
      </xdr:spPr>
    </xdr:pic>
    <xdr:clientData/>
  </xdr:twoCellAnchor>
  <xdr:twoCellAnchor editAs="oneCell">
    <xdr:from>
      <xdr:col>0</xdr:col>
      <xdr:colOff>1060979</xdr:colOff>
      <xdr:row>0</xdr:row>
      <xdr:rowOff>176388</xdr:rowOff>
    </xdr:from>
    <xdr:to>
      <xdr:col>1</xdr:col>
      <xdr:colOff>233892</xdr:colOff>
      <xdr:row>0</xdr:row>
      <xdr:rowOff>457023</xdr:rowOff>
    </xdr:to>
    <xdr:pic>
      <xdr:nvPicPr>
        <xdr:cNvPr id="3" name="Graphic 2" descr="Help pasting Outlook contacts.">
          <a:hlinkClick xmlns:r="http://purl.oclc.org/ooxml/officeDocument/relationships" r:id="rId4" tooltip="Help pasting Outlook contacts."/>
          <a:extLst>
            <a:ext uri="{FF2B5EF4-FFF2-40B4-BE49-F238E27FC236}">
              <a16:creationId xmlns:a16="http://schemas.microsoft.com/office/drawing/2014/main" id="{9E470C94-2BD6-4C9C-A0B6-CFC3D60666F6}"/>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060979" y="176388"/>
          <a:ext cx="280635" cy="280635"/>
        </a:xfrm>
        <a:prstGeom prst="rect">
          <a:avLst/>
        </a:prstGeom>
      </xdr:spPr>
    </xdr:pic>
    <xdr:clientData/>
  </xdr:twoCellAnchor>
</xdr:wsDr>
</file>

<file path=xl/drawings/drawing2.xml><?xml version="1.0" encoding="utf-8"?>
<xdr:wsDr xmlns:xdr="http://purl.oclc.org/ooxml/drawingml/spreadsheetDrawing" xmlns:a="http://purl.oclc.org/ooxml/drawingml/main">
  <xdr:twoCellAnchor editAs="oneCell">
    <xdr:from>
      <xdr:col>0</xdr:col>
      <xdr:colOff>0</xdr:colOff>
      <xdr:row>4</xdr:row>
      <xdr:rowOff>290513</xdr:rowOff>
    </xdr:from>
    <xdr:to>
      <xdr:col>0</xdr:col>
      <xdr:colOff>268288</xdr:colOff>
      <xdr:row>6</xdr:row>
      <xdr:rowOff>31751</xdr:rowOff>
    </xdr:to>
    <xdr:pic>
      <xdr:nvPicPr>
        <xdr:cNvPr id="20" name="Graphic 19" descr="Enter or paste project specific contacts. (Begin Here)">
          <a:hlinkClick xmlns:r="http://purl.oclc.org/ooxml/officeDocument/relationships" r:id="rId1" tooltip="Enter or paste project specific contacts. (Begin Here)"/>
          <a:extLst>
            <a:ext uri="{FF2B5EF4-FFF2-40B4-BE49-F238E27FC236}">
              <a16:creationId xmlns:a16="http://schemas.microsoft.com/office/drawing/2014/main" id="{8D8B2786-409C-2C24-2187-388CC814C022}"/>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0" y="1560513"/>
          <a:ext cx="268288" cy="274638"/>
        </a:xfrm>
        <a:prstGeom prst="rect">
          <a:avLst/>
        </a:prstGeom>
      </xdr:spPr>
    </xdr:pic>
    <xdr:clientData/>
  </xdr:twoCellAnchor>
  <xdr:twoCellAnchor editAs="oneCell">
    <xdr:from>
      <xdr:col>0</xdr:col>
      <xdr:colOff>0</xdr:colOff>
      <xdr:row>6</xdr:row>
      <xdr:rowOff>95250</xdr:rowOff>
    </xdr:from>
    <xdr:to>
      <xdr:col>0</xdr:col>
      <xdr:colOff>274638</xdr:colOff>
      <xdr:row>8</xdr:row>
      <xdr:rowOff>4763</xdr:rowOff>
    </xdr:to>
    <xdr:pic>
      <xdr:nvPicPr>
        <xdr:cNvPr id="32" name="Graphic 31" descr="Edit your project specific crafts and rates.">
          <a:hlinkClick xmlns:r="http://purl.oclc.org/ooxml/officeDocument/relationships" r:id="rId4" tooltip="Edit your project specific crafts and rates."/>
          <a:extLst>
            <a:ext uri="{FF2B5EF4-FFF2-40B4-BE49-F238E27FC236}">
              <a16:creationId xmlns:a16="http://schemas.microsoft.com/office/drawing/2014/main" id="{B2A644B0-7223-44A1-A662-06FD0E0FF0CE}"/>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0" y="1898650"/>
          <a:ext cx="274638" cy="277813"/>
        </a:xfrm>
        <a:prstGeom prst="rect">
          <a:avLst/>
        </a:prstGeom>
      </xdr:spPr>
    </xdr:pic>
    <xdr:clientData/>
  </xdr:twoCellAnchor>
  <xdr:twoCellAnchor editAs="oneCell">
    <xdr:from>
      <xdr:col>0</xdr:col>
      <xdr:colOff>25400</xdr:colOff>
      <xdr:row>8</xdr:row>
      <xdr:rowOff>141287</xdr:rowOff>
    </xdr:from>
    <xdr:to>
      <xdr:col>0</xdr:col>
      <xdr:colOff>306388</xdr:colOff>
      <xdr:row>10</xdr:row>
      <xdr:rowOff>57150</xdr:rowOff>
    </xdr:to>
    <xdr:pic>
      <xdr:nvPicPr>
        <xdr:cNvPr id="33" name="Graphic 32" descr="Edit your project specific equipment and rates.">
          <a:hlinkClick xmlns:r="http://purl.oclc.org/ooxml/officeDocument/relationships" r:id="rId7" tooltip="Edit your project specific equpment and rates."/>
          <a:extLst>
            <a:ext uri="{FF2B5EF4-FFF2-40B4-BE49-F238E27FC236}">
              <a16:creationId xmlns:a16="http://schemas.microsoft.com/office/drawing/2014/main" id="{EE1359E9-90DC-4FA9-BEA7-46A15C5F4F21}"/>
            </a:ext>
          </a:extLst>
        </xdr:cNvPr>
        <xdr:cNvPicPr>
          <a:picLocks noChangeAspect="1"/>
        </xdr:cNvPicPr>
      </xdr:nvPicPr>
      <xdr:blipFill>
        <a:blip xmlns:r="http://purl.oclc.org/ooxml/officeDocument/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25400" y="2312987"/>
          <a:ext cx="280988" cy="284163"/>
        </a:xfrm>
        <a:prstGeom prst="rect">
          <a:avLst/>
        </a:prstGeom>
      </xdr:spPr>
    </xdr:pic>
    <xdr:clientData/>
  </xdr:twoCellAnchor>
  <xdr:twoCellAnchor editAs="oneCell">
    <xdr:from>
      <xdr:col>14</xdr:col>
      <xdr:colOff>369042</xdr:colOff>
      <xdr:row>3</xdr:row>
      <xdr:rowOff>111867</xdr:rowOff>
    </xdr:from>
    <xdr:to>
      <xdr:col>14</xdr:col>
      <xdr:colOff>597744</xdr:colOff>
      <xdr:row>4</xdr:row>
      <xdr:rowOff>165944</xdr:rowOff>
    </xdr:to>
    <xdr:pic>
      <xdr:nvPicPr>
        <xdr:cNvPr id="3" name="Picture 2" descr="User Guide, help and support">
          <a:hlinkClick xmlns:r="http://purl.oclc.org/ooxml/officeDocument/relationships" r:id="rId10" tooltip="Visit Our Website."/>
          <a:extLst>
            <a:ext uri="{FF2B5EF4-FFF2-40B4-BE49-F238E27FC236}">
              <a16:creationId xmlns:a16="http://schemas.microsoft.com/office/drawing/2014/main" id="{EB4C5535-1B72-6633-36A1-68812EB3EE35}"/>
            </a:ext>
          </a:extLst>
        </xdr:cNvPr>
        <xdr:cNvPicPr>
          <a:picLocks noChangeAspect="1"/>
        </xdr:cNvPicPr>
      </xdr:nvPicPr>
      <xdr:blipFill>
        <a:blip xmlns:r="http://purl.oclc.org/ooxml/officeDocument/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12037167" y="1016742"/>
          <a:ext cx="228702" cy="228702"/>
        </a:xfrm>
        <a:prstGeom prst="rect">
          <a:avLst/>
        </a:prstGeom>
      </xdr:spPr>
    </xdr:pic>
    <xdr:clientData/>
  </xdr:twoCellAnchor>
  <xdr:twoCellAnchor editAs="oneCell">
    <xdr:from>
      <xdr:col>8</xdr:col>
      <xdr:colOff>142875</xdr:colOff>
      <xdr:row>3</xdr:row>
      <xdr:rowOff>157161</xdr:rowOff>
    </xdr:from>
    <xdr:to>
      <xdr:col>8</xdr:col>
      <xdr:colOff>371475</xdr:colOff>
      <xdr:row>4</xdr:row>
      <xdr:rowOff>201611</xdr:rowOff>
    </xdr:to>
    <xdr:pic>
      <xdr:nvPicPr>
        <xdr:cNvPr id="7" name="Graphic 6" descr="Update RFP Status">
          <a:hlinkClick xmlns:r="http://purl.oclc.org/ooxml/officeDocument/relationships" r:id="rId13" tooltip="Update RFP Status"/>
          <a:extLst>
            <a:ext uri="{FF2B5EF4-FFF2-40B4-BE49-F238E27FC236}">
              <a16:creationId xmlns:a16="http://schemas.microsoft.com/office/drawing/2014/main" id="{3E5A3356-036B-41EC-B7D2-793D80DA27EF}"/>
            </a:ext>
          </a:extLst>
        </xdr:cNvPr>
        <xdr:cNvPicPr>
          <a:picLocks noChangeAspect="1"/>
        </xdr:cNvPicPr>
      </xdr:nvPicPr>
      <xdr:blipFill>
        <a:blip xmlns:r="http://purl.oclc.org/ooxml/officeDocument/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5405438" y="1062036"/>
          <a:ext cx="228600" cy="215900"/>
        </a:xfrm>
        <a:prstGeom prst="rect">
          <a:avLst/>
        </a:prstGeom>
      </xdr:spPr>
    </xdr:pic>
    <xdr:clientData/>
  </xdr:twoCellAnchor>
  <xdr:twoCellAnchor editAs="oneCell">
    <xdr:from>
      <xdr:col>8</xdr:col>
      <xdr:colOff>146050</xdr:colOff>
      <xdr:row>2</xdr:row>
      <xdr:rowOff>293686</xdr:rowOff>
    </xdr:from>
    <xdr:to>
      <xdr:col>8</xdr:col>
      <xdr:colOff>380998</xdr:colOff>
      <xdr:row>3</xdr:row>
      <xdr:rowOff>171446</xdr:rowOff>
    </xdr:to>
    <xdr:pic>
      <xdr:nvPicPr>
        <xdr:cNvPr id="6" name="Graphic 5" descr="View Requests for Proposal.">
          <a:hlinkClick xmlns:r="http://purl.oclc.org/ooxml/officeDocument/relationships" r:id="rId16" tooltip="View Requests for Proposal."/>
          <a:extLst>
            <a:ext uri="{FF2B5EF4-FFF2-40B4-BE49-F238E27FC236}">
              <a16:creationId xmlns:a16="http://schemas.microsoft.com/office/drawing/2014/main" id="{484A9313-939C-4429-B57B-F3D1FBE32B8B}"/>
            </a:ext>
          </a:extLst>
        </xdr:cNvPr>
        <xdr:cNvPicPr>
          <a:picLocks noChangeAspect="1"/>
        </xdr:cNvPicPr>
      </xdr:nvPicPr>
      <xdr:blipFill>
        <a:blip xmlns:r="http://purl.oclc.org/ooxml/officeDocument/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rcRect/>
        <a:stretch/>
      </xdr:blipFill>
      <xdr:spPr>
        <a:xfrm>
          <a:off x="5408613" y="1023936"/>
          <a:ext cx="234948" cy="234948"/>
        </a:xfrm>
        <a:prstGeom prst="rect">
          <a:avLst/>
        </a:prstGeom>
      </xdr:spPr>
    </xdr:pic>
    <xdr:clientData/>
  </xdr:twoCellAnchor>
  <xdr:twoCellAnchor editAs="oneCell">
    <xdr:from>
      <xdr:col>0</xdr:col>
      <xdr:colOff>319088</xdr:colOff>
      <xdr:row>2</xdr:row>
      <xdr:rowOff>142873</xdr:rowOff>
    </xdr:from>
    <xdr:to>
      <xdr:col>1</xdr:col>
      <xdr:colOff>342902</xdr:colOff>
      <xdr:row>3</xdr:row>
      <xdr:rowOff>139699</xdr:rowOff>
    </xdr:to>
    <xdr:pic>
      <xdr:nvPicPr>
        <xdr:cNvPr id="10" name="Graphic 9" descr="Gauge outline">
          <a:extLst>
            <a:ext uri="{FF2B5EF4-FFF2-40B4-BE49-F238E27FC236}">
              <a16:creationId xmlns:a16="http://schemas.microsoft.com/office/drawing/2014/main" id="{514EA7C5-377A-25A5-967B-F35E6ACF4AA6}"/>
            </a:ext>
          </a:extLst>
        </xdr:cNvPr>
        <xdr:cNvPicPr>
          <a:picLocks noChangeAspect="1"/>
        </xdr:cNvPicPr>
      </xdr:nvPicPr>
      <xdr:blipFill>
        <a:blip xmlns:r="http://purl.oclc.org/ooxml/officeDocument/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319088" y="881061"/>
          <a:ext cx="366714" cy="366714"/>
        </a:xfrm>
        <a:prstGeom prst="rect">
          <a:avLst/>
        </a:prstGeom>
      </xdr:spPr>
    </xdr:pic>
    <xdr:clientData/>
  </xdr:twoCellAnchor>
  <xdr:twoCellAnchor editAs="oneCell">
    <xdr:from>
      <xdr:col>8</xdr:col>
      <xdr:colOff>138545</xdr:colOff>
      <xdr:row>2</xdr:row>
      <xdr:rowOff>77212</xdr:rowOff>
    </xdr:from>
    <xdr:to>
      <xdr:col>8</xdr:col>
      <xdr:colOff>376670</xdr:colOff>
      <xdr:row>2</xdr:row>
      <xdr:rowOff>308987</xdr:rowOff>
    </xdr:to>
    <xdr:pic>
      <xdr:nvPicPr>
        <xdr:cNvPr id="14" name="Graphic 13" descr="View Request for Proposal Log">
          <a:hlinkClick xmlns:r="http://purl.oclc.org/ooxml/officeDocument/relationships" r:id="rId21" tooltip="View Request for Proposal Log"/>
          <a:extLst>
            <a:ext uri="{FF2B5EF4-FFF2-40B4-BE49-F238E27FC236}">
              <a16:creationId xmlns:a16="http://schemas.microsoft.com/office/drawing/2014/main" id="{2A6C1B30-5D80-4DBA-B169-E6C5F401393F}"/>
            </a:ext>
          </a:extLst>
        </xdr:cNvPr>
        <xdr:cNvPicPr>
          <a:picLocks noChangeAspect="1"/>
        </xdr:cNvPicPr>
      </xdr:nvPicPr>
      <xdr:blipFill>
        <a:blip xmlns:r="http://purl.oclc.org/ooxml/officeDocument/relationships" r:embed="rId22" cstate="print">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5403272" y="816121"/>
          <a:ext cx="238125" cy="231775"/>
        </a:xfrm>
        <a:prstGeom prst="rect">
          <a:avLst/>
        </a:prstGeom>
      </xdr:spPr>
    </xdr:pic>
    <xdr:clientData/>
  </xdr:twoCellAnchor>
  <xdr:twoCellAnchor editAs="oneCell">
    <xdr:from>
      <xdr:col>16</xdr:col>
      <xdr:colOff>481473</xdr:colOff>
      <xdr:row>3</xdr:row>
      <xdr:rowOff>96048</xdr:rowOff>
    </xdr:from>
    <xdr:to>
      <xdr:col>16</xdr:col>
      <xdr:colOff>740903</xdr:colOff>
      <xdr:row>4</xdr:row>
      <xdr:rowOff>184028</xdr:rowOff>
    </xdr:to>
    <xdr:pic>
      <xdr:nvPicPr>
        <xdr:cNvPr id="2" name="Picture 1" descr="Visit our youtube channel.">
          <a:hlinkClick xmlns:r="http://purl.oclc.org/ooxml/officeDocument/relationships" r:id="rId24" tooltip="Visit Our Website."/>
          <a:extLst>
            <a:ext uri="{FF2B5EF4-FFF2-40B4-BE49-F238E27FC236}">
              <a16:creationId xmlns:a16="http://schemas.microsoft.com/office/drawing/2014/main" id="{436CBA11-3528-41C6-A676-064C52281C3C}"/>
            </a:ext>
          </a:extLst>
        </xdr:cNvPr>
        <xdr:cNvPicPr>
          <a:picLocks noChangeAspect="1"/>
        </xdr:cNvPicPr>
      </xdr:nvPicPr>
      <xdr:blipFill>
        <a:blip xmlns:r="http://purl.oclc.org/ooxml/officeDocument/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rcRect/>
        <a:stretch/>
      </xdr:blipFill>
      <xdr:spPr>
        <a:xfrm>
          <a:off x="13403723" y="1000923"/>
          <a:ext cx="259430" cy="259430"/>
        </a:xfrm>
        <a:prstGeom prst="rect">
          <a:avLst/>
        </a:prstGeom>
      </xdr:spPr>
    </xdr:pic>
    <xdr:clientData/>
  </xdr:twoCellAnchor>
  <xdr:twoCellAnchor editAs="oneCell">
    <xdr:from>
      <xdr:col>18</xdr:col>
      <xdr:colOff>211597</xdr:colOff>
      <xdr:row>3</xdr:row>
      <xdr:rowOff>50341</xdr:rowOff>
    </xdr:from>
    <xdr:to>
      <xdr:col>18</xdr:col>
      <xdr:colOff>571499</xdr:colOff>
      <xdr:row>4</xdr:row>
      <xdr:rowOff>238793</xdr:rowOff>
    </xdr:to>
    <xdr:pic>
      <xdr:nvPicPr>
        <xdr:cNvPr id="11" name="Picture 10" descr="Download a installation file absolutely FREE!">
          <a:hlinkClick xmlns:r="http://purl.oclc.org/ooxml/officeDocument/relationships" r:id="rId27" tooltip="Visit Our Website."/>
          <a:extLst>
            <a:ext uri="{FF2B5EF4-FFF2-40B4-BE49-F238E27FC236}">
              <a16:creationId xmlns:a16="http://schemas.microsoft.com/office/drawing/2014/main" id="{8D15505E-9D88-4032-B372-1AA05225EAD8}"/>
            </a:ext>
          </a:extLst>
        </xdr:cNvPr>
        <xdr:cNvPicPr>
          <a:picLocks noChangeAspect="1"/>
        </xdr:cNvPicPr>
      </xdr:nvPicPr>
      <xdr:blipFill>
        <a:blip xmlns:r="http://purl.oclc.org/ooxml/officeDocument/relationships" r:embed="rId28" cstate="print">
          <a:extLst>
            <a:ext uri="{28A0092B-C50C-407E-A947-70E740481C1C}">
              <a14:useLocalDpi xmlns:a14="http://schemas.microsoft.com/office/drawing/2010/main" val="0"/>
            </a:ext>
            <a:ext uri="{96DAC541-7B7A-43D3-8B79-37D633B846F1}">
              <asvg:svgBlip xmlns:asvg="http://schemas.microsoft.com/office/drawing/2016/SVG/main" r:embed="rId29"/>
            </a:ext>
          </a:extLst>
        </a:blip>
        <a:srcRect/>
        <a:stretch/>
      </xdr:blipFill>
      <xdr:spPr>
        <a:xfrm>
          <a:off x="14570535" y="955216"/>
          <a:ext cx="359902" cy="359902"/>
        </a:xfrm>
        <a:prstGeom prst="rect">
          <a:avLst/>
        </a:prstGeom>
      </xdr:spPr>
    </xdr:pic>
    <xdr:clientData/>
  </xdr:twoCellAnchor>
  <xdr:twoCellAnchor editAs="oneCell">
    <xdr:from>
      <xdr:col>21</xdr:col>
      <xdr:colOff>238125</xdr:colOff>
      <xdr:row>3</xdr:row>
      <xdr:rowOff>39688</xdr:rowOff>
    </xdr:from>
    <xdr:to>
      <xdr:col>21</xdr:col>
      <xdr:colOff>598027</xdr:colOff>
      <xdr:row>4</xdr:row>
      <xdr:rowOff>228140</xdr:rowOff>
    </xdr:to>
    <xdr:pic>
      <xdr:nvPicPr>
        <xdr:cNvPr id="18" name="Picture 17" descr="Please comment at r/ProjectProdigy">
          <a:hlinkClick xmlns:r="http://purl.oclc.org/ooxml/officeDocument/relationships" r:id="rId30" tooltip="Visit Our Website."/>
          <a:extLst>
            <a:ext uri="{FF2B5EF4-FFF2-40B4-BE49-F238E27FC236}">
              <a16:creationId xmlns:a16="http://schemas.microsoft.com/office/drawing/2014/main" id="{8E610D9D-F2D2-4CE3-944B-77C4A476A290}"/>
            </a:ext>
          </a:extLst>
        </xdr:cNvPr>
        <xdr:cNvPicPr>
          <a:picLocks noChangeAspect="1"/>
        </xdr:cNvPicPr>
      </xdr:nvPicPr>
      <xdr:blipFill>
        <a:blip xmlns:r="http://purl.oclc.org/ooxml/officeDocument/relationships" r:embed="rId31" cstate="print">
          <a:extLst>
            <a:ext uri="{28A0092B-C50C-407E-A947-70E740481C1C}">
              <a14:useLocalDpi xmlns:a14="http://schemas.microsoft.com/office/drawing/2010/main" val="0"/>
            </a:ext>
            <a:ext uri="{96DAC541-7B7A-43D3-8B79-37D633B846F1}">
              <asvg:svgBlip xmlns:asvg="http://schemas.microsoft.com/office/drawing/2016/SVG/main" r:embed="rId32"/>
            </a:ext>
          </a:extLst>
        </a:blip>
        <a:srcRect/>
        <a:stretch/>
      </xdr:blipFill>
      <xdr:spPr>
        <a:xfrm>
          <a:off x="16478250" y="944563"/>
          <a:ext cx="359902" cy="359902"/>
        </a:xfrm>
        <a:prstGeom prst="rect">
          <a:avLst/>
        </a:prstGeom>
      </xdr:spPr>
    </xdr:pic>
    <xdr:clientData/>
  </xdr:twoCellAnchor>
  <xdr:twoCellAnchor editAs="oneCell">
    <xdr:from>
      <xdr:col>7</xdr:col>
      <xdr:colOff>7937</xdr:colOff>
      <xdr:row>5</xdr:row>
      <xdr:rowOff>55563</xdr:rowOff>
    </xdr:from>
    <xdr:to>
      <xdr:col>7</xdr:col>
      <xdr:colOff>282575</xdr:colOff>
      <xdr:row>6</xdr:row>
      <xdr:rowOff>155576</xdr:rowOff>
    </xdr:to>
    <xdr:pic>
      <xdr:nvPicPr>
        <xdr:cNvPr id="24" name="Graphic 23" descr="Respond to RFPs, View, Print, Edit, Update and more. Automatically creates RFP log.">
          <a:hlinkClick xmlns:r="http://purl.oclc.org/ooxml/officeDocument/relationships" r:id="rId33" tooltip="Respond to RFPs, View, Print, Edit, Update and more. Automatically creates RFP log."/>
          <a:extLst>
            <a:ext uri="{FF2B5EF4-FFF2-40B4-BE49-F238E27FC236}">
              <a16:creationId xmlns:a16="http://schemas.microsoft.com/office/drawing/2014/main" id="{9135F3E9-87D4-4ECA-8E56-C1F7BB60DEDA}"/>
            </a:ext>
          </a:extLst>
        </xdr:cNvPr>
        <xdr:cNvPicPr>
          <a:picLocks noChangeAspect="1"/>
        </xdr:cNvPicPr>
      </xdr:nvPicPr>
      <xdr:blipFill>
        <a:blip xmlns:r="http://purl.oclc.org/ooxml/officeDocument/relationships" r:embed="rId34" cstate="print">
          <a:extLst>
            <a:ext uri="{28A0092B-C50C-407E-A947-70E740481C1C}">
              <a14:useLocalDpi xmlns:a14="http://schemas.microsoft.com/office/drawing/2010/main" val="0"/>
            </a:ext>
            <a:ext uri="{96DAC541-7B7A-43D3-8B79-37D633B846F1}">
              <asvg:svgBlip xmlns:asvg="http://schemas.microsoft.com/office/drawing/2016/SVG/main" r:embed="rId35"/>
            </a:ext>
          </a:extLst>
        </a:blip>
        <a:srcRect/>
        <a:stretch/>
      </xdr:blipFill>
      <xdr:spPr>
        <a:xfrm>
          <a:off x="4960937" y="1309688"/>
          <a:ext cx="274638" cy="274638"/>
        </a:xfrm>
        <a:prstGeom prst="rect">
          <a:avLst/>
        </a:prstGeom>
      </xdr:spPr>
    </xdr:pic>
    <xdr:clientData/>
  </xdr:twoCellAnchor>
</xdr:wsDr>
</file>

<file path=xl/drawings/drawing3.xml><?xml version="1.0" encoding="utf-8"?>
<xdr:wsDr xmlns:xdr="http://purl.oclc.org/ooxml/drawingml/spreadsheetDrawing" xmlns:a="http://purl.oclc.org/ooxml/drawingml/main">
  <xdr:twoCellAnchor editAs="oneCell">
    <xdr:from>
      <xdr:col>11</xdr:col>
      <xdr:colOff>419099</xdr:colOff>
      <xdr:row>0</xdr:row>
      <xdr:rowOff>22225</xdr:rowOff>
    </xdr:from>
    <xdr:to>
      <xdr:col>12</xdr:col>
      <xdr:colOff>33336</xdr:colOff>
      <xdr:row>1</xdr:row>
      <xdr:rowOff>11112</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7DFCD3CA-8047-4F28-8BB9-B029128D5731}"/>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9410699" y="22225"/>
          <a:ext cx="223837" cy="223837"/>
        </a:xfrm>
        <a:prstGeom prst="rect">
          <a:avLst/>
        </a:prstGeom>
      </xdr:spPr>
    </xdr:pic>
    <xdr:clientData/>
  </xdr:twoCellAnchor>
  <xdr:twoCellAnchor editAs="oneCell">
    <xdr:from>
      <xdr:col>11</xdr:col>
      <xdr:colOff>425450</xdr:colOff>
      <xdr:row>1</xdr:row>
      <xdr:rowOff>66674</xdr:rowOff>
    </xdr:from>
    <xdr:to>
      <xdr:col>12</xdr:col>
      <xdr:colOff>58738</xdr:colOff>
      <xdr:row>2</xdr:row>
      <xdr:rowOff>125412</xdr:rowOff>
    </xdr:to>
    <xdr:pic>
      <xdr:nvPicPr>
        <xdr:cNvPr id="3" name="Graphic 2" descr="View, Print, Edit, Update  Requests for Proposals.">
          <a:hlinkClick xmlns:r="http://purl.oclc.org/ooxml/officeDocument/relationships" r:id="rId4" tooltip="View, Print, Edit, Update  Requests for Proposals."/>
          <a:extLst>
            <a:ext uri="{FF2B5EF4-FFF2-40B4-BE49-F238E27FC236}">
              <a16:creationId xmlns:a16="http://schemas.microsoft.com/office/drawing/2014/main" id="{00BF49A8-FFC7-4A2D-8B5C-4C05D96AB7E1}"/>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9417050" y="301624"/>
          <a:ext cx="242888" cy="242888"/>
        </a:xfrm>
        <a:prstGeom prst="rect">
          <a:avLst/>
        </a:prstGeom>
      </xdr:spPr>
    </xdr:pic>
    <xdr:clientData/>
  </xdr:twoCellAnchor>
</xdr:wsDr>
</file>

<file path=xl/drawings/drawing4.xml><?xml version="1.0" encoding="utf-8"?>
<xdr:wsDr xmlns:xdr="http://purl.oclc.org/ooxml/drawingml/spreadsheetDrawing" xmlns:a="http://purl.oclc.org/ooxml/drawingml/main">
  <xdr:twoCellAnchor editAs="oneCell">
    <xdr:from>
      <xdr:col>9</xdr:col>
      <xdr:colOff>306387</xdr:colOff>
      <xdr:row>0</xdr:row>
      <xdr:rowOff>149225</xdr:rowOff>
    </xdr:from>
    <xdr:to>
      <xdr:col>9</xdr:col>
      <xdr:colOff>555624</xdr:colOff>
      <xdr:row>2</xdr:row>
      <xdr:rowOff>17462</xdr:rowOff>
    </xdr:to>
    <xdr:pic>
      <xdr:nvPicPr>
        <xdr:cNvPr id="3" name="Graphic 2" descr="Dashboard">
          <a:hlinkClick xmlns:r="http://purl.oclc.org/ooxml/officeDocument/relationships" r:id="rId1" tooltip="Dashboard"/>
          <a:extLst>
            <a:ext uri="{FF2B5EF4-FFF2-40B4-BE49-F238E27FC236}">
              <a16:creationId xmlns:a16="http://schemas.microsoft.com/office/drawing/2014/main" id="{3012A705-B705-407C-9C81-816F1AC54F92}"/>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6757987" y="149225"/>
          <a:ext cx="249237" cy="249237"/>
        </a:xfrm>
        <a:prstGeom prst="rect">
          <a:avLst/>
        </a:prstGeom>
      </xdr:spPr>
    </xdr:pic>
    <xdr:clientData fPrintsWithSheet="0"/>
  </xdr:twoCellAnchor>
  <xdr:twoCellAnchor editAs="oneCell">
    <xdr:from>
      <xdr:col>8</xdr:col>
      <xdr:colOff>562769</xdr:colOff>
      <xdr:row>0</xdr:row>
      <xdr:rowOff>152401</xdr:rowOff>
    </xdr:from>
    <xdr:to>
      <xdr:col>9</xdr:col>
      <xdr:colOff>99218</xdr:colOff>
      <xdr:row>2</xdr:row>
      <xdr:rowOff>19050</xdr:rowOff>
    </xdr:to>
    <xdr:pic>
      <xdr:nvPicPr>
        <xdr:cNvPr id="4" name="Graphic 3" descr="Back to Create Request for Proposal.">
          <a:hlinkClick xmlns:r="http://purl.oclc.org/ooxml/officeDocument/relationships" r:id="rId4" tooltip="Create Request for Proposal."/>
          <a:extLst>
            <a:ext uri="{FF2B5EF4-FFF2-40B4-BE49-F238E27FC236}">
              <a16:creationId xmlns:a16="http://schemas.microsoft.com/office/drawing/2014/main" id="{BEF92137-5EFE-4D66-BBDA-B1655CD0FA20}"/>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6303169" y="152401"/>
          <a:ext cx="247649" cy="247649"/>
        </a:xfrm>
        <a:prstGeom prst="rect">
          <a:avLst/>
        </a:prstGeom>
      </xdr:spPr>
    </xdr:pic>
    <xdr:clientData fPrintsWithSheet="0"/>
  </xdr:twoCellAnchor>
  <xdr:twoCellAnchor editAs="oneCell">
    <xdr:from>
      <xdr:col>8</xdr:col>
      <xdr:colOff>558800</xdr:colOff>
      <xdr:row>3</xdr:row>
      <xdr:rowOff>85725</xdr:rowOff>
    </xdr:from>
    <xdr:to>
      <xdr:col>9</xdr:col>
      <xdr:colOff>115888</xdr:colOff>
      <xdr:row>4</xdr:row>
      <xdr:rowOff>163513</xdr:rowOff>
    </xdr:to>
    <xdr:pic>
      <xdr:nvPicPr>
        <xdr:cNvPr id="7" name="Graphic 6" descr="Update Requests for Proposal Status.">
          <a:hlinkClick xmlns:r="http://purl.oclc.org/ooxml/officeDocument/relationships" r:id="rId7" tooltip="Update Requests for Proposal Status."/>
          <a:extLst>
            <a:ext uri="{FF2B5EF4-FFF2-40B4-BE49-F238E27FC236}">
              <a16:creationId xmlns:a16="http://schemas.microsoft.com/office/drawing/2014/main" id="{19F3A9C7-180C-42D2-80E5-C19691793940}"/>
            </a:ext>
          </a:extLst>
        </xdr:cNvPr>
        <xdr:cNvPicPr>
          <a:picLocks noChangeAspect="1"/>
        </xdr:cNvPicPr>
      </xdr:nvPicPr>
      <xdr:blipFill>
        <a:blip xmlns:r="http://purl.oclc.org/ooxml/officeDocument/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6299200" y="650875"/>
          <a:ext cx="268288" cy="268288"/>
        </a:xfrm>
        <a:prstGeom prst="rect">
          <a:avLst/>
        </a:prstGeom>
      </xdr:spPr>
    </xdr:pic>
    <xdr:clientData fPrintsWithSheet="0"/>
  </xdr:twoCellAnchor>
  <xdr:twoCellAnchor editAs="oneCell">
    <xdr:from>
      <xdr:col>8</xdr:col>
      <xdr:colOff>552450</xdr:colOff>
      <xdr:row>2</xdr:row>
      <xdr:rowOff>31750</xdr:rowOff>
    </xdr:from>
    <xdr:to>
      <xdr:col>9</xdr:col>
      <xdr:colOff>109538</xdr:colOff>
      <xdr:row>3</xdr:row>
      <xdr:rowOff>80962</xdr:rowOff>
    </xdr:to>
    <xdr:pic>
      <xdr:nvPicPr>
        <xdr:cNvPr id="8" name="Graphic 7" descr="View / Print / Sort Requests for Proposal Log.">
          <a:hlinkClick xmlns:r="http://purl.oclc.org/ooxml/officeDocument/relationships" r:id="rId10" tooltip="View / Print / Sort Requests for Proposal Log."/>
          <a:extLst>
            <a:ext uri="{FF2B5EF4-FFF2-40B4-BE49-F238E27FC236}">
              <a16:creationId xmlns:a16="http://schemas.microsoft.com/office/drawing/2014/main" id="{D85ABA78-8B79-43FE-819D-52931E7B36A0}"/>
            </a:ext>
          </a:extLst>
        </xdr:cNvPr>
        <xdr:cNvPicPr>
          <a:picLocks noChangeAspect="1"/>
        </xdr:cNvPicPr>
      </xdr:nvPicPr>
      <xdr:blipFill>
        <a:blip xmlns:r="http://purl.oclc.org/ooxml/officeDocument/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6292850" y="412750"/>
          <a:ext cx="268288" cy="233362"/>
        </a:xfrm>
        <a:prstGeom prst="rect">
          <a:avLst/>
        </a:prstGeom>
      </xdr:spPr>
    </xdr:pic>
    <xdr:clientData fPrintsWithSheet="0"/>
  </xdr:twoCellAnchor>
  <xdr:twoCellAnchor editAs="oneCell">
    <xdr:from>
      <xdr:col>8</xdr:col>
      <xdr:colOff>582613</xdr:colOff>
      <xdr:row>4</xdr:row>
      <xdr:rowOff>117475</xdr:rowOff>
    </xdr:from>
    <xdr:to>
      <xdr:col>9</xdr:col>
      <xdr:colOff>139701</xdr:colOff>
      <xdr:row>6</xdr:row>
      <xdr:rowOff>11113</xdr:rowOff>
    </xdr:to>
    <xdr:pic>
      <xdr:nvPicPr>
        <xdr:cNvPr id="9" name="Graphic 8" descr="Edit Requests for Proposal Data. Warning: Data can be deleted!">
          <a:hlinkClick xmlns:r="http://purl.oclc.org/ooxml/officeDocument/relationships" r:id="rId13" tooltip="Edit Requests for Proposal Data. Warning: Data can be deleted!"/>
          <a:extLst>
            <a:ext uri="{FF2B5EF4-FFF2-40B4-BE49-F238E27FC236}">
              <a16:creationId xmlns:a16="http://schemas.microsoft.com/office/drawing/2014/main" id="{08206726-EBF0-4DF5-A030-5EF717071411}"/>
            </a:ext>
          </a:extLst>
        </xdr:cNvPr>
        <xdr:cNvPicPr>
          <a:picLocks noChangeAspect="1"/>
        </xdr:cNvPicPr>
      </xdr:nvPicPr>
      <xdr:blipFill>
        <a:blip xmlns:r="http://purl.oclc.org/ooxml/officeDocument/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rcRect/>
        <a:stretch/>
      </xdr:blipFill>
      <xdr:spPr>
        <a:xfrm>
          <a:off x="6323013" y="873125"/>
          <a:ext cx="268288" cy="268288"/>
        </a:xfrm>
        <a:prstGeom prst="rect">
          <a:avLst/>
        </a:prstGeom>
      </xdr:spPr>
    </xdr:pic>
    <xdr:clientData fPrintsWithSheet="0"/>
  </xdr:twoCellAnchor>
  <xdr:twoCellAnchor editAs="oneCell">
    <xdr:from>
      <xdr:col>9</xdr:col>
      <xdr:colOff>304800</xdr:colOff>
      <xdr:row>2</xdr:row>
      <xdr:rowOff>69850</xdr:rowOff>
    </xdr:from>
    <xdr:to>
      <xdr:col>9</xdr:col>
      <xdr:colOff>554037</xdr:colOff>
      <xdr:row>3</xdr:row>
      <xdr:rowOff>134937</xdr:rowOff>
    </xdr:to>
    <xdr:pic>
      <xdr:nvPicPr>
        <xdr:cNvPr id="2" name="Graphic 1" descr="Questions outline">
          <a:hlinkClick xmlns:r="http://purl.oclc.org/ooxml/officeDocument/relationships" r:id="rId16" tooltip="Dashboard"/>
          <a:extLst>
            <a:ext uri="{FF2B5EF4-FFF2-40B4-BE49-F238E27FC236}">
              <a16:creationId xmlns:a16="http://schemas.microsoft.com/office/drawing/2014/main" id="{D90EDAFF-9AFD-429A-9B0E-04A799C915AC}"/>
            </a:ext>
          </a:extLst>
        </xdr:cNvPr>
        <xdr:cNvPicPr>
          <a:picLocks noChangeAspect="1"/>
        </xdr:cNvPicPr>
      </xdr:nvPicPr>
      <xdr:blipFill>
        <a:blip xmlns:r="http://purl.oclc.org/ooxml/officeDocument/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rcRect/>
        <a:stretch/>
      </xdr:blipFill>
      <xdr:spPr>
        <a:xfrm>
          <a:off x="6756400" y="450850"/>
          <a:ext cx="249237" cy="249237"/>
        </a:xfrm>
        <a:prstGeom prst="rect">
          <a:avLst/>
        </a:prstGeom>
      </xdr:spPr>
    </xdr:pic>
    <xdr:clientData fPrintsWithSheet="0"/>
  </xdr:twoCellAnchor>
</xdr:wsDr>
</file>

<file path=xl/drawings/drawing5.xml><?xml version="1.0" encoding="utf-8"?>
<xdr:wsDr xmlns:xdr="http://purl.oclc.org/ooxml/drawingml/spreadsheetDrawing" xmlns:a="http://purl.oclc.org/ooxml/drawingml/main">
  <xdr:twoCellAnchor editAs="oneCell">
    <xdr:from>
      <xdr:col>0</xdr:col>
      <xdr:colOff>0</xdr:colOff>
      <xdr:row>0</xdr:row>
      <xdr:rowOff>0</xdr:rowOff>
    </xdr:from>
    <xdr:to>
      <xdr:col>19</xdr:col>
      <xdr:colOff>6350</xdr:colOff>
      <xdr:row>12</xdr:row>
      <xdr:rowOff>152521</xdr:rowOff>
    </xdr:to>
    <xdr:pic>
      <xdr:nvPicPr>
        <xdr:cNvPr id="2" name="Picture 1">
          <a:extLst>
            <a:ext uri="{FF2B5EF4-FFF2-40B4-BE49-F238E27FC236}">
              <a16:creationId xmlns:a16="http://schemas.microsoft.com/office/drawing/2014/main" id="{BDEAE557-1DDE-4E6D-8863-12A8463A22BD}"/>
            </a:ext>
          </a:extLst>
        </xdr:cNvPr>
        <xdr:cNvPicPr>
          <a:picLocks noChangeAspect="1"/>
        </xdr:cNvPicPr>
      </xdr:nvPicPr>
      <xdr:blipFill>
        <a:blip xmlns:r="http://purl.oclc.org/ooxml/officeDocument/relationships" r:embed="rId1"/>
        <a:stretch>
          <a:fillRect/>
        </a:stretch>
      </xdr:blipFill>
      <xdr:spPr>
        <a:xfrm>
          <a:off x="0" y="0"/>
          <a:ext cx="12223750" cy="2362321"/>
        </a:xfrm>
        <a:prstGeom prst="rect">
          <a:avLst/>
        </a:prstGeom>
      </xdr:spPr>
    </xdr:pic>
    <xdr:clientData/>
  </xdr:twoCellAnchor>
</xdr:wsDr>
</file>

<file path=xl/drawings/drawing6.xml><?xml version="1.0" encoding="utf-8"?>
<xdr:wsDr xmlns:xdr="http://purl.oclc.org/ooxml/drawingml/spreadsheetDrawing" xmlns:a="http://purl.oclc.org/ooxml/drawingml/main">
  <xdr:oneCellAnchor>
    <xdr:from>
      <xdr:col>2</xdr:col>
      <xdr:colOff>28574</xdr:colOff>
      <xdr:row>0</xdr:row>
      <xdr:rowOff>0</xdr:rowOff>
    </xdr:from>
    <xdr:ext cx="261937" cy="261937"/>
    <xdr:pic>
      <xdr:nvPicPr>
        <xdr:cNvPr id="3999" name="Graphic 3998" descr="Dashboard">
          <a:hlinkClick xmlns:r="http://purl.oclc.org/ooxml/officeDocument/relationships" r:id="rId1" tooltip="Dashboard"/>
          <a:extLst>
            <a:ext uri="{FF2B5EF4-FFF2-40B4-BE49-F238E27FC236}">
              <a16:creationId xmlns:a16="http://schemas.microsoft.com/office/drawing/2014/main" id="{FE44799B-92CF-4AF4-BA10-7E9FDDC79340}"/>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425574" y="0"/>
          <a:ext cx="261937" cy="261937"/>
        </a:xfrm>
        <a:prstGeom prst="rect">
          <a:avLst/>
        </a:prstGeom>
      </xdr:spPr>
    </xdr:pic>
    <xdr:clientData/>
  </xdr:oneCellAnchor>
  <xdr:twoCellAnchor editAs="oneCell">
    <xdr:from>
      <xdr:col>1</xdr:col>
      <xdr:colOff>210344</xdr:colOff>
      <xdr:row>0</xdr:row>
      <xdr:rowOff>0</xdr:rowOff>
    </xdr:from>
    <xdr:to>
      <xdr:col>1</xdr:col>
      <xdr:colOff>450056</xdr:colOff>
      <xdr:row>1</xdr:row>
      <xdr:rowOff>42862</xdr:rowOff>
    </xdr:to>
    <xdr:pic>
      <xdr:nvPicPr>
        <xdr:cNvPr id="4000" name="Graphic 3999" descr="Back to View / Print Request for Proposal.">
          <a:hlinkClick xmlns:r="http://purl.oclc.org/ooxml/officeDocument/relationships" r:id="rId4" tooltip="View / Print Request for Proposal."/>
          <a:extLst>
            <a:ext uri="{FF2B5EF4-FFF2-40B4-BE49-F238E27FC236}">
              <a16:creationId xmlns:a16="http://schemas.microsoft.com/office/drawing/2014/main" id="{A1F9DABD-F7BF-4705-A83C-C6A0ADEF9873}"/>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838994" y="0"/>
          <a:ext cx="239712" cy="239712"/>
        </a:xfrm>
        <a:prstGeom prst="rect">
          <a:avLst/>
        </a:prstGeom>
      </xdr:spPr>
    </xdr:pic>
    <xdr:clientData fPrintsWithSheet="0"/>
  </xdr:twoCellAnchor>
</xdr:wsDr>
</file>

<file path=xl/drawings/drawing7.xml><?xml version="1.0" encoding="utf-8"?>
<xdr:wsDr xmlns:xdr="http://purl.oclc.org/ooxml/drawingml/spreadsheetDrawing" xmlns:a="http://purl.oclc.org/ooxml/drawingml/main">
  <xdr:twoCellAnchor editAs="oneCell">
    <xdr:from>
      <xdr:col>12</xdr:col>
      <xdr:colOff>423863</xdr:colOff>
      <xdr:row>0</xdr:row>
      <xdr:rowOff>91281</xdr:rowOff>
    </xdr:from>
    <xdr:to>
      <xdr:col>13</xdr:col>
      <xdr:colOff>42863</xdr:colOff>
      <xdr:row>1</xdr:row>
      <xdr:rowOff>40481</xdr:rowOff>
    </xdr:to>
    <xdr:pic>
      <xdr:nvPicPr>
        <xdr:cNvPr id="2" name="Graphic 1" descr="Back to View / Print Request for Proposal.">
          <a:hlinkClick xmlns:r="http://purl.oclc.org/ooxml/officeDocument/relationships" r:id="rId1" tooltip="View / Print Request for Proposal."/>
          <a:extLst>
            <a:ext uri="{FF2B5EF4-FFF2-40B4-BE49-F238E27FC236}">
              <a16:creationId xmlns:a16="http://schemas.microsoft.com/office/drawing/2014/main" id="{B87C1F03-0A38-4642-BBC1-FE78320FE18D}"/>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6349663" y="91281"/>
          <a:ext cx="245533" cy="245533"/>
        </a:xfrm>
        <a:prstGeom prst="rect">
          <a:avLst/>
        </a:prstGeom>
      </xdr:spPr>
    </xdr:pic>
    <xdr:clientData fPrintsWithSheet="0"/>
  </xdr:twoCellAnchor>
  <xdr:twoCellAnchor editAs="oneCell">
    <xdr:from>
      <xdr:col>12</xdr:col>
      <xdr:colOff>434975</xdr:colOff>
      <xdr:row>1</xdr:row>
      <xdr:rowOff>72231</xdr:rowOff>
    </xdr:from>
    <xdr:to>
      <xdr:col>13</xdr:col>
      <xdr:colOff>53975</xdr:colOff>
      <xdr:row>2</xdr:row>
      <xdr:rowOff>21430</xdr:rowOff>
    </xdr:to>
    <xdr:pic>
      <xdr:nvPicPr>
        <xdr:cNvPr id="3" name="Graphic 2" descr="Dashboard">
          <a:hlinkClick xmlns:r="http://purl.oclc.org/ooxml/officeDocument/relationships" r:id="rId4" tooltip="Dashboard"/>
          <a:extLst>
            <a:ext uri="{FF2B5EF4-FFF2-40B4-BE49-F238E27FC236}">
              <a16:creationId xmlns:a16="http://schemas.microsoft.com/office/drawing/2014/main" id="{568FB07F-8B21-4C01-BEC2-42AF2DACDBF2}"/>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6360775" y="368564"/>
          <a:ext cx="245533" cy="245533"/>
        </a:xfrm>
        <a:prstGeom prst="rect">
          <a:avLst/>
        </a:prstGeom>
      </xdr:spPr>
    </xdr:pic>
    <xdr:clientData fPrintsWithSheet="0"/>
  </xdr:twoCellAnchor>
</xdr:wsDr>
</file>

<file path=xl/drawings/drawing8.xml><?xml version="1.0" encoding="utf-8"?>
<xdr:wsDr xmlns:xdr="http://purl.oclc.org/ooxml/drawingml/spreadsheetDrawing" xmlns:a="http://purl.oclc.org/ooxml/drawingml/main">
  <xdr:twoCellAnchor editAs="oneCell">
    <xdr:from>
      <xdr:col>1</xdr:col>
      <xdr:colOff>439738</xdr:colOff>
      <xdr:row>0</xdr:row>
      <xdr:rowOff>4763</xdr:rowOff>
    </xdr:from>
    <xdr:to>
      <xdr:col>1</xdr:col>
      <xdr:colOff>669925</xdr:colOff>
      <xdr:row>1</xdr:row>
      <xdr:rowOff>38100</xdr:rowOff>
    </xdr:to>
    <xdr:pic>
      <xdr:nvPicPr>
        <xdr:cNvPr id="2" name="Graphic 1" descr="Back to View / Print Request for Proposal.">
          <a:hlinkClick xmlns:r="http://purl.oclc.org/ooxml/officeDocument/relationships" r:id="rId1" tooltip="View / Print Request for Proposal."/>
          <a:extLst>
            <a:ext uri="{FF2B5EF4-FFF2-40B4-BE49-F238E27FC236}">
              <a16:creationId xmlns:a16="http://schemas.microsoft.com/office/drawing/2014/main" id="{5DC0772B-6BFF-46E3-9732-24A6A8B2EEB4}"/>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068388" y="4763"/>
          <a:ext cx="230187" cy="230187"/>
        </a:xfrm>
        <a:prstGeom prst="rect">
          <a:avLst/>
        </a:prstGeom>
      </xdr:spPr>
    </xdr:pic>
    <xdr:clientData fPrintsWithSheet="0"/>
  </xdr:twoCellAnchor>
  <xdr:twoCellAnchor editAs="oneCell">
    <xdr:from>
      <xdr:col>2</xdr:col>
      <xdr:colOff>163513</xdr:colOff>
      <xdr:row>0</xdr:row>
      <xdr:rowOff>0</xdr:rowOff>
    </xdr:from>
    <xdr:to>
      <xdr:col>2</xdr:col>
      <xdr:colOff>412750</xdr:colOff>
      <xdr:row>1</xdr:row>
      <xdr:rowOff>52387</xdr:rowOff>
    </xdr:to>
    <xdr:pic>
      <xdr:nvPicPr>
        <xdr:cNvPr id="3" name="Graphic 2" descr="Dashboard">
          <a:hlinkClick xmlns:r="http://purl.oclc.org/ooxml/officeDocument/relationships" r:id="rId4" tooltip="Dashboard"/>
          <a:extLst>
            <a:ext uri="{FF2B5EF4-FFF2-40B4-BE49-F238E27FC236}">
              <a16:creationId xmlns:a16="http://schemas.microsoft.com/office/drawing/2014/main" id="{1AA643E1-1B49-462C-A121-43EB08E9E35A}"/>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839913" y="0"/>
          <a:ext cx="249237" cy="249237"/>
        </a:xfrm>
        <a:prstGeom prst="rect">
          <a:avLst/>
        </a:prstGeom>
      </xdr:spPr>
    </xdr:pic>
    <xdr:clientData fPrintsWithSheet="0"/>
  </xdr:twoCellAnchor>
</xdr:wsDr>
</file>

<file path=xl/drawings/drawing9.xml><?xml version="1.0" encoding="utf-8"?>
<xdr:wsDr xmlns:xdr="http://purl.oclc.org/ooxml/drawingml/spreadsheetDrawing" xmlns:a="http://purl.oclc.org/ooxml/drawingml/main">
  <xdr:twoCellAnchor editAs="oneCell">
    <xdr:from>
      <xdr:col>1</xdr:col>
      <xdr:colOff>666750</xdr:colOff>
      <xdr:row>0</xdr:row>
      <xdr:rowOff>423862</xdr:rowOff>
    </xdr:from>
    <xdr:to>
      <xdr:col>2</xdr:col>
      <xdr:colOff>147637</xdr:colOff>
      <xdr:row>2</xdr:row>
      <xdr:rowOff>38099</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0B82BD04-EE7E-4E18-8069-4E4EC34D33D5}"/>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2971800" y="423862"/>
          <a:ext cx="249237" cy="249237"/>
        </a:xfrm>
        <a:prstGeom prst="rect">
          <a:avLst/>
        </a:prstGeom>
      </xdr:spPr>
    </xdr:pic>
    <xdr:clientData/>
  </xdr:twoCellAnchor>
</xdr:wsDr>
</file>

<file path=xl/drawings/drawing10.xml><?xml version="1.0" encoding="utf-8"?>
<xdr:wsDr xmlns:xdr="http://purl.oclc.org/ooxml/drawingml/spreadsheetDrawing" xmlns:a="http://purl.oclc.org/ooxml/drawingml/main">
  <xdr:twoCellAnchor editAs="oneCell">
    <xdr:from>
      <xdr:col>2</xdr:col>
      <xdr:colOff>66674</xdr:colOff>
      <xdr:row>0</xdr:row>
      <xdr:rowOff>423068</xdr:rowOff>
    </xdr:from>
    <xdr:to>
      <xdr:col>2</xdr:col>
      <xdr:colOff>328611</xdr:colOff>
      <xdr:row>2</xdr:row>
      <xdr:rowOff>62705</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2BA4A081-8F9E-492B-A90C-A4767EC6369E}"/>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2600324" y="423068"/>
          <a:ext cx="261937" cy="26193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f03843795_win322"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Proposal"/>
      <sheetName val="tf03843795_win322"/>
    </sheetNames>
    <sheetDataSet>
      <sheetData sheetId="0"/>
      <sheetData sheetId="1" refreshError="1"/>
    </sheetDataSet>
  </externalBook>
</externalLink>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8DEAABF9-06CD-446D-B4AC-E3949E40836B}" name="Table1" displayName="Table1" ref="D2:R2000" totalsRowShown="0" headerRowDxfId="47" dataDxfId="45" headerRowBorderDxfId="46" tableBorderDxfId="44" totalsRowBorderDxfId="43">
  <autoFilter ref="D2:R2000" xr:uid="{8DEAABF9-06CD-446D-B4AC-E3949E40836B}"/>
  <sortState xmlns:xlrd2="http://schemas.microsoft.com/office/spreadsheetml/2017/richdata2" ref="D3:R2000">
    <sortCondition ref="F2:F2000"/>
  </sortState>
  <tableColumns count="15">
    <tableColumn id="1" xr3:uid="{9E41251E-8B57-4A87-BBEE-08D05966BEE5}" name="First Name" dataDxfId="42"/>
    <tableColumn id="2" xr3:uid="{AD1F22EC-6B0C-4896-80AE-968EC5A59A72}" name="Job Title" dataDxfId="41"/>
    <tableColumn id="3" xr3:uid="{449894C8-ABC0-406E-98C6-D50A4916D726}" name="Company" dataDxfId="40"/>
    <tableColumn id="4" xr3:uid="{274069BC-6D75-4B07-911F-9590C6B72312}" name="File As" dataDxfId="39"/>
    <tableColumn id="5" xr3:uid="{E5E4358B-FD72-49BA-B6CF-533D62FE9B07}" name="Country/Region" dataDxfId="38"/>
    <tableColumn id="6" xr3:uid="{13FC5D33-8640-495F-8754-65B17501F24C}" name="Department" dataDxfId="37"/>
    <tableColumn id="7" xr3:uid="{DFD78198-0FDD-4C79-8B39-F8E470966E8F}" name="Business Phone" dataDxfId="36"/>
    <tableColumn id="8" xr3:uid="{3C8035E9-B208-4211-A748-FE9E47FFCCBB}" name="Business Fax" dataDxfId="35"/>
    <tableColumn id="9" xr3:uid="{7A7A7852-E0DE-4D2F-80B0-87C5753D819F}" name="Business Address Street" dataDxfId="34"/>
    <tableColumn id="10" xr3:uid="{738D40F6-CA27-40F4-8C72-80DEC9ABB5FD}" name="Business Address City" dataDxfId="33"/>
    <tableColumn id="11" xr3:uid="{876408BE-247A-4301-80BB-EEF3F38D8FEA}" name="Business Address State" dataDxfId="32"/>
    <tableColumn id="12" xr3:uid="{825633E5-E867-4840-8247-43B7FEE4C9C0}" name="Business Address Postal Code" dataDxfId="31"/>
    <tableColumn id="13" xr3:uid="{DB3E141A-7CAB-4CD4-925C-6485342B386A}" name="Home Phone" dataDxfId="30"/>
    <tableColumn id="14" xr3:uid="{C89BB172-3257-44DB-BA37-77668077C0B2}" name="Mobile Phone" dataDxfId="29"/>
    <tableColumn id="15" xr3:uid="{4E9FA454-0DBE-43C2-ACF4-74A37B5A1056}" name="Email" dataDxfId="28"/>
  </tableColumns>
  <tableStyleInfo name="Construction proposal"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5" xr:uid="{33D2CD7E-6650-4E0D-9087-5E443E533F7E}" name="Table5" displayName="Table5" ref="A6:L2000" totalsRowShown="0" headerRowDxfId="27" dataDxfId="26" totalsRowDxfId="24" tableBorderDxfId="25">
  <autoFilter ref="A6:L2000" xr:uid="{33D2CD7E-6650-4E0D-9087-5E443E533F7E}"/>
  <sortState xmlns:xlrd2="http://schemas.microsoft.com/office/spreadsheetml/2017/richdata2" ref="A7:L2000">
    <sortCondition descending="1" ref="A7:A2000"/>
  </sortState>
  <tableColumns count="12">
    <tableColumn id="1" xr3:uid="{2F4B2231-E298-4171-9A74-194271DED3F6}" name="ESTNumber" dataDxfId="23" totalsRowDxfId="22">
      <calculatedColumnFormula>RFPData!D4</calculatedColumnFormula>
    </tableColumn>
    <tableColumn id="2" xr3:uid="{DBB9A44B-8703-4B4C-A746-9AFE34AB6D32}" name=" FieldDirectiveNumber " dataDxfId="21" totalsRowDxfId="20">
      <calculatedColumnFormula>RFPData!DU4</calculatedColumnFormula>
    </tableColumn>
    <tableColumn id="3" xr3:uid="{75FC9523-3354-41E4-A511-FDAA6160EC4D}" name="ESTDescription " dataDxfId="19" totalsRowDxfId="18">
      <calculatedColumnFormula>RFPData!E4</calculatedColumnFormula>
    </tableColumn>
    <tableColumn id="4" xr3:uid="{ACDCDB21-4E3C-4B96-8934-D3D00192B8FE}" name=" CO Number " dataDxfId="17" totalsRowDxfId="16">
      <calculatedColumnFormula>RFPData!DT4</calculatedColumnFormula>
    </tableColumn>
    <tableColumn id="5" xr3:uid="{0C0EBFA6-C35C-47CC-A7A7-B2C5C1CC9171}" name=" Subcontracts " dataDxfId="15" totalsRowDxfId="14">
      <calculatedColumnFormula>RFPData!DW4</calculatedColumnFormula>
    </tableColumn>
    <tableColumn id="6" xr3:uid="{828C36E5-2FFD-46EE-99BC-2CE2C7935FB8}" name="Customer" dataDxfId="13" totalsRowDxfId="12">
      <calculatedColumnFormula>RFPData!CX4</calculatedColumnFormula>
    </tableColumn>
    <tableColumn id="7" xr3:uid="{C49FDD20-C89C-4967-8749-C0D946EDEC08}" name="DateApproved" dataDxfId="11" totalsRowDxfId="10">
      <calculatedColumnFormula>RFPData!DS4</calculatedColumnFormula>
    </tableColumn>
    <tableColumn id="8" xr3:uid="{2545BB58-CBB8-4A13-BDFB-41C7FCAC581A}" name="Satus" dataDxfId="9" totalsRowDxfId="8">
      <calculatedColumnFormula>RFPData!DQ4</calculatedColumnFormula>
    </tableColumn>
    <tableColumn id="9" xr3:uid="{872B3F00-985B-4F35-9632-24A39B8EF36E}" name="PANumber" dataDxfId="7" totalsRowDxfId="6">
      <calculatedColumnFormula>RFPData!DV4</calculatedColumnFormula>
    </tableColumn>
    <tableColumn id="10" xr3:uid="{BC6F685D-6B15-4A71-865B-9019E1257C82}" name=" TotalPrice " dataDxfId="5" totalsRowDxfId="4">
      <calculatedColumnFormula>RFPData!CV4</calculatedColumnFormula>
    </tableColumn>
    <tableColumn id="11" xr3:uid="{16617989-777A-4EE2-8A77-72007D275964}" name=" TotalRFP " dataDxfId="3" totalsRowDxfId="2">
      <calculatedColumnFormula>RFPData!CW4</calculatedColumnFormula>
    </tableColumn>
    <tableColumn id="12" xr3:uid="{E711BDC4-2DD7-479C-8121-461CCB120D8F}" name=" BallInCourt " dataDxfId="1" totalsRowDxfId="0">
      <calculatedColumnFormula>RFPData!DR4</calculatedColumnFormula>
    </tableColumn>
  </tableColumns>
  <tableStyleInfo name="Contacts"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 Id="rId4" Type="http://schemas.microsoft.com/office/2011/relationships/webextension" Target="webextension4.xml"/></Relationships>
</file>

<file path=xl/webextensions/taskpanes.xml><?xml version="1.0" encoding="utf-8"?>
<wetp:taskpanes xmlns:wetp="http://schemas.microsoft.com/office/webextensions/taskpanes/2010/11">
  <wetp:taskpane dockstate="right" visibility="0" width="791" row="6">
    <wetp:webextensionref xmlns:r="http://purl.oclc.org/ooxml/officeDocument/relationships" r:id="rId1"/>
  </wetp:taskpane>
  <wetp:taskpane dockstate="right" visibility="0" width="700" row="4">
    <wetp:webextensionref xmlns:r="http://purl.oclc.org/ooxml/officeDocument/relationships" r:id="rId2"/>
  </wetp:taskpane>
  <wetp:taskpane dockstate="right" visibility="0" width="700" row="4">
    <wetp:webextensionref xmlns:r="http://purl.oclc.org/ooxml/officeDocument/relationships" r:id="rId3"/>
  </wetp:taskpane>
  <wetp:taskpane dockstate="right" visibility="0" width="525" row="7">
    <wetp:webextensionref xmlns:r="http://purl.oclc.org/ooxml/officeDocument/relationships" r:id="rId4"/>
  </wetp:taskpane>
</wetp:taskpanes>
</file>

<file path=xl/webextensions/webextension1.xml><?xml version="1.0" encoding="utf-8"?>
<we:webextension xmlns:we="http://schemas.microsoft.com/office/webextensions/webextension/2010/11" id="{F3C097B0-6047-4A15-A057-B6727BC7EE57}">
  <we:reference id="wa104380862" version="1.5.0.0" store="en-US" storeType="OMEX"/>
  <we:alternateReferences>
    <we:reference id="WA104380862" version="1.5.0.0" store="" storeType="OMEX"/>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2.xml><?xml version="1.0" encoding="utf-8"?>
<we:webextension xmlns:we="http://schemas.microsoft.com/office/webextensions/webextension/2010/11" id="{C3B6E559-C47A-46EE-9DE9-61AFED81B82F}">
  <we:reference id="ffcf1090-da1b-4068-990d-0169b0b8da97" version="1.0.0.0" store="developer" storeType="Registry"/>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3.xml><?xml version="1.0" encoding="utf-8"?>
<we:webextension xmlns:we="http://schemas.microsoft.com/office/webextensions/webextension/2010/11" id="{56EACC0C-3E9A-4C1A-AF8B-34800ACAF44B}">
  <we:reference id="08ebc80e-a185-40ec-b435-0e9987805d09" version="1.0.0.0" store="developer" storeType="Registry"/>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4.xml><?xml version="1.0" encoding="utf-8"?>
<we:webextension xmlns:we="http://schemas.microsoft.com/office/webextensions/webextension/2010/11" id="{8250D94C-292E-42FD-8B82-56A7CC284673}">
  <we:reference id="878f9ac7-a012-4808-b258-4e9353dc8208" version="1.0.0.0" store="\\TABLET-09BC09I7\Manifest" storeType="Filesystem"/>
  <we:alternateReferences/>
  <we:properties/>
  <we:bindings/>
  <we:snapshot xmlns:r="http://purl.oclc.org/ooxml/officeDocument/relationships"/>
</we:webextension>
</file>

<file path=xl/worksheets/_rels/sheet1.xml.rels><?xml version="1.0" encoding="UTF-8" standalone="yes"?>
<Relationships xmlns="http://schemas.openxmlformats.org/package/2006/relationships"><Relationship Id="rId3" Type="http://purl.oclc.org/ooxml/officeDocument/relationships/table" Target="../tables/table1.xml"/><Relationship Id="rId2" Type="http://purl.oclc.org/ooxml/officeDocument/relationships/drawing" Target="../drawings/drawing1.xml"/><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2" Type="http://purl.oclc.org/ooxml/officeDocument/relationships/drawing" Target="../drawings/drawing4.xml"/><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2" Type="http://purl.oclc.org/ooxml/officeDocument/relationships/drawing" Target="../drawings/drawing6.xml"/><Relationship Id="rId1"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3" Type="http://purl.oclc.org/ooxml/officeDocument/relationships/table" Target="../tables/table2.xml"/><Relationship Id="rId2" Type="http://purl.oclc.org/ooxml/officeDocument/relationships/drawing" Target="../drawings/drawing7.xml"/><Relationship Id="rId1" Type="http://purl.oclc.org/ooxml/officeDocument/relationships/printerSettings" Target="../printerSettings/printerSettings7.bin"/></Relationships>
</file>

<file path=xl/worksheets/_rels/sheet8.xml.rels><?xml version="1.0" encoding="UTF-8" standalone="yes"?>
<Relationships xmlns="http://schemas.openxmlformats.org/package/2006/relationships"><Relationship Id="rId2" Type="http://purl.oclc.org/ooxml/officeDocument/relationships/drawing" Target="../drawings/drawing8.xml"/><Relationship Id="rId1" Type="http://purl.oclc.org/ooxml/officeDocument/relationships/printerSettings" Target="../printerSettings/printerSettings8.bin"/></Relationships>
</file>

<file path=xl/worksheets/_rels/sheet9.xml.rels><?xml version="1.0" encoding="UTF-8" standalone="yes"?>
<Relationships xmlns="http://schemas.openxmlformats.org/package/2006/relationships"><Relationship Id="rId2" Type="http://purl.oclc.org/ooxml/officeDocument/relationships/drawing" Target="../drawings/drawing9.xml"/><Relationship Id="rId1" Type="http://purl.oclc.org/ooxml/officeDocument/relationships/printerSettings" Target="../printerSettings/printerSettings9.bin"/></Relationships>
</file>

<file path=xl/worksheets/_rels/sheet10.xml.rels><?xml version="1.0" encoding="UTF-8" standalone="yes"?>
<Relationships xmlns="http://schemas.openxmlformats.org/package/2006/relationships"><Relationship Id="rId1" Type="http://purl.oclc.org/ooxml/officeDocument/relationships/drawing" Target="../drawings/drawing10.xml"/></Relationships>
</file>

<file path=xl/worksheets/_rels/sheet11.xml.rels><?xml version="1.0" encoding="UTF-8" standalone="yes"?>
<Relationships xmlns="http://schemas.openxmlformats.org/package/2006/relationships"><Relationship Id="rId1" Type="http://purl.oclc.org/ooxml/officeDocument/relationships/printerSettings" Target="../printerSettings/printerSettings10.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87B8E-3933-43C5-90C7-499866A7C31F}">
  <sheetPr codeName="Sheet1"/>
  <dimension ref="A1:S2001"/>
  <sheetViews>
    <sheetView showGridLines="0" showZeros="0" zoomScale="90" zoomScaleNormal="100" workbookViewId="0">
      <selection activeCell="J3" sqref="J3"/>
    </sheetView>
  </sheetViews>
  <sheetFormatPr defaultColWidth="9" defaultRowHeight="14.5"/>
  <cols>
    <col min="1" max="1" width="15.81640625" style="112" customWidth="1"/>
    <col min="2" max="2" width="11.453125" style="47" customWidth="1"/>
    <col min="3" max="3" width="11" style="3" customWidth="1"/>
    <col min="4" max="4" width="14.81640625" style="107" customWidth="1"/>
    <col min="5" max="5" width="13.81640625" style="170" customWidth="1"/>
    <col min="6" max="6" width="29" style="107" customWidth="1"/>
    <col min="7" max="7" width="16.26953125" style="170" customWidth="1"/>
    <col min="8" max="8" width="23.1796875" style="170" customWidth="1"/>
    <col min="9" max="9" width="14" style="170" customWidth="1"/>
    <col min="10" max="10" width="17.453125" style="170" bestFit="1" customWidth="1"/>
    <col min="11" max="11" width="14.54296875" style="170" bestFit="1" customWidth="1"/>
    <col min="12" max="12" width="25.81640625" style="170" bestFit="1" customWidth="1"/>
    <col min="13" max="13" width="21" style="170" customWidth="1"/>
    <col min="14" max="14" width="21.26953125" style="170" customWidth="1"/>
    <col min="15" max="15" width="26.81640625" style="170" customWidth="1"/>
    <col min="16" max="16" width="12.7265625" style="170" customWidth="1"/>
    <col min="17" max="17" width="13.54296875" style="170" customWidth="1"/>
    <col min="18" max="18" width="21.453125" style="170" customWidth="1"/>
    <col min="19" max="19" width="12.81640625" style="105" hidden="1" customWidth="1"/>
    <col min="20" max="16384" width="9" style="105"/>
  </cols>
  <sheetData>
    <row r="1" spans="1:19" s="46" customFormat="1" ht="45">
      <c r="A1" s="254"/>
      <c r="B1" s="179"/>
      <c r="C1" s="180"/>
      <c r="D1" s="258" t="s">
        <v>266</v>
      </c>
      <c r="E1" s="258"/>
      <c r="F1" s="258"/>
      <c r="G1" s="258"/>
      <c r="H1" s="258"/>
      <c r="I1" s="258"/>
      <c r="J1" s="258"/>
      <c r="K1" s="258"/>
      <c r="L1" s="258"/>
      <c r="M1" s="258"/>
      <c r="N1" s="258"/>
      <c r="O1" s="159"/>
      <c r="P1" s="159"/>
      <c r="Q1" s="159"/>
      <c r="R1" s="159"/>
      <c r="S1" s="160"/>
    </row>
    <row r="2" spans="1:19" ht="21.4" customHeight="1" thickTop="1">
      <c r="A2" s="112" t="str">
        <f>D2</f>
        <v>First Name</v>
      </c>
      <c r="B2" s="181"/>
      <c r="C2" s="3" t="str">
        <f>D2</f>
        <v>First Name</v>
      </c>
      <c r="D2" s="161" t="s">
        <v>0</v>
      </c>
      <c r="E2" s="162" t="s">
        <v>1</v>
      </c>
      <c r="F2" s="163" t="s">
        <v>2</v>
      </c>
      <c r="G2" s="162" t="s">
        <v>3</v>
      </c>
      <c r="H2" s="164" t="s">
        <v>4</v>
      </c>
      <c r="I2" s="162" t="s">
        <v>5</v>
      </c>
      <c r="J2" s="164" t="s">
        <v>6</v>
      </c>
      <c r="K2" s="164" t="s">
        <v>7</v>
      </c>
      <c r="L2" s="162" t="s">
        <v>8</v>
      </c>
      <c r="M2" s="164" t="s">
        <v>9</v>
      </c>
      <c r="N2" s="164" t="s">
        <v>10</v>
      </c>
      <c r="O2" s="164" t="s">
        <v>11</v>
      </c>
      <c r="P2" s="164" t="s">
        <v>12</v>
      </c>
      <c r="Q2" s="164" t="s">
        <v>13</v>
      </c>
      <c r="R2" s="165" t="s">
        <v>14</v>
      </c>
      <c r="S2" s="166" t="s">
        <v>15</v>
      </c>
    </row>
    <row r="3" spans="1:19">
      <c r="A3" s="112" t="str">
        <f t="shared" ref="A3:A66" si="0">D3</f>
        <v>Aimee Anderson</v>
      </c>
      <c r="C3" s="3" t="str">
        <f t="shared" ref="C3:C66" si="1">D3</f>
        <v>Aimee Anderson</v>
      </c>
      <c r="D3" s="208" t="s">
        <v>213</v>
      </c>
      <c r="E3" s="168"/>
      <c r="F3" s="167" t="s">
        <v>262</v>
      </c>
      <c r="G3" s="169"/>
      <c r="H3" s="167"/>
      <c r="I3" s="168"/>
      <c r="J3" s="167" t="s">
        <v>215</v>
      </c>
      <c r="K3" s="167"/>
      <c r="L3" s="168" t="s">
        <v>214</v>
      </c>
      <c r="M3" s="167" t="s">
        <v>255</v>
      </c>
      <c r="N3" s="167" t="s">
        <v>254</v>
      </c>
      <c r="O3" s="167"/>
      <c r="P3" s="167"/>
      <c r="Q3" s="167"/>
      <c r="R3" s="167"/>
    </row>
    <row r="4" spans="1:19">
      <c r="A4" s="112">
        <f t="shared" si="0"/>
        <v>0</v>
      </c>
      <c r="C4" s="3">
        <f t="shared" si="1"/>
        <v>0</v>
      </c>
      <c r="D4" s="167"/>
      <c r="G4" s="169"/>
      <c r="L4" s="107"/>
      <c r="M4" s="107"/>
      <c r="N4" s="107"/>
      <c r="O4" s="107"/>
    </row>
    <row r="5" spans="1:19">
      <c r="A5" s="112">
        <f t="shared" si="0"/>
        <v>0</v>
      </c>
      <c r="C5" s="3">
        <f t="shared" si="1"/>
        <v>0</v>
      </c>
      <c r="D5" s="167"/>
      <c r="E5" s="171"/>
      <c r="F5" s="172"/>
      <c r="G5" s="171"/>
      <c r="H5" s="172"/>
      <c r="I5" s="172"/>
      <c r="J5" s="172"/>
      <c r="K5" s="172"/>
      <c r="L5" s="172"/>
      <c r="M5" s="172"/>
      <c r="N5" s="172"/>
      <c r="O5" s="172"/>
      <c r="P5" s="172"/>
      <c r="Q5" s="172"/>
      <c r="R5" s="167"/>
    </row>
    <row r="6" spans="1:19">
      <c r="A6" s="112">
        <f t="shared" si="0"/>
        <v>0</v>
      </c>
      <c r="C6" s="3">
        <f t="shared" si="1"/>
        <v>0</v>
      </c>
      <c r="D6" s="167"/>
      <c r="E6" s="161"/>
      <c r="F6" s="161"/>
      <c r="G6" s="161"/>
      <c r="H6" s="161"/>
      <c r="I6" s="161"/>
      <c r="J6" s="161"/>
      <c r="K6" s="161"/>
      <c r="L6" s="161"/>
      <c r="M6" s="161"/>
      <c r="N6" s="161"/>
      <c r="O6" s="161"/>
      <c r="P6" s="161"/>
      <c r="Q6" s="161"/>
      <c r="R6" s="167"/>
    </row>
    <row r="7" spans="1:19">
      <c r="A7" s="112">
        <f t="shared" si="0"/>
        <v>0</v>
      </c>
      <c r="C7" s="3">
        <f t="shared" si="1"/>
        <v>0</v>
      </c>
      <c r="D7" s="167"/>
      <c r="E7" s="161"/>
      <c r="F7" s="161"/>
      <c r="G7" s="161"/>
      <c r="H7" s="161"/>
      <c r="I7" s="161"/>
      <c r="J7" s="161"/>
      <c r="K7" s="161"/>
      <c r="L7" s="161"/>
      <c r="M7" s="161"/>
      <c r="N7" s="161"/>
      <c r="O7" s="161"/>
      <c r="P7" s="161"/>
      <c r="Q7" s="161"/>
      <c r="R7" s="167"/>
    </row>
    <row r="8" spans="1:19">
      <c r="A8" s="112">
        <f t="shared" si="0"/>
        <v>0</v>
      </c>
      <c r="C8" s="3">
        <f t="shared" si="1"/>
        <v>0</v>
      </c>
      <c r="D8" s="167"/>
      <c r="E8" s="161"/>
      <c r="F8" s="161"/>
      <c r="G8" s="161"/>
      <c r="H8" s="161"/>
      <c r="I8" s="161"/>
      <c r="J8" s="161"/>
      <c r="K8" s="161"/>
      <c r="L8" s="161"/>
      <c r="M8" s="161"/>
      <c r="N8" s="161"/>
      <c r="O8" s="161"/>
      <c r="P8" s="161"/>
      <c r="Q8" s="161"/>
      <c r="R8" s="167"/>
    </row>
    <row r="9" spans="1:19">
      <c r="A9" s="112">
        <f t="shared" si="0"/>
        <v>0</v>
      </c>
      <c r="C9" s="3">
        <f t="shared" si="1"/>
        <v>0</v>
      </c>
      <c r="D9" s="167"/>
      <c r="E9" s="161"/>
      <c r="F9" s="161"/>
      <c r="G9" s="161"/>
      <c r="H9" s="161"/>
      <c r="I9" s="161"/>
      <c r="J9" s="161"/>
      <c r="K9" s="161"/>
      <c r="L9" s="161"/>
      <c r="M9" s="161"/>
      <c r="N9" s="161"/>
      <c r="O9" s="161"/>
      <c r="P9" s="161"/>
      <c r="Q9" s="161"/>
      <c r="R9" s="167"/>
    </row>
    <row r="10" spans="1:19">
      <c r="A10" s="112">
        <f t="shared" si="0"/>
        <v>0</v>
      </c>
      <c r="C10" s="3">
        <f t="shared" si="1"/>
        <v>0</v>
      </c>
      <c r="D10" s="167"/>
      <c r="E10" s="173"/>
      <c r="F10" s="161"/>
      <c r="G10" s="173"/>
      <c r="H10" s="161"/>
      <c r="I10" s="173"/>
      <c r="J10" s="161"/>
      <c r="K10" s="161"/>
      <c r="L10" s="173"/>
      <c r="M10" s="161"/>
      <c r="N10" s="161"/>
      <c r="O10" s="161"/>
      <c r="P10" s="161"/>
      <c r="Q10" s="161"/>
      <c r="R10" s="167"/>
    </row>
    <row r="11" spans="1:19">
      <c r="A11" s="112">
        <f t="shared" si="0"/>
        <v>0</v>
      </c>
      <c r="C11" s="3">
        <f t="shared" si="1"/>
        <v>0</v>
      </c>
      <c r="D11" s="172"/>
      <c r="F11" s="167"/>
      <c r="R11" s="174"/>
    </row>
    <row r="12" spans="1:19">
      <c r="A12" s="112">
        <f t="shared" si="0"/>
        <v>0</v>
      </c>
      <c r="C12" s="3">
        <f t="shared" si="1"/>
        <v>0</v>
      </c>
      <c r="D12" s="172"/>
      <c r="F12" s="167"/>
      <c r="R12" s="174"/>
    </row>
    <row r="13" spans="1:19">
      <c r="A13" s="112">
        <f t="shared" si="0"/>
        <v>0</v>
      </c>
      <c r="C13" s="3">
        <f t="shared" si="1"/>
        <v>0</v>
      </c>
      <c r="D13" s="172"/>
      <c r="F13" s="167"/>
      <c r="R13" s="174"/>
    </row>
    <row r="14" spans="1:19">
      <c r="A14" s="112">
        <f t="shared" si="0"/>
        <v>0</v>
      </c>
      <c r="C14" s="3">
        <f t="shared" si="1"/>
        <v>0</v>
      </c>
      <c r="D14" s="172"/>
      <c r="F14" s="167"/>
      <c r="R14" s="174"/>
    </row>
    <row r="15" spans="1:19">
      <c r="A15" s="112">
        <f t="shared" si="0"/>
        <v>0</v>
      </c>
      <c r="C15" s="3">
        <f t="shared" si="1"/>
        <v>0</v>
      </c>
      <c r="D15" s="172"/>
      <c r="F15" s="167"/>
      <c r="R15" s="174"/>
    </row>
    <row r="16" spans="1:19">
      <c r="A16" s="112">
        <f t="shared" si="0"/>
        <v>0</v>
      </c>
      <c r="C16" s="3">
        <f t="shared" si="1"/>
        <v>0</v>
      </c>
      <c r="D16" s="172"/>
      <c r="F16" s="167"/>
      <c r="R16" s="174"/>
    </row>
    <row r="17" spans="1:18">
      <c r="A17" s="112">
        <f t="shared" si="0"/>
        <v>0</v>
      </c>
      <c r="C17" s="3">
        <f t="shared" si="1"/>
        <v>0</v>
      </c>
      <c r="D17" s="172"/>
      <c r="F17" s="167"/>
      <c r="R17" s="174"/>
    </row>
    <row r="18" spans="1:18">
      <c r="A18" s="112">
        <f t="shared" si="0"/>
        <v>0</v>
      </c>
      <c r="C18" s="3">
        <f t="shared" si="1"/>
        <v>0</v>
      </c>
      <c r="D18" s="172"/>
      <c r="F18" s="167"/>
      <c r="R18" s="174"/>
    </row>
    <row r="19" spans="1:18">
      <c r="A19" s="112">
        <f t="shared" si="0"/>
        <v>0</v>
      </c>
      <c r="C19" s="3">
        <f t="shared" si="1"/>
        <v>0</v>
      </c>
      <c r="D19" s="172"/>
      <c r="F19" s="167"/>
      <c r="R19" s="174"/>
    </row>
    <row r="20" spans="1:18">
      <c r="A20" s="112">
        <f t="shared" si="0"/>
        <v>0</v>
      </c>
      <c r="C20" s="3">
        <f t="shared" si="1"/>
        <v>0</v>
      </c>
      <c r="D20" s="172"/>
      <c r="F20" s="167"/>
      <c r="R20" s="174"/>
    </row>
    <row r="21" spans="1:18">
      <c r="A21" s="112">
        <f t="shared" si="0"/>
        <v>0</v>
      </c>
      <c r="C21" s="3">
        <f t="shared" si="1"/>
        <v>0</v>
      </c>
      <c r="D21" s="172"/>
      <c r="F21" s="167"/>
      <c r="R21" s="174"/>
    </row>
    <row r="22" spans="1:18">
      <c r="A22" s="112">
        <f t="shared" si="0"/>
        <v>0</v>
      </c>
      <c r="C22" s="3">
        <f t="shared" si="1"/>
        <v>0</v>
      </c>
      <c r="D22" s="172"/>
      <c r="F22" s="167"/>
      <c r="R22" s="174"/>
    </row>
    <row r="23" spans="1:18">
      <c r="A23" s="112">
        <f t="shared" si="0"/>
        <v>0</v>
      </c>
      <c r="C23" s="3">
        <f t="shared" si="1"/>
        <v>0</v>
      </c>
      <c r="D23" s="172"/>
      <c r="F23" s="167"/>
      <c r="R23" s="174"/>
    </row>
    <row r="24" spans="1:18">
      <c r="A24" s="112">
        <f t="shared" si="0"/>
        <v>0</v>
      </c>
      <c r="C24" s="3">
        <f t="shared" si="1"/>
        <v>0</v>
      </c>
      <c r="D24" s="172"/>
      <c r="F24" s="167"/>
      <c r="R24" s="174"/>
    </row>
    <row r="25" spans="1:18">
      <c r="A25" s="112">
        <f t="shared" si="0"/>
        <v>0</v>
      </c>
      <c r="C25" s="3">
        <f t="shared" si="1"/>
        <v>0</v>
      </c>
      <c r="D25" s="172"/>
      <c r="F25" s="167"/>
      <c r="R25" s="174"/>
    </row>
    <row r="26" spans="1:18">
      <c r="A26" s="112">
        <f t="shared" si="0"/>
        <v>0</v>
      </c>
      <c r="C26" s="3">
        <f t="shared" si="1"/>
        <v>0</v>
      </c>
      <c r="D26" s="172"/>
      <c r="F26" s="167"/>
      <c r="R26" s="174"/>
    </row>
    <row r="27" spans="1:18">
      <c r="A27" s="112">
        <f t="shared" si="0"/>
        <v>0</v>
      </c>
      <c r="C27" s="3">
        <f t="shared" si="1"/>
        <v>0</v>
      </c>
      <c r="D27" s="172"/>
      <c r="F27" s="167"/>
      <c r="R27" s="174"/>
    </row>
    <row r="28" spans="1:18">
      <c r="A28" s="112">
        <f t="shared" si="0"/>
        <v>0</v>
      </c>
      <c r="C28" s="3">
        <f t="shared" si="1"/>
        <v>0</v>
      </c>
      <c r="D28" s="172"/>
      <c r="F28" s="167"/>
      <c r="R28" s="174"/>
    </row>
    <row r="29" spans="1:18">
      <c r="A29" s="112">
        <f t="shared" si="0"/>
        <v>0</v>
      </c>
      <c r="C29" s="3">
        <f t="shared" si="1"/>
        <v>0</v>
      </c>
      <c r="D29" s="172"/>
      <c r="F29" s="167"/>
      <c r="R29" s="174"/>
    </row>
    <row r="30" spans="1:18">
      <c r="A30" s="112">
        <f t="shared" si="0"/>
        <v>0</v>
      </c>
      <c r="C30" s="3">
        <f t="shared" si="1"/>
        <v>0</v>
      </c>
      <c r="D30" s="172"/>
      <c r="F30" s="167"/>
      <c r="R30" s="174"/>
    </row>
    <row r="31" spans="1:18">
      <c r="A31" s="112">
        <f t="shared" si="0"/>
        <v>0</v>
      </c>
      <c r="C31" s="3">
        <f t="shared" si="1"/>
        <v>0</v>
      </c>
      <c r="D31" s="172"/>
      <c r="F31" s="167"/>
      <c r="R31" s="174"/>
    </row>
    <row r="32" spans="1:18">
      <c r="A32" s="112">
        <f t="shared" si="0"/>
        <v>0</v>
      </c>
      <c r="C32" s="3">
        <f t="shared" si="1"/>
        <v>0</v>
      </c>
      <c r="D32" s="172"/>
      <c r="F32" s="167"/>
      <c r="R32" s="174"/>
    </row>
    <row r="33" spans="1:18">
      <c r="A33" s="112">
        <f t="shared" si="0"/>
        <v>0</v>
      </c>
      <c r="C33" s="3">
        <f t="shared" si="1"/>
        <v>0</v>
      </c>
      <c r="D33" s="172"/>
      <c r="F33" s="167"/>
      <c r="R33" s="174"/>
    </row>
    <row r="34" spans="1:18">
      <c r="A34" s="112">
        <f t="shared" si="0"/>
        <v>0</v>
      </c>
      <c r="C34" s="3">
        <f t="shared" si="1"/>
        <v>0</v>
      </c>
      <c r="D34" s="172"/>
      <c r="F34" s="167"/>
      <c r="R34" s="174"/>
    </row>
    <row r="35" spans="1:18">
      <c r="A35" s="112">
        <f t="shared" si="0"/>
        <v>0</v>
      </c>
      <c r="C35" s="3">
        <f t="shared" si="1"/>
        <v>0</v>
      </c>
      <c r="D35" s="172"/>
      <c r="F35" s="167"/>
      <c r="R35" s="174"/>
    </row>
    <row r="36" spans="1:18">
      <c r="A36" s="112">
        <f t="shared" si="0"/>
        <v>0</v>
      </c>
      <c r="C36" s="3">
        <f t="shared" si="1"/>
        <v>0</v>
      </c>
      <c r="D36" s="172"/>
      <c r="F36" s="167"/>
      <c r="R36" s="174"/>
    </row>
    <row r="37" spans="1:18">
      <c r="A37" s="112">
        <f t="shared" si="0"/>
        <v>0</v>
      </c>
      <c r="C37" s="3">
        <f t="shared" si="1"/>
        <v>0</v>
      </c>
      <c r="D37" s="172"/>
      <c r="F37" s="167"/>
      <c r="R37" s="174"/>
    </row>
    <row r="38" spans="1:18">
      <c r="A38" s="112">
        <f t="shared" si="0"/>
        <v>0</v>
      </c>
      <c r="C38" s="3">
        <f t="shared" si="1"/>
        <v>0</v>
      </c>
      <c r="D38" s="172"/>
      <c r="F38" s="167"/>
      <c r="R38" s="174"/>
    </row>
    <row r="39" spans="1:18">
      <c r="A39" s="112">
        <f t="shared" si="0"/>
        <v>0</v>
      </c>
      <c r="C39" s="3">
        <f t="shared" si="1"/>
        <v>0</v>
      </c>
      <c r="D39" s="172"/>
      <c r="F39" s="167"/>
      <c r="R39" s="174"/>
    </row>
    <row r="40" spans="1:18">
      <c r="A40" s="112">
        <f t="shared" si="0"/>
        <v>0</v>
      </c>
      <c r="C40" s="3">
        <f t="shared" si="1"/>
        <v>0</v>
      </c>
      <c r="D40" s="172"/>
      <c r="F40" s="167"/>
      <c r="R40" s="174"/>
    </row>
    <row r="41" spans="1:18">
      <c r="A41" s="112">
        <f t="shared" si="0"/>
        <v>0</v>
      </c>
      <c r="C41" s="3">
        <f t="shared" si="1"/>
        <v>0</v>
      </c>
      <c r="D41" s="172"/>
      <c r="F41" s="167"/>
      <c r="R41" s="174"/>
    </row>
    <row r="42" spans="1:18">
      <c r="A42" s="112">
        <f t="shared" si="0"/>
        <v>0</v>
      </c>
      <c r="C42" s="3">
        <f t="shared" si="1"/>
        <v>0</v>
      </c>
      <c r="D42" s="172"/>
      <c r="F42" s="167"/>
      <c r="R42" s="174"/>
    </row>
    <row r="43" spans="1:18">
      <c r="A43" s="112">
        <f t="shared" si="0"/>
        <v>0</v>
      </c>
      <c r="C43" s="3">
        <f t="shared" si="1"/>
        <v>0</v>
      </c>
      <c r="D43" s="172"/>
      <c r="F43" s="167"/>
      <c r="R43" s="174"/>
    </row>
    <row r="44" spans="1:18">
      <c r="A44" s="112">
        <f t="shared" si="0"/>
        <v>0</v>
      </c>
      <c r="C44" s="3">
        <f t="shared" si="1"/>
        <v>0</v>
      </c>
      <c r="D44" s="172"/>
      <c r="F44" s="167"/>
      <c r="R44" s="174"/>
    </row>
    <row r="45" spans="1:18">
      <c r="A45" s="112">
        <f t="shared" si="0"/>
        <v>0</v>
      </c>
      <c r="C45" s="3">
        <f t="shared" si="1"/>
        <v>0</v>
      </c>
      <c r="D45" s="172"/>
      <c r="F45" s="167"/>
      <c r="R45" s="174"/>
    </row>
    <row r="46" spans="1:18">
      <c r="A46" s="112">
        <f t="shared" si="0"/>
        <v>0</v>
      </c>
      <c r="C46" s="3">
        <f t="shared" si="1"/>
        <v>0</v>
      </c>
      <c r="D46" s="172"/>
      <c r="F46" s="167"/>
      <c r="R46" s="174"/>
    </row>
    <row r="47" spans="1:18">
      <c r="A47" s="112">
        <f t="shared" si="0"/>
        <v>0</v>
      </c>
      <c r="C47" s="3">
        <f t="shared" si="1"/>
        <v>0</v>
      </c>
      <c r="D47" s="172"/>
      <c r="F47" s="167"/>
      <c r="R47" s="174"/>
    </row>
    <row r="48" spans="1:18">
      <c r="A48" s="112">
        <f t="shared" si="0"/>
        <v>0</v>
      </c>
      <c r="C48" s="3">
        <f t="shared" si="1"/>
        <v>0</v>
      </c>
      <c r="D48" s="172"/>
      <c r="F48" s="167"/>
      <c r="R48" s="174"/>
    </row>
    <row r="49" spans="1:18">
      <c r="A49" s="112">
        <f t="shared" si="0"/>
        <v>0</v>
      </c>
      <c r="C49" s="3">
        <f t="shared" si="1"/>
        <v>0</v>
      </c>
      <c r="D49" s="172"/>
      <c r="F49" s="167"/>
      <c r="R49" s="174"/>
    </row>
    <row r="50" spans="1:18">
      <c r="A50" s="112">
        <f t="shared" si="0"/>
        <v>0</v>
      </c>
      <c r="C50" s="3">
        <f t="shared" si="1"/>
        <v>0</v>
      </c>
      <c r="D50" s="172"/>
      <c r="F50" s="167"/>
      <c r="R50" s="174"/>
    </row>
    <row r="51" spans="1:18">
      <c r="A51" s="112">
        <f t="shared" si="0"/>
        <v>0</v>
      </c>
      <c r="C51" s="3">
        <f t="shared" si="1"/>
        <v>0</v>
      </c>
      <c r="D51" s="172"/>
      <c r="F51" s="167"/>
      <c r="R51" s="174"/>
    </row>
    <row r="52" spans="1:18">
      <c r="A52" s="112">
        <f t="shared" si="0"/>
        <v>0</v>
      </c>
      <c r="C52" s="3">
        <f t="shared" si="1"/>
        <v>0</v>
      </c>
      <c r="D52" s="172"/>
      <c r="F52" s="167"/>
      <c r="R52" s="174"/>
    </row>
    <row r="53" spans="1:18">
      <c r="A53" s="112">
        <f t="shared" si="0"/>
        <v>0</v>
      </c>
      <c r="C53" s="3">
        <f t="shared" si="1"/>
        <v>0</v>
      </c>
      <c r="D53" s="172"/>
      <c r="F53" s="167"/>
      <c r="R53" s="174"/>
    </row>
    <row r="54" spans="1:18">
      <c r="A54" s="112">
        <f t="shared" si="0"/>
        <v>0</v>
      </c>
      <c r="C54" s="3">
        <f t="shared" si="1"/>
        <v>0</v>
      </c>
      <c r="D54" s="172"/>
      <c r="F54" s="167"/>
      <c r="R54" s="174"/>
    </row>
    <row r="55" spans="1:18">
      <c r="A55" s="112">
        <f t="shared" si="0"/>
        <v>0</v>
      </c>
      <c r="C55" s="3">
        <f t="shared" si="1"/>
        <v>0</v>
      </c>
      <c r="D55" s="172"/>
      <c r="F55" s="167"/>
      <c r="R55" s="174"/>
    </row>
    <row r="56" spans="1:18">
      <c r="A56" s="112">
        <f t="shared" si="0"/>
        <v>0</v>
      </c>
      <c r="C56" s="3">
        <f t="shared" si="1"/>
        <v>0</v>
      </c>
      <c r="D56" s="172"/>
      <c r="F56" s="167"/>
      <c r="R56" s="174"/>
    </row>
    <row r="57" spans="1:18">
      <c r="A57" s="112">
        <f t="shared" si="0"/>
        <v>0</v>
      </c>
      <c r="C57" s="3">
        <f t="shared" si="1"/>
        <v>0</v>
      </c>
      <c r="D57" s="172"/>
      <c r="F57" s="167"/>
      <c r="R57" s="174"/>
    </row>
    <row r="58" spans="1:18">
      <c r="A58" s="112">
        <f t="shared" si="0"/>
        <v>0</v>
      </c>
      <c r="C58" s="3">
        <f t="shared" si="1"/>
        <v>0</v>
      </c>
      <c r="D58" s="172"/>
      <c r="F58" s="167"/>
      <c r="R58" s="174"/>
    </row>
    <row r="59" spans="1:18">
      <c r="A59" s="112">
        <f t="shared" si="0"/>
        <v>0</v>
      </c>
      <c r="C59" s="3">
        <f t="shared" si="1"/>
        <v>0</v>
      </c>
      <c r="D59" s="172"/>
      <c r="F59" s="167"/>
      <c r="R59" s="174"/>
    </row>
    <row r="60" spans="1:18">
      <c r="A60" s="112">
        <f t="shared" si="0"/>
        <v>0</v>
      </c>
      <c r="C60" s="3">
        <f t="shared" si="1"/>
        <v>0</v>
      </c>
      <c r="D60" s="172"/>
      <c r="F60" s="167"/>
      <c r="R60" s="174"/>
    </row>
    <row r="61" spans="1:18">
      <c r="A61" s="112">
        <f t="shared" si="0"/>
        <v>0</v>
      </c>
      <c r="C61" s="3">
        <f t="shared" si="1"/>
        <v>0</v>
      </c>
      <c r="D61" s="172"/>
      <c r="F61" s="167"/>
      <c r="R61" s="174"/>
    </row>
    <row r="62" spans="1:18">
      <c r="A62" s="112">
        <f t="shared" si="0"/>
        <v>0</v>
      </c>
      <c r="C62" s="3">
        <f t="shared" si="1"/>
        <v>0</v>
      </c>
      <c r="D62" s="172"/>
      <c r="F62" s="167"/>
      <c r="R62" s="174"/>
    </row>
    <row r="63" spans="1:18">
      <c r="A63" s="112">
        <f t="shared" si="0"/>
        <v>0</v>
      </c>
      <c r="C63" s="3">
        <f t="shared" si="1"/>
        <v>0</v>
      </c>
      <c r="D63" s="172"/>
      <c r="F63" s="167"/>
      <c r="R63" s="174"/>
    </row>
    <row r="64" spans="1:18">
      <c r="A64" s="112">
        <f t="shared" si="0"/>
        <v>0</v>
      </c>
      <c r="C64" s="3">
        <f t="shared" si="1"/>
        <v>0</v>
      </c>
      <c r="D64" s="172"/>
      <c r="F64" s="167"/>
      <c r="R64" s="174"/>
    </row>
    <row r="65" spans="1:18">
      <c r="A65" s="112">
        <f t="shared" si="0"/>
        <v>0</v>
      </c>
      <c r="C65" s="3">
        <f t="shared" si="1"/>
        <v>0</v>
      </c>
      <c r="D65" s="172"/>
      <c r="F65" s="167"/>
      <c r="R65" s="174"/>
    </row>
    <row r="66" spans="1:18">
      <c r="A66" s="112">
        <f t="shared" si="0"/>
        <v>0</v>
      </c>
      <c r="C66" s="3">
        <f t="shared" si="1"/>
        <v>0</v>
      </c>
      <c r="D66" s="172"/>
      <c r="F66" s="167"/>
      <c r="R66" s="174"/>
    </row>
    <row r="67" spans="1:18">
      <c r="A67" s="112">
        <f t="shared" ref="A67:A130" si="2">D67</f>
        <v>0</v>
      </c>
      <c r="C67" s="3">
        <f t="shared" ref="C67:C130" si="3">D67</f>
        <v>0</v>
      </c>
      <c r="D67" s="172"/>
      <c r="F67" s="167"/>
      <c r="R67" s="174"/>
    </row>
    <row r="68" spans="1:18">
      <c r="A68" s="112">
        <f t="shared" si="2"/>
        <v>0</v>
      </c>
      <c r="C68" s="3">
        <f t="shared" si="3"/>
        <v>0</v>
      </c>
      <c r="D68" s="172"/>
      <c r="F68" s="167"/>
      <c r="R68" s="174"/>
    </row>
    <row r="69" spans="1:18">
      <c r="A69" s="112">
        <f t="shared" si="2"/>
        <v>0</v>
      </c>
      <c r="C69" s="3">
        <f t="shared" si="3"/>
        <v>0</v>
      </c>
      <c r="D69" s="172"/>
      <c r="F69" s="167"/>
      <c r="R69" s="174"/>
    </row>
    <row r="70" spans="1:18">
      <c r="A70" s="112">
        <f t="shared" si="2"/>
        <v>0</v>
      </c>
      <c r="C70" s="3">
        <f t="shared" si="3"/>
        <v>0</v>
      </c>
      <c r="D70" s="172"/>
      <c r="F70" s="167"/>
      <c r="R70" s="174"/>
    </row>
    <row r="71" spans="1:18">
      <c r="A71" s="112">
        <f t="shared" si="2"/>
        <v>0</v>
      </c>
      <c r="C71" s="3">
        <f t="shared" si="3"/>
        <v>0</v>
      </c>
      <c r="D71" s="172"/>
      <c r="F71" s="167"/>
      <c r="R71" s="174"/>
    </row>
    <row r="72" spans="1:18">
      <c r="A72" s="112">
        <f t="shared" si="2"/>
        <v>0</v>
      </c>
      <c r="C72" s="3">
        <f t="shared" si="3"/>
        <v>0</v>
      </c>
      <c r="D72" s="172"/>
      <c r="F72" s="167"/>
      <c r="R72" s="174"/>
    </row>
    <row r="73" spans="1:18">
      <c r="A73" s="112">
        <f t="shared" si="2"/>
        <v>0</v>
      </c>
      <c r="C73" s="3">
        <f t="shared" si="3"/>
        <v>0</v>
      </c>
      <c r="D73" s="175"/>
      <c r="R73" s="174"/>
    </row>
    <row r="74" spans="1:18">
      <c r="A74" s="112">
        <f t="shared" si="2"/>
        <v>0</v>
      </c>
      <c r="C74" s="3">
        <f t="shared" si="3"/>
        <v>0</v>
      </c>
      <c r="D74" s="175"/>
      <c r="R74" s="174"/>
    </row>
    <row r="75" spans="1:18">
      <c r="A75" s="112">
        <f t="shared" si="2"/>
        <v>0</v>
      </c>
      <c r="C75" s="3">
        <f t="shared" si="3"/>
        <v>0</v>
      </c>
      <c r="D75" s="175"/>
      <c r="R75" s="174"/>
    </row>
    <row r="76" spans="1:18">
      <c r="A76" s="112">
        <f t="shared" si="2"/>
        <v>0</v>
      </c>
      <c r="C76" s="3">
        <f t="shared" si="3"/>
        <v>0</v>
      </c>
      <c r="D76" s="175"/>
      <c r="R76" s="174"/>
    </row>
    <row r="77" spans="1:18">
      <c r="A77" s="112">
        <f t="shared" si="2"/>
        <v>0</v>
      </c>
      <c r="C77" s="3">
        <f t="shared" si="3"/>
        <v>0</v>
      </c>
      <c r="D77" s="175"/>
      <c r="R77" s="174"/>
    </row>
    <row r="78" spans="1:18">
      <c r="A78" s="112">
        <f t="shared" si="2"/>
        <v>0</v>
      </c>
      <c r="C78" s="3">
        <f t="shared" si="3"/>
        <v>0</v>
      </c>
      <c r="D78" s="175"/>
      <c r="R78" s="174"/>
    </row>
    <row r="79" spans="1:18">
      <c r="A79" s="112">
        <f t="shared" si="2"/>
        <v>0</v>
      </c>
      <c r="C79" s="3">
        <f t="shared" si="3"/>
        <v>0</v>
      </c>
      <c r="D79" s="175"/>
      <c r="R79" s="174"/>
    </row>
    <row r="80" spans="1:18">
      <c r="A80" s="112">
        <f t="shared" si="2"/>
        <v>0</v>
      </c>
      <c r="C80" s="3">
        <f t="shared" si="3"/>
        <v>0</v>
      </c>
      <c r="D80" s="175"/>
      <c r="R80" s="174"/>
    </row>
    <row r="81" spans="1:18">
      <c r="A81" s="112">
        <f t="shared" si="2"/>
        <v>0</v>
      </c>
      <c r="C81" s="3">
        <f t="shared" si="3"/>
        <v>0</v>
      </c>
      <c r="D81" s="175"/>
      <c r="R81" s="174"/>
    </row>
    <row r="82" spans="1:18">
      <c r="A82" s="112">
        <f t="shared" si="2"/>
        <v>0</v>
      </c>
      <c r="C82" s="3">
        <f t="shared" si="3"/>
        <v>0</v>
      </c>
      <c r="D82" s="175"/>
      <c r="R82" s="174"/>
    </row>
    <row r="83" spans="1:18">
      <c r="A83" s="112">
        <f t="shared" si="2"/>
        <v>0</v>
      </c>
      <c r="C83" s="3">
        <f t="shared" si="3"/>
        <v>0</v>
      </c>
      <c r="D83" s="175"/>
      <c r="R83" s="174"/>
    </row>
    <row r="84" spans="1:18">
      <c r="A84" s="112">
        <f t="shared" si="2"/>
        <v>0</v>
      </c>
      <c r="C84" s="3">
        <f t="shared" si="3"/>
        <v>0</v>
      </c>
      <c r="D84" s="175"/>
      <c r="R84" s="174"/>
    </row>
    <row r="85" spans="1:18">
      <c r="A85" s="112">
        <f t="shared" si="2"/>
        <v>0</v>
      </c>
      <c r="C85" s="3">
        <f t="shared" si="3"/>
        <v>0</v>
      </c>
      <c r="D85" s="175"/>
      <c r="R85" s="174"/>
    </row>
    <row r="86" spans="1:18">
      <c r="A86" s="112">
        <f t="shared" si="2"/>
        <v>0</v>
      </c>
      <c r="C86" s="3">
        <f t="shared" si="3"/>
        <v>0</v>
      </c>
      <c r="D86" s="175"/>
      <c r="R86" s="174"/>
    </row>
    <row r="87" spans="1:18">
      <c r="A87" s="112">
        <f t="shared" si="2"/>
        <v>0</v>
      </c>
      <c r="C87" s="3">
        <f t="shared" si="3"/>
        <v>0</v>
      </c>
      <c r="D87" s="175"/>
      <c r="R87" s="174"/>
    </row>
    <row r="88" spans="1:18">
      <c r="A88" s="112">
        <f t="shared" si="2"/>
        <v>0</v>
      </c>
      <c r="C88" s="3">
        <f t="shared" si="3"/>
        <v>0</v>
      </c>
      <c r="D88" s="175"/>
      <c r="R88" s="174"/>
    </row>
    <row r="89" spans="1:18">
      <c r="A89" s="112">
        <f t="shared" si="2"/>
        <v>0</v>
      </c>
      <c r="C89" s="3">
        <f t="shared" si="3"/>
        <v>0</v>
      </c>
      <c r="D89" s="175"/>
      <c r="R89" s="174"/>
    </row>
    <row r="90" spans="1:18">
      <c r="A90" s="112">
        <f t="shared" si="2"/>
        <v>0</v>
      </c>
      <c r="C90" s="3">
        <f t="shared" si="3"/>
        <v>0</v>
      </c>
      <c r="D90" s="175"/>
      <c r="R90" s="174"/>
    </row>
    <row r="91" spans="1:18">
      <c r="A91" s="112">
        <f t="shared" si="2"/>
        <v>0</v>
      </c>
      <c r="C91" s="3">
        <f t="shared" si="3"/>
        <v>0</v>
      </c>
      <c r="D91" s="175"/>
      <c r="R91" s="174"/>
    </row>
    <row r="92" spans="1:18">
      <c r="A92" s="112">
        <f t="shared" si="2"/>
        <v>0</v>
      </c>
      <c r="C92" s="3">
        <f t="shared" si="3"/>
        <v>0</v>
      </c>
      <c r="D92" s="175"/>
      <c r="R92" s="174"/>
    </row>
    <row r="93" spans="1:18">
      <c r="A93" s="112">
        <f t="shared" si="2"/>
        <v>0</v>
      </c>
      <c r="C93" s="3">
        <f t="shared" si="3"/>
        <v>0</v>
      </c>
      <c r="D93" s="175"/>
      <c r="R93" s="174"/>
    </row>
    <row r="94" spans="1:18">
      <c r="A94" s="112">
        <f t="shared" si="2"/>
        <v>0</v>
      </c>
      <c r="C94" s="3">
        <f t="shared" si="3"/>
        <v>0</v>
      </c>
      <c r="D94" s="175"/>
      <c r="R94" s="174"/>
    </row>
    <row r="95" spans="1:18">
      <c r="A95" s="112">
        <f t="shared" si="2"/>
        <v>0</v>
      </c>
      <c r="C95" s="3">
        <f t="shared" si="3"/>
        <v>0</v>
      </c>
      <c r="D95" s="175"/>
      <c r="R95" s="174"/>
    </row>
    <row r="96" spans="1:18">
      <c r="A96" s="112">
        <f t="shared" si="2"/>
        <v>0</v>
      </c>
      <c r="C96" s="3">
        <f t="shared" si="3"/>
        <v>0</v>
      </c>
      <c r="D96" s="175"/>
      <c r="R96" s="174"/>
    </row>
    <row r="97" spans="1:18">
      <c r="A97" s="112">
        <f t="shared" si="2"/>
        <v>0</v>
      </c>
      <c r="C97" s="3">
        <f t="shared" si="3"/>
        <v>0</v>
      </c>
      <c r="D97" s="175"/>
      <c r="R97" s="174"/>
    </row>
    <row r="98" spans="1:18">
      <c r="A98" s="112">
        <f t="shared" si="2"/>
        <v>0</v>
      </c>
      <c r="C98" s="3">
        <f t="shared" si="3"/>
        <v>0</v>
      </c>
      <c r="D98" s="175"/>
      <c r="R98" s="174"/>
    </row>
    <row r="99" spans="1:18">
      <c r="A99" s="112">
        <f t="shared" si="2"/>
        <v>0</v>
      </c>
      <c r="C99" s="3">
        <f t="shared" si="3"/>
        <v>0</v>
      </c>
      <c r="D99" s="175"/>
      <c r="R99" s="174"/>
    </row>
    <row r="100" spans="1:18">
      <c r="A100" s="112">
        <f t="shared" si="2"/>
        <v>0</v>
      </c>
      <c r="C100" s="3">
        <f t="shared" si="3"/>
        <v>0</v>
      </c>
      <c r="D100" s="175"/>
      <c r="R100" s="174"/>
    </row>
    <row r="101" spans="1:18">
      <c r="A101" s="112">
        <f t="shared" si="2"/>
        <v>0</v>
      </c>
      <c r="C101" s="3">
        <f t="shared" si="3"/>
        <v>0</v>
      </c>
      <c r="D101" s="175"/>
      <c r="R101" s="174"/>
    </row>
    <row r="102" spans="1:18">
      <c r="A102" s="112">
        <f t="shared" si="2"/>
        <v>0</v>
      </c>
      <c r="C102" s="3">
        <f t="shared" si="3"/>
        <v>0</v>
      </c>
      <c r="D102" s="175"/>
      <c r="R102" s="174"/>
    </row>
    <row r="103" spans="1:18">
      <c r="A103" s="112">
        <f t="shared" si="2"/>
        <v>0</v>
      </c>
      <c r="C103" s="3">
        <f t="shared" si="3"/>
        <v>0</v>
      </c>
      <c r="D103" s="175"/>
      <c r="R103" s="174"/>
    </row>
    <row r="104" spans="1:18">
      <c r="A104" s="112">
        <f t="shared" si="2"/>
        <v>0</v>
      </c>
      <c r="C104" s="3">
        <f t="shared" si="3"/>
        <v>0</v>
      </c>
      <c r="D104" s="175"/>
      <c r="R104" s="174"/>
    </row>
    <row r="105" spans="1:18">
      <c r="A105" s="112">
        <f t="shared" si="2"/>
        <v>0</v>
      </c>
      <c r="C105" s="3">
        <f t="shared" si="3"/>
        <v>0</v>
      </c>
      <c r="D105" s="175"/>
      <c r="R105" s="174"/>
    </row>
    <row r="106" spans="1:18">
      <c r="A106" s="112">
        <f t="shared" si="2"/>
        <v>0</v>
      </c>
      <c r="C106" s="3">
        <f t="shared" si="3"/>
        <v>0</v>
      </c>
      <c r="D106" s="175"/>
      <c r="R106" s="174"/>
    </row>
    <row r="107" spans="1:18">
      <c r="A107" s="112">
        <f t="shared" si="2"/>
        <v>0</v>
      </c>
      <c r="C107" s="3">
        <f t="shared" si="3"/>
        <v>0</v>
      </c>
      <c r="D107" s="175"/>
      <c r="R107" s="174"/>
    </row>
    <row r="108" spans="1:18">
      <c r="A108" s="112">
        <f t="shared" si="2"/>
        <v>0</v>
      </c>
      <c r="C108" s="3">
        <f t="shared" si="3"/>
        <v>0</v>
      </c>
      <c r="D108" s="175"/>
      <c r="R108" s="174"/>
    </row>
    <row r="109" spans="1:18">
      <c r="A109" s="112">
        <f t="shared" si="2"/>
        <v>0</v>
      </c>
      <c r="C109" s="3">
        <f t="shared" si="3"/>
        <v>0</v>
      </c>
      <c r="D109" s="175"/>
      <c r="R109" s="174"/>
    </row>
    <row r="110" spans="1:18">
      <c r="A110" s="112">
        <f t="shared" si="2"/>
        <v>0</v>
      </c>
      <c r="C110" s="3">
        <f t="shared" si="3"/>
        <v>0</v>
      </c>
      <c r="D110" s="175"/>
      <c r="R110" s="174"/>
    </row>
    <row r="111" spans="1:18">
      <c r="A111" s="112">
        <f t="shared" si="2"/>
        <v>0</v>
      </c>
      <c r="C111" s="3">
        <f t="shared" si="3"/>
        <v>0</v>
      </c>
      <c r="D111" s="175"/>
      <c r="R111" s="174"/>
    </row>
    <row r="112" spans="1:18">
      <c r="A112" s="112">
        <f t="shared" si="2"/>
        <v>0</v>
      </c>
      <c r="C112" s="3">
        <f t="shared" si="3"/>
        <v>0</v>
      </c>
      <c r="D112" s="175"/>
      <c r="R112" s="174"/>
    </row>
    <row r="113" spans="1:18">
      <c r="A113" s="112">
        <f t="shared" si="2"/>
        <v>0</v>
      </c>
      <c r="C113" s="3">
        <f t="shared" si="3"/>
        <v>0</v>
      </c>
      <c r="D113" s="175"/>
      <c r="R113" s="174"/>
    </row>
    <row r="114" spans="1:18">
      <c r="A114" s="112">
        <f t="shared" si="2"/>
        <v>0</v>
      </c>
      <c r="C114" s="3">
        <f t="shared" si="3"/>
        <v>0</v>
      </c>
      <c r="D114" s="175"/>
      <c r="R114" s="174"/>
    </row>
    <row r="115" spans="1:18">
      <c r="A115" s="112">
        <f t="shared" si="2"/>
        <v>0</v>
      </c>
      <c r="C115" s="3">
        <f t="shared" si="3"/>
        <v>0</v>
      </c>
      <c r="D115" s="175"/>
      <c r="R115" s="174"/>
    </row>
    <row r="116" spans="1:18">
      <c r="A116" s="112">
        <f t="shared" si="2"/>
        <v>0</v>
      </c>
      <c r="C116" s="3">
        <f t="shared" si="3"/>
        <v>0</v>
      </c>
      <c r="D116" s="175"/>
      <c r="R116" s="174"/>
    </row>
    <row r="117" spans="1:18">
      <c r="A117" s="112">
        <f t="shared" si="2"/>
        <v>0</v>
      </c>
      <c r="C117" s="3">
        <f t="shared" si="3"/>
        <v>0</v>
      </c>
      <c r="D117" s="175"/>
      <c r="R117" s="174"/>
    </row>
    <row r="118" spans="1:18">
      <c r="A118" s="112">
        <f t="shared" si="2"/>
        <v>0</v>
      </c>
      <c r="C118" s="3">
        <f t="shared" si="3"/>
        <v>0</v>
      </c>
      <c r="D118" s="175"/>
      <c r="R118" s="174"/>
    </row>
    <row r="119" spans="1:18">
      <c r="A119" s="112">
        <f t="shared" si="2"/>
        <v>0</v>
      </c>
      <c r="C119" s="3">
        <f t="shared" si="3"/>
        <v>0</v>
      </c>
      <c r="D119" s="175"/>
      <c r="R119" s="174"/>
    </row>
    <row r="120" spans="1:18">
      <c r="A120" s="112">
        <f t="shared" si="2"/>
        <v>0</v>
      </c>
      <c r="C120" s="3">
        <f t="shared" si="3"/>
        <v>0</v>
      </c>
      <c r="D120" s="175"/>
      <c r="R120" s="174"/>
    </row>
    <row r="121" spans="1:18">
      <c r="A121" s="112">
        <f t="shared" si="2"/>
        <v>0</v>
      </c>
      <c r="C121" s="3">
        <f t="shared" si="3"/>
        <v>0</v>
      </c>
      <c r="D121" s="175"/>
      <c r="R121" s="174"/>
    </row>
    <row r="122" spans="1:18">
      <c r="A122" s="112">
        <f t="shared" si="2"/>
        <v>0</v>
      </c>
      <c r="C122" s="3">
        <f t="shared" si="3"/>
        <v>0</v>
      </c>
      <c r="D122" s="175"/>
      <c r="R122" s="174"/>
    </row>
    <row r="123" spans="1:18">
      <c r="A123" s="112">
        <f t="shared" si="2"/>
        <v>0</v>
      </c>
      <c r="C123" s="3">
        <f t="shared" si="3"/>
        <v>0</v>
      </c>
      <c r="D123" s="175"/>
      <c r="R123" s="174"/>
    </row>
    <row r="124" spans="1:18">
      <c r="A124" s="112">
        <f t="shared" si="2"/>
        <v>0</v>
      </c>
      <c r="C124" s="3">
        <f t="shared" si="3"/>
        <v>0</v>
      </c>
      <c r="D124" s="175"/>
      <c r="R124" s="174"/>
    </row>
    <row r="125" spans="1:18">
      <c r="A125" s="112">
        <f t="shared" si="2"/>
        <v>0</v>
      </c>
      <c r="C125" s="3">
        <f t="shared" si="3"/>
        <v>0</v>
      </c>
      <c r="D125" s="175"/>
      <c r="R125" s="174"/>
    </row>
    <row r="126" spans="1:18">
      <c r="A126" s="112">
        <f t="shared" si="2"/>
        <v>0</v>
      </c>
      <c r="C126" s="3">
        <f t="shared" si="3"/>
        <v>0</v>
      </c>
      <c r="D126" s="175"/>
      <c r="R126" s="174"/>
    </row>
    <row r="127" spans="1:18">
      <c r="A127" s="112">
        <f t="shared" si="2"/>
        <v>0</v>
      </c>
      <c r="C127" s="3">
        <f t="shared" si="3"/>
        <v>0</v>
      </c>
      <c r="D127" s="175"/>
      <c r="R127" s="174"/>
    </row>
    <row r="128" spans="1:18">
      <c r="A128" s="112">
        <f t="shared" si="2"/>
        <v>0</v>
      </c>
      <c r="C128" s="3">
        <f t="shared" si="3"/>
        <v>0</v>
      </c>
      <c r="D128" s="175"/>
      <c r="R128" s="174"/>
    </row>
    <row r="129" spans="1:18">
      <c r="A129" s="112">
        <f t="shared" si="2"/>
        <v>0</v>
      </c>
      <c r="C129" s="3">
        <f t="shared" si="3"/>
        <v>0</v>
      </c>
      <c r="D129" s="175"/>
      <c r="R129" s="174"/>
    </row>
    <row r="130" spans="1:18">
      <c r="A130" s="112">
        <f t="shared" si="2"/>
        <v>0</v>
      </c>
      <c r="C130" s="3">
        <f t="shared" si="3"/>
        <v>0</v>
      </c>
      <c r="D130" s="175"/>
      <c r="R130" s="174"/>
    </row>
    <row r="131" spans="1:18">
      <c r="A131" s="112">
        <f t="shared" ref="A131:A194" si="4">D131</f>
        <v>0</v>
      </c>
      <c r="C131" s="3">
        <f t="shared" ref="C131:C194" si="5">D131</f>
        <v>0</v>
      </c>
      <c r="D131" s="175"/>
      <c r="R131" s="174"/>
    </row>
    <row r="132" spans="1:18">
      <c r="A132" s="112">
        <f t="shared" si="4"/>
        <v>0</v>
      </c>
      <c r="C132" s="3">
        <f t="shared" si="5"/>
        <v>0</v>
      </c>
      <c r="D132" s="175"/>
      <c r="R132" s="174"/>
    </row>
    <row r="133" spans="1:18">
      <c r="A133" s="112">
        <f t="shared" si="4"/>
        <v>0</v>
      </c>
      <c r="C133" s="3">
        <f t="shared" si="5"/>
        <v>0</v>
      </c>
      <c r="D133" s="175"/>
      <c r="R133" s="174"/>
    </row>
    <row r="134" spans="1:18">
      <c r="A134" s="112">
        <f t="shared" si="4"/>
        <v>0</v>
      </c>
      <c r="C134" s="3">
        <f t="shared" si="5"/>
        <v>0</v>
      </c>
      <c r="D134" s="175"/>
      <c r="R134" s="174"/>
    </row>
    <row r="135" spans="1:18">
      <c r="A135" s="112">
        <f t="shared" si="4"/>
        <v>0</v>
      </c>
      <c r="C135" s="3">
        <f t="shared" si="5"/>
        <v>0</v>
      </c>
      <c r="D135" s="175"/>
      <c r="R135" s="174"/>
    </row>
    <row r="136" spans="1:18">
      <c r="A136" s="112">
        <f t="shared" si="4"/>
        <v>0</v>
      </c>
      <c r="C136" s="3">
        <f t="shared" si="5"/>
        <v>0</v>
      </c>
      <c r="D136" s="175"/>
      <c r="R136" s="174"/>
    </row>
    <row r="137" spans="1:18">
      <c r="A137" s="112">
        <f t="shared" si="4"/>
        <v>0</v>
      </c>
      <c r="C137" s="3">
        <f t="shared" si="5"/>
        <v>0</v>
      </c>
      <c r="D137" s="175"/>
      <c r="R137" s="174"/>
    </row>
    <row r="138" spans="1:18">
      <c r="A138" s="112">
        <f t="shared" si="4"/>
        <v>0</v>
      </c>
      <c r="C138" s="3">
        <f t="shared" si="5"/>
        <v>0</v>
      </c>
      <c r="D138" s="175"/>
      <c r="R138" s="174"/>
    </row>
    <row r="139" spans="1:18">
      <c r="A139" s="112">
        <f t="shared" si="4"/>
        <v>0</v>
      </c>
      <c r="C139" s="3">
        <f t="shared" si="5"/>
        <v>0</v>
      </c>
      <c r="D139" s="175"/>
      <c r="R139" s="174"/>
    </row>
    <row r="140" spans="1:18">
      <c r="A140" s="112">
        <f t="shared" si="4"/>
        <v>0</v>
      </c>
      <c r="C140" s="3">
        <f t="shared" si="5"/>
        <v>0</v>
      </c>
      <c r="D140" s="175"/>
      <c r="R140" s="174"/>
    </row>
    <row r="141" spans="1:18">
      <c r="A141" s="112">
        <f t="shared" si="4"/>
        <v>0</v>
      </c>
      <c r="C141" s="3">
        <f t="shared" si="5"/>
        <v>0</v>
      </c>
      <c r="D141" s="175"/>
      <c r="R141" s="174"/>
    </row>
    <row r="142" spans="1:18">
      <c r="A142" s="112">
        <f t="shared" si="4"/>
        <v>0</v>
      </c>
      <c r="C142" s="3">
        <f t="shared" si="5"/>
        <v>0</v>
      </c>
      <c r="D142" s="175"/>
      <c r="R142" s="174"/>
    </row>
    <row r="143" spans="1:18">
      <c r="A143" s="112">
        <f t="shared" si="4"/>
        <v>0</v>
      </c>
      <c r="C143" s="3">
        <f t="shared" si="5"/>
        <v>0</v>
      </c>
      <c r="D143" s="175"/>
      <c r="R143" s="174"/>
    </row>
    <row r="144" spans="1:18">
      <c r="A144" s="112">
        <f t="shared" si="4"/>
        <v>0</v>
      </c>
      <c r="C144" s="3">
        <f t="shared" si="5"/>
        <v>0</v>
      </c>
      <c r="D144" s="175"/>
      <c r="R144" s="174"/>
    </row>
    <row r="145" spans="1:18">
      <c r="A145" s="112">
        <f t="shared" si="4"/>
        <v>0</v>
      </c>
      <c r="C145" s="3">
        <f t="shared" si="5"/>
        <v>0</v>
      </c>
      <c r="D145" s="175"/>
      <c r="R145" s="174"/>
    </row>
    <row r="146" spans="1:18">
      <c r="A146" s="112">
        <f t="shared" si="4"/>
        <v>0</v>
      </c>
      <c r="C146" s="3">
        <f t="shared" si="5"/>
        <v>0</v>
      </c>
      <c r="D146" s="175"/>
      <c r="R146" s="174"/>
    </row>
    <row r="147" spans="1:18">
      <c r="A147" s="112">
        <f t="shared" si="4"/>
        <v>0</v>
      </c>
      <c r="C147" s="3">
        <f t="shared" si="5"/>
        <v>0</v>
      </c>
      <c r="D147" s="175"/>
      <c r="R147" s="174"/>
    </row>
    <row r="148" spans="1:18">
      <c r="A148" s="112">
        <f t="shared" si="4"/>
        <v>0</v>
      </c>
      <c r="C148" s="3">
        <f t="shared" si="5"/>
        <v>0</v>
      </c>
      <c r="D148" s="175"/>
      <c r="R148" s="174"/>
    </row>
    <row r="149" spans="1:18">
      <c r="A149" s="112">
        <f t="shared" si="4"/>
        <v>0</v>
      </c>
      <c r="C149" s="3">
        <f t="shared" si="5"/>
        <v>0</v>
      </c>
      <c r="D149" s="175"/>
      <c r="R149" s="174"/>
    </row>
    <row r="150" spans="1:18">
      <c r="A150" s="112">
        <f t="shared" si="4"/>
        <v>0</v>
      </c>
      <c r="C150" s="3">
        <f t="shared" si="5"/>
        <v>0</v>
      </c>
      <c r="D150" s="175"/>
      <c r="R150" s="174"/>
    </row>
    <row r="151" spans="1:18">
      <c r="A151" s="112">
        <f t="shared" si="4"/>
        <v>0</v>
      </c>
      <c r="C151" s="3">
        <f t="shared" si="5"/>
        <v>0</v>
      </c>
      <c r="D151" s="175"/>
      <c r="R151" s="174"/>
    </row>
    <row r="152" spans="1:18">
      <c r="A152" s="112">
        <f t="shared" si="4"/>
        <v>0</v>
      </c>
      <c r="C152" s="3">
        <f t="shared" si="5"/>
        <v>0</v>
      </c>
      <c r="D152" s="175"/>
      <c r="R152" s="174"/>
    </row>
    <row r="153" spans="1:18">
      <c r="A153" s="112">
        <f t="shared" si="4"/>
        <v>0</v>
      </c>
      <c r="C153" s="3">
        <f t="shared" si="5"/>
        <v>0</v>
      </c>
      <c r="D153" s="175"/>
      <c r="R153" s="174"/>
    </row>
    <row r="154" spans="1:18">
      <c r="A154" s="112">
        <f t="shared" si="4"/>
        <v>0</v>
      </c>
      <c r="C154" s="3">
        <f t="shared" si="5"/>
        <v>0</v>
      </c>
      <c r="D154" s="175"/>
      <c r="R154" s="174"/>
    </row>
    <row r="155" spans="1:18">
      <c r="A155" s="112">
        <f t="shared" si="4"/>
        <v>0</v>
      </c>
      <c r="C155" s="3">
        <f t="shared" si="5"/>
        <v>0</v>
      </c>
      <c r="D155" s="175"/>
      <c r="R155" s="174"/>
    </row>
    <row r="156" spans="1:18">
      <c r="A156" s="112">
        <f t="shared" si="4"/>
        <v>0</v>
      </c>
      <c r="C156" s="3">
        <f t="shared" si="5"/>
        <v>0</v>
      </c>
      <c r="D156" s="175"/>
      <c r="R156" s="174"/>
    </row>
    <row r="157" spans="1:18">
      <c r="A157" s="112">
        <f t="shared" si="4"/>
        <v>0</v>
      </c>
      <c r="C157" s="3">
        <f t="shared" si="5"/>
        <v>0</v>
      </c>
      <c r="D157" s="175"/>
      <c r="R157" s="174"/>
    </row>
    <row r="158" spans="1:18">
      <c r="A158" s="112">
        <f t="shared" si="4"/>
        <v>0</v>
      </c>
      <c r="C158" s="3">
        <f t="shared" si="5"/>
        <v>0</v>
      </c>
      <c r="D158" s="175"/>
      <c r="R158" s="174"/>
    </row>
    <row r="159" spans="1:18">
      <c r="A159" s="112">
        <f t="shared" si="4"/>
        <v>0</v>
      </c>
      <c r="C159" s="3">
        <f t="shared" si="5"/>
        <v>0</v>
      </c>
      <c r="D159" s="175"/>
      <c r="R159" s="174"/>
    </row>
    <row r="160" spans="1:18">
      <c r="A160" s="112">
        <f t="shared" si="4"/>
        <v>0</v>
      </c>
      <c r="C160" s="3">
        <f t="shared" si="5"/>
        <v>0</v>
      </c>
      <c r="D160" s="175"/>
      <c r="R160" s="174"/>
    </row>
    <row r="161" spans="1:18">
      <c r="A161" s="112">
        <f t="shared" si="4"/>
        <v>0</v>
      </c>
      <c r="C161" s="3">
        <f t="shared" si="5"/>
        <v>0</v>
      </c>
      <c r="D161" s="175"/>
      <c r="R161" s="174"/>
    </row>
    <row r="162" spans="1:18">
      <c r="A162" s="112">
        <f t="shared" si="4"/>
        <v>0</v>
      </c>
      <c r="C162" s="3">
        <f t="shared" si="5"/>
        <v>0</v>
      </c>
      <c r="D162" s="175"/>
      <c r="R162" s="174"/>
    </row>
    <row r="163" spans="1:18">
      <c r="A163" s="112">
        <f t="shared" si="4"/>
        <v>0</v>
      </c>
      <c r="C163" s="3">
        <f t="shared" si="5"/>
        <v>0</v>
      </c>
      <c r="D163" s="175"/>
      <c r="R163" s="174"/>
    </row>
    <row r="164" spans="1:18">
      <c r="A164" s="112">
        <f t="shared" si="4"/>
        <v>0</v>
      </c>
      <c r="C164" s="3">
        <f t="shared" si="5"/>
        <v>0</v>
      </c>
      <c r="D164" s="175"/>
      <c r="R164" s="174"/>
    </row>
    <row r="165" spans="1:18">
      <c r="A165" s="112">
        <f t="shared" si="4"/>
        <v>0</v>
      </c>
      <c r="C165" s="3">
        <f t="shared" si="5"/>
        <v>0</v>
      </c>
      <c r="D165" s="175"/>
      <c r="R165" s="174"/>
    </row>
    <row r="166" spans="1:18">
      <c r="A166" s="112">
        <f t="shared" si="4"/>
        <v>0</v>
      </c>
      <c r="C166" s="3">
        <f t="shared" si="5"/>
        <v>0</v>
      </c>
      <c r="D166" s="175"/>
      <c r="R166" s="174"/>
    </row>
    <row r="167" spans="1:18">
      <c r="A167" s="112">
        <f t="shared" si="4"/>
        <v>0</v>
      </c>
      <c r="C167" s="3">
        <f t="shared" si="5"/>
        <v>0</v>
      </c>
      <c r="D167" s="175"/>
      <c r="R167" s="174"/>
    </row>
    <row r="168" spans="1:18">
      <c r="A168" s="112">
        <f t="shared" si="4"/>
        <v>0</v>
      </c>
      <c r="C168" s="3">
        <f t="shared" si="5"/>
        <v>0</v>
      </c>
      <c r="D168" s="175"/>
      <c r="R168" s="174"/>
    </row>
    <row r="169" spans="1:18">
      <c r="A169" s="112">
        <f t="shared" si="4"/>
        <v>0</v>
      </c>
      <c r="C169" s="3">
        <f t="shared" si="5"/>
        <v>0</v>
      </c>
      <c r="D169" s="175"/>
      <c r="R169" s="174"/>
    </row>
    <row r="170" spans="1:18">
      <c r="A170" s="112">
        <f t="shared" si="4"/>
        <v>0</v>
      </c>
      <c r="C170" s="3">
        <f t="shared" si="5"/>
        <v>0</v>
      </c>
      <c r="D170" s="175"/>
      <c r="R170" s="174"/>
    </row>
    <row r="171" spans="1:18">
      <c r="A171" s="112">
        <f t="shared" si="4"/>
        <v>0</v>
      </c>
      <c r="C171" s="3">
        <f t="shared" si="5"/>
        <v>0</v>
      </c>
      <c r="D171" s="175"/>
      <c r="R171" s="174"/>
    </row>
    <row r="172" spans="1:18">
      <c r="A172" s="112">
        <f t="shared" si="4"/>
        <v>0</v>
      </c>
      <c r="C172" s="3">
        <f t="shared" si="5"/>
        <v>0</v>
      </c>
      <c r="D172" s="175"/>
      <c r="R172" s="174"/>
    </row>
    <row r="173" spans="1:18">
      <c r="A173" s="112">
        <f t="shared" si="4"/>
        <v>0</v>
      </c>
      <c r="C173" s="3">
        <f t="shared" si="5"/>
        <v>0</v>
      </c>
      <c r="D173" s="175"/>
      <c r="R173" s="174"/>
    </row>
    <row r="174" spans="1:18">
      <c r="A174" s="112">
        <f t="shared" si="4"/>
        <v>0</v>
      </c>
      <c r="C174" s="3">
        <f t="shared" si="5"/>
        <v>0</v>
      </c>
      <c r="D174" s="175"/>
      <c r="R174" s="174"/>
    </row>
    <row r="175" spans="1:18">
      <c r="A175" s="112">
        <f t="shared" si="4"/>
        <v>0</v>
      </c>
      <c r="C175" s="3">
        <f t="shared" si="5"/>
        <v>0</v>
      </c>
      <c r="D175" s="175"/>
      <c r="R175" s="174"/>
    </row>
    <row r="176" spans="1:18">
      <c r="A176" s="112">
        <f t="shared" si="4"/>
        <v>0</v>
      </c>
      <c r="C176" s="3">
        <f t="shared" si="5"/>
        <v>0</v>
      </c>
      <c r="D176" s="175"/>
      <c r="R176" s="174"/>
    </row>
    <row r="177" spans="1:18">
      <c r="A177" s="112">
        <f t="shared" si="4"/>
        <v>0</v>
      </c>
      <c r="C177" s="3">
        <f t="shared" si="5"/>
        <v>0</v>
      </c>
      <c r="D177" s="175"/>
      <c r="R177" s="174"/>
    </row>
    <row r="178" spans="1:18">
      <c r="A178" s="112">
        <f t="shared" si="4"/>
        <v>0</v>
      </c>
      <c r="C178" s="3">
        <f t="shared" si="5"/>
        <v>0</v>
      </c>
      <c r="D178" s="175"/>
      <c r="R178" s="174"/>
    </row>
    <row r="179" spans="1:18">
      <c r="A179" s="112">
        <f t="shared" si="4"/>
        <v>0</v>
      </c>
      <c r="C179" s="3">
        <f t="shared" si="5"/>
        <v>0</v>
      </c>
      <c r="D179" s="175"/>
      <c r="R179" s="174"/>
    </row>
    <row r="180" spans="1:18">
      <c r="A180" s="112">
        <f t="shared" si="4"/>
        <v>0</v>
      </c>
      <c r="C180" s="3">
        <f t="shared" si="5"/>
        <v>0</v>
      </c>
      <c r="D180" s="175"/>
      <c r="R180" s="174"/>
    </row>
    <row r="181" spans="1:18">
      <c r="A181" s="112">
        <f t="shared" si="4"/>
        <v>0</v>
      </c>
      <c r="C181" s="3">
        <f t="shared" si="5"/>
        <v>0</v>
      </c>
      <c r="D181" s="175"/>
      <c r="R181" s="174"/>
    </row>
    <row r="182" spans="1:18">
      <c r="A182" s="112">
        <f t="shared" si="4"/>
        <v>0</v>
      </c>
      <c r="C182" s="3">
        <f t="shared" si="5"/>
        <v>0</v>
      </c>
      <c r="D182" s="175"/>
      <c r="R182" s="174"/>
    </row>
    <row r="183" spans="1:18">
      <c r="A183" s="112">
        <f t="shared" si="4"/>
        <v>0</v>
      </c>
      <c r="C183" s="3">
        <f t="shared" si="5"/>
        <v>0</v>
      </c>
      <c r="D183" s="175"/>
      <c r="R183" s="174"/>
    </row>
    <row r="184" spans="1:18">
      <c r="A184" s="112">
        <f t="shared" si="4"/>
        <v>0</v>
      </c>
      <c r="C184" s="3">
        <f t="shared" si="5"/>
        <v>0</v>
      </c>
      <c r="D184" s="175"/>
      <c r="R184" s="174"/>
    </row>
    <row r="185" spans="1:18">
      <c r="A185" s="112">
        <f t="shared" si="4"/>
        <v>0</v>
      </c>
      <c r="C185" s="3">
        <f t="shared" si="5"/>
        <v>0</v>
      </c>
      <c r="D185" s="175"/>
      <c r="R185" s="174"/>
    </row>
    <row r="186" spans="1:18">
      <c r="A186" s="112">
        <f t="shared" si="4"/>
        <v>0</v>
      </c>
      <c r="C186" s="3">
        <f t="shared" si="5"/>
        <v>0</v>
      </c>
      <c r="D186" s="175"/>
      <c r="R186" s="174"/>
    </row>
    <row r="187" spans="1:18">
      <c r="A187" s="112">
        <f t="shared" si="4"/>
        <v>0</v>
      </c>
      <c r="C187" s="3">
        <f t="shared" si="5"/>
        <v>0</v>
      </c>
      <c r="D187" s="175"/>
      <c r="R187" s="174"/>
    </row>
    <row r="188" spans="1:18">
      <c r="A188" s="112">
        <f t="shared" si="4"/>
        <v>0</v>
      </c>
      <c r="C188" s="3">
        <f t="shared" si="5"/>
        <v>0</v>
      </c>
      <c r="D188" s="175"/>
      <c r="R188" s="174"/>
    </row>
    <row r="189" spans="1:18">
      <c r="A189" s="112">
        <f t="shared" si="4"/>
        <v>0</v>
      </c>
      <c r="C189" s="3">
        <f t="shared" si="5"/>
        <v>0</v>
      </c>
      <c r="D189" s="175"/>
      <c r="R189" s="174"/>
    </row>
    <row r="190" spans="1:18">
      <c r="A190" s="112">
        <f t="shared" si="4"/>
        <v>0</v>
      </c>
      <c r="C190" s="3">
        <f t="shared" si="5"/>
        <v>0</v>
      </c>
      <c r="D190" s="175"/>
      <c r="R190" s="174"/>
    </row>
    <row r="191" spans="1:18">
      <c r="A191" s="112">
        <f t="shared" si="4"/>
        <v>0</v>
      </c>
      <c r="C191" s="3">
        <f t="shared" si="5"/>
        <v>0</v>
      </c>
      <c r="D191" s="175"/>
      <c r="R191" s="174"/>
    </row>
    <row r="192" spans="1:18">
      <c r="A192" s="112">
        <f t="shared" si="4"/>
        <v>0</v>
      </c>
      <c r="C192" s="3">
        <f t="shared" si="5"/>
        <v>0</v>
      </c>
      <c r="D192" s="175"/>
      <c r="R192" s="174"/>
    </row>
    <row r="193" spans="1:18">
      <c r="A193" s="112">
        <f t="shared" si="4"/>
        <v>0</v>
      </c>
      <c r="C193" s="3">
        <f t="shared" si="5"/>
        <v>0</v>
      </c>
      <c r="D193" s="175"/>
      <c r="R193" s="174"/>
    </row>
    <row r="194" spans="1:18">
      <c r="A194" s="112">
        <f t="shared" si="4"/>
        <v>0</v>
      </c>
      <c r="C194" s="3">
        <f t="shared" si="5"/>
        <v>0</v>
      </c>
      <c r="D194" s="175"/>
      <c r="R194" s="174"/>
    </row>
    <row r="195" spans="1:18">
      <c r="A195" s="112">
        <f t="shared" ref="A195:A258" si="6">D195</f>
        <v>0</v>
      </c>
      <c r="C195" s="3">
        <f t="shared" ref="C195:C258" si="7">D195</f>
        <v>0</v>
      </c>
      <c r="D195" s="175"/>
      <c r="R195" s="174"/>
    </row>
    <row r="196" spans="1:18">
      <c r="A196" s="112">
        <f t="shared" si="6"/>
        <v>0</v>
      </c>
      <c r="C196" s="3">
        <f t="shared" si="7"/>
        <v>0</v>
      </c>
      <c r="D196" s="175"/>
      <c r="R196" s="174"/>
    </row>
    <row r="197" spans="1:18">
      <c r="A197" s="112">
        <f t="shared" si="6"/>
        <v>0</v>
      </c>
      <c r="C197" s="3">
        <f t="shared" si="7"/>
        <v>0</v>
      </c>
      <c r="D197" s="175"/>
      <c r="R197" s="174"/>
    </row>
    <row r="198" spans="1:18">
      <c r="A198" s="112">
        <f t="shared" si="6"/>
        <v>0</v>
      </c>
      <c r="C198" s="3">
        <f t="shared" si="7"/>
        <v>0</v>
      </c>
      <c r="D198" s="175"/>
      <c r="R198" s="174"/>
    </row>
    <row r="199" spans="1:18">
      <c r="A199" s="112">
        <f t="shared" si="6"/>
        <v>0</v>
      </c>
      <c r="C199" s="3">
        <f t="shared" si="7"/>
        <v>0</v>
      </c>
      <c r="D199" s="175"/>
      <c r="R199" s="174"/>
    </row>
    <row r="200" spans="1:18">
      <c r="A200" s="112">
        <f t="shared" si="6"/>
        <v>0</v>
      </c>
      <c r="C200" s="3">
        <f t="shared" si="7"/>
        <v>0</v>
      </c>
      <c r="D200" s="175"/>
      <c r="R200" s="174"/>
    </row>
    <row r="201" spans="1:18">
      <c r="A201" s="112">
        <f t="shared" si="6"/>
        <v>0</v>
      </c>
      <c r="C201" s="3">
        <f t="shared" si="7"/>
        <v>0</v>
      </c>
      <c r="D201" s="175"/>
      <c r="R201" s="174"/>
    </row>
    <row r="202" spans="1:18">
      <c r="A202" s="112">
        <f t="shared" si="6"/>
        <v>0</v>
      </c>
      <c r="C202" s="3">
        <f t="shared" si="7"/>
        <v>0</v>
      </c>
      <c r="D202" s="175"/>
      <c r="R202" s="174"/>
    </row>
    <row r="203" spans="1:18">
      <c r="A203" s="112">
        <f t="shared" si="6"/>
        <v>0</v>
      </c>
      <c r="C203" s="3">
        <f t="shared" si="7"/>
        <v>0</v>
      </c>
      <c r="D203" s="175"/>
      <c r="R203" s="174"/>
    </row>
    <row r="204" spans="1:18">
      <c r="A204" s="112">
        <f t="shared" si="6"/>
        <v>0</v>
      </c>
      <c r="C204" s="3">
        <f t="shared" si="7"/>
        <v>0</v>
      </c>
      <c r="D204" s="175"/>
      <c r="R204" s="174"/>
    </row>
    <row r="205" spans="1:18">
      <c r="A205" s="112">
        <f t="shared" si="6"/>
        <v>0</v>
      </c>
      <c r="C205" s="3">
        <f t="shared" si="7"/>
        <v>0</v>
      </c>
      <c r="D205" s="175"/>
      <c r="R205" s="174"/>
    </row>
    <row r="206" spans="1:18">
      <c r="A206" s="112">
        <f t="shared" si="6"/>
        <v>0</v>
      </c>
      <c r="C206" s="3">
        <f t="shared" si="7"/>
        <v>0</v>
      </c>
      <c r="D206" s="175"/>
      <c r="R206" s="174"/>
    </row>
    <row r="207" spans="1:18">
      <c r="A207" s="112">
        <f t="shared" si="6"/>
        <v>0</v>
      </c>
      <c r="C207" s="3">
        <f t="shared" si="7"/>
        <v>0</v>
      </c>
      <c r="D207" s="175"/>
      <c r="R207" s="174"/>
    </row>
    <row r="208" spans="1:18">
      <c r="A208" s="112">
        <f t="shared" si="6"/>
        <v>0</v>
      </c>
      <c r="C208" s="3">
        <f t="shared" si="7"/>
        <v>0</v>
      </c>
      <c r="D208" s="175"/>
      <c r="R208" s="174"/>
    </row>
    <row r="209" spans="1:18">
      <c r="A209" s="112">
        <f t="shared" si="6"/>
        <v>0</v>
      </c>
      <c r="C209" s="3">
        <f t="shared" si="7"/>
        <v>0</v>
      </c>
      <c r="D209" s="175"/>
      <c r="R209" s="174"/>
    </row>
    <row r="210" spans="1:18">
      <c r="A210" s="112">
        <f t="shared" si="6"/>
        <v>0</v>
      </c>
      <c r="C210" s="3">
        <f t="shared" si="7"/>
        <v>0</v>
      </c>
      <c r="D210" s="175"/>
      <c r="R210" s="174"/>
    </row>
    <row r="211" spans="1:18">
      <c r="A211" s="112">
        <f t="shared" si="6"/>
        <v>0</v>
      </c>
      <c r="C211" s="3">
        <f t="shared" si="7"/>
        <v>0</v>
      </c>
      <c r="D211" s="175"/>
      <c r="R211" s="174"/>
    </row>
    <row r="212" spans="1:18">
      <c r="A212" s="112">
        <f t="shared" si="6"/>
        <v>0</v>
      </c>
      <c r="C212" s="3">
        <f t="shared" si="7"/>
        <v>0</v>
      </c>
      <c r="D212" s="175"/>
      <c r="R212" s="174"/>
    </row>
    <row r="213" spans="1:18">
      <c r="A213" s="112">
        <f t="shared" si="6"/>
        <v>0</v>
      </c>
      <c r="C213" s="3">
        <f t="shared" si="7"/>
        <v>0</v>
      </c>
      <c r="D213" s="175"/>
      <c r="R213" s="174"/>
    </row>
    <row r="214" spans="1:18">
      <c r="A214" s="112">
        <f t="shared" si="6"/>
        <v>0</v>
      </c>
      <c r="C214" s="3">
        <f t="shared" si="7"/>
        <v>0</v>
      </c>
      <c r="D214" s="175"/>
      <c r="R214" s="174"/>
    </row>
    <row r="215" spans="1:18">
      <c r="A215" s="112">
        <f t="shared" si="6"/>
        <v>0</v>
      </c>
      <c r="C215" s="3">
        <f t="shared" si="7"/>
        <v>0</v>
      </c>
      <c r="D215" s="175"/>
      <c r="R215" s="174"/>
    </row>
    <row r="216" spans="1:18">
      <c r="A216" s="112">
        <f t="shared" si="6"/>
        <v>0</v>
      </c>
      <c r="C216" s="3">
        <f t="shared" si="7"/>
        <v>0</v>
      </c>
      <c r="D216" s="175"/>
      <c r="R216" s="174"/>
    </row>
    <row r="217" spans="1:18">
      <c r="A217" s="112">
        <f t="shared" si="6"/>
        <v>0</v>
      </c>
      <c r="C217" s="3">
        <f t="shared" si="7"/>
        <v>0</v>
      </c>
      <c r="D217" s="175"/>
      <c r="R217" s="174"/>
    </row>
    <row r="218" spans="1:18">
      <c r="A218" s="112">
        <f t="shared" si="6"/>
        <v>0</v>
      </c>
      <c r="C218" s="3">
        <f t="shared" si="7"/>
        <v>0</v>
      </c>
      <c r="D218" s="175"/>
      <c r="R218" s="174"/>
    </row>
    <row r="219" spans="1:18">
      <c r="A219" s="112">
        <f t="shared" si="6"/>
        <v>0</v>
      </c>
      <c r="C219" s="3">
        <f t="shared" si="7"/>
        <v>0</v>
      </c>
      <c r="D219" s="175"/>
      <c r="R219" s="174"/>
    </row>
    <row r="220" spans="1:18">
      <c r="A220" s="112">
        <f t="shared" si="6"/>
        <v>0</v>
      </c>
      <c r="C220" s="3">
        <f t="shared" si="7"/>
        <v>0</v>
      </c>
      <c r="D220" s="175"/>
      <c r="R220" s="174"/>
    </row>
    <row r="221" spans="1:18">
      <c r="A221" s="112">
        <f t="shared" si="6"/>
        <v>0</v>
      </c>
      <c r="C221" s="3">
        <f t="shared" si="7"/>
        <v>0</v>
      </c>
      <c r="D221" s="175"/>
      <c r="R221" s="174"/>
    </row>
    <row r="222" spans="1:18">
      <c r="A222" s="112">
        <f t="shared" si="6"/>
        <v>0</v>
      </c>
      <c r="C222" s="3">
        <f t="shared" si="7"/>
        <v>0</v>
      </c>
      <c r="D222" s="175"/>
      <c r="R222" s="174"/>
    </row>
    <row r="223" spans="1:18">
      <c r="A223" s="112">
        <f t="shared" si="6"/>
        <v>0</v>
      </c>
      <c r="C223" s="3">
        <f t="shared" si="7"/>
        <v>0</v>
      </c>
      <c r="D223" s="175"/>
      <c r="R223" s="174"/>
    </row>
    <row r="224" spans="1:18">
      <c r="A224" s="112">
        <f t="shared" si="6"/>
        <v>0</v>
      </c>
      <c r="C224" s="3">
        <f t="shared" si="7"/>
        <v>0</v>
      </c>
      <c r="D224" s="175"/>
      <c r="R224" s="174"/>
    </row>
    <row r="225" spans="1:18">
      <c r="A225" s="112">
        <f t="shared" si="6"/>
        <v>0</v>
      </c>
      <c r="C225" s="3">
        <f t="shared" si="7"/>
        <v>0</v>
      </c>
      <c r="D225" s="175"/>
      <c r="R225" s="174"/>
    </row>
    <row r="226" spans="1:18">
      <c r="A226" s="112">
        <f t="shared" si="6"/>
        <v>0</v>
      </c>
      <c r="C226" s="3">
        <f t="shared" si="7"/>
        <v>0</v>
      </c>
      <c r="D226" s="175"/>
      <c r="R226" s="174"/>
    </row>
    <row r="227" spans="1:18">
      <c r="A227" s="112">
        <f t="shared" si="6"/>
        <v>0</v>
      </c>
      <c r="C227" s="3">
        <f t="shared" si="7"/>
        <v>0</v>
      </c>
      <c r="D227" s="175"/>
      <c r="R227" s="174"/>
    </row>
    <row r="228" spans="1:18">
      <c r="A228" s="112">
        <f t="shared" si="6"/>
        <v>0</v>
      </c>
      <c r="C228" s="3">
        <f t="shared" si="7"/>
        <v>0</v>
      </c>
      <c r="D228" s="175"/>
      <c r="R228" s="174"/>
    </row>
    <row r="229" spans="1:18">
      <c r="A229" s="112">
        <f t="shared" si="6"/>
        <v>0</v>
      </c>
      <c r="C229" s="3">
        <f t="shared" si="7"/>
        <v>0</v>
      </c>
      <c r="D229" s="175"/>
      <c r="R229" s="174"/>
    </row>
    <row r="230" spans="1:18">
      <c r="A230" s="112">
        <f t="shared" si="6"/>
        <v>0</v>
      </c>
      <c r="C230" s="3">
        <f t="shared" si="7"/>
        <v>0</v>
      </c>
      <c r="D230" s="175"/>
      <c r="R230" s="174"/>
    </row>
    <row r="231" spans="1:18">
      <c r="A231" s="112">
        <f t="shared" si="6"/>
        <v>0</v>
      </c>
      <c r="C231" s="3">
        <f t="shared" si="7"/>
        <v>0</v>
      </c>
      <c r="D231" s="175"/>
      <c r="R231" s="174"/>
    </row>
    <row r="232" spans="1:18">
      <c r="A232" s="112">
        <f t="shared" si="6"/>
        <v>0</v>
      </c>
      <c r="C232" s="3">
        <f t="shared" si="7"/>
        <v>0</v>
      </c>
      <c r="D232" s="175"/>
      <c r="R232" s="174"/>
    </row>
    <row r="233" spans="1:18">
      <c r="A233" s="112">
        <f t="shared" si="6"/>
        <v>0</v>
      </c>
      <c r="C233" s="3">
        <f t="shared" si="7"/>
        <v>0</v>
      </c>
      <c r="D233" s="175"/>
      <c r="R233" s="174"/>
    </row>
    <row r="234" spans="1:18">
      <c r="A234" s="112">
        <f t="shared" si="6"/>
        <v>0</v>
      </c>
      <c r="C234" s="3">
        <f t="shared" si="7"/>
        <v>0</v>
      </c>
      <c r="D234" s="175"/>
      <c r="R234" s="174"/>
    </row>
    <row r="235" spans="1:18">
      <c r="A235" s="112">
        <f t="shared" si="6"/>
        <v>0</v>
      </c>
      <c r="C235" s="3">
        <f t="shared" si="7"/>
        <v>0</v>
      </c>
      <c r="D235" s="175"/>
      <c r="R235" s="174"/>
    </row>
    <row r="236" spans="1:18">
      <c r="A236" s="112">
        <f t="shared" si="6"/>
        <v>0</v>
      </c>
      <c r="C236" s="3">
        <f t="shared" si="7"/>
        <v>0</v>
      </c>
      <c r="D236" s="175"/>
      <c r="R236" s="174"/>
    </row>
    <row r="237" spans="1:18">
      <c r="A237" s="112">
        <f t="shared" si="6"/>
        <v>0</v>
      </c>
      <c r="C237" s="3">
        <f t="shared" si="7"/>
        <v>0</v>
      </c>
      <c r="D237" s="175"/>
      <c r="R237" s="174"/>
    </row>
    <row r="238" spans="1:18">
      <c r="A238" s="112">
        <f t="shared" si="6"/>
        <v>0</v>
      </c>
      <c r="C238" s="3">
        <f t="shared" si="7"/>
        <v>0</v>
      </c>
      <c r="D238" s="175"/>
      <c r="R238" s="174"/>
    </row>
    <row r="239" spans="1:18">
      <c r="A239" s="112">
        <f t="shared" si="6"/>
        <v>0</v>
      </c>
      <c r="C239" s="3">
        <f t="shared" si="7"/>
        <v>0</v>
      </c>
      <c r="D239" s="175"/>
      <c r="R239" s="174"/>
    </row>
    <row r="240" spans="1:18">
      <c r="A240" s="112">
        <f t="shared" si="6"/>
        <v>0</v>
      </c>
      <c r="C240" s="3">
        <f t="shared" si="7"/>
        <v>0</v>
      </c>
      <c r="D240" s="175"/>
      <c r="R240" s="174"/>
    </row>
    <row r="241" spans="1:18">
      <c r="A241" s="112">
        <f t="shared" si="6"/>
        <v>0</v>
      </c>
      <c r="C241" s="3">
        <f t="shared" si="7"/>
        <v>0</v>
      </c>
      <c r="D241" s="175"/>
      <c r="R241" s="174"/>
    </row>
    <row r="242" spans="1:18">
      <c r="A242" s="112">
        <f t="shared" si="6"/>
        <v>0</v>
      </c>
      <c r="C242" s="3">
        <f t="shared" si="7"/>
        <v>0</v>
      </c>
      <c r="D242" s="175"/>
      <c r="R242" s="174"/>
    </row>
    <row r="243" spans="1:18">
      <c r="A243" s="112">
        <f t="shared" si="6"/>
        <v>0</v>
      </c>
      <c r="C243" s="3">
        <f t="shared" si="7"/>
        <v>0</v>
      </c>
      <c r="D243" s="175"/>
      <c r="R243" s="174"/>
    </row>
    <row r="244" spans="1:18">
      <c r="A244" s="112">
        <f t="shared" si="6"/>
        <v>0</v>
      </c>
      <c r="C244" s="3">
        <f t="shared" si="7"/>
        <v>0</v>
      </c>
      <c r="D244" s="175"/>
      <c r="R244" s="174"/>
    </row>
    <row r="245" spans="1:18">
      <c r="A245" s="112">
        <f t="shared" si="6"/>
        <v>0</v>
      </c>
      <c r="C245" s="3">
        <f t="shared" si="7"/>
        <v>0</v>
      </c>
      <c r="D245" s="175"/>
      <c r="R245" s="174"/>
    </row>
    <row r="246" spans="1:18">
      <c r="A246" s="112">
        <f t="shared" si="6"/>
        <v>0</v>
      </c>
      <c r="C246" s="3">
        <f t="shared" si="7"/>
        <v>0</v>
      </c>
      <c r="D246" s="175"/>
      <c r="R246" s="174"/>
    </row>
    <row r="247" spans="1:18">
      <c r="A247" s="112">
        <f t="shared" si="6"/>
        <v>0</v>
      </c>
      <c r="C247" s="3">
        <f t="shared" si="7"/>
        <v>0</v>
      </c>
      <c r="D247" s="175"/>
      <c r="R247" s="174"/>
    </row>
    <row r="248" spans="1:18">
      <c r="A248" s="112">
        <f t="shared" si="6"/>
        <v>0</v>
      </c>
      <c r="C248" s="3">
        <f t="shared" si="7"/>
        <v>0</v>
      </c>
      <c r="D248" s="175"/>
      <c r="R248" s="174"/>
    </row>
    <row r="249" spans="1:18">
      <c r="A249" s="112">
        <f t="shared" si="6"/>
        <v>0</v>
      </c>
      <c r="C249" s="3">
        <f t="shared" si="7"/>
        <v>0</v>
      </c>
      <c r="D249" s="175"/>
      <c r="R249" s="174"/>
    </row>
    <row r="250" spans="1:18">
      <c r="A250" s="112">
        <f t="shared" si="6"/>
        <v>0</v>
      </c>
      <c r="C250" s="3">
        <f t="shared" si="7"/>
        <v>0</v>
      </c>
      <c r="D250" s="175"/>
      <c r="R250" s="174"/>
    </row>
    <row r="251" spans="1:18">
      <c r="A251" s="112">
        <f t="shared" si="6"/>
        <v>0</v>
      </c>
      <c r="C251" s="3">
        <f t="shared" si="7"/>
        <v>0</v>
      </c>
      <c r="D251" s="175"/>
      <c r="R251" s="174"/>
    </row>
    <row r="252" spans="1:18">
      <c r="A252" s="112">
        <f t="shared" si="6"/>
        <v>0</v>
      </c>
      <c r="C252" s="3">
        <f t="shared" si="7"/>
        <v>0</v>
      </c>
      <c r="D252" s="175"/>
      <c r="R252" s="174"/>
    </row>
    <row r="253" spans="1:18">
      <c r="A253" s="112">
        <f t="shared" si="6"/>
        <v>0</v>
      </c>
      <c r="C253" s="3">
        <f t="shared" si="7"/>
        <v>0</v>
      </c>
      <c r="D253" s="175"/>
      <c r="R253" s="174"/>
    </row>
    <row r="254" spans="1:18">
      <c r="A254" s="112">
        <f t="shared" si="6"/>
        <v>0</v>
      </c>
      <c r="C254" s="3">
        <f t="shared" si="7"/>
        <v>0</v>
      </c>
      <c r="D254" s="175"/>
      <c r="R254" s="174"/>
    </row>
    <row r="255" spans="1:18">
      <c r="A255" s="112">
        <f t="shared" si="6"/>
        <v>0</v>
      </c>
      <c r="C255" s="3">
        <f t="shared" si="7"/>
        <v>0</v>
      </c>
      <c r="D255" s="175"/>
      <c r="R255" s="174"/>
    </row>
    <row r="256" spans="1:18">
      <c r="A256" s="112">
        <f t="shared" si="6"/>
        <v>0</v>
      </c>
      <c r="C256" s="3">
        <f t="shared" si="7"/>
        <v>0</v>
      </c>
      <c r="D256" s="175"/>
      <c r="R256" s="174"/>
    </row>
    <row r="257" spans="1:18">
      <c r="A257" s="112">
        <f t="shared" si="6"/>
        <v>0</v>
      </c>
      <c r="C257" s="3">
        <f t="shared" si="7"/>
        <v>0</v>
      </c>
      <c r="D257" s="175"/>
      <c r="R257" s="174"/>
    </row>
    <row r="258" spans="1:18">
      <c r="A258" s="112">
        <f t="shared" si="6"/>
        <v>0</v>
      </c>
      <c r="C258" s="3">
        <f t="shared" si="7"/>
        <v>0</v>
      </c>
      <c r="D258" s="175"/>
      <c r="R258" s="174"/>
    </row>
    <row r="259" spans="1:18">
      <c r="A259" s="112">
        <f t="shared" ref="A259:A322" si="8">D259</f>
        <v>0</v>
      </c>
      <c r="C259" s="3">
        <f t="shared" ref="C259:C322" si="9">D259</f>
        <v>0</v>
      </c>
      <c r="D259" s="175"/>
      <c r="R259" s="174"/>
    </row>
    <row r="260" spans="1:18">
      <c r="A260" s="112">
        <f t="shared" si="8"/>
        <v>0</v>
      </c>
      <c r="C260" s="3">
        <f t="shared" si="9"/>
        <v>0</v>
      </c>
      <c r="D260" s="175"/>
      <c r="R260" s="174"/>
    </row>
    <row r="261" spans="1:18">
      <c r="A261" s="112">
        <f t="shared" si="8"/>
        <v>0</v>
      </c>
      <c r="C261" s="3">
        <f t="shared" si="9"/>
        <v>0</v>
      </c>
      <c r="D261" s="175"/>
      <c r="R261" s="174"/>
    </row>
    <row r="262" spans="1:18">
      <c r="A262" s="112">
        <f t="shared" si="8"/>
        <v>0</v>
      </c>
      <c r="C262" s="3">
        <f t="shared" si="9"/>
        <v>0</v>
      </c>
      <c r="D262" s="175"/>
      <c r="R262" s="174"/>
    </row>
    <row r="263" spans="1:18">
      <c r="A263" s="112">
        <f t="shared" si="8"/>
        <v>0</v>
      </c>
      <c r="C263" s="3">
        <f t="shared" si="9"/>
        <v>0</v>
      </c>
      <c r="D263" s="175"/>
      <c r="R263" s="174"/>
    </row>
    <row r="264" spans="1:18">
      <c r="A264" s="112">
        <f t="shared" si="8"/>
        <v>0</v>
      </c>
      <c r="C264" s="3">
        <f t="shared" si="9"/>
        <v>0</v>
      </c>
      <c r="D264" s="175"/>
      <c r="R264" s="174"/>
    </row>
    <row r="265" spans="1:18">
      <c r="A265" s="112">
        <f t="shared" si="8"/>
        <v>0</v>
      </c>
      <c r="C265" s="3">
        <f t="shared" si="9"/>
        <v>0</v>
      </c>
      <c r="D265" s="175"/>
      <c r="R265" s="174"/>
    </row>
    <row r="266" spans="1:18">
      <c r="A266" s="112">
        <f t="shared" si="8"/>
        <v>0</v>
      </c>
      <c r="C266" s="3">
        <f t="shared" si="9"/>
        <v>0</v>
      </c>
      <c r="D266" s="175"/>
      <c r="R266" s="174"/>
    </row>
    <row r="267" spans="1:18">
      <c r="A267" s="112">
        <f t="shared" si="8"/>
        <v>0</v>
      </c>
      <c r="C267" s="3">
        <f t="shared" si="9"/>
        <v>0</v>
      </c>
      <c r="D267" s="175"/>
      <c r="R267" s="174"/>
    </row>
    <row r="268" spans="1:18">
      <c r="A268" s="112">
        <f t="shared" si="8"/>
        <v>0</v>
      </c>
      <c r="C268" s="3">
        <f t="shared" si="9"/>
        <v>0</v>
      </c>
      <c r="D268" s="175"/>
      <c r="R268" s="174"/>
    </row>
    <row r="269" spans="1:18">
      <c r="A269" s="112">
        <f t="shared" si="8"/>
        <v>0</v>
      </c>
      <c r="C269" s="3">
        <f t="shared" si="9"/>
        <v>0</v>
      </c>
      <c r="D269" s="175"/>
      <c r="R269" s="174"/>
    </row>
    <row r="270" spans="1:18">
      <c r="A270" s="112">
        <f t="shared" si="8"/>
        <v>0</v>
      </c>
      <c r="C270" s="3">
        <f t="shared" si="9"/>
        <v>0</v>
      </c>
      <c r="D270" s="175"/>
      <c r="R270" s="174"/>
    </row>
    <row r="271" spans="1:18">
      <c r="A271" s="112">
        <f t="shared" si="8"/>
        <v>0</v>
      </c>
      <c r="C271" s="3">
        <f t="shared" si="9"/>
        <v>0</v>
      </c>
      <c r="D271" s="175"/>
      <c r="R271" s="174"/>
    </row>
    <row r="272" spans="1:18">
      <c r="A272" s="112">
        <f t="shared" si="8"/>
        <v>0</v>
      </c>
      <c r="C272" s="3">
        <f t="shared" si="9"/>
        <v>0</v>
      </c>
      <c r="D272" s="175"/>
      <c r="R272" s="174"/>
    </row>
    <row r="273" spans="1:18">
      <c r="A273" s="112">
        <f t="shared" si="8"/>
        <v>0</v>
      </c>
      <c r="C273" s="3">
        <f t="shared" si="9"/>
        <v>0</v>
      </c>
      <c r="D273" s="175"/>
      <c r="R273" s="174"/>
    </row>
    <row r="274" spans="1:18">
      <c r="A274" s="112">
        <f t="shared" si="8"/>
        <v>0</v>
      </c>
      <c r="C274" s="3">
        <f t="shared" si="9"/>
        <v>0</v>
      </c>
      <c r="D274" s="175"/>
      <c r="R274" s="174"/>
    </row>
    <row r="275" spans="1:18">
      <c r="A275" s="112">
        <f t="shared" si="8"/>
        <v>0</v>
      </c>
      <c r="C275" s="3">
        <f t="shared" si="9"/>
        <v>0</v>
      </c>
      <c r="D275" s="175"/>
      <c r="R275" s="174"/>
    </row>
    <row r="276" spans="1:18">
      <c r="A276" s="112">
        <f t="shared" si="8"/>
        <v>0</v>
      </c>
      <c r="C276" s="3">
        <f t="shared" si="9"/>
        <v>0</v>
      </c>
      <c r="D276" s="175"/>
      <c r="R276" s="174"/>
    </row>
    <row r="277" spans="1:18">
      <c r="A277" s="112">
        <f t="shared" si="8"/>
        <v>0</v>
      </c>
      <c r="C277" s="3">
        <f t="shared" si="9"/>
        <v>0</v>
      </c>
      <c r="D277" s="175"/>
      <c r="R277" s="174"/>
    </row>
    <row r="278" spans="1:18">
      <c r="A278" s="112">
        <f t="shared" si="8"/>
        <v>0</v>
      </c>
      <c r="C278" s="3">
        <f t="shared" si="9"/>
        <v>0</v>
      </c>
      <c r="D278" s="175"/>
      <c r="R278" s="174"/>
    </row>
    <row r="279" spans="1:18">
      <c r="A279" s="112">
        <f t="shared" si="8"/>
        <v>0</v>
      </c>
      <c r="C279" s="3">
        <f t="shared" si="9"/>
        <v>0</v>
      </c>
      <c r="D279" s="175"/>
      <c r="R279" s="174"/>
    </row>
    <row r="280" spans="1:18">
      <c r="A280" s="112">
        <f t="shared" si="8"/>
        <v>0</v>
      </c>
      <c r="C280" s="3">
        <f t="shared" si="9"/>
        <v>0</v>
      </c>
      <c r="D280" s="175"/>
      <c r="R280" s="174"/>
    </row>
    <row r="281" spans="1:18">
      <c r="A281" s="112">
        <f t="shared" si="8"/>
        <v>0</v>
      </c>
      <c r="C281" s="3">
        <f t="shared" si="9"/>
        <v>0</v>
      </c>
      <c r="D281" s="175"/>
      <c r="R281" s="174"/>
    </row>
    <row r="282" spans="1:18">
      <c r="A282" s="112">
        <f t="shared" si="8"/>
        <v>0</v>
      </c>
      <c r="C282" s="3">
        <f t="shared" si="9"/>
        <v>0</v>
      </c>
      <c r="D282" s="175"/>
      <c r="R282" s="174"/>
    </row>
    <row r="283" spans="1:18">
      <c r="A283" s="112">
        <f t="shared" si="8"/>
        <v>0</v>
      </c>
      <c r="C283" s="3">
        <f t="shared" si="9"/>
        <v>0</v>
      </c>
      <c r="D283" s="175"/>
      <c r="R283" s="174"/>
    </row>
    <row r="284" spans="1:18">
      <c r="A284" s="112">
        <f t="shared" si="8"/>
        <v>0</v>
      </c>
      <c r="C284" s="3">
        <f t="shared" si="9"/>
        <v>0</v>
      </c>
      <c r="D284" s="175"/>
      <c r="R284" s="174"/>
    </row>
    <row r="285" spans="1:18">
      <c r="A285" s="112">
        <f t="shared" si="8"/>
        <v>0</v>
      </c>
      <c r="C285" s="3">
        <f t="shared" si="9"/>
        <v>0</v>
      </c>
      <c r="D285" s="175"/>
      <c r="R285" s="174"/>
    </row>
    <row r="286" spans="1:18">
      <c r="A286" s="112">
        <f t="shared" si="8"/>
        <v>0</v>
      </c>
      <c r="C286" s="3">
        <f t="shared" si="9"/>
        <v>0</v>
      </c>
      <c r="D286" s="175"/>
      <c r="R286" s="174"/>
    </row>
    <row r="287" spans="1:18">
      <c r="A287" s="112">
        <f t="shared" si="8"/>
        <v>0</v>
      </c>
      <c r="C287" s="3">
        <f t="shared" si="9"/>
        <v>0</v>
      </c>
      <c r="D287" s="175"/>
      <c r="R287" s="174"/>
    </row>
    <row r="288" spans="1:18">
      <c r="A288" s="112">
        <f t="shared" si="8"/>
        <v>0</v>
      </c>
      <c r="C288" s="3">
        <f t="shared" si="9"/>
        <v>0</v>
      </c>
      <c r="D288" s="175"/>
      <c r="R288" s="174"/>
    </row>
    <row r="289" spans="1:18">
      <c r="A289" s="112">
        <f t="shared" si="8"/>
        <v>0</v>
      </c>
      <c r="C289" s="3">
        <f t="shared" si="9"/>
        <v>0</v>
      </c>
      <c r="D289" s="175"/>
      <c r="R289" s="174"/>
    </row>
    <row r="290" spans="1:18">
      <c r="A290" s="112">
        <f t="shared" si="8"/>
        <v>0</v>
      </c>
      <c r="C290" s="3">
        <f t="shared" si="9"/>
        <v>0</v>
      </c>
      <c r="D290" s="175"/>
      <c r="R290" s="174"/>
    </row>
    <row r="291" spans="1:18">
      <c r="A291" s="112">
        <f t="shared" si="8"/>
        <v>0</v>
      </c>
      <c r="C291" s="3">
        <f t="shared" si="9"/>
        <v>0</v>
      </c>
      <c r="D291" s="175"/>
      <c r="R291" s="174"/>
    </row>
    <row r="292" spans="1:18">
      <c r="A292" s="112">
        <f t="shared" si="8"/>
        <v>0</v>
      </c>
      <c r="C292" s="3">
        <f t="shared" si="9"/>
        <v>0</v>
      </c>
      <c r="D292" s="175"/>
      <c r="R292" s="174"/>
    </row>
    <row r="293" spans="1:18">
      <c r="A293" s="112">
        <f t="shared" si="8"/>
        <v>0</v>
      </c>
      <c r="C293" s="3">
        <f t="shared" si="9"/>
        <v>0</v>
      </c>
      <c r="D293" s="175"/>
      <c r="R293" s="174"/>
    </row>
    <row r="294" spans="1:18">
      <c r="A294" s="112">
        <f t="shared" si="8"/>
        <v>0</v>
      </c>
      <c r="C294" s="3">
        <f t="shared" si="9"/>
        <v>0</v>
      </c>
      <c r="D294" s="175"/>
      <c r="R294" s="174"/>
    </row>
    <row r="295" spans="1:18">
      <c r="A295" s="112">
        <f t="shared" si="8"/>
        <v>0</v>
      </c>
      <c r="C295" s="3">
        <f t="shared" si="9"/>
        <v>0</v>
      </c>
      <c r="D295" s="175"/>
      <c r="R295" s="174"/>
    </row>
    <row r="296" spans="1:18">
      <c r="A296" s="112">
        <f t="shared" si="8"/>
        <v>0</v>
      </c>
      <c r="C296" s="3">
        <f t="shared" si="9"/>
        <v>0</v>
      </c>
      <c r="D296" s="175"/>
      <c r="R296" s="174"/>
    </row>
    <row r="297" spans="1:18">
      <c r="A297" s="112">
        <f t="shared" si="8"/>
        <v>0</v>
      </c>
      <c r="C297" s="3">
        <f t="shared" si="9"/>
        <v>0</v>
      </c>
      <c r="D297" s="175"/>
      <c r="R297" s="174"/>
    </row>
    <row r="298" spans="1:18">
      <c r="A298" s="112">
        <f t="shared" si="8"/>
        <v>0</v>
      </c>
      <c r="C298" s="3">
        <f t="shared" si="9"/>
        <v>0</v>
      </c>
      <c r="D298" s="175"/>
      <c r="R298" s="174"/>
    </row>
    <row r="299" spans="1:18">
      <c r="A299" s="112">
        <f t="shared" si="8"/>
        <v>0</v>
      </c>
      <c r="C299" s="3">
        <f t="shared" si="9"/>
        <v>0</v>
      </c>
      <c r="D299" s="175"/>
      <c r="R299" s="174"/>
    </row>
    <row r="300" spans="1:18">
      <c r="A300" s="112">
        <f t="shared" si="8"/>
        <v>0</v>
      </c>
      <c r="C300" s="3">
        <f t="shared" si="9"/>
        <v>0</v>
      </c>
      <c r="D300" s="175"/>
      <c r="R300" s="174"/>
    </row>
    <row r="301" spans="1:18">
      <c r="A301" s="112">
        <f t="shared" si="8"/>
        <v>0</v>
      </c>
      <c r="C301" s="3">
        <f t="shared" si="9"/>
        <v>0</v>
      </c>
      <c r="D301" s="175"/>
      <c r="R301" s="174"/>
    </row>
    <row r="302" spans="1:18">
      <c r="A302" s="112">
        <f t="shared" si="8"/>
        <v>0</v>
      </c>
      <c r="C302" s="3">
        <f t="shared" si="9"/>
        <v>0</v>
      </c>
      <c r="D302" s="175"/>
      <c r="R302" s="174"/>
    </row>
    <row r="303" spans="1:18">
      <c r="A303" s="112">
        <f t="shared" si="8"/>
        <v>0</v>
      </c>
      <c r="C303" s="3">
        <f t="shared" si="9"/>
        <v>0</v>
      </c>
      <c r="D303" s="175"/>
      <c r="R303" s="174"/>
    </row>
    <row r="304" spans="1:18">
      <c r="A304" s="112">
        <f t="shared" si="8"/>
        <v>0</v>
      </c>
      <c r="C304" s="3">
        <f t="shared" si="9"/>
        <v>0</v>
      </c>
      <c r="D304" s="175"/>
      <c r="R304" s="174"/>
    </row>
    <row r="305" spans="1:18">
      <c r="A305" s="112">
        <f t="shared" si="8"/>
        <v>0</v>
      </c>
      <c r="C305" s="3">
        <f t="shared" si="9"/>
        <v>0</v>
      </c>
      <c r="D305" s="175"/>
      <c r="R305" s="174"/>
    </row>
    <row r="306" spans="1:18">
      <c r="A306" s="112">
        <f t="shared" si="8"/>
        <v>0</v>
      </c>
      <c r="C306" s="3">
        <f t="shared" si="9"/>
        <v>0</v>
      </c>
      <c r="D306" s="175"/>
      <c r="R306" s="174"/>
    </row>
    <row r="307" spans="1:18">
      <c r="A307" s="112">
        <f t="shared" si="8"/>
        <v>0</v>
      </c>
      <c r="C307" s="3">
        <f t="shared" si="9"/>
        <v>0</v>
      </c>
      <c r="D307" s="175"/>
      <c r="R307" s="174"/>
    </row>
    <row r="308" spans="1:18">
      <c r="A308" s="112">
        <f t="shared" si="8"/>
        <v>0</v>
      </c>
      <c r="C308" s="3">
        <f t="shared" si="9"/>
        <v>0</v>
      </c>
      <c r="D308" s="175"/>
      <c r="R308" s="174"/>
    </row>
    <row r="309" spans="1:18">
      <c r="A309" s="112">
        <f t="shared" si="8"/>
        <v>0</v>
      </c>
      <c r="C309" s="3">
        <f t="shared" si="9"/>
        <v>0</v>
      </c>
      <c r="D309" s="175"/>
      <c r="R309" s="174"/>
    </row>
    <row r="310" spans="1:18">
      <c r="A310" s="112">
        <f t="shared" si="8"/>
        <v>0</v>
      </c>
      <c r="C310" s="3">
        <f t="shared" si="9"/>
        <v>0</v>
      </c>
      <c r="D310" s="175"/>
      <c r="R310" s="174"/>
    </row>
    <row r="311" spans="1:18">
      <c r="A311" s="112">
        <f t="shared" si="8"/>
        <v>0</v>
      </c>
      <c r="C311" s="3">
        <f t="shared" si="9"/>
        <v>0</v>
      </c>
      <c r="D311" s="175"/>
      <c r="R311" s="174"/>
    </row>
    <row r="312" spans="1:18">
      <c r="A312" s="112">
        <f t="shared" si="8"/>
        <v>0</v>
      </c>
      <c r="C312" s="3">
        <f t="shared" si="9"/>
        <v>0</v>
      </c>
      <c r="D312" s="175"/>
      <c r="R312" s="174"/>
    </row>
    <row r="313" spans="1:18">
      <c r="A313" s="112">
        <f t="shared" si="8"/>
        <v>0</v>
      </c>
      <c r="C313" s="3">
        <f t="shared" si="9"/>
        <v>0</v>
      </c>
      <c r="D313" s="175"/>
      <c r="R313" s="174"/>
    </row>
    <row r="314" spans="1:18">
      <c r="A314" s="112">
        <f t="shared" si="8"/>
        <v>0</v>
      </c>
      <c r="C314" s="3">
        <f t="shared" si="9"/>
        <v>0</v>
      </c>
      <c r="D314" s="175"/>
      <c r="R314" s="174"/>
    </row>
    <row r="315" spans="1:18">
      <c r="A315" s="112">
        <f t="shared" si="8"/>
        <v>0</v>
      </c>
      <c r="C315" s="3">
        <f t="shared" si="9"/>
        <v>0</v>
      </c>
      <c r="D315" s="175"/>
      <c r="R315" s="174"/>
    </row>
    <row r="316" spans="1:18">
      <c r="A316" s="112">
        <f t="shared" si="8"/>
        <v>0</v>
      </c>
      <c r="C316" s="3">
        <f t="shared" si="9"/>
        <v>0</v>
      </c>
      <c r="D316" s="175"/>
      <c r="R316" s="174"/>
    </row>
    <row r="317" spans="1:18">
      <c r="A317" s="112">
        <f t="shared" si="8"/>
        <v>0</v>
      </c>
      <c r="C317" s="3">
        <f t="shared" si="9"/>
        <v>0</v>
      </c>
      <c r="D317" s="175"/>
      <c r="R317" s="174"/>
    </row>
    <row r="318" spans="1:18">
      <c r="A318" s="112">
        <f t="shared" si="8"/>
        <v>0</v>
      </c>
      <c r="C318" s="3">
        <f t="shared" si="9"/>
        <v>0</v>
      </c>
      <c r="D318" s="175"/>
      <c r="R318" s="174"/>
    </row>
    <row r="319" spans="1:18">
      <c r="A319" s="112">
        <f t="shared" si="8"/>
        <v>0</v>
      </c>
      <c r="C319" s="3">
        <f t="shared" si="9"/>
        <v>0</v>
      </c>
      <c r="D319" s="175"/>
      <c r="R319" s="174"/>
    </row>
    <row r="320" spans="1:18">
      <c r="A320" s="112">
        <f t="shared" si="8"/>
        <v>0</v>
      </c>
      <c r="C320" s="3">
        <f t="shared" si="9"/>
        <v>0</v>
      </c>
      <c r="D320" s="175"/>
      <c r="R320" s="174"/>
    </row>
    <row r="321" spans="1:18">
      <c r="A321" s="112">
        <f t="shared" si="8"/>
        <v>0</v>
      </c>
      <c r="C321" s="3">
        <f t="shared" si="9"/>
        <v>0</v>
      </c>
      <c r="D321" s="175"/>
      <c r="R321" s="174"/>
    </row>
    <row r="322" spans="1:18">
      <c r="A322" s="112">
        <f t="shared" si="8"/>
        <v>0</v>
      </c>
      <c r="C322" s="3">
        <f t="shared" si="9"/>
        <v>0</v>
      </c>
      <c r="D322" s="175"/>
      <c r="R322" s="174"/>
    </row>
    <row r="323" spans="1:18">
      <c r="A323" s="112">
        <f t="shared" ref="A323:A386" si="10">D323</f>
        <v>0</v>
      </c>
      <c r="C323" s="3">
        <f t="shared" ref="C323:C386" si="11">D323</f>
        <v>0</v>
      </c>
      <c r="D323" s="175"/>
      <c r="R323" s="174"/>
    </row>
    <row r="324" spans="1:18">
      <c r="A324" s="112">
        <f t="shared" si="10"/>
        <v>0</v>
      </c>
      <c r="C324" s="3">
        <f t="shared" si="11"/>
        <v>0</v>
      </c>
      <c r="D324" s="175"/>
      <c r="R324" s="174"/>
    </row>
    <row r="325" spans="1:18">
      <c r="A325" s="112">
        <f t="shared" si="10"/>
        <v>0</v>
      </c>
      <c r="C325" s="3">
        <f t="shared" si="11"/>
        <v>0</v>
      </c>
      <c r="D325" s="175"/>
      <c r="R325" s="174"/>
    </row>
    <row r="326" spans="1:18">
      <c r="A326" s="112">
        <f t="shared" si="10"/>
        <v>0</v>
      </c>
      <c r="C326" s="3">
        <f t="shared" si="11"/>
        <v>0</v>
      </c>
      <c r="D326" s="175"/>
      <c r="R326" s="174"/>
    </row>
    <row r="327" spans="1:18">
      <c r="A327" s="112">
        <f t="shared" si="10"/>
        <v>0</v>
      </c>
      <c r="C327" s="3">
        <f t="shared" si="11"/>
        <v>0</v>
      </c>
      <c r="D327" s="175"/>
      <c r="R327" s="174"/>
    </row>
    <row r="328" spans="1:18">
      <c r="A328" s="112">
        <f t="shared" si="10"/>
        <v>0</v>
      </c>
      <c r="C328" s="3">
        <f t="shared" si="11"/>
        <v>0</v>
      </c>
      <c r="D328" s="175"/>
      <c r="R328" s="174"/>
    </row>
    <row r="329" spans="1:18">
      <c r="A329" s="112">
        <f t="shared" si="10"/>
        <v>0</v>
      </c>
      <c r="C329" s="3">
        <f t="shared" si="11"/>
        <v>0</v>
      </c>
      <c r="D329" s="175"/>
      <c r="R329" s="174"/>
    </row>
    <row r="330" spans="1:18">
      <c r="A330" s="112">
        <f t="shared" si="10"/>
        <v>0</v>
      </c>
      <c r="C330" s="3">
        <f t="shared" si="11"/>
        <v>0</v>
      </c>
      <c r="D330" s="175"/>
      <c r="R330" s="174"/>
    </row>
    <row r="331" spans="1:18">
      <c r="A331" s="112">
        <f t="shared" si="10"/>
        <v>0</v>
      </c>
      <c r="C331" s="3">
        <f t="shared" si="11"/>
        <v>0</v>
      </c>
      <c r="D331" s="175"/>
      <c r="R331" s="174"/>
    </row>
    <row r="332" spans="1:18">
      <c r="A332" s="112">
        <f t="shared" si="10"/>
        <v>0</v>
      </c>
      <c r="C332" s="3">
        <f t="shared" si="11"/>
        <v>0</v>
      </c>
      <c r="D332" s="175"/>
      <c r="R332" s="174"/>
    </row>
    <row r="333" spans="1:18">
      <c r="A333" s="112">
        <f t="shared" si="10"/>
        <v>0</v>
      </c>
      <c r="C333" s="3">
        <f t="shared" si="11"/>
        <v>0</v>
      </c>
      <c r="D333" s="175"/>
      <c r="R333" s="174"/>
    </row>
    <row r="334" spans="1:18">
      <c r="A334" s="112">
        <f t="shared" si="10"/>
        <v>0</v>
      </c>
      <c r="C334" s="3">
        <f t="shared" si="11"/>
        <v>0</v>
      </c>
      <c r="D334" s="175"/>
      <c r="R334" s="174"/>
    </row>
    <row r="335" spans="1:18">
      <c r="A335" s="112">
        <f t="shared" si="10"/>
        <v>0</v>
      </c>
      <c r="C335" s="3">
        <f t="shared" si="11"/>
        <v>0</v>
      </c>
      <c r="D335" s="175"/>
      <c r="R335" s="174"/>
    </row>
    <row r="336" spans="1:18">
      <c r="A336" s="112">
        <f t="shared" si="10"/>
        <v>0</v>
      </c>
      <c r="C336" s="3">
        <f t="shared" si="11"/>
        <v>0</v>
      </c>
      <c r="D336" s="175"/>
      <c r="R336" s="174"/>
    </row>
    <row r="337" spans="1:18">
      <c r="A337" s="112">
        <f t="shared" si="10"/>
        <v>0</v>
      </c>
      <c r="C337" s="3">
        <f t="shared" si="11"/>
        <v>0</v>
      </c>
      <c r="D337" s="175"/>
      <c r="R337" s="174"/>
    </row>
    <row r="338" spans="1:18">
      <c r="A338" s="112">
        <f t="shared" si="10"/>
        <v>0</v>
      </c>
      <c r="C338" s="3">
        <f t="shared" si="11"/>
        <v>0</v>
      </c>
      <c r="D338" s="175"/>
      <c r="R338" s="174"/>
    </row>
    <row r="339" spans="1:18">
      <c r="A339" s="112">
        <f t="shared" si="10"/>
        <v>0</v>
      </c>
      <c r="C339" s="3">
        <f t="shared" si="11"/>
        <v>0</v>
      </c>
      <c r="D339" s="175"/>
      <c r="R339" s="174"/>
    </row>
    <row r="340" spans="1:18">
      <c r="A340" s="112">
        <f t="shared" si="10"/>
        <v>0</v>
      </c>
      <c r="C340" s="3">
        <f t="shared" si="11"/>
        <v>0</v>
      </c>
      <c r="D340" s="175"/>
      <c r="R340" s="174"/>
    </row>
    <row r="341" spans="1:18">
      <c r="A341" s="112">
        <f t="shared" si="10"/>
        <v>0</v>
      </c>
      <c r="C341" s="3">
        <f t="shared" si="11"/>
        <v>0</v>
      </c>
      <c r="D341" s="175"/>
      <c r="R341" s="174"/>
    </row>
    <row r="342" spans="1:18">
      <c r="A342" s="112">
        <f t="shared" si="10"/>
        <v>0</v>
      </c>
      <c r="C342" s="3">
        <f t="shared" si="11"/>
        <v>0</v>
      </c>
      <c r="D342" s="175"/>
      <c r="R342" s="174"/>
    </row>
    <row r="343" spans="1:18">
      <c r="A343" s="112">
        <f t="shared" si="10"/>
        <v>0</v>
      </c>
      <c r="C343" s="3">
        <f t="shared" si="11"/>
        <v>0</v>
      </c>
      <c r="D343" s="175"/>
      <c r="R343" s="174"/>
    </row>
    <row r="344" spans="1:18">
      <c r="A344" s="112">
        <f t="shared" si="10"/>
        <v>0</v>
      </c>
      <c r="C344" s="3">
        <f t="shared" si="11"/>
        <v>0</v>
      </c>
      <c r="D344" s="175"/>
      <c r="R344" s="174"/>
    </row>
    <row r="345" spans="1:18">
      <c r="A345" s="112">
        <f t="shared" si="10"/>
        <v>0</v>
      </c>
      <c r="C345" s="3">
        <f t="shared" si="11"/>
        <v>0</v>
      </c>
      <c r="D345" s="175"/>
      <c r="R345" s="174"/>
    </row>
    <row r="346" spans="1:18">
      <c r="A346" s="112">
        <f t="shared" si="10"/>
        <v>0</v>
      </c>
      <c r="C346" s="3">
        <f t="shared" si="11"/>
        <v>0</v>
      </c>
      <c r="D346" s="175"/>
      <c r="R346" s="174"/>
    </row>
    <row r="347" spans="1:18">
      <c r="A347" s="112">
        <f t="shared" si="10"/>
        <v>0</v>
      </c>
      <c r="C347" s="3">
        <f t="shared" si="11"/>
        <v>0</v>
      </c>
      <c r="D347" s="175"/>
      <c r="R347" s="174"/>
    </row>
    <row r="348" spans="1:18">
      <c r="A348" s="112">
        <f t="shared" si="10"/>
        <v>0</v>
      </c>
      <c r="C348" s="3">
        <f t="shared" si="11"/>
        <v>0</v>
      </c>
      <c r="D348" s="175"/>
      <c r="R348" s="174"/>
    </row>
    <row r="349" spans="1:18">
      <c r="A349" s="112">
        <f t="shared" si="10"/>
        <v>0</v>
      </c>
      <c r="C349" s="3">
        <f t="shared" si="11"/>
        <v>0</v>
      </c>
      <c r="D349" s="175"/>
      <c r="R349" s="174"/>
    </row>
    <row r="350" spans="1:18">
      <c r="A350" s="112">
        <f t="shared" si="10"/>
        <v>0</v>
      </c>
      <c r="C350" s="3">
        <f t="shared" si="11"/>
        <v>0</v>
      </c>
      <c r="D350" s="175"/>
      <c r="R350" s="174"/>
    </row>
    <row r="351" spans="1:18">
      <c r="A351" s="112">
        <f t="shared" si="10"/>
        <v>0</v>
      </c>
      <c r="C351" s="3">
        <f t="shared" si="11"/>
        <v>0</v>
      </c>
      <c r="D351" s="175"/>
      <c r="R351" s="174"/>
    </row>
    <row r="352" spans="1:18">
      <c r="A352" s="112">
        <f t="shared" si="10"/>
        <v>0</v>
      </c>
      <c r="C352" s="3">
        <f t="shared" si="11"/>
        <v>0</v>
      </c>
      <c r="D352" s="175"/>
      <c r="R352" s="174"/>
    </row>
    <row r="353" spans="1:18">
      <c r="A353" s="112">
        <f t="shared" si="10"/>
        <v>0</v>
      </c>
      <c r="C353" s="3">
        <f t="shared" si="11"/>
        <v>0</v>
      </c>
      <c r="D353" s="175"/>
      <c r="R353" s="174"/>
    </row>
    <row r="354" spans="1:18">
      <c r="A354" s="112">
        <f t="shared" si="10"/>
        <v>0</v>
      </c>
      <c r="C354" s="3">
        <f t="shared" si="11"/>
        <v>0</v>
      </c>
      <c r="D354" s="175"/>
      <c r="R354" s="174"/>
    </row>
    <row r="355" spans="1:18">
      <c r="A355" s="112">
        <f t="shared" si="10"/>
        <v>0</v>
      </c>
      <c r="C355" s="3">
        <f t="shared" si="11"/>
        <v>0</v>
      </c>
      <c r="D355" s="175"/>
      <c r="R355" s="174"/>
    </row>
    <row r="356" spans="1:18">
      <c r="A356" s="112">
        <f t="shared" si="10"/>
        <v>0</v>
      </c>
      <c r="C356" s="3">
        <f t="shared" si="11"/>
        <v>0</v>
      </c>
      <c r="D356" s="175"/>
      <c r="R356" s="174"/>
    </row>
    <row r="357" spans="1:18">
      <c r="A357" s="112">
        <f t="shared" si="10"/>
        <v>0</v>
      </c>
      <c r="C357" s="3">
        <f t="shared" si="11"/>
        <v>0</v>
      </c>
      <c r="D357" s="175"/>
      <c r="R357" s="174"/>
    </row>
    <row r="358" spans="1:18">
      <c r="A358" s="112">
        <f t="shared" si="10"/>
        <v>0</v>
      </c>
      <c r="C358" s="3">
        <f t="shared" si="11"/>
        <v>0</v>
      </c>
      <c r="D358" s="175"/>
      <c r="R358" s="174"/>
    </row>
    <row r="359" spans="1:18">
      <c r="A359" s="112">
        <f t="shared" si="10"/>
        <v>0</v>
      </c>
      <c r="C359" s="3">
        <f t="shared" si="11"/>
        <v>0</v>
      </c>
      <c r="D359" s="175"/>
      <c r="R359" s="174"/>
    </row>
    <row r="360" spans="1:18">
      <c r="A360" s="112">
        <f t="shared" si="10"/>
        <v>0</v>
      </c>
      <c r="C360" s="3">
        <f t="shared" si="11"/>
        <v>0</v>
      </c>
      <c r="D360" s="175"/>
      <c r="R360" s="174"/>
    </row>
    <row r="361" spans="1:18">
      <c r="A361" s="112">
        <f t="shared" si="10"/>
        <v>0</v>
      </c>
      <c r="C361" s="3">
        <f t="shared" si="11"/>
        <v>0</v>
      </c>
      <c r="D361" s="175"/>
      <c r="R361" s="174"/>
    </row>
    <row r="362" spans="1:18">
      <c r="A362" s="112">
        <f t="shared" si="10"/>
        <v>0</v>
      </c>
      <c r="C362" s="3">
        <f t="shared" si="11"/>
        <v>0</v>
      </c>
      <c r="D362" s="175"/>
      <c r="R362" s="174"/>
    </row>
    <row r="363" spans="1:18">
      <c r="A363" s="112">
        <f t="shared" si="10"/>
        <v>0</v>
      </c>
      <c r="C363" s="3">
        <f t="shared" si="11"/>
        <v>0</v>
      </c>
      <c r="D363" s="175"/>
      <c r="R363" s="174"/>
    </row>
    <row r="364" spans="1:18">
      <c r="A364" s="112">
        <f t="shared" si="10"/>
        <v>0</v>
      </c>
      <c r="C364" s="3">
        <f t="shared" si="11"/>
        <v>0</v>
      </c>
      <c r="D364" s="175"/>
      <c r="R364" s="174"/>
    </row>
    <row r="365" spans="1:18">
      <c r="A365" s="112">
        <f t="shared" si="10"/>
        <v>0</v>
      </c>
      <c r="C365" s="3">
        <f t="shared" si="11"/>
        <v>0</v>
      </c>
      <c r="D365" s="175"/>
      <c r="R365" s="174"/>
    </row>
    <row r="366" spans="1:18">
      <c r="A366" s="112">
        <f t="shared" si="10"/>
        <v>0</v>
      </c>
      <c r="C366" s="3">
        <f t="shared" si="11"/>
        <v>0</v>
      </c>
      <c r="D366" s="175"/>
      <c r="R366" s="174"/>
    </row>
    <row r="367" spans="1:18">
      <c r="A367" s="112">
        <f t="shared" si="10"/>
        <v>0</v>
      </c>
      <c r="C367" s="3">
        <f t="shared" si="11"/>
        <v>0</v>
      </c>
      <c r="D367" s="175"/>
      <c r="R367" s="174"/>
    </row>
    <row r="368" spans="1:18">
      <c r="A368" s="112">
        <f t="shared" si="10"/>
        <v>0</v>
      </c>
      <c r="C368" s="3">
        <f t="shared" si="11"/>
        <v>0</v>
      </c>
      <c r="D368" s="175"/>
      <c r="R368" s="174"/>
    </row>
    <row r="369" spans="1:18">
      <c r="A369" s="112">
        <f t="shared" si="10"/>
        <v>0</v>
      </c>
      <c r="C369" s="3">
        <f t="shared" si="11"/>
        <v>0</v>
      </c>
      <c r="D369" s="175"/>
      <c r="R369" s="174"/>
    </row>
    <row r="370" spans="1:18">
      <c r="A370" s="112">
        <f t="shared" si="10"/>
        <v>0</v>
      </c>
      <c r="C370" s="3">
        <f t="shared" si="11"/>
        <v>0</v>
      </c>
      <c r="D370" s="175"/>
      <c r="R370" s="174"/>
    </row>
    <row r="371" spans="1:18">
      <c r="A371" s="112">
        <f t="shared" si="10"/>
        <v>0</v>
      </c>
      <c r="C371" s="3">
        <f t="shared" si="11"/>
        <v>0</v>
      </c>
      <c r="D371" s="175"/>
      <c r="R371" s="174"/>
    </row>
    <row r="372" spans="1:18">
      <c r="A372" s="112">
        <f t="shared" si="10"/>
        <v>0</v>
      </c>
      <c r="C372" s="3">
        <f t="shared" si="11"/>
        <v>0</v>
      </c>
      <c r="D372" s="175"/>
      <c r="R372" s="174"/>
    </row>
    <row r="373" spans="1:18">
      <c r="A373" s="112">
        <f t="shared" si="10"/>
        <v>0</v>
      </c>
      <c r="C373" s="3">
        <f t="shared" si="11"/>
        <v>0</v>
      </c>
      <c r="D373" s="175"/>
      <c r="R373" s="174"/>
    </row>
    <row r="374" spans="1:18">
      <c r="A374" s="112">
        <f t="shared" si="10"/>
        <v>0</v>
      </c>
      <c r="C374" s="3">
        <f t="shared" si="11"/>
        <v>0</v>
      </c>
      <c r="D374" s="175"/>
      <c r="R374" s="174"/>
    </row>
    <row r="375" spans="1:18">
      <c r="A375" s="112">
        <f t="shared" si="10"/>
        <v>0</v>
      </c>
      <c r="C375" s="3">
        <f t="shared" si="11"/>
        <v>0</v>
      </c>
      <c r="D375" s="175"/>
      <c r="R375" s="174"/>
    </row>
    <row r="376" spans="1:18">
      <c r="A376" s="112">
        <f t="shared" si="10"/>
        <v>0</v>
      </c>
      <c r="C376" s="3">
        <f t="shared" si="11"/>
        <v>0</v>
      </c>
      <c r="D376" s="175"/>
      <c r="R376" s="174"/>
    </row>
    <row r="377" spans="1:18">
      <c r="A377" s="112">
        <f t="shared" si="10"/>
        <v>0</v>
      </c>
      <c r="C377" s="3">
        <f t="shared" si="11"/>
        <v>0</v>
      </c>
      <c r="D377" s="175"/>
      <c r="R377" s="174"/>
    </row>
    <row r="378" spans="1:18">
      <c r="A378" s="112">
        <f t="shared" si="10"/>
        <v>0</v>
      </c>
      <c r="C378" s="3">
        <f t="shared" si="11"/>
        <v>0</v>
      </c>
      <c r="D378" s="175"/>
      <c r="R378" s="174"/>
    </row>
    <row r="379" spans="1:18">
      <c r="A379" s="112">
        <f t="shared" si="10"/>
        <v>0</v>
      </c>
      <c r="C379" s="3">
        <f t="shared" si="11"/>
        <v>0</v>
      </c>
      <c r="D379" s="175"/>
      <c r="R379" s="174"/>
    </row>
    <row r="380" spans="1:18">
      <c r="A380" s="112">
        <f t="shared" si="10"/>
        <v>0</v>
      </c>
      <c r="C380" s="3">
        <f t="shared" si="11"/>
        <v>0</v>
      </c>
      <c r="D380" s="175"/>
      <c r="R380" s="174"/>
    </row>
    <row r="381" spans="1:18">
      <c r="A381" s="112">
        <f t="shared" si="10"/>
        <v>0</v>
      </c>
      <c r="C381" s="3">
        <f t="shared" si="11"/>
        <v>0</v>
      </c>
      <c r="D381" s="175"/>
      <c r="R381" s="174"/>
    </row>
    <row r="382" spans="1:18">
      <c r="A382" s="112">
        <f t="shared" si="10"/>
        <v>0</v>
      </c>
      <c r="C382" s="3">
        <f t="shared" si="11"/>
        <v>0</v>
      </c>
      <c r="D382" s="175"/>
      <c r="R382" s="174"/>
    </row>
    <row r="383" spans="1:18">
      <c r="A383" s="112">
        <f t="shared" si="10"/>
        <v>0</v>
      </c>
      <c r="C383" s="3">
        <f t="shared" si="11"/>
        <v>0</v>
      </c>
      <c r="D383" s="175"/>
      <c r="R383" s="174"/>
    </row>
    <row r="384" spans="1:18">
      <c r="A384" s="112">
        <f t="shared" si="10"/>
        <v>0</v>
      </c>
      <c r="C384" s="3">
        <f t="shared" si="11"/>
        <v>0</v>
      </c>
      <c r="D384" s="175"/>
      <c r="R384" s="174"/>
    </row>
    <row r="385" spans="1:18">
      <c r="A385" s="112">
        <f t="shared" si="10"/>
        <v>0</v>
      </c>
      <c r="C385" s="3">
        <f t="shared" si="11"/>
        <v>0</v>
      </c>
      <c r="D385" s="175"/>
      <c r="R385" s="174"/>
    </row>
    <row r="386" spans="1:18">
      <c r="A386" s="112">
        <f t="shared" si="10"/>
        <v>0</v>
      </c>
      <c r="C386" s="3">
        <f t="shared" si="11"/>
        <v>0</v>
      </c>
      <c r="D386" s="175"/>
      <c r="R386" s="174"/>
    </row>
    <row r="387" spans="1:18">
      <c r="A387" s="112">
        <f t="shared" ref="A387:A450" si="12">D387</f>
        <v>0</v>
      </c>
      <c r="C387" s="3">
        <f t="shared" ref="C387:C450" si="13">D387</f>
        <v>0</v>
      </c>
      <c r="D387" s="175"/>
      <c r="R387" s="174"/>
    </row>
    <row r="388" spans="1:18">
      <c r="A388" s="112">
        <f t="shared" si="12"/>
        <v>0</v>
      </c>
      <c r="C388" s="3">
        <f t="shared" si="13"/>
        <v>0</v>
      </c>
      <c r="D388" s="175"/>
      <c r="R388" s="174"/>
    </row>
    <row r="389" spans="1:18">
      <c r="A389" s="112">
        <f t="shared" si="12"/>
        <v>0</v>
      </c>
      <c r="C389" s="3">
        <f t="shared" si="13"/>
        <v>0</v>
      </c>
      <c r="D389" s="175"/>
      <c r="R389" s="174"/>
    </row>
    <row r="390" spans="1:18">
      <c r="A390" s="112">
        <f t="shared" si="12"/>
        <v>0</v>
      </c>
      <c r="C390" s="3">
        <f t="shared" si="13"/>
        <v>0</v>
      </c>
      <c r="D390" s="175"/>
      <c r="R390" s="174"/>
    </row>
    <row r="391" spans="1:18">
      <c r="A391" s="112">
        <f t="shared" si="12"/>
        <v>0</v>
      </c>
      <c r="C391" s="3">
        <f t="shared" si="13"/>
        <v>0</v>
      </c>
      <c r="D391" s="175"/>
      <c r="R391" s="174"/>
    </row>
    <row r="392" spans="1:18">
      <c r="A392" s="112">
        <f t="shared" si="12"/>
        <v>0</v>
      </c>
      <c r="C392" s="3">
        <f t="shared" si="13"/>
        <v>0</v>
      </c>
      <c r="D392" s="175"/>
      <c r="R392" s="174"/>
    </row>
    <row r="393" spans="1:18">
      <c r="A393" s="112">
        <f t="shared" si="12"/>
        <v>0</v>
      </c>
      <c r="C393" s="3">
        <f t="shared" si="13"/>
        <v>0</v>
      </c>
      <c r="D393" s="175"/>
      <c r="R393" s="174"/>
    </row>
    <row r="394" spans="1:18">
      <c r="A394" s="112">
        <f t="shared" si="12"/>
        <v>0</v>
      </c>
      <c r="C394" s="3">
        <f t="shared" si="13"/>
        <v>0</v>
      </c>
      <c r="D394" s="175"/>
      <c r="R394" s="174"/>
    </row>
    <row r="395" spans="1:18">
      <c r="A395" s="112">
        <f t="shared" si="12"/>
        <v>0</v>
      </c>
      <c r="C395" s="3">
        <f t="shared" si="13"/>
        <v>0</v>
      </c>
      <c r="D395" s="175"/>
      <c r="R395" s="174"/>
    </row>
    <row r="396" spans="1:18">
      <c r="A396" s="112">
        <f t="shared" si="12"/>
        <v>0</v>
      </c>
      <c r="C396" s="3">
        <f t="shared" si="13"/>
        <v>0</v>
      </c>
      <c r="D396" s="175"/>
      <c r="R396" s="174"/>
    </row>
    <row r="397" spans="1:18">
      <c r="A397" s="112">
        <f t="shared" si="12"/>
        <v>0</v>
      </c>
      <c r="C397" s="3">
        <f t="shared" si="13"/>
        <v>0</v>
      </c>
      <c r="D397" s="175"/>
      <c r="R397" s="174"/>
    </row>
    <row r="398" spans="1:18">
      <c r="A398" s="112">
        <f t="shared" si="12"/>
        <v>0</v>
      </c>
      <c r="C398" s="3">
        <f t="shared" si="13"/>
        <v>0</v>
      </c>
      <c r="D398" s="175"/>
      <c r="R398" s="174"/>
    </row>
    <row r="399" spans="1:18">
      <c r="A399" s="112">
        <f t="shared" si="12"/>
        <v>0</v>
      </c>
      <c r="C399" s="3">
        <f t="shared" si="13"/>
        <v>0</v>
      </c>
      <c r="D399" s="175"/>
      <c r="R399" s="174"/>
    </row>
    <row r="400" spans="1:18">
      <c r="A400" s="112">
        <f t="shared" si="12"/>
        <v>0</v>
      </c>
      <c r="C400" s="3">
        <f t="shared" si="13"/>
        <v>0</v>
      </c>
      <c r="D400" s="175"/>
      <c r="R400" s="174"/>
    </row>
    <row r="401" spans="1:18">
      <c r="A401" s="112">
        <f t="shared" si="12"/>
        <v>0</v>
      </c>
      <c r="C401" s="3">
        <f t="shared" si="13"/>
        <v>0</v>
      </c>
      <c r="D401" s="175"/>
      <c r="R401" s="174"/>
    </row>
    <row r="402" spans="1:18">
      <c r="A402" s="112">
        <f t="shared" si="12"/>
        <v>0</v>
      </c>
      <c r="C402" s="3">
        <f t="shared" si="13"/>
        <v>0</v>
      </c>
      <c r="D402" s="175"/>
      <c r="R402" s="174"/>
    </row>
    <row r="403" spans="1:18">
      <c r="A403" s="112">
        <f t="shared" si="12"/>
        <v>0</v>
      </c>
      <c r="C403" s="3">
        <f t="shared" si="13"/>
        <v>0</v>
      </c>
      <c r="D403" s="175"/>
      <c r="R403" s="174"/>
    </row>
    <row r="404" spans="1:18">
      <c r="A404" s="112">
        <f t="shared" si="12"/>
        <v>0</v>
      </c>
      <c r="C404" s="3">
        <f t="shared" si="13"/>
        <v>0</v>
      </c>
      <c r="D404" s="175"/>
      <c r="R404" s="174"/>
    </row>
    <row r="405" spans="1:18">
      <c r="A405" s="112">
        <f t="shared" si="12"/>
        <v>0</v>
      </c>
      <c r="C405" s="3">
        <f t="shared" si="13"/>
        <v>0</v>
      </c>
      <c r="D405" s="175"/>
      <c r="R405" s="174"/>
    </row>
    <row r="406" spans="1:18">
      <c r="A406" s="112">
        <f t="shared" si="12"/>
        <v>0</v>
      </c>
      <c r="C406" s="3">
        <f t="shared" si="13"/>
        <v>0</v>
      </c>
      <c r="D406" s="175"/>
      <c r="R406" s="174"/>
    </row>
    <row r="407" spans="1:18">
      <c r="A407" s="112">
        <f t="shared" si="12"/>
        <v>0</v>
      </c>
      <c r="C407" s="3">
        <f t="shared" si="13"/>
        <v>0</v>
      </c>
      <c r="D407" s="175"/>
      <c r="R407" s="174"/>
    </row>
    <row r="408" spans="1:18">
      <c r="A408" s="112">
        <f t="shared" si="12"/>
        <v>0</v>
      </c>
      <c r="C408" s="3">
        <f t="shared" si="13"/>
        <v>0</v>
      </c>
      <c r="D408" s="175"/>
      <c r="R408" s="174"/>
    </row>
    <row r="409" spans="1:18">
      <c r="A409" s="112">
        <f t="shared" si="12"/>
        <v>0</v>
      </c>
      <c r="C409" s="3">
        <f t="shared" si="13"/>
        <v>0</v>
      </c>
      <c r="D409" s="175"/>
      <c r="R409" s="174"/>
    </row>
    <row r="410" spans="1:18">
      <c r="A410" s="112">
        <f t="shared" si="12"/>
        <v>0</v>
      </c>
      <c r="C410" s="3">
        <f t="shared" si="13"/>
        <v>0</v>
      </c>
      <c r="D410" s="175"/>
      <c r="R410" s="174"/>
    </row>
    <row r="411" spans="1:18">
      <c r="A411" s="112">
        <f t="shared" si="12"/>
        <v>0</v>
      </c>
      <c r="C411" s="3">
        <f t="shared" si="13"/>
        <v>0</v>
      </c>
      <c r="D411" s="175"/>
      <c r="R411" s="174"/>
    </row>
    <row r="412" spans="1:18">
      <c r="A412" s="112">
        <f t="shared" si="12"/>
        <v>0</v>
      </c>
      <c r="C412" s="3">
        <f t="shared" si="13"/>
        <v>0</v>
      </c>
      <c r="D412" s="175"/>
      <c r="R412" s="174"/>
    </row>
    <row r="413" spans="1:18">
      <c r="A413" s="112">
        <f t="shared" si="12"/>
        <v>0</v>
      </c>
      <c r="C413" s="3">
        <f t="shared" si="13"/>
        <v>0</v>
      </c>
      <c r="D413" s="175"/>
      <c r="R413" s="174"/>
    </row>
    <row r="414" spans="1:18">
      <c r="A414" s="112">
        <f t="shared" si="12"/>
        <v>0</v>
      </c>
      <c r="C414" s="3">
        <f t="shared" si="13"/>
        <v>0</v>
      </c>
      <c r="D414" s="175"/>
      <c r="R414" s="174"/>
    </row>
    <row r="415" spans="1:18">
      <c r="A415" s="112">
        <f t="shared" si="12"/>
        <v>0</v>
      </c>
      <c r="C415" s="3">
        <f t="shared" si="13"/>
        <v>0</v>
      </c>
      <c r="D415" s="175"/>
      <c r="R415" s="174"/>
    </row>
    <row r="416" spans="1:18">
      <c r="A416" s="112">
        <f t="shared" si="12"/>
        <v>0</v>
      </c>
      <c r="C416" s="3">
        <f t="shared" si="13"/>
        <v>0</v>
      </c>
      <c r="D416" s="175"/>
      <c r="R416" s="174"/>
    </row>
    <row r="417" spans="1:18">
      <c r="A417" s="112">
        <f t="shared" si="12"/>
        <v>0</v>
      </c>
      <c r="C417" s="3">
        <f t="shared" si="13"/>
        <v>0</v>
      </c>
      <c r="D417" s="175"/>
      <c r="R417" s="174"/>
    </row>
    <row r="418" spans="1:18">
      <c r="A418" s="112">
        <f t="shared" si="12"/>
        <v>0</v>
      </c>
      <c r="C418" s="3">
        <f t="shared" si="13"/>
        <v>0</v>
      </c>
      <c r="D418" s="175"/>
      <c r="R418" s="174"/>
    </row>
    <row r="419" spans="1:18">
      <c r="A419" s="112">
        <f t="shared" si="12"/>
        <v>0</v>
      </c>
      <c r="C419" s="3">
        <f t="shared" si="13"/>
        <v>0</v>
      </c>
      <c r="D419" s="175"/>
      <c r="R419" s="174"/>
    </row>
    <row r="420" spans="1:18">
      <c r="A420" s="112">
        <f t="shared" si="12"/>
        <v>0</v>
      </c>
      <c r="C420" s="3">
        <f t="shared" si="13"/>
        <v>0</v>
      </c>
      <c r="D420" s="175"/>
      <c r="R420" s="174"/>
    </row>
    <row r="421" spans="1:18">
      <c r="A421" s="112">
        <f t="shared" si="12"/>
        <v>0</v>
      </c>
      <c r="C421" s="3">
        <f t="shared" si="13"/>
        <v>0</v>
      </c>
      <c r="D421" s="175"/>
      <c r="R421" s="174"/>
    </row>
    <row r="422" spans="1:18">
      <c r="A422" s="112">
        <f t="shared" si="12"/>
        <v>0</v>
      </c>
      <c r="C422" s="3">
        <f t="shared" si="13"/>
        <v>0</v>
      </c>
      <c r="D422" s="175"/>
      <c r="R422" s="174"/>
    </row>
    <row r="423" spans="1:18">
      <c r="A423" s="112">
        <f t="shared" si="12"/>
        <v>0</v>
      </c>
      <c r="C423" s="3">
        <f t="shared" si="13"/>
        <v>0</v>
      </c>
      <c r="D423" s="175"/>
      <c r="R423" s="174"/>
    </row>
    <row r="424" spans="1:18">
      <c r="A424" s="112">
        <f t="shared" si="12"/>
        <v>0</v>
      </c>
      <c r="C424" s="3">
        <f t="shared" si="13"/>
        <v>0</v>
      </c>
      <c r="D424" s="175"/>
      <c r="R424" s="174"/>
    </row>
    <row r="425" spans="1:18">
      <c r="A425" s="112">
        <f t="shared" si="12"/>
        <v>0</v>
      </c>
      <c r="C425" s="3">
        <f t="shared" si="13"/>
        <v>0</v>
      </c>
      <c r="D425" s="175"/>
      <c r="R425" s="174"/>
    </row>
    <row r="426" spans="1:18">
      <c r="A426" s="112">
        <f t="shared" si="12"/>
        <v>0</v>
      </c>
      <c r="C426" s="3">
        <f t="shared" si="13"/>
        <v>0</v>
      </c>
      <c r="D426" s="175"/>
      <c r="R426" s="174"/>
    </row>
    <row r="427" spans="1:18">
      <c r="A427" s="112">
        <f t="shared" si="12"/>
        <v>0</v>
      </c>
      <c r="C427" s="3">
        <f t="shared" si="13"/>
        <v>0</v>
      </c>
      <c r="D427" s="175"/>
      <c r="R427" s="174"/>
    </row>
    <row r="428" spans="1:18">
      <c r="A428" s="112">
        <f t="shared" si="12"/>
        <v>0</v>
      </c>
      <c r="C428" s="3">
        <f t="shared" si="13"/>
        <v>0</v>
      </c>
      <c r="D428" s="175"/>
      <c r="R428" s="174"/>
    </row>
    <row r="429" spans="1:18">
      <c r="A429" s="112">
        <f t="shared" si="12"/>
        <v>0</v>
      </c>
      <c r="C429" s="3">
        <f t="shared" si="13"/>
        <v>0</v>
      </c>
      <c r="D429" s="175"/>
      <c r="R429" s="174"/>
    </row>
    <row r="430" spans="1:18">
      <c r="A430" s="112">
        <f t="shared" si="12"/>
        <v>0</v>
      </c>
      <c r="C430" s="3">
        <f t="shared" si="13"/>
        <v>0</v>
      </c>
      <c r="D430" s="175"/>
      <c r="R430" s="174"/>
    </row>
    <row r="431" spans="1:18">
      <c r="A431" s="112">
        <f t="shared" si="12"/>
        <v>0</v>
      </c>
      <c r="C431" s="3">
        <f t="shared" si="13"/>
        <v>0</v>
      </c>
      <c r="D431" s="175"/>
      <c r="R431" s="174"/>
    </row>
    <row r="432" spans="1:18">
      <c r="A432" s="112">
        <f t="shared" si="12"/>
        <v>0</v>
      </c>
      <c r="C432" s="3">
        <f t="shared" si="13"/>
        <v>0</v>
      </c>
      <c r="D432" s="175"/>
      <c r="R432" s="174"/>
    </row>
    <row r="433" spans="1:18">
      <c r="A433" s="112">
        <f t="shared" si="12"/>
        <v>0</v>
      </c>
      <c r="C433" s="3">
        <f t="shared" si="13"/>
        <v>0</v>
      </c>
      <c r="D433" s="175"/>
      <c r="R433" s="174"/>
    </row>
    <row r="434" spans="1:18">
      <c r="A434" s="112">
        <f t="shared" si="12"/>
        <v>0</v>
      </c>
      <c r="C434" s="3">
        <f t="shared" si="13"/>
        <v>0</v>
      </c>
      <c r="D434" s="175"/>
      <c r="R434" s="174"/>
    </row>
    <row r="435" spans="1:18">
      <c r="A435" s="112">
        <f t="shared" si="12"/>
        <v>0</v>
      </c>
      <c r="C435" s="3">
        <f t="shared" si="13"/>
        <v>0</v>
      </c>
      <c r="D435" s="175"/>
      <c r="R435" s="174"/>
    </row>
    <row r="436" spans="1:18">
      <c r="A436" s="112">
        <f t="shared" si="12"/>
        <v>0</v>
      </c>
      <c r="C436" s="3">
        <f t="shared" si="13"/>
        <v>0</v>
      </c>
      <c r="D436" s="175"/>
      <c r="R436" s="174"/>
    </row>
    <row r="437" spans="1:18">
      <c r="A437" s="112">
        <f t="shared" si="12"/>
        <v>0</v>
      </c>
      <c r="C437" s="3">
        <f t="shared" si="13"/>
        <v>0</v>
      </c>
      <c r="D437" s="175"/>
      <c r="R437" s="174"/>
    </row>
    <row r="438" spans="1:18">
      <c r="A438" s="112">
        <f t="shared" si="12"/>
        <v>0</v>
      </c>
      <c r="C438" s="3">
        <f t="shared" si="13"/>
        <v>0</v>
      </c>
      <c r="D438" s="175"/>
      <c r="R438" s="174"/>
    </row>
    <row r="439" spans="1:18">
      <c r="A439" s="112">
        <f t="shared" si="12"/>
        <v>0</v>
      </c>
      <c r="C439" s="3">
        <f t="shared" si="13"/>
        <v>0</v>
      </c>
      <c r="D439" s="175"/>
      <c r="R439" s="174"/>
    </row>
    <row r="440" spans="1:18">
      <c r="A440" s="112">
        <f t="shared" si="12"/>
        <v>0</v>
      </c>
      <c r="C440" s="3">
        <f t="shared" si="13"/>
        <v>0</v>
      </c>
      <c r="D440" s="175"/>
      <c r="R440" s="174"/>
    </row>
    <row r="441" spans="1:18">
      <c r="A441" s="112">
        <f t="shared" si="12"/>
        <v>0</v>
      </c>
      <c r="C441" s="3">
        <f t="shared" si="13"/>
        <v>0</v>
      </c>
      <c r="D441" s="175"/>
      <c r="R441" s="174"/>
    </row>
    <row r="442" spans="1:18">
      <c r="A442" s="112">
        <f t="shared" si="12"/>
        <v>0</v>
      </c>
      <c r="C442" s="3">
        <f t="shared" si="13"/>
        <v>0</v>
      </c>
      <c r="D442" s="175"/>
      <c r="R442" s="174"/>
    </row>
    <row r="443" spans="1:18">
      <c r="A443" s="112">
        <f t="shared" si="12"/>
        <v>0</v>
      </c>
      <c r="C443" s="3">
        <f t="shared" si="13"/>
        <v>0</v>
      </c>
      <c r="D443" s="175"/>
      <c r="R443" s="174"/>
    </row>
    <row r="444" spans="1:18">
      <c r="A444" s="112">
        <f t="shared" si="12"/>
        <v>0</v>
      </c>
      <c r="C444" s="3">
        <f t="shared" si="13"/>
        <v>0</v>
      </c>
      <c r="D444" s="175"/>
      <c r="R444" s="174"/>
    </row>
    <row r="445" spans="1:18">
      <c r="A445" s="112">
        <f t="shared" si="12"/>
        <v>0</v>
      </c>
      <c r="C445" s="3">
        <f t="shared" si="13"/>
        <v>0</v>
      </c>
      <c r="D445" s="175"/>
      <c r="R445" s="174"/>
    </row>
    <row r="446" spans="1:18">
      <c r="A446" s="112">
        <f t="shared" si="12"/>
        <v>0</v>
      </c>
      <c r="C446" s="3">
        <f t="shared" si="13"/>
        <v>0</v>
      </c>
      <c r="D446" s="175"/>
      <c r="R446" s="174"/>
    </row>
    <row r="447" spans="1:18">
      <c r="A447" s="112">
        <f t="shared" si="12"/>
        <v>0</v>
      </c>
      <c r="C447" s="3">
        <f t="shared" si="13"/>
        <v>0</v>
      </c>
      <c r="D447" s="175"/>
      <c r="R447" s="174"/>
    </row>
    <row r="448" spans="1:18">
      <c r="A448" s="112">
        <f t="shared" si="12"/>
        <v>0</v>
      </c>
      <c r="C448" s="3">
        <f t="shared" si="13"/>
        <v>0</v>
      </c>
      <c r="D448" s="175"/>
      <c r="R448" s="174"/>
    </row>
    <row r="449" spans="1:18">
      <c r="A449" s="112">
        <f t="shared" si="12"/>
        <v>0</v>
      </c>
      <c r="C449" s="3">
        <f t="shared" si="13"/>
        <v>0</v>
      </c>
      <c r="D449" s="175"/>
      <c r="R449" s="174"/>
    </row>
    <row r="450" spans="1:18">
      <c r="A450" s="112">
        <f t="shared" si="12"/>
        <v>0</v>
      </c>
      <c r="C450" s="3">
        <f t="shared" si="13"/>
        <v>0</v>
      </c>
      <c r="D450" s="175"/>
      <c r="R450" s="174"/>
    </row>
    <row r="451" spans="1:18">
      <c r="A451" s="112">
        <f t="shared" ref="A451:A514" si="14">D451</f>
        <v>0</v>
      </c>
      <c r="C451" s="3">
        <f t="shared" ref="C451:C514" si="15">D451</f>
        <v>0</v>
      </c>
      <c r="D451" s="175"/>
      <c r="R451" s="174"/>
    </row>
    <row r="452" spans="1:18">
      <c r="A452" s="112">
        <f t="shared" si="14"/>
        <v>0</v>
      </c>
      <c r="C452" s="3">
        <f t="shared" si="15"/>
        <v>0</v>
      </c>
      <c r="D452" s="175"/>
      <c r="R452" s="174"/>
    </row>
    <row r="453" spans="1:18">
      <c r="A453" s="112">
        <f t="shared" si="14"/>
        <v>0</v>
      </c>
      <c r="C453" s="3">
        <f t="shared" si="15"/>
        <v>0</v>
      </c>
      <c r="D453" s="175"/>
      <c r="R453" s="174"/>
    </row>
    <row r="454" spans="1:18">
      <c r="A454" s="112">
        <f t="shared" si="14"/>
        <v>0</v>
      </c>
      <c r="C454" s="3">
        <f t="shared" si="15"/>
        <v>0</v>
      </c>
      <c r="D454" s="175"/>
      <c r="R454" s="174"/>
    </row>
    <row r="455" spans="1:18">
      <c r="A455" s="112">
        <f t="shared" si="14"/>
        <v>0</v>
      </c>
      <c r="C455" s="3">
        <f t="shared" si="15"/>
        <v>0</v>
      </c>
      <c r="D455" s="175"/>
      <c r="R455" s="174"/>
    </row>
    <row r="456" spans="1:18">
      <c r="A456" s="112">
        <f t="shared" si="14"/>
        <v>0</v>
      </c>
      <c r="C456" s="3">
        <f t="shared" si="15"/>
        <v>0</v>
      </c>
      <c r="D456" s="175"/>
      <c r="R456" s="174"/>
    </row>
    <row r="457" spans="1:18">
      <c r="A457" s="112">
        <f t="shared" si="14"/>
        <v>0</v>
      </c>
      <c r="C457" s="3">
        <f t="shared" si="15"/>
        <v>0</v>
      </c>
      <c r="D457" s="175"/>
      <c r="R457" s="174"/>
    </row>
    <row r="458" spans="1:18">
      <c r="A458" s="112">
        <f t="shared" si="14"/>
        <v>0</v>
      </c>
      <c r="C458" s="3">
        <f t="shared" si="15"/>
        <v>0</v>
      </c>
      <c r="D458" s="175"/>
      <c r="R458" s="174"/>
    </row>
    <row r="459" spans="1:18">
      <c r="A459" s="112">
        <f t="shared" si="14"/>
        <v>0</v>
      </c>
      <c r="C459" s="3">
        <f t="shared" si="15"/>
        <v>0</v>
      </c>
      <c r="D459" s="175"/>
      <c r="R459" s="174"/>
    </row>
    <row r="460" spans="1:18">
      <c r="A460" s="112">
        <f t="shared" si="14"/>
        <v>0</v>
      </c>
      <c r="C460" s="3">
        <f t="shared" si="15"/>
        <v>0</v>
      </c>
      <c r="D460" s="175"/>
      <c r="R460" s="174"/>
    </row>
    <row r="461" spans="1:18">
      <c r="A461" s="112">
        <f t="shared" si="14"/>
        <v>0</v>
      </c>
      <c r="C461" s="3">
        <f t="shared" si="15"/>
        <v>0</v>
      </c>
      <c r="D461" s="175"/>
      <c r="R461" s="174"/>
    </row>
    <row r="462" spans="1:18">
      <c r="A462" s="112">
        <f t="shared" si="14"/>
        <v>0</v>
      </c>
      <c r="C462" s="3">
        <f t="shared" si="15"/>
        <v>0</v>
      </c>
      <c r="D462" s="175"/>
      <c r="R462" s="174"/>
    </row>
    <row r="463" spans="1:18">
      <c r="A463" s="112">
        <f t="shared" si="14"/>
        <v>0</v>
      </c>
      <c r="C463" s="3">
        <f t="shared" si="15"/>
        <v>0</v>
      </c>
      <c r="D463" s="175"/>
      <c r="R463" s="174"/>
    </row>
    <row r="464" spans="1:18">
      <c r="A464" s="112">
        <f t="shared" si="14"/>
        <v>0</v>
      </c>
      <c r="C464" s="3">
        <f t="shared" si="15"/>
        <v>0</v>
      </c>
      <c r="D464" s="175"/>
      <c r="R464" s="174"/>
    </row>
    <row r="465" spans="1:18">
      <c r="A465" s="112">
        <f t="shared" si="14"/>
        <v>0</v>
      </c>
      <c r="C465" s="3">
        <f t="shared" si="15"/>
        <v>0</v>
      </c>
      <c r="D465" s="175"/>
      <c r="R465" s="174"/>
    </row>
    <row r="466" spans="1:18">
      <c r="A466" s="112">
        <f t="shared" si="14"/>
        <v>0</v>
      </c>
      <c r="C466" s="3">
        <f t="shared" si="15"/>
        <v>0</v>
      </c>
      <c r="D466" s="175"/>
      <c r="R466" s="174"/>
    </row>
    <row r="467" spans="1:18">
      <c r="A467" s="112">
        <f t="shared" si="14"/>
        <v>0</v>
      </c>
      <c r="C467" s="3">
        <f t="shared" si="15"/>
        <v>0</v>
      </c>
      <c r="D467" s="175"/>
      <c r="R467" s="174"/>
    </row>
    <row r="468" spans="1:18">
      <c r="A468" s="112">
        <f t="shared" si="14"/>
        <v>0</v>
      </c>
      <c r="C468" s="3">
        <f t="shared" si="15"/>
        <v>0</v>
      </c>
      <c r="D468" s="175"/>
      <c r="R468" s="174"/>
    </row>
    <row r="469" spans="1:18">
      <c r="A469" s="112">
        <f t="shared" si="14"/>
        <v>0</v>
      </c>
      <c r="C469" s="3">
        <f t="shared" si="15"/>
        <v>0</v>
      </c>
      <c r="D469" s="175"/>
      <c r="R469" s="174"/>
    </row>
    <row r="470" spans="1:18">
      <c r="A470" s="112">
        <f t="shared" si="14"/>
        <v>0</v>
      </c>
      <c r="C470" s="3">
        <f t="shared" si="15"/>
        <v>0</v>
      </c>
      <c r="D470" s="175"/>
      <c r="R470" s="174"/>
    </row>
    <row r="471" spans="1:18">
      <c r="A471" s="112">
        <f t="shared" si="14"/>
        <v>0</v>
      </c>
      <c r="C471" s="3">
        <f t="shared" si="15"/>
        <v>0</v>
      </c>
      <c r="D471" s="175"/>
      <c r="R471" s="174"/>
    </row>
    <row r="472" spans="1:18">
      <c r="A472" s="112">
        <f t="shared" si="14"/>
        <v>0</v>
      </c>
      <c r="C472" s="3">
        <f t="shared" si="15"/>
        <v>0</v>
      </c>
      <c r="D472" s="175"/>
      <c r="R472" s="174"/>
    </row>
    <row r="473" spans="1:18">
      <c r="A473" s="112">
        <f t="shared" si="14"/>
        <v>0</v>
      </c>
      <c r="C473" s="3">
        <f t="shared" si="15"/>
        <v>0</v>
      </c>
      <c r="D473" s="175"/>
      <c r="R473" s="174"/>
    </row>
    <row r="474" spans="1:18">
      <c r="A474" s="112">
        <f t="shared" si="14"/>
        <v>0</v>
      </c>
      <c r="C474" s="3">
        <f t="shared" si="15"/>
        <v>0</v>
      </c>
      <c r="D474" s="175"/>
      <c r="R474" s="174"/>
    </row>
    <row r="475" spans="1:18">
      <c r="A475" s="112">
        <f t="shared" si="14"/>
        <v>0</v>
      </c>
      <c r="C475" s="3">
        <f t="shared" si="15"/>
        <v>0</v>
      </c>
      <c r="D475" s="175"/>
      <c r="R475" s="174"/>
    </row>
    <row r="476" spans="1:18">
      <c r="A476" s="112">
        <f t="shared" si="14"/>
        <v>0</v>
      </c>
      <c r="C476" s="3">
        <f t="shared" si="15"/>
        <v>0</v>
      </c>
      <c r="D476" s="175"/>
      <c r="R476" s="174"/>
    </row>
    <row r="477" spans="1:18">
      <c r="A477" s="112">
        <f t="shared" si="14"/>
        <v>0</v>
      </c>
      <c r="C477" s="3">
        <f t="shared" si="15"/>
        <v>0</v>
      </c>
      <c r="D477" s="175"/>
      <c r="R477" s="174"/>
    </row>
    <row r="478" spans="1:18">
      <c r="A478" s="112">
        <f t="shared" si="14"/>
        <v>0</v>
      </c>
      <c r="C478" s="3">
        <f t="shared" si="15"/>
        <v>0</v>
      </c>
      <c r="D478" s="175"/>
      <c r="R478" s="174"/>
    </row>
    <row r="479" spans="1:18">
      <c r="A479" s="112">
        <f t="shared" si="14"/>
        <v>0</v>
      </c>
      <c r="C479" s="3">
        <f t="shared" si="15"/>
        <v>0</v>
      </c>
      <c r="D479" s="175"/>
      <c r="R479" s="174"/>
    </row>
    <row r="480" spans="1:18">
      <c r="A480" s="112">
        <f t="shared" si="14"/>
        <v>0</v>
      </c>
      <c r="C480" s="3">
        <f t="shared" si="15"/>
        <v>0</v>
      </c>
      <c r="D480" s="175"/>
      <c r="R480" s="174"/>
    </row>
    <row r="481" spans="1:18">
      <c r="A481" s="112">
        <f t="shared" si="14"/>
        <v>0</v>
      </c>
      <c r="C481" s="3">
        <f t="shared" si="15"/>
        <v>0</v>
      </c>
      <c r="D481" s="175"/>
      <c r="R481" s="174"/>
    </row>
    <row r="482" spans="1:18">
      <c r="A482" s="112">
        <f t="shared" si="14"/>
        <v>0</v>
      </c>
      <c r="C482" s="3">
        <f t="shared" si="15"/>
        <v>0</v>
      </c>
      <c r="D482" s="175"/>
      <c r="R482" s="174"/>
    </row>
    <row r="483" spans="1:18">
      <c r="A483" s="112">
        <f t="shared" si="14"/>
        <v>0</v>
      </c>
      <c r="C483" s="3">
        <f t="shared" si="15"/>
        <v>0</v>
      </c>
      <c r="D483" s="175"/>
      <c r="R483" s="174"/>
    </row>
    <row r="484" spans="1:18">
      <c r="A484" s="112">
        <f t="shared" si="14"/>
        <v>0</v>
      </c>
      <c r="C484" s="3">
        <f t="shared" si="15"/>
        <v>0</v>
      </c>
      <c r="D484" s="175"/>
      <c r="R484" s="174"/>
    </row>
    <row r="485" spans="1:18">
      <c r="A485" s="112">
        <f t="shared" si="14"/>
        <v>0</v>
      </c>
      <c r="C485" s="3">
        <f t="shared" si="15"/>
        <v>0</v>
      </c>
      <c r="D485" s="175"/>
      <c r="R485" s="174"/>
    </row>
    <row r="486" spans="1:18">
      <c r="A486" s="112">
        <f t="shared" si="14"/>
        <v>0</v>
      </c>
      <c r="C486" s="3">
        <f t="shared" si="15"/>
        <v>0</v>
      </c>
      <c r="D486" s="175"/>
      <c r="R486" s="174"/>
    </row>
    <row r="487" spans="1:18">
      <c r="A487" s="112">
        <f t="shared" si="14"/>
        <v>0</v>
      </c>
      <c r="C487" s="3">
        <f t="shared" si="15"/>
        <v>0</v>
      </c>
      <c r="D487" s="175"/>
      <c r="R487" s="174"/>
    </row>
    <row r="488" spans="1:18">
      <c r="A488" s="112">
        <f t="shared" si="14"/>
        <v>0</v>
      </c>
      <c r="C488" s="3">
        <f t="shared" si="15"/>
        <v>0</v>
      </c>
      <c r="D488" s="175"/>
      <c r="R488" s="174"/>
    </row>
    <row r="489" spans="1:18">
      <c r="A489" s="112">
        <f t="shared" si="14"/>
        <v>0</v>
      </c>
      <c r="C489" s="3">
        <f t="shared" si="15"/>
        <v>0</v>
      </c>
      <c r="D489" s="175"/>
      <c r="R489" s="174"/>
    </row>
    <row r="490" spans="1:18">
      <c r="A490" s="112">
        <f t="shared" si="14"/>
        <v>0</v>
      </c>
      <c r="C490" s="3">
        <f t="shared" si="15"/>
        <v>0</v>
      </c>
      <c r="D490" s="175"/>
      <c r="R490" s="174"/>
    </row>
    <row r="491" spans="1:18">
      <c r="A491" s="112">
        <f t="shared" si="14"/>
        <v>0</v>
      </c>
      <c r="C491" s="3">
        <f t="shared" si="15"/>
        <v>0</v>
      </c>
      <c r="D491" s="175"/>
      <c r="R491" s="174"/>
    </row>
    <row r="492" spans="1:18">
      <c r="A492" s="112">
        <f t="shared" si="14"/>
        <v>0</v>
      </c>
      <c r="C492" s="3">
        <f t="shared" si="15"/>
        <v>0</v>
      </c>
      <c r="D492" s="175"/>
      <c r="R492" s="174"/>
    </row>
    <row r="493" spans="1:18">
      <c r="A493" s="112">
        <f t="shared" si="14"/>
        <v>0</v>
      </c>
      <c r="C493" s="3">
        <f t="shared" si="15"/>
        <v>0</v>
      </c>
      <c r="D493" s="175"/>
      <c r="R493" s="174"/>
    </row>
    <row r="494" spans="1:18">
      <c r="A494" s="112">
        <f t="shared" si="14"/>
        <v>0</v>
      </c>
      <c r="C494" s="3">
        <f t="shared" si="15"/>
        <v>0</v>
      </c>
      <c r="D494" s="175"/>
      <c r="R494" s="174"/>
    </row>
    <row r="495" spans="1:18">
      <c r="A495" s="112">
        <f t="shared" si="14"/>
        <v>0</v>
      </c>
      <c r="C495" s="3">
        <f t="shared" si="15"/>
        <v>0</v>
      </c>
      <c r="D495" s="175"/>
      <c r="R495" s="174"/>
    </row>
    <row r="496" spans="1:18">
      <c r="A496" s="112">
        <f t="shared" si="14"/>
        <v>0</v>
      </c>
      <c r="C496" s="3">
        <f t="shared" si="15"/>
        <v>0</v>
      </c>
      <c r="D496" s="175"/>
      <c r="R496" s="174"/>
    </row>
    <row r="497" spans="1:18">
      <c r="A497" s="112">
        <f t="shared" si="14"/>
        <v>0</v>
      </c>
      <c r="C497" s="3">
        <f t="shared" si="15"/>
        <v>0</v>
      </c>
      <c r="D497" s="175"/>
      <c r="R497" s="174"/>
    </row>
    <row r="498" spans="1:18">
      <c r="A498" s="112">
        <f t="shared" si="14"/>
        <v>0</v>
      </c>
      <c r="C498" s="3">
        <f t="shared" si="15"/>
        <v>0</v>
      </c>
      <c r="D498" s="175"/>
      <c r="R498" s="174"/>
    </row>
    <row r="499" spans="1:18">
      <c r="A499" s="112">
        <f t="shared" si="14"/>
        <v>0</v>
      </c>
      <c r="C499" s="3">
        <f t="shared" si="15"/>
        <v>0</v>
      </c>
      <c r="D499" s="175"/>
      <c r="R499" s="174"/>
    </row>
    <row r="500" spans="1:18">
      <c r="A500" s="112">
        <f t="shared" si="14"/>
        <v>0</v>
      </c>
      <c r="C500" s="3">
        <f t="shared" si="15"/>
        <v>0</v>
      </c>
      <c r="D500" s="175"/>
      <c r="R500" s="174"/>
    </row>
    <row r="501" spans="1:18">
      <c r="A501" s="112">
        <f t="shared" si="14"/>
        <v>0</v>
      </c>
      <c r="C501" s="3">
        <f t="shared" si="15"/>
        <v>0</v>
      </c>
      <c r="D501" s="175"/>
      <c r="R501" s="174"/>
    </row>
    <row r="502" spans="1:18">
      <c r="A502" s="112">
        <f t="shared" si="14"/>
        <v>0</v>
      </c>
      <c r="C502" s="3">
        <f t="shared" si="15"/>
        <v>0</v>
      </c>
      <c r="D502" s="175"/>
      <c r="R502" s="174"/>
    </row>
    <row r="503" spans="1:18">
      <c r="A503" s="112">
        <f t="shared" si="14"/>
        <v>0</v>
      </c>
      <c r="C503" s="3">
        <f t="shared" si="15"/>
        <v>0</v>
      </c>
      <c r="D503" s="175"/>
      <c r="R503" s="174"/>
    </row>
    <row r="504" spans="1:18">
      <c r="A504" s="112">
        <f t="shared" si="14"/>
        <v>0</v>
      </c>
      <c r="C504" s="3">
        <f t="shared" si="15"/>
        <v>0</v>
      </c>
      <c r="D504" s="175"/>
      <c r="R504" s="174"/>
    </row>
    <row r="505" spans="1:18">
      <c r="A505" s="112">
        <f t="shared" si="14"/>
        <v>0</v>
      </c>
      <c r="C505" s="3">
        <f t="shared" si="15"/>
        <v>0</v>
      </c>
      <c r="D505" s="175"/>
      <c r="R505" s="174"/>
    </row>
    <row r="506" spans="1:18">
      <c r="A506" s="112">
        <f t="shared" si="14"/>
        <v>0</v>
      </c>
      <c r="C506" s="3">
        <f t="shared" si="15"/>
        <v>0</v>
      </c>
      <c r="D506" s="175"/>
      <c r="R506" s="174"/>
    </row>
    <row r="507" spans="1:18">
      <c r="A507" s="112">
        <f t="shared" si="14"/>
        <v>0</v>
      </c>
      <c r="C507" s="3">
        <f t="shared" si="15"/>
        <v>0</v>
      </c>
      <c r="D507" s="175"/>
      <c r="R507" s="174"/>
    </row>
    <row r="508" spans="1:18">
      <c r="A508" s="112">
        <f t="shared" si="14"/>
        <v>0</v>
      </c>
      <c r="C508" s="3">
        <f t="shared" si="15"/>
        <v>0</v>
      </c>
      <c r="D508" s="175"/>
      <c r="R508" s="174"/>
    </row>
    <row r="509" spans="1:18">
      <c r="A509" s="112">
        <f t="shared" si="14"/>
        <v>0</v>
      </c>
      <c r="C509" s="3">
        <f t="shared" si="15"/>
        <v>0</v>
      </c>
      <c r="D509" s="175"/>
      <c r="R509" s="174"/>
    </row>
    <row r="510" spans="1:18">
      <c r="A510" s="112">
        <f t="shared" si="14"/>
        <v>0</v>
      </c>
      <c r="C510" s="3">
        <f t="shared" si="15"/>
        <v>0</v>
      </c>
      <c r="D510" s="175"/>
      <c r="R510" s="174"/>
    </row>
    <row r="511" spans="1:18">
      <c r="A511" s="112">
        <f t="shared" si="14"/>
        <v>0</v>
      </c>
      <c r="C511" s="3">
        <f t="shared" si="15"/>
        <v>0</v>
      </c>
      <c r="D511" s="175"/>
      <c r="R511" s="174"/>
    </row>
    <row r="512" spans="1:18">
      <c r="A512" s="112">
        <f t="shared" si="14"/>
        <v>0</v>
      </c>
      <c r="C512" s="3">
        <f t="shared" si="15"/>
        <v>0</v>
      </c>
      <c r="D512" s="175"/>
      <c r="R512" s="174"/>
    </row>
    <row r="513" spans="1:18">
      <c r="A513" s="112">
        <f t="shared" si="14"/>
        <v>0</v>
      </c>
      <c r="C513" s="3">
        <f t="shared" si="15"/>
        <v>0</v>
      </c>
      <c r="D513" s="175"/>
      <c r="R513" s="174"/>
    </row>
    <row r="514" spans="1:18">
      <c r="A514" s="112">
        <f t="shared" si="14"/>
        <v>0</v>
      </c>
      <c r="C514" s="3">
        <f t="shared" si="15"/>
        <v>0</v>
      </c>
      <c r="D514" s="175"/>
      <c r="R514" s="174"/>
    </row>
    <row r="515" spans="1:18">
      <c r="A515" s="112">
        <f t="shared" ref="A515:A578" si="16">D515</f>
        <v>0</v>
      </c>
      <c r="C515" s="3">
        <f t="shared" ref="C515:C578" si="17">D515</f>
        <v>0</v>
      </c>
      <c r="D515" s="175"/>
      <c r="R515" s="174"/>
    </row>
    <row r="516" spans="1:18">
      <c r="A516" s="112">
        <f t="shared" si="16"/>
        <v>0</v>
      </c>
      <c r="C516" s="3">
        <f t="shared" si="17"/>
        <v>0</v>
      </c>
      <c r="D516" s="175"/>
      <c r="R516" s="174"/>
    </row>
    <row r="517" spans="1:18">
      <c r="A517" s="112">
        <f t="shared" si="16"/>
        <v>0</v>
      </c>
      <c r="C517" s="3">
        <f t="shared" si="17"/>
        <v>0</v>
      </c>
      <c r="D517" s="175"/>
      <c r="R517" s="174"/>
    </row>
    <row r="518" spans="1:18">
      <c r="A518" s="112">
        <f t="shared" si="16"/>
        <v>0</v>
      </c>
      <c r="C518" s="3">
        <f t="shared" si="17"/>
        <v>0</v>
      </c>
      <c r="D518" s="175"/>
      <c r="R518" s="174"/>
    </row>
    <row r="519" spans="1:18">
      <c r="A519" s="112">
        <f t="shared" si="16"/>
        <v>0</v>
      </c>
      <c r="C519" s="3">
        <f t="shared" si="17"/>
        <v>0</v>
      </c>
      <c r="D519" s="175"/>
      <c r="R519" s="174"/>
    </row>
    <row r="520" spans="1:18">
      <c r="A520" s="112">
        <f t="shared" si="16"/>
        <v>0</v>
      </c>
      <c r="C520" s="3">
        <f t="shared" si="17"/>
        <v>0</v>
      </c>
      <c r="D520" s="175"/>
      <c r="R520" s="174"/>
    </row>
    <row r="521" spans="1:18">
      <c r="A521" s="112">
        <f t="shared" si="16"/>
        <v>0</v>
      </c>
      <c r="C521" s="3">
        <f t="shared" si="17"/>
        <v>0</v>
      </c>
      <c r="D521" s="175"/>
      <c r="R521" s="174"/>
    </row>
    <row r="522" spans="1:18">
      <c r="A522" s="112">
        <f t="shared" si="16"/>
        <v>0</v>
      </c>
      <c r="C522" s="3">
        <f t="shared" si="17"/>
        <v>0</v>
      </c>
      <c r="D522" s="175"/>
      <c r="R522" s="174"/>
    </row>
    <row r="523" spans="1:18">
      <c r="A523" s="112">
        <f t="shared" si="16"/>
        <v>0</v>
      </c>
      <c r="C523" s="3">
        <f t="shared" si="17"/>
        <v>0</v>
      </c>
      <c r="D523" s="175"/>
      <c r="R523" s="174"/>
    </row>
    <row r="524" spans="1:18">
      <c r="A524" s="112">
        <f t="shared" si="16"/>
        <v>0</v>
      </c>
      <c r="C524" s="3">
        <f t="shared" si="17"/>
        <v>0</v>
      </c>
      <c r="D524" s="175"/>
      <c r="R524" s="174"/>
    </row>
    <row r="525" spans="1:18">
      <c r="A525" s="112">
        <f t="shared" si="16"/>
        <v>0</v>
      </c>
      <c r="C525" s="3">
        <f t="shared" si="17"/>
        <v>0</v>
      </c>
      <c r="D525" s="175"/>
      <c r="R525" s="174"/>
    </row>
    <row r="526" spans="1:18">
      <c r="A526" s="112">
        <f t="shared" si="16"/>
        <v>0</v>
      </c>
      <c r="C526" s="3">
        <f t="shared" si="17"/>
        <v>0</v>
      </c>
      <c r="D526" s="175"/>
      <c r="R526" s="174"/>
    </row>
    <row r="527" spans="1:18">
      <c r="A527" s="112">
        <f t="shared" si="16"/>
        <v>0</v>
      </c>
      <c r="C527" s="3">
        <f t="shared" si="17"/>
        <v>0</v>
      </c>
      <c r="D527" s="175"/>
      <c r="R527" s="174"/>
    </row>
    <row r="528" spans="1:18">
      <c r="A528" s="112">
        <f t="shared" si="16"/>
        <v>0</v>
      </c>
      <c r="C528" s="3">
        <f t="shared" si="17"/>
        <v>0</v>
      </c>
      <c r="D528" s="175"/>
      <c r="R528" s="174"/>
    </row>
    <row r="529" spans="1:18">
      <c r="A529" s="112">
        <f t="shared" si="16"/>
        <v>0</v>
      </c>
      <c r="C529" s="3">
        <f t="shared" si="17"/>
        <v>0</v>
      </c>
      <c r="D529" s="175"/>
      <c r="R529" s="174"/>
    </row>
    <row r="530" spans="1:18">
      <c r="A530" s="112">
        <f t="shared" si="16"/>
        <v>0</v>
      </c>
      <c r="C530" s="3">
        <f t="shared" si="17"/>
        <v>0</v>
      </c>
      <c r="D530" s="175"/>
      <c r="R530" s="174"/>
    </row>
    <row r="531" spans="1:18">
      <c r="A531" s="112">
        <f t="shared" si="16"/>
        <v>0</v>
      </c>
      <c r="C531" s="3">
        <f t="shared" si="17"/>
        <v>0</v>
      </c>
      <c r="D531" s="175"/>
      <c r="R531" s="174"/>
    </row>
    <row r="532" spans="1:18">
      <c r="A532" s="112">
        <f t="shared" si="16"/>
        <v>0</v>
      </c>
      <c r="C532" s="3">
        <f t="shared" si="17"/>
        <v>0</v>
      </c>
      <c r="D532" s="175"/>
      <c r="R532" s="174"/>
    </row>
    <row r="533" spans="1:18">
      <c r="A533" s="112">
        <f t="shared" si="16"/>
        <v>0</v>
      </c>
      <c r="C533" s="3">
        <f t="shared" si="17"/>
        <v>0</v>
      </c>
      <c r="D533" s="175"/>
      <c r="R533" s="174"/>
    </row>
    <row r="534" spans="1:18">
      <c r="A534" s="112">
        <f t="shared" si="16"/>
        <v>0</v>
      </c>
      <c r="C534" s="3">
        <f t="shared" si="17"/>
        <v>0</v>
      </c>
      <c r="D534" s="175"/>
      <c r="R534" s="174"/>
    </row>
    <row r="535" spans="1:18">
      <c r="A535" s="112">
        <f t="shared" si="16"/>
        <v>0</v>
      </c>
      <c r="C535" s="3">
        <f t="shared" si="17"/>
        <v>0</v>
      </c>
      <c r="D535" s="175"/>
      <c r="R535" s="174"/>
    </row>
    <row r="536" spans="1:18">
      <c r="A536" s="112">
        <f t="shared" si="16"/>
        <v>0</v>
      </c>
      <c r="C536" s="3">
        <f t="shared" si="17"/>
        <v>0</v>
      </c>
      <c r="D536" s="175"/>
      <c r="R536" s="174"/>
    </row>
    <row r="537" spans="1:18">
      <c r="A537" s="112">
        <f t="shared" si="16"/>
        <v>0</v>
      </c>
      <c r="C537" s="3">
        <f t="shared" si="17"/>
        <v>0</v>
      </c>
      <c r="D537" s="175"/>
      <c r="R537" s="174"/>
    </row>
    <row r="538" spans="1:18">
      <c r="A538" s="112">
        <f t="shared" si="16"/>
        <v>0</v>
      </c>
      <c r="C538" s="3">
        <f t="shared" si="17"/>
        <v>0</v>
      </c>
      <c r="D538" s="175"/>
      <c r="R538" s="174"/>
    </row>
    <row r="539" spans="1:18">
      <c r="A539" s="112">
        <f t="shared" si="16"/>
        <v>0</v>
      </c>
      <c r="C539" s="3">
        <f t="shared" si="17"/>
        <v>0</v>
      </c>
      <c r="D539" s="175"/>
      <c r="R539" s="174"/>
    </row>
    <row r="540" spans="1:18">
      <c r="A540" s="112">
        <f t="shared" si="16"/>
        <v>0</v>
      </c>
      <c r="C540" s="3">
        <f t="shared" si="17"/>
        <v>0</v>
      </c>
      <c r="D540" s="175"/>
      <c r="R540" s="174"/>
    </row>
    <row r="541" spans="1:18">
      <c r="A541" s="112">
        <f t="shared" si="16"/>
        <v>0</v>
      </c>
      <c r="C541" s="3">
        <f t="shared" si="17"/>
        <v>0</v>
      </c>
      <c r="D541" s="175"/>
      <c r="R541" s="174"/>
    </row>
    <row r="542" spans="1:18">
      <c r="A542" s="112">
        <f t="shared" si="16"/>
        <v>0</v>
      </c>
      <c r="C542" s="3">
        <f t="shared" si="17"/>
        <v>0</v>
      </c>
      <c r="D542" s="175"/>
      <c r="R542" s="174"/>
    </row>
    <row r="543" spans="1:18">
      <c r="A543" s="112">
        <f t="shared" si="16"/>
        <v>0</v>
      </c>
      <c r="C543" s="3">
        <f t="shared" si="17"/>
        <v>0</v>
      </c>
      <c r="D543" s="175"/>
      <c r="R543" s="174"/>
    </row>
    <row r="544" spans="1:18">
      <c r="A544" s="112">
        <f t="shared" si="16"/>
        <v>0</v>
      </c>
      <c r="C544" s="3">
        <f t="shared" si="17"/>
        <v>0</v>
      </c>
      <c r="D544" s="175"/>
      <c r="R544" s="174"/>
    </row>
    <row r="545" spans="1:18">
      <c r="A545" s="112">
        <f t="shared" si="16"/>
        <v>0</v>
      </c>
      <c r="C545" s="3">
        <f t="shared" si="17"/>
        <v>0</v>
      </c>
      <c r="D545" s="175"/>
      <c r="R545" s="174"/>
    </row>
    <row r="546" spans="1:18">
      <c r="A546" s="112">
        <f t="shared" si="16"/>
        <v>0</v>
      </c>
      <c r="C546" s="3">
        <f t="shared" si="17"/>
        <v>0</v>
      </c>
      <c r="D546" s="175"/>
      <c r="R546" s="174"/>
    </row>
    <row r="547" spans="1:18">
      <c r="A547" s="112">
        <f t="shared" si="16"/>
        <v>0</v>
      </c>
      <c r="C547" s="3">
        <f t="shared" si="17"/>
        <v>0</v>
      </c>
      <c r="D547" s="175"/>
      <c r="R547" s="174"/>
    </row>
    <row r="548" spans="1:18">
      <c r="A548" s="112">
        <f t="shared" si="16"/>
        <v>0</v>
      </c>
      <c r="C548" s="3">
        <f t="shared" si="17"/>
        <v>0</v>
      </c>
      <c r="D548" s="175"/>
      <c r="R548" s="174"/>
    </row>
    <row r="549" spans="1:18">
      <c r="A549" s="112">
        <f t="shared" si="16"/>
        <v>0</v>
      </c>
      <c r="C549" s="3">
        <f t="shared" si="17"/>
        <v>0</v>
      </c>
      <c r="D549" s="175"/>
      <c r="R549" s="174"/>
    </row>
    <row r="550" spans="1:18">
      <c r="A550" s="112">
        <f t="shared" si="16"/>
        <v>0</v>
      </c>
      <c r="C550" s="3">
        <f t="shared" si="17"/>
        <v>0</v>
      </c>
      <c r="D550" s="175"/>
      <c r="R550" s="174"/>
    </row>
    <row r="551" spans="1:18">
      <c r="A551" s="112">
        <f t="shared" si="16"/>
        <v>0</v>
      </c>
      <c r="C551" s="3">
        <f t="shared" si="17"/>
        <v>0</v>
      </c>
      <c r="D551" s="175"/>
      <c r="R551" s="174"/>
    </row>
    <row r="552" spans="1:18">
      <c r="A552" s="112">
        <f t="shared" si="16"/>
        <v>0</v>
      </c>
      <c r="C552" s="3">
        <f t="shared" si="17"/>
        <v>0</v>
      </c>
      <c r="D552" s="175"/>
      <c r="R552" s="174"/>
    </row>
    <row r="553" spans="1:18">
      <c r="A553" s="112">
        <f t="shared" si="16"/>
        <v>0</v>
      </c>
      <c r="C553" s="3">
        <f t="shared" si="17"/>
        <v>0</v>
      </c>
      <c r="D553" s="175"/>
      <c r="R553" s="174"/>
    </row>
    <row r="554" spans="1:18">
      <c r="A554" s="112">
        <f t="shared" si="16"/>
        <v>0</v>
      </c>
      <c r="C554" s="3">
        <f t="shared" si="17"/>
        <v>0</v>
      </c>
      <c r="D554" s="175"/>
      <c r="R554" s="174"/>
    </row>
    <row r="555" spans="1:18">
      <c r="A555" s="112">
        <f t="shared" si="16"/>
        <v>0</v>
      </c>
      <c r="C555" s="3">
        <f t="shared" si="17"/>
        <v>0</v>
      </c>
      <c r="D555" s="175"/>
      <c r="R555" s="174"/>
    </row>
    <row r="556" spans="1:18">
      <c r="A556" s="112">
        <f t="shared" si="16"/>
        <v>0</v>
      </c>
      <c r="C556" s="3">
        <f t="shared" si="17"/>
        <v>0</v>
      </c>
      <c r="D556" s="175"/>
      <c r="R556" s="174"/>
    </row>
    <row r="557" spans="1:18">
      <c r="A557" s="112">
        <f t="shared" si="16"/>
        <v>0</v>
      </c>
      <c r="C557" s="3">
        <f t="shared" si="17"/>
        <v>0</v>
      </c>
      <c r="D557" s="175"/>
      <c r="R557" s="174"/>
    </row>
    <row r="558" spans="1:18">
      <c r="A558" s="112">
        <f t="shared" si="16"/>
        <v>0</v>
      </c>
      <c r="C558" s="3">
        <f t="shared" si="17"/>
        <v>0</v>
      </c>
      <c r="D558" s="175"/>
      <c r="R558" s="174"/>
    </row>
    <row r="559" spans="1:18">
      <c r="A559" s="112">
        <f t="shared" si="16"/>
        <v>0</v>
      </c>
      <c r="C559" s="3">
        <f t="shared" si="17"/>
        <v>0</v>
      </c>
      <c r="D559" s="175"/>
      <c r="R559" s="174"/>
    </row>
    <row r="560" spans="1:18">
      <c r="A560" s="112">
        <f t="shared" si="16"/>
        <v>0</v>
      </c>
      <c r="C560" s="3">
        <f t="shared" si="17"/>
        <v>0</v>
      </c>
      <c r="D560" s="175"/>
      <c r="R560" s="174"/>
    </row>
    <row r="561" spans="1:18">
      <c r="A561" s="112">
        <f t="shared" si="16"/>
        <v>0</v>
      </c>
      <c r="C561" s="3">
        <f t="shared" si="17"/>
        <v>0</v>
      </c>
      <c r="D561" s="175"/>
      <c r="R561" s="174"/>
    </row>
    <row r="562" spans="1:18">
      <c r="A562" s="112">
        <f t="shared" si="16"/>
        <v>0</v>
      </c>
      <c r="C562" s="3">
        <f t="shared" si="17"/>
        <v>0</v>
      </c>
      <c r="D562" s="175"/>
      <c r="R562" s="174"/>
    </row>
    <row r="563" spans="1:18">
      <c r="A563" s="112">
        <f t="shared" si="16"/>
        <v>0</v>
      </c>
      <c r="C563" s="3">
        <f t="shared" si="17"/>
        <v>0</v>
      </c>
      <c r="D563" s="175"/>
      <c r="R563" s="174"/>
    </row>
    <row r="564" spans="1:18">
      <c r="A564" s="112">
        <f t="shared" si="16"/>
        <v>0</v>
      </c>
      <c r="C564" s="3">
        <f t="shared" si="17"/>
        <v>0</v>
      </c>
      <c r="D564" s="175"/>
      <c r="R564" s="174"/>
    </row>
    <row r="565" spans="1:18">
      <c r="A565" s="112">
        <f t="shared" si="16"/>
        <v>0</v>
      </c>
      <c r="C565" s="3">
        <f t="shared" si="17"/>
        <v>0</v>
      </c>
      <c r="D565" s="175"/>
      <c r="R565" s="174"/>
    </row>
    <row r="566" spans="1:18">
      <c r="A566" s="112">
        <f t="shared" si="16"/>
        <v>0</v>
      </c>
      <c r="C566" s="3">
        <f t="shared" si="17"/>
        <v>0</v>
      </c>
      <c r="D566" s="175"/>
      <c r="R566" s="174"/>
    </row>
    <row r="567" spans="1:18">
      <c r="A567" s="112">
        <f t="shared" si="16"/>
        <v>0</v>
      </c>
      <c r="C567" s="3">
        <f t="shared" si="17"/>
        <v>0</v>
      </c>
      <c r="D567" s="175"/>
      <c r="R567" s="174"/>
    </row>
    <row r="568" spans="1:18">
      <c r="A568" s="112">
        <f t="shared" si="16"/>
        <v>0</v>
      </c>
      <c r="C568" s="3">
        <f t="shared" si="17"/>
        <v>0</v>
      </c>
      <c r="D568" s="175"/>
      <c r="R568" s="174"/>
    </row>
    <row r="569" spans="1:18">
      <c r="A569" s="112">
        <f t="shared" si="16"/>
        <v>0</v>
      </c>
      <c r="C569" s="3">
        <f t="shared" si="17"/>
        <v>0</v>
      </c>
      <c r="D569" s="175"/>
      <c r="R569" s="174"/>
    </row>
    <row r="570" spans="1:18">
      <c r="A570" s="112">
        <f t="shared" si="16"/>
        <v>0</v>
      </c>
      <c r="C570" s="3">
        <f t="shared" si="17"/>
        <v>0</v>
      </c>
      <c r="D570" s="175"/>
      <c r="R570" s="174"/>
    </row>
    <row r="571" spans="1:18">
      <c r="A571" s="112">
        <f t="shared" si="16"/>
        <v>0</v>
      </c>
      <c r="C571" s="3">
        <f t="shared" si="17"/>
        <v>0</v>
      </c>
      <c r="D571" s="175"/>
      <c r="R571" s="174"/>
    </row>
    <row r="572" spans="1:18">
      <c r="A572" s="112">
        <f t="shared" si="16"/>
        <v>0</v>
      </c>
      <c r="C572" s="3">
        <f t="shared" si="17"/>
        <v>0</v>
      </c>
      <c r="D572" s="175"/>
      <c r="R572" s="174"/>
    </row>
    <row r="573" spans="1:18">
      <c r="A573" s="112">
        <f t="shared" si="16"/>
        <v>0</v>
      </c>
      <c r="C573" s="3">
        <f t="shared" si="17"/>
        <v>0</v>
      </c>
      <c r="D573" s="175"/>
      <c r="R573" s="174"/>
    </row>
    <row r="574" spans="1:18">
      <c r="A574" s="112">
        <f t="shared" si="16"/>
        <v>0</v>
      </c>
      <c r="C574" s="3">
        <f t="shared" si="17"/>
        <v>0</v>
      </c>
      <c r="D574" s="175"/>
      <c r="R574" s="174"/>
    </row>
    <row r="575" spans="1:18">
      <c r="A575" s="112">
        <f t="shared" si="16"/>
        <v>0</v>
      </c>
      <c r="C575" s="3">
        <f t="shared" si="17"/>
        <v>0</v>
      </c>
      <c r="D575" s="175"/>
      <c r="R575" s="174"/>
    </row>
    <row r="576" spans="1:18">
      <c r="A576" s="112">
        <f t="shared" si="16"/>
        <v>0</v>
      </c>
      <c r="C576" s="3">
        <f t="shared" si="17"/>
        <v>0</v>
      </c>
      <c r="D576" s="175"/>
      <c r="R576" s="174"/>
    </row>
    <row r="577" spans="1:18">
      <c r="A577" s="112">
        <f t="shared" si="16"/>
        <v>0</v>
      </c>
      <c r="C577" s="3">
        <f t="shared" si="17"/>
        <v>0</v>
      </c>
      <c r="D577" s="175"/>
      <c r="R577" s="174"/>
    </row>
    <row r="578" spans="1:18">
      <c r="A578" s="112">
        <f t="shared" si="16"/>
        <v>0</v>
      </c>
      <c r="C578" s="3">
        <f t="shared" si="17"/>
        <v>0</v>
      </c>
      <c r="D578" s="175"/>
      <c r="R578" s="174"/>
    </row>
    <row r="579" spans="1:18">
      <c r="A579" s="112">
        <f t="shared" ref="A579:A642" si="18">D579</f>
        <v>0</v>
      </c>
      <c r="C579" s="3">
        <f t="shared" ref="C579:C642" si="19">D579</f>
        <v>0</v>
      </c>
      <c r="D579" s="175"/>
      <c r="R579" s="174"/>
    </row>
    <row r="580" spans="1:18">
      <c r="A580" s="112">
        <f t="shared" si="18"/>
        <v>0</v>
      </c>
      <c r="C580" s="3">
        <f t="shared" si="19"/>
        <v>0</v>
      </c>
      <c r="D580" s="175"/>
      <c r="R580" s="174"/>
    </row>
    <row r="581" spans="1:18">
      <c r="A581" s="112">
        <f t="shared" si="18"/>
        <v>0</v>
      </c>
      <c r="C581" s="3">
        <f t="shared" si="19"/>
        <v>0</v>
      </c>
      <c r="D581" s="175"/>
      <c r="R581" s="174"/>
    </row>
    <row r="582" spans="1:18">
      <c r="A582" s="112">
        <f t="shared" si="18"/>
        <v>0</v>
      </c>
      <c r="C582" s="3">
        <f t="shared" si="19"/>
        <v>0</v>
      </c>
      <c r="D582" s="175"/>
      <c r="R582" s="174"/>
    </row>
    <row r="583" spans="1:18">
      <c r="A583" s="112">
        <f t="shared" si="18"/>
        <v>0</v>
      </c>
      <c r="C583" s="3">
        <f t="shared" si="19"/>
        <v>0</v>
      </c>
      <c r="D583" s="175"/>
      <c r="R583" s="174"/>
    </row>
    <row r="584" spans="1:18">
      <c r="A584" s="112">
        <f t="shared" si="18"/>
        <v>0</v>
      </c>
      <c r="C584" s="3">
        <f t="shared" si="19"/>
        <v>0</v>
      </c>
      <c r="D584" s="175"/>
      <c r="R584" s="174"/>
    </row>
    <row r="585" spans="1:18">
      <c r="A585" s="112">
        <f t="shared" si="18"/>
        <v>0</v>
      </c>
      <c r="C585" s="3">
        <f t="shared" si="19"/>
        <v>0</v>
      </c>
      <c r="D585" s="175"/>
      <c r="R585" s="174"/>
    </row>
    <row r="586" spans="1:18">
      <c r="A586" s="112">
        <f t="shared" si="18"/>
        <v>0</v>
      </c>
      <c r="C586" s="3">
        <f t="shared" si="19"/>
        <v>0</v>
      </c>
      <c r="D586" s="175"/>
      <c r="R586" s="174"/>
    </row>
    <row r="587" spans="1:18">
      <c r="A587" s="112">
        <f t="shared" si="18"/>
        <v>0</v>
      </c>
      <c r="C587" s="3">
        <f t="shared" si="19"/>
        <v>0</v>
      </c>
      <c r="D587" s="175"/>
      <c r="R587" s="174"/>
    </row>
    <row r="588" spans="1:18">
      <c r="A588" s="112">
        <f t="shared" si="18"/>
        <v>0</v>
      </c>
      <c r="C588" s="3">
        <f t="shared" si="19"/>
        <v>0</v>
      </c>
      <c r="D588" s="175"/>
      <c r="R588" s="174"/>
    </row>
    <row r="589" spans="1:18">
      <c r="A589" s="112">
        <f t="shared" si="18"/>
        <v>0</v>
      </c>
      <c r="C589" s="3">
        <f t="shared" si="19"/>
        <v>0</v>
      </c>
      <c r="D589" s="175"/>
      <c r="R589" s="174"/>
    </row>
    <row r="590" spans="1:18">
      <c r="A590" s="112">
        <f t="shared" si="18"/>
        <v>0</v>
      </c>
      <c r="C590" s="3">
        <f t="shared" si="19"/>
        <v>0</v>
      </c>
      <c r="D590" s="175"/>
      <c r="R590" s="174"/>
    </row>
    <row r="591" spans="1:18">
      <c r="A591" s="112">
        <f t="shared" si="18"/>
        <v>0</v>
      </c>
      <c r="C591" s="3">
        <f t="shared" si="19"/>
        <v>0</v>
      </c>
      <c r="D591" s="175"/>
      <c r="R591" s="174"/>
    </row>
    <row r="592" spans="1:18">
      <c r="A592" s="112">
        <f t="shared" si="18"/>
        <v>0</v>
      </c>
      <c r="C592" s="3">
        <f t="shared" si="19"/>
        <v>0</v>
      </c>
      <c r="D592" s="175"/>
      <c r="R592" s="174"/>
    </row>
    <row r="593" spans="1:18">
      <c r="A593" s="112">
        <f t="shared" si="18"/>
        <v>0</v>
      </c>
      <c r="C593" s="3">
        <f t="shared" si="19"/>
        <v>0</v>
      </c>
      <c r="D593" s="175"/>
      <c r="R593" s="174"/>
    </row>
    <row r="594" spans="1:18">
      <c r="A594" s="112">
        <f t="shared" si="18"/>
        <v>0</v>
      </c>
      <c r="C594" s="3">
        <f t="shared" si="19"/>
        <v>0</v>
      </c>
      <c r="D594" s="175"/>
      <c r="R594" s="174"/>
    </row>
    <row r="595" spans="1:18">
      <c r="A595" s="112">
        <f t="shared" si="18"/>
        <v>0</v>
      </c>
      <c r="C595" s="3">
        <f t="shared" si="19"/>
        <v>0</v>
      </c>
      <c r="D595" s="175"/>
      <c r="R595" s="174"/>
    </row>
    <row r="596" spans="1:18">
      <c r="A596" s="112">
        <f t="shared" si="18"/>
        <v>0</v>
      </c>
      <c r="C596" s="3">
        <f t="shared" si="19"/>
        <v>0</v>
      </c>
      <c r="D596" s="175"/>
      <c r="R596" s="174"/>
    </row>
    <row r="597" spans="1:18">
      <c r="A597" s="112">
        <f t="shared" si="18"/>
        <v>0</v>
      </c>
      <c r="C597" s="3">
        <f t="shared" si="19"/>
        <v>0</v>
      </c>
      <c r="D597" s="175"/>
      <c r="R597" s="174"/>
    </row>
    <row r="598" spans="1:18">
      <c r="A598" s="112">
        <f t="shared" si="18"/>
        <v>0</v>
      </c>
      <c r="C598" s="3">
        <f t="shared" si="19"/>
        <v>0</v>
      </c>
      <c r="D598" s="175"/>
      <c r="R598" s="174"/>
    </row>
    <row r="599" spans="1:18">
      <c r="A599" s="112">
        <f t="shared" si="18"/>
        <v>0</v>
      </c>
      <c r="C599" s="3">
        <f t="shared" si="19"/>
        <v>0</v>
      </c>
      <c r="D599" s="175"/>
      <c r="R599" s="174"/>
    </row>
    <row r="600" spans="1:18">
      <c r="A600" s="112">
        <f t="shared" si="18"/>
        <v>0</v>
      </c>
      <c r="C600" s="3">
        <f t="shared" si="19"/>
        <v>0</v>
      </c>
      <c r="D600" s="175"/>
      <c r="R600" s="174"/>
    </row>
    <row r="601" spans="1:18">
      <c r="A601" s="112">
        <f t="shared" si="18"/>
        <v>0</v>
      </c>
      <c r="C601" s="3">
        <f t="shared" si="19"/>
        <v>0</v>
      </c>
      <c r="D601" s="175"/>
      <c r="R601" s="174"/>
    </row>
    <row r="602" spans="1:18">
      <c r="A602" s="112">
        <f t="shared" si="18"/>
        <v>0</v>
      </c>
      <c r="C602" s="3">
        <f t="shared" si="19"/>
        <v>0</v>
      </c>
      <c r="D602" s="175"/>
      <c r="R602" s="174"/>
    </row>
    <row r="603" spans="1:18">
      <c r="A603" s="112">
        <f t="shared" si="18"/>
        <v>0</v>
      </c>
      <c r="C603" s="3">
        <f t="shared" si="19"/>
        <v>0</v>
      </c>
      <c r="D603" s="175"/>
      <c r="R603" s="174"/>
    </row>
    <row r="604" spans="1:18">
      <c r="A604" s="112">
        <f t="shared" si="18"/>
        <v>0</v>
      </c>
      <c r="C604" s="3">
        <f t="shared" si="19"/>
        <v>0</v>
      </c>
      <c r="D604" s="175"/>
      <c r="R604" s="174"/>
    </row>
    <row r="605" spans="1:18">
      <c r="A605" s="112">
        <f t="shared" si="18"/>
        <v>0</v>
      </c>
      <c r="C605" s="3">
        <f t="shared" si="19"/>
        <v>0</v>
      </c>
      <c r="D605" s="175"/>
      <c r="R605" s="174"/>
    </row>
    <row r="606" spans="1:18">
      <c r="A606" s="112">
        <f t="shared" si="18"/>
        <v>0</v>
      </c>
      <c r="C606" s="3">
        <f t="shared" si="19"/>
        <v>0</v>
      </c>
      <c r="D606" s="175"/>
      <c r="R606" s="174"/>
    </row>
    <row r="607" spans="1:18">
      <c r="A607" s="112">
        <f t="shared" si="18"/>
        <v>0</v>
      </c>
      <c r="C607" s="3">
        <f t="shared" si="19"/>
        <v>0</v>
      </c>
      <c r="D607" s="175"/>
      <c r="R607" s="174"/>
    </row>
    <row r="608" spans="1:18">
      <c r="A608" s="112">
        <f t="shared" si="18"/>
        <v>0</v>
      </c>
      <c r="C608" s="3">
        <f t="shared" si="19"/>
        <v>0</v>
      </c>
      <c r="D608" s="175"/>
      <c r="R608" s="174"/>
    </row>
    <row r="609" spans="1:18">
      <c r="A609" s="112">
        <f t="shared" si="18"/>
        <v>0</v>
      </c>
      <c r="C609" s="3">
        <f t="shared" si="19"/>
        <v>0</v>
      </c>
      <c r="D609" s="175"/>
      <c r="R609" s="174"/>
    </row>
    <row r="610" spans="1:18">
      <c r="A610" s="112">
        <f t="shared" si="18"/>
        <v>0</v>
      </c>
      <c r="C610" s="3">
        <f t="shared" si="19"/>
        <v>0</v>
      </c>
      <c r="D610" s="175"/>
      <c r="R610" s="174"/>
    </row>
    <row r="611" spans="1:18">
      <c r="A611" s="112">
        <f t="shared" si="18"/>
        <v>0</v>
      </c>
      <c r="C611" s="3">
        <f t="shared" si="19"/>
        <v>0</v>
      </c>
      <c r="D611" s="175"/>
      <c r="R611" s="174"/>
    </row>
    <row r="612" spans="1:18">
      <c r="A612" s="112">
        <f t="shared" si="18"/>
        <v>0</v>
      </c>
      <c r="C612" s="3">
        <f t="shared" si="19"/>
        <v>0</v>
      </c>
      <c r="D612" s="175"/>
      <c r="R612" s="174"/>
    </row>
    <row r="613" spans="1:18">
      <c r="A613" s="112">
        <f t="shared" si="18"/>
        <v>0</v>
      </c>
      <c r="C613" s="3">
        <f t="shared" si="19"/>
        <v>0</v>
      </c>
      <c r="D613" s="175"/>
      <c r="R613" s="174"/>
    </row>
    <row r="614" spans="1:18">
      <c r="A614" s="112">
        <f t="shared" si="18"/>
        <v>0</v>
      </c>
      <c r="C614" s="3">
        <f t="shared" si="19"/>
        <v>0</v>
      </c>
      <c r="D614" s="175"/>
      <c r="R614" s="174"/>
    </row>
    <row r="615" spans="1:18">
      <c r="A615" s="112">
        <f t="shared" si="18"/>
        <v>0</v>
      </c>
      <c r="C615" s="3">
        <f t="shared" si="19"/>
        <v>0</v>
      </c>
      <c r="D615" s="175"/>
      <c r="R615" s="174"/>
    </row>
    <row r="616" spans="1:18">
      <c r="A616" s="112">
        <f t="shared" si="18"/>
        <v>0</v>
      </c>
      <c r="C616" s="3">
        <f t="shared" si="19"/>
        <v>0</v>
      </c>
      <c r="D616" s="175"/>
      <c r="R616" s="174"/>
    </row>
    <row r="617" spans="1:18">
      <c r="A617" s="112">
        <f t="shared" si="18"/>
        <v>0</v>
      </c>
      <c r="C617" s="3">
        <f t="shared" si="19"/>
        <v>0</v>
      </c>
      <c r="D617" s="175"/>
      <c r="R617" s="174"/>
    </row>
    <row r="618" spans="1:18">
      <c r="A618" s="112">
        <f t="shared" si="18"/>
        <v>0</v>
      </c>
      <c r="C618" s="3">
        <f t="shared" si="19"/>
        <v>0</v>
      </c>
      <c r="D618" s="175"/>
      <c r="R618" s="174"/>
    </row>
    <row r="619" spans="1:18">
      <c r="A619" s="112">
        <f t="shared" si="18"/>
        <v>0</v>
      </c>
      <c r="C619" s="3">
        <f t="shared" si="19"/>
        <v>0</v>
      </c>
      <c r="D619" s="175"/>
      <c r="R619" s="174"/>
    </row>
    <row r="620" spans="1:18">
      <c r="A620" s="112">
        <f t="shared" si="18"/>
        <v>0</v>
      </c>
      <c r="C620" s="3">
        <f t="shared" si="19"/>
        <v>0</v>
      </c>
      <c r="D620" s="175"/>
      <c r="R620" s="174"/>
    </row>
    <row r="621" spans="1:18">
      <c r="A621" s="112">
        <f t="shared" si="18"/>
        <v>0</v>
      </c>
      <c r="C621" s="3">
        <f t="shared" si="19"/>
        <v>0</v>
      </c>
      <c r="D621" s="175"/>
      <c r="R621" s="174"/>
    </row>
    <row r="622" spans="1:18">
      <c r="A622" s="112">
        <f t="shared" si="18"/>
        <v>0</v>
      </c>
      <c r="C622" s="3">
        <f t="shared" si="19"/>
        <v>0</v>
      </c>
      <c r="D622" s="175"/>
      <c r="R622" s="174"/>
    </row>
    <row r="623" spans="1:18">
      <c r="A623" s="112">
        <f t="shared" si="18"/>
        <v>0</v>
      </c>
      <c r="C623" s="3">
        <f t="shared" si="19"/>
        <v>0</v>
      </c>
      <c r="D623" s="175"/>
      <c r="R623" s="174"/>
    </row>
    <row r="624" spans="1:18">
      <c r="A624" s="112">
        <f t="shared" si="18"/>
        <v>0</v>
      </c>
      <c r="C624" s="3">
        <f t="shared" si="19"/>
        <v>0</v>
      </c>
      <c r="D624" s="175"/>
      <c r="R624" s="174"/>
    </row>
    <row r="625" spans="1:18">
      <c r="A625" s="112">
        <f t="shared" si="18"/>
        <v>0</v>
      </c>
      <c r="C625" s="3">
        <f t="shared" si="19"/>
        <v>0</v>
      </c>
      <c r="D625" s="175"/>
      <c r="R625" s="174"/>
    </row>
    <row r="626" spans="1:18">
      <c r="A626" s="112">
        <f t="shared" si="18"/>
        <v>0</v>
      </c>
      <c r="C626" s="3">
        <f t="shared" si="19"/>
        <v>0</v>
      </c>
      <c r="D626" s="175"/>
      <c r="R626" s="174"/>
    </row>
    <row r="627" spans="1:18">
      <c r="A627" s="112">
        <f t="shared" si="18"/>
        <v>0</v>
      </c>
      <c r="C627" s="3">
        <f t="shared" si="19"/>
        <v>0</v>
      </c>
      <c r="D627" s="175"/>
      <c r="R627" s="174"/>
    </row>
    <row r="628" spans="1:18">
      <c r="A628" s="112">
        <f t="shared" si="18"/>
        <v>0</v>
      </c>
      <c r="C628" s="3">
        <f t="shared" si="19"/>
        <v>0</v>
      </c>
      <c r="D628" s="175"/>
      <c r="R628" s="174"/>
    </row>
    <row r="629" spans="1:18">
      <c r="A629" s="112">
        <f t="shared" si="18"/>
        <v>0</v>
      </c>
      <c r="C629" s="3">
        <f t="shared" si="19"/>
        <v>0</v>
      </c>
      <c r="D629" s="175"/>
      <c r="R629" s="174"/>
    </row>
    <row r="630" spans="1:18">
      <c r="A630" s="112">
        <f t="shared" si="18"/>
        <v>0</v>
      </c>
      <c r="C630" s="3">
        <f t="shared" si="19"/>
        <v>0</v>
      </c>
      <c r="D630" s="175"/>
      <c r="R630" s="174"/>
    </row>
    <row r="631" spans="1:18">
      <c r="A631" s="112">
        <f t="shared" si="18"/>
        <v>0</v>
      </c>
      <c r="C631" s="3">
        <f t="shared" si="19"/>
        <v>0</v>
      </c>
      <c r="D631" s="175"/>
      <c r="R631" s="174"/>
    </row>
    <row r="632" spans="1:18">
      <c r="A632" s="112">
        <f t="shared" si="18"/>
        <v>0</v>
      </c>
      <c r="C632" s="3">
        <f t="shared" si="19"/>
        <v>0</v>
      </c>
      <c r="D632" s="175"/>
      <c r="R632" s="174"/>
    </row>
    <row r="633" spans="1:18">
      <c r="A633" s="112">
        <f t="shared" si="18"/>
        <v>0</v>
      </c>
      <c r="C633" s="3">
        <f t="shared" si="19"/>
        <v>0</v>
      </c>
      <c r="D633" s="175"/>
      <c r="R633" s="174"/>
    </row>
    <row r="634" spans="1:18">
      <c r="A634" s="112">
        <f t="shared" si="18"/>
        <v>0</v>
      </c>
      <c r="C634" s="3">
        <f t="shared" si="19"/>
        <v>0</v>
      </c>
      <c r="D634" s="175"/>
      <c r="R634" s="174"/>
    </row>
    <row r="635" spans="1:18">
      <c r="A635" s="112">
        <f t="shared" si="18"/>
        <v>0</v>
      </c>
      <c r="C635" s="3">
        <f t="shared" si="19"/>
        <v>0</v>
      </c>
      <c r="D635" s="175"/>
      <c r="R635" s="174"/>
    </row>
    <row r="636" spans="1:18">
      <c r="A636" s="112">
        <f t="shared" si="18"/>
        <v>0</v>
      </c>
      <c r="C636" s="3">
        <f t="shared" si="19"/>
        <v>0</v>
      </c>
      <c r="D636" s="175"/>
      <c r="R636" s="174"/>
    </row>
    <row r="637" spans="1:18">
      <c r="A637" s="112">
        <f t="shared" si="18"/>
        <v>0</v>
      </c>
      <c r="C637" s="3">
        <f t="shared" si="19"/>
        <v>0</v>
      </c>
      <c r="D637" s="175"/>
      <c r="R637" s="174"/>
    </row>
    <row r="638" spans="1:18">
      <c r="A638" s="112">
        <f t="shared" si="18"/>
        <v>0</v>
      </c>
      <c r="C638" s="3">
        <f t="shared" si="19"/>
        <v>0</v>
      </c>
      <c r="D638" s="175"/>
      <c r="R638" s="174"/>
    </row>
    <row r="639" spans="1:18">
      <c r="A639" s="112">
        <f t="shared" si="18"/>
        <v>0</v>
      </c>
      <c r="C639" s="3">
        <f t="shared" si="19"/>
        <v>0</v>
      </c>
      <c r="D639" s="175"/>
      <c r="R639" s="174"/>
    </row>
    <row r="640" spans="1:18">
      <c r="A640" s="112">
        <f t="shared" si="18"/>
        <v>0</v>
      </c>
      <c r="C640" s="3">
        <f t="shared" si="19"/>
        <v>0</v>
      </c>
      <c r="D640" s="175"/>
      <c r="R640" s="174"/>
    </row>
    <row r="641" spans="1:18">
      <c r="A641" s="112">
        <f t="shared" si="18"/>
        <v>0</v>
      </c>
      <c r="C641" s="3">
        <f t="shared" si="19"/>
        <v>0</v>
      </c>
      <c r="D641" s="175"/>
      <c r="R641" s="174"/>
    </row>
    <row r="642" spans="1:18">
      <c r="A642" s="112">
        <f t="shared" si="18"/>
        <v>0</v>
      </c>
      <c r="C642" s="3">
        <f t="shared" si="19"/>
        <v>0</v>
      </c>
      <c r="D642" s="175"/>
      <c r="R642" s="174"/>
    </row>
    <row r="643" spans="1:18">
      <c r="A643" s="112">
        <f t="shared" ref="A643:A706" si="20">D643</f>
        <v>0</v>
      </c>
      <c r="C643" s="3">
        <f t="shared" ref="C643:C706" si="21">D643</f>
        <v>0</v>
      </c>
      <c r="D643" s="175"/>
      <c r="R643" s="174"/>
    </row>
    <row r="644" spans="1:18">
      <c r="A644" s="112">
        <f t="shared" si="20"/>
        <v>0</v>
      </c>
      <c r="C644" s="3">
        <f t="shared" si="21"/>
        <v>0</v>
      </c>
      <c r="D644" s="175"/>
      <c r="R644" s="174"/>
    </row>
    <row r="645" spans="1:18">
      <c r="A645" s="112">
        <f t="shared" si="20"/>
        <v>0</v>
      </c>
      <c r="C645" s="3">
        <f t="shared" si="21"/>
        <v>0</v>
      </c>
      <c r="D645" s="175"/>
      <c r="R645" s="174"/>
    </row>
    <row r="646" spans="1:18">
      <c r="A646" s="112">
        <f t="shared" si="20"/>
        <v>0</v>
      </c>
      <c r="C646" s="3">
        <f t="shared" si="21"/>
        <v>0</v>
      </c>
      <c r="D646" s="175"/>
      <c r="R646" s="174"/>
    </row>
    <row r="647" spans="1:18">
      <c r="A647" s="112">
        <f t="shared" si="20"/>
        <v>0</v>
      </c>
      <c r="C647" s="3">
        <f t="shared" si="21"/>
        <v>0</v>
      </c>
      <c r="D647" s="175"/>
      <c r="R647" s="174"/>
    </row>
    <row r="648" spans="1:18">
      <c r="A648" s="112">
        <f t="shared" si="20"/>
        <v>0</v>
      </c>
      <c r="C648" s="3">
        <f t="shared" si="21"/>
        <v>0</v>
      </c>
      <c r="D648" s="175"/>
      <c r="R648" s="174"/>
    </row>
    <row r="649" spans="1:18">
      <c r="A649" s="112">
        <f t="shared" si="20"/>
        <v>0</v>
      </c>
      <c r="C649" s="3">
        <f t="shared" si="21"/>
        <v>0</v>
      </c>
      <c r="D649" s="175"/>
      <c r="R649" s="174"/>
    </row>
    <row r="650" spans="1:18">
      <c r="A650" s="112">
        <f t="shared" si="20"/>
        <v>0</v>
      </c>
      <c r="C650" s="3">
        <f t="shared" si="21"/>
        <v>0</v>
      </c>
      <c r="D650" s="175"/>
      <c r="R650" s="174"/>
    </row>
    <row r="651" spans="1:18">
      <c r="A651" s="112">
        <f t="shared" si="20"/>
        <v>0</v>
      </c>
      <c r="C651" s="3">
        <f t="shared" si="21"/>
        <v>0</v>
      </c>
      <c r="D651" s="175"/>
      <c r="R651" s="174"/>
    </row>
    <row r="652" spans="1:18">
      <c r="A652" s="112">
        <f t="shared" si="20"/>
        <v>0</v>
      </c>
      <c r="C652" s="3">
        <f t="shared" si="21"/>
        <v>0</v>
      </c>
      <c r="D652" s="175"/>
      <c r="R652" s="174"/>
    </row>
    <row r="653" spans="1:18">
      <c r="A653" s="112">
        <f t="shared" si="20"/>
        <v>0</v>
      </c>
      <c r="C653" s="3">
        <f t="shared" si="21"/>
        <v>0</v>
      </c>
      <c r="D653" s="175"/>
      <c r="R653" s="174"/>
    </row>
    <row r="654" spans="1:18">
      <c r="A654" s="112">
        <f t="shared" si="20"/>
        <v>0</v>
      </c>
      <c r="C654" s="3">
        <f t="shared" si="21"/>
        <v>0</v>
      </c>
      <c r="D654" s="175"/>
      <c r="R654" s="174"/>
    </row>
    <row r="655" spans="1:18">
      <c r="A655" s="112">
        <f t="shared" si="20"/>
        <v>0</v>
      </c>
      <c r="C655" s="3">
        <f t="shared" si="21"/>
        <v>0</v>
      </c>
      <c r="D655" s="175"/>
      <c r="R655" s="174"/>
    </row>
    <row r="656" spans="1:18">
      <c r="A656" s="112">
        <f t="shared" si="20"/>
        <v>0</v>
      </c>
      <c r="C656" s="3">
        <f t="shared" si="21"/>
        <v>0</v>
      </c>
      <c r="D656" s="175"/>
      <c r="R656" s="174"/>
    </row>
    <row r="657" spans="1:18">
      <c r="A657" s="112">
        <f t="shared" si="20"/>
        <v>0</v>
      </c>
      <c r="C657" s="3">
        <f t="shared" si="21"/>
        <v>0</v>
      </c>
      <c r="D657" s="175"/>
      <c r="R657" s="174"/>
    </row>
    <row r="658" spans="1:18">
      <c r="A658" s="112">
        <f t="shared" si="20"/>
        <v>0</v>
      </c>
      <c r="C658" s="3">
        <f t="shared" si="21"/>
        <v>0</v>
      </c>
      <c r="D658" s="175"/>
      <c r="R658" s="174"/>
    </row>
    <row r="659" spans="1:18">
      <c r="A659" s="112">
        <f t="shared" si="20"/>
        <v>0</v>
      </c>
      <c r="C659" s="3">
        <f t="shared" si="21"/>
        <v>0</v>
      </c>
      <c r="D659" s="175"/>
      <c r="R659" s="174"/>
    </row>
    <row r="660" spans="1:18">
      <c r="A660" s="112">
        <f t="shared" si="20"/>
        <v>0</v>
      </c>
      <c r="C660" s="3">
        <f t="shared" si="21"/>
        <v>0</v>
      </c>
      <c r="D660" s="175"/>
      <c r="R660" s="174"/>
    </row>
    <row r="661" spans="1:18">
      <c r="A661" s="112">
        <f t="shared" si="20"/>
        <v>0</v>
      </c>
      <c r="C661" s="3">
        <f t="shared" si="21"/>
        <v>0</v>
      </c>
      <c r="D661" s="175"/>
      <c r="R661" s="174"/>
    </row>
    <row r="662" spans="1:18">
      <c r="A662" s="112">
        <f t="shared" si="20"/>
        <v>0</v>
      </c>
      <c r="C662" s="3">
        <f t="shared" si="21"/>
        <v>0</v>
      </c>
      <c r="D662" s="175"/>
      <c r="R662" s="174"/>
    </row>
    <row r="663" spans="1:18">
      <c r="A663" s="112">
        <f t="shared" si="20"/>
        <v>0</v>
      </c>
      <c r="C663" s="3">
        <f t="shared" si="21"/>
        <v>0</v>
      </c>
      <c r="D663" s="175"/>
      <c r="R663" s="174"/>
    </row>
    <row r="664" spans="1:18">
      <c r="A664" s="112">
        <f t="shared" si="20"/>
        <v>0</v>
      </c>
      <c r="C664" s="3">
        <f t="shared" si="21"/>
        <v>0</v>
      </c>
      <c r="D664" s="175"/>
      <c r="R664" s="174"/>
    </row>
    <row r="665" spans="1:18">
      <c r="A665" s="112">
        <f t="shared" si="20"/>
        <v>0</v>
      </c>
      <c r="C665" s="3">
        <f t="shared" si="21"/>
        <v>0</v>
      </c>
      <c r="D665" s="175"/>
      <c r="R665" s="174"/>
    </row>
    <row r="666" spans="1:18">
      <c r="A666" s="112">
        <f t="shared" si="20"/>
        <v>0</v>
      </c>
      <c r="C666" s="3">
        <f t="shared" si="21"/>
        <v>0</v>
      </c>
      <c r="D666" s="175"/>
      <c r="R666" s="174"/>
    </row>
    <row r="667" spans="1:18">
      <c r="A667" s="112">
        <f t="shared" si="20"/>
        <v>0</v>
      </c>
      <c r="C667" s="3">
        <f t="shared" si="21"/>
        <v>0</v>
      </c>
      <c r="D667" s="175"/>
      <c r="R667" s="174"/>
    </row>
    <row r="668" spans="1:18">
      <c r="A668" s="112">
        <f t="shared" si="20"/>
        <v>0</v>
      </c>
      <c r="C668" s="3">
        <f t="shared" si="21"/>
        <v>0</v>
      </c>
      <c r="D668" s="175"/>
      <c r="R668" s="174"/>
    </row>
    <row r="669" spans="1:18">
      <c r="A669" s="112">
        <f t="shared" si="20"/>
        <v>0</v>
      </c>
      <c r="C669" s="3">
        <f t="shared" si="21"/>
        <v>0</v>
      </c>
      <c r="D669" s="175"/>
      <c r="R669" s="174"/>
    </row>
    <row r="670" spans="1:18">
      <c r="A670" s="112">
        <f t="shared" si="20"/>
        <v>0</v>
      </c>
      <c r="C670" s="3">
        <f t="shared" si="21"/>
        <v>0</v>
      </c>
      <c r="D670" s="175"/>
      <c r="R670" s="174"/>
    </row>
    <row r="671" spans="1:18">
      <c r="A671" s="112">
        <f t="shared" si="20"/>
        <v>0</v>
      </c>
      <c r="C671" s="3">
        <f t="shared" si="21"/>
        <v>0</v>
      </c>
      <c r="D671" s="175"/>
      <c r="R671" s="174"/>
    </row>
    <row r="672" spans="1:18">
      <c r="A672" s="112">
        <f t="shared" si="20"/>
        <v>0</v>
      </c>
      <c r="C672" s="3">
        <f t="shared" si="21"/>
        <v>0</v>
      </c>
      <c r="D672" s="175"/>
      <c r="R672" s="174"/>
    </row>
    <row r="673" spans="1:18">
      <c r="A673" s="112">
        <f t="shared" si="20"/>
        <v>0</v>
      </c>
      <c r="C673" s="3">
        <f t="shared" si="21"/>
        <v>0</v>
      </c>
      <c r="D673" s="175"/>
      <c r="R673" s="174"/>
    </row>
    <row r="674" spans="1:18">
      <c r="A674" s="112">
        <f t="shared" si="20"/>
        <v>0</v>
      </c>
      <c r="C674" s="3">
        <f t="shared" si="21"/>
        <v>0</v>
      </c>
      <c r="D674" s="175"/>
      <c r="R674" s="174"/>
    </row>
    <row r="675" spans="1:18">
      <c r="A675" s="112">
        <f t="shared" si="20"/>
        <v>0</v>
      </c>
      <c r="C675" s="3">
        <f t="shared" si="21"/>
        <v>0</v>
      </c>
      <c r="D675" s="175"/>
      <c r="R675" s="174"/>
    </row>
    <row r="676" spans="1:18">
      <c r="A676" s="112">
        <f t="shared" si="20"/>
        <v>0</v>
      </c>
      <c r="C676" s="3">
        <f t="shared" si="21"/>
        <v>0</v>
      </c>
      <c r="D676" s="175"/>
      <c r="R676" s="174"/>
    </row>
    <row r="677" spans="1:18">
      <c r="A677" s="112">
        <f t="shared" si="20"/>
        <v>0</v>
      </c>
      <c r="C677" s="3">
        <f t="shared" si="21"/>
        <v>0</v>
      </c>
      <c r="D677" s="175"/>
      <c r="R677" s="174"/>
    </row>
    <row r="678" spans="1:18">
      <c r="A678" s="112">
        <f t="shared" si="20"/>
        <v>0</v>
      </c>
      <c r="C678" s="3">
        <f t="shared" si="21"/>
        <v>0</v>
      </c>
      <c r="D678" s="175"/>
      <c r="R678" s="174"/>
    </row>
    <row r="679" spans="1:18">
      <c r="A679" s="112">
        <f t="shared" si="20"/>
        <v>0</v>
      </c>
      <c r="C679" s="3">
        <f t="shared" si="21"/>
        <v>0</v>
      </c>
      <c r="D679" s="175"/>
      <c r="R679" s="174"/>
    </row>
    <row r="680" spans="1:18">
      <c r="A680" s="112">
        <f t="shared" si="20"/>
        <v>0</v>
      </c>
      <c r="C680" s="3">
        <f t="shared" si="21"/>
        <v>0</v>
      </c>
      <c r="D680" s="175"/>
      <c r="R680" s="174"/>
    </row>
    <row r="681" spans="1:18">
      <c r="A681" s="112">
        <f t="shared" si="20"/>
        <v>0</v>
      </c>
      <c r="C681" s="3">
        <f t="shared" si="21"/>
        <v>0</v>
      </c>
      <c r="D681" s="175"/>
      <c r="R681" s="174"/>
    </row>
    <row r="682" spans="1:18">
      <c r="A682" s="112">
        <f t="shared" si="20"/>
        <v>0</v>
      </c>
      <c r="C682" s="3">
        <f t="shared" si="21"/>
        <v>0</v>
      </c>
      <c r="D682" s="175"/>
      <c r="R682" s="174"/>
    </row>
    <row r="683" spans="1:18">
      <c r="A683" s="112">
        <f t="shared" si="20"/>
        <v>0</v>
      </c>
      <c r="C683" s="3">
        <f t="shared" si="21"/>
        <v>0</v>
      </c>
      <c r="D683" s="175"/>
      <c r="R683" s="174"/>
    </row>
    <row r="684" spans="1:18">
      <c r="A684" s="112">
        <f t="shared" si="20"/>
        <v>0</v>
      </c>
      <c r="C684" s="3">
        <f t="shared" si="21"/>
        <v>0</v>
      </c>
      <c r="D684" s="175"/>
      <c r="R684" s="174"/>
    </row>
    <row r="685" spans="1:18">
      <c r="A685" s="112">
        <f t="shared" si="20"/>
        <v>0</v>
      </c>
      <c r="C685" s="3">
        <f t="shared" si="21"/>
        <v>0</v>
      </c>
      <c r="D685" s="175"/>
      <c r="R685" s="174"/>
    </row>
    <row r="686" spans="1:18">
      <c r="A686" s="112">
        <f t="shared" si="20"/>
        <v>0</v>
      </c>
      <c r="C686" s="3">
        <f t="shared" si="21"/>
        <v>0</v>
      </c>
      <c r="D686" s="175"/>
      <c r="R686" s="174"/>
    </row>
    <row r="687" spans="1:18">
      <c r="A687" s="112">
        <f t="shared" si="20"/>
        <v>0</v>
      </c>
      <c r="C687" s="3">
        <f t="shared" si="21"/>
        <v>0</v>
      </c>
      <c r="D687" s="175"/>
      <c r="R687" s="174"/>
    </row>
    <row r="688" spans="1:18">
      <c r="A688" s="112">
        <f t="shared" si="20"/>
        <v>0</v>
      </c>
      <c r="C688" s="3">
        <f t="shared" si="21"/>
        <v>0</v>
      </c>
      <c r="D688" s="175"/>
      <c r="R688" s="174"/>
    </row>
    <row r="689" spans="1:18">
      <c r="A689" s="112">
        <f t="shared" si="20"/>
        <v>0</v>
      </c>
      <c r="C689" s="3">
        <f t="shared" si="21"/>
        <v>0</v>
      </c>
      <c r="D689" s="175"/>
      <c r="R689" s="174"/>
    </row>
    <row r="690" spans="1:18">
      <c r="A690" s="112">
        <f t="shared" si="20"/>
        <v>0</v>
      </c>
      <c r="C690" s="3">
        <f t="shared" si="21"/>
        <v>0</v>
      </c>
      <c r="D690" s="175"/>
      <c r="R690" s="174"/>
    </row>
    <row r="691" spans="1:18">
      <c r="A691" s="112">
        <f t="shared" si="20"/>
        <v>0</v>
      </c>
      <c r="C691" s="3">
        <f t="shared" si="21"/>
        <v>0</v>
      </c>
      <c r="D691" s="175"/>
      <c r="R691" s="174"/>
    </row>
    <row r="692" spans="1:18">
      <c r="A692" s="112">
        <f t="shared" si="20"/>
        <v>0</v>
      </c>
      <c r="C692" s="3">
        <f t="shared" si="21"/>
        <v>0</v>
      </c>
      <c r="D692" s="175"/>
      <c r="R692" s="174"/>
    </row>
    <row r="693" spans="1:18">
      <c r="A693" s="112">
        <f t="shared" si="20"/>
        <v>0</v>
      </c>
      <c r="C693" s="3">
        <f t="shared" si="21"/>
        <v>0</v>
      </c>
      <c r="D693" s="175"/>
      <c r="R693" s="174"/>
    </row>
    <row r="694" spans="1:18">
      <c r="A694" s="112">
        <f t="shared" si="20"/>
        <v>0</v>
      </c>
      <c r="C694" s="3">
        <f t="shared" si="21"/>
        <v>0</v>
      </c>
      <c r="D694" s="175"/>
      <c r="R694" s="174"/>
    </row>
    <row r="695" spans="1:18">
      <c r="A695" s="112">
        <f t="shared" si="20"/>
        <v>0</v>
      </c>
      <c r="C695" s="3">
        <f t="shared" si="21"/>
        <v>0</v>
      </c>
      <c r="D695" s="175"/>
      <c r="R695" s="174"/>
    </row>
    <row r="696" spans="1:18">
      <c r="A696" s="112">
        <f t="shared" si="20"/>
        <v>0</v>
      </c>
      <c r="C696" s="3">
        <f t="shared" si="21"/>
        <v>0</v>
      </c>
      <c r="D696" s="175"/>
      <c r="R696" s="174"/>
    </row>
    <row r="697" spans="1:18">
      <c r="A697" s="112">
        <f t="shared" si="20"/>
        <v>0</v>
      </c>
      <c r="C697" s="3">
        <f t="shared" si="21"/>
        <v>0</v>
      </c>
      <c r="D697" s="175"/>
      <c r="R697" s="174"/>
    </row>
    <row r="698" spans="1:18">
      <c r="A698" s="112">
        <f t="shared" si="20"/>
        <v>0</v>
      </c>
      <c r="C698" s="3">
        <f t="shared" si="21"/>
        <v>0</v>
      </c>
      <c r="D698" s="175"/>
      <c r="R698" s="174"/>
    </row>
    <row r="699" spans="1:18">
      <c r="A699" s="112">
        <f t="shared" si="20"/>
        <v>0</v>
      </c>
      <c r="C699" s="3">
        <f t="shared" si="21"/>
        <v>0</v>
      </c>
      <c r="D699" s="175"/>
      <c r="R699" s="174"/>
    </row>
    <row r="700" spans="1:18">
      <c r="A700" s="112">
        <f t="shared" si="20"/>
        <v>0</v>
      </c>
      <c r="C700" s="3">
        <f t="shared" si="21"/>
        <v>0</v>
      </c>
      <c r="D700" s="175"/>
      <c r="R700" s="174"/>
    </row>
    <row r="701" spans="1:18">
      <c r="A701" s="112">
        <f t="shared" si="20"/>
        <v>0</v>
      </c>
      <c r="C701" s="3">
        <f t="shared" si="21"/>
        <v>0</v>
      </c>
      <c r="D701" s="175"/>
      <c r="R701" s="174"/>
    </row>
    <row r="702" spans="1:18">
      <c r="A702" s="112">
        <f t="shared" si="20"/>
        <v>0</v>
      </c>
      <c r="C702" s="3">
        <f t="shared" si="21"/>
        <v>0</v>
      </c>
      <c r="D702" s="175"/>
      <c r="R702" s="174"/>
    </row>
    <row r="703" spans="1:18">
      <c r="A703" s="112">
        <f t="shared" si="20"/>
        <v>0</v>
      </c>
      <c r="C703" s="3">
        <f t="shared" si="21"/>
        <v>0</v>
      </c>
      <c r="D703" s="175"/>
      <c r="R703" s="174"/>
    </row>
    <row r="704" spans="1:18">
      <c r="A704" s="112">
        <f t="shared" si="20"/>
        <v>0</v>
      </c>
      <c r="C704" s="3">
        <f t="shared" si="21"/>
        <v>0</v>
      </c>
      <c r="D704" s="175"/>
      <c r="R704" s="174"/>
    </row>
    <row r="705" spans="1:18">
      <c r="A705" s="112">
        <f t="shared" si="20"/>
        <v>0</v>
      </c>
      <c r="C705" s="3">
        <f t="shared" si="21"/>
        <v>0</v>
      </c>
      <c r="D705" s="175"/>
      <c r="R705" s="174"/>
    </row>
    <row r="706" spans="1:18">
      <c r="A706" s="112">
        <f t="shared" si="20"/>
        <v>0</v>
      </c>
      <c r="C706" s="3">
        <f t="shared" si="21"/>
        <v>0</v>
      </c>
      <c r="D706" s="175"/>
      <c r="R706" s="174"/>
    </row>
    <row r="707" spans="1:18">
      <c r="A707" s="112">
        <f t="shared" ref="A707:A770" si="22">D707</f>
        <v>0</v>
      </c>
      <c r="C707" s="3">
        <f t="shared" ref="C707:C770" si="23">D707</f>
        <v>0</v>
      </c>
      <c r="D707" s="175"/>
      <c r="R707" s="174"/>
    </row>
    <row r="708" spans="1:18">
      <c r="A708" s="112">
        <f t="shared" si="22"/>
        <v>0</v>
      </c>
      <c r="C708" s="3">
        <f t="shared" si="23"/>
        <v>0</v>
      </c>
      <c r="D708" s="175"/>
      <c r="R708" s="174"/>
    </row>
    <row r="709" spans="1:18">
      <c r="A709" s="112">
        <f t="shared" si="22"/>
        <v>0</v>
      </c>
      <c r="C709" s="3">
        <f t="shared" si="23"/>
        <v>0</v>
      </c>
      <c r="D709" s="175"/>
      <c r="R709" s="174"/>
    </row>
    <row r="710" spans="1:18">
      <c r="A710" s="112">
        <f t="shared" si="22"/>
        <v>0</v>
      </c>
      <c r="C710" s="3">
        <f t="shared" si="23"/>
        <v>0</v>
      </c>
      <c r="D710" s="175"/>
      <c r="R710" s="174"/>
    </row>
    <row r="711" spans="1:18">
      <c r="A711" s="112">
        <f t="shared" si="22"/>
        <v>0</v>
      </c>
      <c r="C711" s="3">
        <f t="shared" si="23"/>
        <v>0</v>
      </c>
      <c r="D711" s="175"/>
      <c r="R711" s="174"/>
    </row>
    <row r="712" spans="1:18">
      <c r="A712" s="112">
        <f t="shared" si="22"/>
        <v>0</v>
      </c>
      <c r="C712" s="3">
        <f t="shared" si="23"/>
        <v>0</v>
      </c>
      <c r="D712" s="175"/>
      <c r="R712" s="174"/>
    </row>
    <row r="713" spans="1:18">
      <c r="A713" s="112">
        <f t="shared" si="22"/>
        <v>0</v>
      </c>
      <c r="C713" s="3">
        <f t="shared" si="23"/>
        <v>0</v>
      </c>
      <c r="D713" s="175"/>
      <c r="R713" s="174"/>
    </row>
    <row r="714" spans="1:18">
      <c r="A714" s="112">
        <f t="shared" si="22"/>
        <v>0</v>
      </c>
      <c r="C714" s="3">
        <f t="shared" si="23"/>
        <v>0</v>
      </c>
      <c r="D714" s="175"/>
      <c r="R714" s="174"/>
    </row>
    <row r="715" spans="1:18">
      <c r="A715" s="112">
        <f t="shared" si="22"/>
        <v>0</v>
      </c>
      <c r="C715" s="3">
        <f t="shared" si="23"/>
        <v>0</v>
      </c>
      <c r="D715" s="175"/>
      <c r="R715" s="174"/>
    </row>
    <row r="716" spans="1:18">
      <c r="A716" s="112">
        <f t="shared" si="22"/>
        <v>0</v>
      </c>
      <c r="C716" s="3">
        <f t="shared" si="23"/>
        <v>0</v>
      </c>
      <c r="D716" s="175"/>
      <c r="R716" s="174"/>
    </row>
    <row r="717" spans="1:18">
      <c r="A717" s="112">
        <f t="shared" si="22"/>
        <v>0</v>
      </c>
      <c r="C717" s="3">
        <f t="shared" si="23"/>
        <v>0</v>
      </c>
      <c r="D717" s="175"/>
      <c r="R717" s="174"/>
    </row>
    <row r="718" spans="1:18">
      <c r="A718" s="112">
        <f t="shared" si="22"/>
        <v>0</v>
      </c>
      <c r="C718" s="3">
        <f t="shared" si="23"/>
        <v>0</v>
      </c>
      <c r="D718" s="175"/>
      <c r="R718" s="174"/>
    </row>
    <row r="719" spans="1:18">
      <c r="A719" s="112">
        <f t="shared" si="22"/>
        <v>0</v>
      </c>
      <c r="C719" s="3">
        <f t="shared" si="23"/>
        <v>0</v>
      </c>
      <c r="D719" s="175"/>
      <c r="R719" s="174"/>
    </row>
    <row r="720" spans="1:18">
      <c r="A720" s="112">
        <f t="shared" si="22"/>
        <v>0</v>
      </c>
      <c r="C720" s="3">
        <f t="shared" si="23"/>
        <v>0</v>
      </c>
      <c r="D720" s="175"/>
      <c r="R720" s="174"/>
    </row>
    <row r="721" spans="1:18">
      <c r="A721" s="112">
        <f t="shared" si="22"/>
        <v>0</v>
      </c>
      <c r="C721" s="3">
        <f t="shared" si="23"/>
        <v>0</v>
      </c>
      <c r="D721" s="175"/>
      <c r="R721" s="174"/>
    </row>
    <row r="722" spans="1:18">
      <c r="A722" s="112">
        <f t="shared" si="22"/>
        <v>0</v>
      </c>
      <c r="C722" s="3">
        <f t="shared" si="23"/>
        <v>0</v>
      </c>
      <c r="D722" s="175"/>
      <c r="R722" s="174"/>
    </row>
    <row r="723" spans="1:18">
      <c r="A723" s="112">
        <f t="shared" si="22"/>
        <v>0</v>
      </c>
      <c r="C723" s="3">
        <f t="shared" si="23"/>
        <v>0</v>
      </c>
      <c r="D723" s="175"/>
      <c r="R723" s="174"/>
    </row>
    <row r="724" spans="1:18">
      <c r="A724" s="112">
        <f t="shared" si="22"/>
        <v>0</v>
      </c>
      <c r="C724" s="3">
        <f t="shared" si="23"/>
        <v>0</v>
      </c>
      <c r="D724" s="175"/>
      <c r="R724" s="174"/>
    </row>
    <row r="725" spans="1:18">
      <c r="A725" s="112">
        <f t="shared" si="22"/>
        <v>0</v>
      </c>
      <c r="C725" s="3">
        <f t="shared" si="23"/>
        <v>0</v>
      </c>
      <c r="D725" s="175"/>
      <c r="R725" s="174"/>
    </row>
    <row r="726" spans="1:18">
      <c r="A726" s="112">
        <f t="shared" si="22"/>
        <v>0</v>
      </c>
      <c r="C726" s="3">
        <f t="shared" si="23"/>
        <v>0</v>
      </c>
      <c r="D726" s="175"/>
      <c r="R726" s="174"/>
    </row>
    <row r="727" spans="1:18">
      <c r="A727" s="112">
        <f t="shared" si="22"/>
        <v>0</v>
      </c>
      <c r="C727" s="3">
        <f t="shared" si="23"/>
        <v>0</v>
      </c>
      <c r="D727" s="175"/>
      <c r="R727" s="174"/>
    </row>
    <row r="728" spans="1:18">
      <c r="A728" s="112">
        <f t="shared" si="22"/>
        <v>0</v>
      </c>
      <c r="C728" s="3">
        <f t="shared" si="23"/>
        <v>0</v>
      </c>
      <c r="D728" s="175"/>
      <c r="R728" s="174"/>
    </row>
    <row r="729" spans="1:18">
      <c r="A729" s="112">
        <f t="shared" si="22"/>
        <v>0</v>
      </c>
      <c r="C729" s="3">
        <f t="shared" si="23"/>
        <v>0</v>
      </c>
      <c r="D729" s="175"/>
      <c r="R729" s="174"/>
    </row>
    <row r="730" spans="1:18">
      <c r="A730" s="112">
        <f t="shared" si="22"/>
        <v>0</v>
      </c>
      <c r="C730" s="3">
        <f t="shared" si="23"/>
        <v>0</v>
      </c>
      <c r="D730" s="175"/>
      <c r="R730" s="174"/>
    </row>
    <row r="731" spans="1:18">
      <c r="A731" s="112">
        <f t="shared" si="22"/>
        <v>0</v>
      </c>
      <c r="C731" s="3">
        <f t="shared" si="23"/>
        <v>0</v>
      </c>
      <c r="D731" s="175"/>
      <c r="R731" s="174"/>
    </row>
    <row r="732" spans="1:18">
      <c r="A732" s="112">
        <f t="shared" si="22"/>
        <v>0</v>
      </c>
      <c r="C732" s="3">
        <f t="shared" si="23"/>
        <v>0</v>
      </c>
      <c r="D732" s="175"/>
      <c r="R732" s="174"/>
    </row>
    <row r="733" spans="1:18">
      <c r="A733" s="112">
        <f t="shared" si="22"/>
        <v>0</v>
      </c>
      <c r="C733" s="3">
        <f t="shared" si="23"/>
        <v>0</v>
      </c>
      <c r="D733" s="175"/>
      <c r="R733" s="174"/>
    </row>
    <row r="734" spans="1:18">
      <c r="A734" s="112">
        <f t="shared" si="22"/>
        <v>0</v>
      </c>
      <c r="C734" s="3">
        <f t="shared" si="23"/>
        <v>0</v>
      </c>
      <c r="D734" s="175"/>
      <c r="R734" s="174"/>
    </row>
    <row r="735" spans="1:18">
      <c r="A735" s="112">
        <f t="shared" si="22"/>
        <v>0</v>
      </c>
      <c r="C735" s="3">
        <f t="shared" si="23"/>
        <v>0</v>
      </c>
      <c r="D735" s="175"/>
      <c r="R735" s="174"/>
    </row>
    <row r="736" spans="1:18">
      <c r="A736" s="112">
        <f t="shared" si="22"/>
        <v>0</v>
      </c>
      <c r="C736" s="3">
        <f t="shared" si="23"/>
        <v>0</v>
      </c>
      <c r="D736" s="175"/>
      <c r="R736" s="174"/>
    </row>
    <row r="737" spans="1:18">
      <c r="A737" s="112">
        <f t="shared" si="22"/>
        <v>0</v>
      </c>
      <c r="C737" s="3">
        <f t="shared" si="23"/>
        <v>0</v>
      </c>
      <c r="D737" s="175"/>
      <c r="R737" s="174"/>
    </row>
    <row r="738" spans="1:18">
      <c r="A738" s="112">
        <f t="shared" si="22"/>
        <v>0</v>
      </c>
      <c r="C738" s="3">
        <f t="shared" si="23"/>
        <v>0</v>
      </c>
      <c r="D738" s="175"/>
      <c r="R738" s="174"/>
    </row>
    <row r="739" spans="1:18">
      <c r="A739" s="112">
        <f t="shared" si="22"/>
        <v>0</v>
      </c>
      <c r="C739" s="3">
        <f t="shared" si="23"/>
        <v>0</v>
      </c>
      <c r="D739" s="175"/>
      <c r="R739" s="174"/>
    </row>
    <row r="740" spans="1:18">
      <c r="A740" s="112">
        <f t="shared" si="22"/>
        <v>0</v>
      </c>
      <c r="C740" s="3">
        <f t="shared" si="23"/>
        <v>0</v>
      </c>
      <c r="D740" s="175"/>
      <c r="R740" s="174"/>
    </row>
    <row r="741" spans="1:18">
      <c r="A741" s="112">
        <f t="shared" si="22"/>
        <v>0</v>
      </c>
      <c r="C741" s="3">
        <f t="shared" si="23"/>
        <v>0</v>
      </c>
      <c r="D741" s="175"/>
      <c r="R741" s="174"/>
    </row>
    <row r="742" spans="1:18">
      <c r="A742" s="112">
        <f t="shared" si="22"/>
        <v>0</v>
      </c>
      <c r="C742" s="3">
        <f t="shared" si="23"/>
        <v>0</v>
      </c>
      <c r="D742" s="175"/>
      <c r="R742" s="174"/>
    </row>
    <row r="743" spans="1:18">
      <c r="A743" s="112">
        <f t="shared" si="22"/>
        <v>0</v>
      </c>
      <c r="C743" s="3">
        <f t="shared" si="23"/>
        <v>0</v>
      </c>
      <c r="D743" s="175"/>
      <c r="R743" s="174"/>
    </row>
    <row r="744" spans="1:18">
      <c r="A744" s="112">
        <f t="shared" si="22"/>
        <v>0</v>
      </c>
      <c r="C744" s="3">
        <f t="shared" si="23"/>
        <v>0</v>
      </c>
      <c r="D744" s="175"/>
      <c r="R744" s="174"/>
    </row>
    <row r="745" spans="1:18">
      <c r="A745" s="112">
        <f t="shared" si="22"/>
        <v>0</v>
      </c>
      <c r="C745" s="3">
        <f t="shared" si="23"/>
        <v>0</v>
      </c>
      <c r="D745" s="175"/>
      <c r="R745" s="174"/>
    </row>
    <row r="746" spans="1:18">
      <c r="A746" s="112">
        <f t="shared" si="22"/>
        <v>0</v>
      </c>
      <c r="C746" s="3">
        <f t="shared" si="23"/>
        <v>0</v>
      </c>
      <c r="D746" s="175"/>
      <c r="R746" s="174"/>
    </row>
    <row r="747" spans="1:18">
      <c r="A747" s="112">
        <f t="shared" si="22"/>
        <v>0</v>
      </c>
      <c r="C747" s="3">
        <f t="shared" si="23"/>
        <v>0</v>
      </c>
      <c r="D747" s="175"/>
      <c r="R747" s="174"/>
    </row>
    <row r="748" spans="1:18">
      <c r="A748" s="112">
        <f t="shared" si="22"/>
        <v>0</v>
      </c>
      <c r="C748" s="3">
        <f t="shared" si="23"/>
        <v>0</v>
      </c>
      <c r="D748" s="175"/>
      <c r="R748" s="174"/>
    </row>
    <row r="749" spans="1:18">
      <c r="A749" s="112">
        <f t="shared" si="22"/>
        <v>0</v>
      </c>
      <c r="C749" s="3">
        <f t="shared" si="23"/>
        <v>0</v>
      </c>
      <c r="D749" s="175"/>
      <c r="R749" s="174"/>
    </row>
    <row r="750" spans="1:18">
      <c r="A750" s="112">
        <f t="shared" si="22"/>
        <v>0</v>
      </c>
      <c r="C750" s="3">
        <f t="shared" si="23"/>
        <v>0</v>
      </c>
      <c r="D750" s="175"/>
      <c r="R750" s="174"/>
    </row>
    <row r="751" spans="1:18">
      <c r="A751" s="112">
        <f t="shared" si="22"/>
        <v>0</v>
      </c>
      <c r="C751" s="3">
        <f t="shared" si="23"/>
        <v>0</v>
      </c>
      <c r="D751" s="175"/>
      <c r="R751" s="174"/>
    </row>
    <row r="752" spans="1:18">
      <c r="A752" s="112">
        <f t="shared" si="22"/>
        <v>0</v>
      </c>
      <c r="C752" s="3">
        <f t="shared" si="23"/>
        <v>0</v>
      </c>
      <c r="D752" s="175"/>
      <c r="R752" s="174"/>
    </row>
    <row r="753" spans="1:18">
      <c r="A753" s="112">
        <f t="shared" si="22"/>
        <v>0</v>
      </c>
      <c r="C753" s="3">
        <f t="shared" si="23"/>
        <v>0</v>
      </c>
      <c r="D753" s="175"/>
      <c r="R753" s="174"/>
    </row>
    <row r="754" spans="1:18">
      <c r="A754" s="112">
        <f t="shared" si="22"/>
        <v>0</v>
      </c>
      <c r="C754" s="3">
        <f t="shared" si="23"/>
        <v>0</v>
      </c>
      <c r="D754" s="175"/>
      <c r="R754" s="174"/>
    </row>
    <row r="755" spans="1:18">
      <c r="A755" s="112">
        <f t="shared" si="22"/>
        <v>0</v>
      </c>
      <c r="C755" s="3">
        <f t="shared" si="23"/>
        <v>0</v>
      </c>
      <c r="D755" s="175"/>
      <c r="R755" s="174"/>
    </row>
    <row r="756" spans="1:18">
      <c r="A756" s="112">
        <f t="shared" si="22"/>
        <v>0</v>
      </c>
      <c r="C756" s="3">
        <f t="shared" si="23"/>
        <v>0</v>
      </c>
      <c r="D756" s="175"/>
      <c r="R756" s="174"/>
    </row>
    <row r="757" spans="1:18">
      <c r="A757" s="112">
        <f t="shared" si="22"/>
        <v>0</v>
      </c>
      <c r="C757" s="3">
        <f t="shared" si="23"/>
        <v>0</v>
      </c>
      <c r="D757" s="175"/>
      <c r="R757" s="174"/>
    </row>
    <row r="758" spans="1:18">
      <c r="A758" s="112">
        <f t="shared" si="22"/>
        <v>0</v>
      </c>
      <c r="C758" s="3">
        <f t="shared" si="23"/>
        <v>0</v>
      </c>
      <c r="D758" s="175"/>
      <c r="R758" s="174"/>
    </row>
    <row r="759" spans="1:18">
      <c r="A759" s="112">
        <f t="shared" si="22"/>
        <v>0</v>
      </c>
      <c r="C759" s="3">
        <f t="shared" si="23"/>
        <v>0</v>
      </c>
      <c r="D759" s="175"/>
      <c r="R759" s="174"/>
    </row>
    <row r="760" spans="1:18">
      <c r="A760" s="112">
        <f t="shared" si="22"/>
        <v>0</v>
      </c>
      <c r="C760" s="3">
        <f t="shared" si="23"/>
        <v>0</v>
      </c>
      <c r="D760" s="175"/>
      <c r="R760" s="174"/>
    </row>
    <row r="761" spans="1:18">
      <c r="A761" s="112">
        <f t="shared" si="22"/>
        <v>0</v>
      </c>
      <c r="C761" s="3">
        <f t="shared" si="23"/>
        <v>0</v>
      </c>
      <c r="D761" s="175"/>
      <c r="R761" s="174"/>
    </row>
    <row r="762" spans="1:18">
      <c r="A762" s="112">
        <f t="shared" si="22"/>
        <v>0</v>
      </c>
      <c r="C762" s="3">
        <f t="shared" si="23"/>
        <v>0</v>
      </c>
      <c r="D762" s="175"/>
      <c r="R762" s="174"/>
    </row>
    <row r="763" spans="1:18">
      <c r="A763" s="112">
        <f t="shared" si="22"/>
        <v>0</v>
      </c>
      <c r="C763" s="3">
        <f t="shared" si="23"/>
        <v>0</v>
      </c>
      <c r="D763" s="175"/>
      <c r="R763" s="174"/>
    </row>
    <row r="764" spans="1:18">
      <c r="A764" s="112">
        <f t="shared" si="22"/>
        <v>0</v>
      </c>
      <c r="C764" s="3">
        <f t="shared" si="23"/>
        <v>0</v>
      </c>
      <c r="D764" s="175"/>
      <c r="R764" s="174"/>
    </row>
    <row r="765" spans="1:18">
      <c r="A765" s="112">
        <f t="shared" si="22"/>
        <v>0</v>
      </c>
      <c r="C765" s="3">
        <f t="shared" si="23"/>
        <v>0</v>
      </c>
      <c r="D765" s="175"/>
      <c r="R765" s="174"/>
    </row>
    <row r="766" spans="1:18">
      <c r="A766" s="112">
        <f t="shared" si="22"/>
        <v>0</v>
      </c>
      <c r="C766" s="3">
        <f t="shared" si="23"/>
        <v>0</v>
      </c>
      <c r="D766" s="175"/>
      <c r="R766" s="174"/>
    </row>
    <row r="767" spans="1:18">
      <c r="A767" s="112">
        <f t="shared" si="22"/>
        <v>0</v>
      </c>
      <c r="C767" s="3">
        <f t="shared" si="23"/>
        <v>0</v>
      </c>
      <c r="D767" s="175"/>
      <c r="R767" s="174"/>
    </row>
    <row r="768" spans="1:18">
      <c r="A768" s="112">
        <f t="shared" si="22"/>
        <v>0</v>
      </c>
      <c r="C768" s="3">
        <f t="shared" si="23"/>
        <v>0</v>
      </c>
      <c r="D768" s="175"/>
      <c r="R768" s="174"/>
    </row>
    <row r="769" spans="1:18">
      <c r="A769" s="112">
        <f t="shared" si="22"/>
        <v>0</v>
      </c>
      <c r="C769" s="3">
        <f t="shared" si="23"/>
        <v>0</v>
      </c>
      <c r="D769" s="175"/>
      <c r="R769" s="174"/>
    </row>
    <row r="770" spans="1:18">
      <c r="A770" s="112">
        <f t="shared" si="22"/>
        <v>0</v>
      </c>
      <c r="C770" s="3">
        <f t="shared" si="23"/>
        <v>0</v>
      </c>
      <c r="D770" s="175"/>
      <c r="R770" s="174"/>
    </row>
    <row r="771" spans="1:18">
      <c r="A771" s="112">
        <f t="shared" ref="A771:A834" si="24">D771</f>
        <v>0</v>
      </c>
      <c r="C771" s="3">
        <f t="shared" ref="C771:C834" si="25">D771</f>
        <v>0</v>
      </c>
      <c r="D771" s="175"/>
      <c r="R771" s="174"/>
    </row>
    <row r="772" spans="1:18">
      <c r="A772" s="112">
        <f t="shared" si="24"/>
        <v>0</v>
      </c>
      <c r="C772" s="3">
        <f t="shared" si="25"/>
        <v>0</v>
      </c>
      <c r="D772" s="175"/>
      <c r="R772" s="174"/>
    </row>
    <row r="773" spans="1:18">
      <c r="A773" s="112">
        <f t="shared" si="24"/>
        <v>0</v>
      </c>
      <c r="C773" s="3">
        <f t="shared" si="25"/>
        <v>0</v>
      </c>
      <c r="D773" s="175"/>
      <c r="R773" s="174"/>
    </row>
    <row r="774" spans="1:18">
      <c r="A774" s="112">
        <f t="shared" si="24"/>
        <v>0</v>
      </c>
      <c r="C774" s="3">
        <f t="shared" si="25"/>
        <v>0</v>
      </c>
      <c r="D774" s="175"/>
      <c r="R774" s="174"/>
    </row>
    <row r="775" spans="1:18">
      <c r="A775" s="112">
        <f t="shared" si="24"/>
        <v>0</v>
      </c>
      <c r="C775" s="3">
        <f t="shared" si="25"/>
        <v>0</v>
      </c>
      <c r="D775" s="175"/>
      <c r="R775" s="174"/>
    </row>
    <row r="776" spans="1:18">
      <c r="A776" s="112">
        <f t="shared" si="24"/>
        <v>0</v>
      </c>
      <c r="C776" s="3">
        <f t="shared" si="25"/>
        <v>0</v>
      </c>
      <c r="D776" s="175"/>
      <c r="R776" s="174"/>
    </row>
    <row r="777" spans="1:18">
      <c r="A777" s="112">
        <f t="shared" si="24"/>
        <v>0</v>
      </c>
      <c r="C777" s="3">
        <f t="shared" si="25"/>
        <v>0</v>
      </c>
      <c r="D777" s="175"/>
      <c r="R777" s="174"/>
    </row>
    <row r="778" spans="1:18">
      <c r="A778" s="112">
        <f t="shared" si="24"/>
        <v>0</v>
      </c>
      <c r="C778" s="3">
        <f t="shared" si="25"/>
        <v>0</v>
      </c>
      <c r="D778" s="175"/>
      <c r="R778" s="174"/>
    </row>
    <row r="779" spans="1:18">
      <c r="A779" s="112">
        <f t="shared" si="24"/>
        <v>0</v>
      </c>
      <c r="C779" s="3">
        <f t="shared" si="25"/>
        <v>0</v>
      </c>
      <c r="D779" s="175"/>
      <c r="R779" s="174"/>
    </row>
    <row r="780" spans="1:18">
      <c r="A780" s="112">
        <f t="shared" si="24"/>
        <v>0</v>
      </c>
      <c r="C780" s="3">
        <f t="shared" si="25"/>
        <v>0</v>
      </c>
      <c r="D780" s="175"/>
      <c r="R780" s="174"/>
    </row>
    <row r="781" spans="1:18">
      <c r="A781" s="112">
        <f t="shared" si="24"/>
        <v>0</v>
      </c>
      <c r="C781" s="3">
        <f t="shared" si="25"/>
        <v>0</v>
      </c>
      <c r="D781" s="175"/>
      <c r="R781" s="174"/>
    </row>
    <row r="782" spans="1:18">
      <c r="A782" s="112">
        <f t="shared" si="24"/>
        <v>0</v>
      </c>
      <c r="C782" s="3">
        <f t="shared" si="25"/>
        <v>0</v>
      </c>
      <c r="D782" s="175"/>
      <c r="R782" s="174"/>
    </row>
    <row r="783" spans="1:18">
      <c r="A783" s="112">
        <f t="shared" si="24"/>
        <v>0</v>
      </c>
      <c r="C783" s="3">
        <f t="shared" si="25"/>
        <v>0</v>
      </c>
      <c r="D783" s="175"/>
      <c r="R783" s="174"/>
    </row>
    <row r="784" spans="1:18">
      <c r="A784" s="112">
        <f t="shared" si="24"/>
        <v>0</v>
      </c>
      <c r="C784" s="3">
        <f t="shared" si="25"/>
        <v>0</v>
      </c>
      <c r="D784" s="175"/>
      <c r="R784" s="174"/>
    </row>
    <row r="785" spans="1:18">
      <c r="A785" s="112">
        <f t="shared" si="24"/>
        <v>0</v>
      </c>
      <c r="C785" s="3">
        <f t="shared" si="25"/>
        <v>0</v>
      </c>
      <c r="D785" s="175"/>
      <c r="R785" s="174"/>
    </row>
    <row r="786" spans="1:18">
      <c r="A786" s="112">
        <f t="shared" si="24"/>
        <v>0</v>
      </c>
      <c r="C786" s="3">
        <f t="shared" si="25"/>
        <v>0</v>
      </c>
      <c r="D786" s="175"/>
      <c r="R786" s="174"/>
    </row>
    <row r="787" spans="1:18">
      <c r="A787" s="112">
        <f t="shared" si="24"/>
        <v>0</v>
      </c>
      <c r="C787" s="3">
        <f t="shared" si="25"/>
        <v>0</v>
      </c>
      <c r="D787" s="175"/>
      <c r="R787" s="174"/>
    </row>
    <row r="788" spans="1:18">
      <c r="A788" s="112">
        <f t="shared" si="24"/>
        <v>0</v>
      </c>
      <c r="C788" s="3">
        <f t="shared" si="25"/>
        <v>0</v>
      </c>
      <c r="D788" s="175"/>
      <c r="R788" s="174"/>
    </row>
    <row r="789" spans="1:18">
      <c r="A789" s="112">
        <f t="shared" si="24"/>
        <v>0</v>
      </c>
      <c r="C789" s="3">
        <f t="shared" si="25"/>
        <v>0</v>
      </c>
      <c r="D789" s="175"/>
      <c r="R789" s="174"/>
    </row>
    <row r="790" spans="1:18">
      <c r="A790" s="112">
        <f t="shared" si="24"/>
        <v>0</v>
      </c>
      <c r="C790" s="3">
        <f t="shared" si="25"/>
        <v>0</v>
      </c>
      <c r="D790" s="175"/>
      <c r="R790" s="174"/>
    </row>
    <row r="791" spans="1:18">
      <c r="A791" s="112">
        <f t="shared" si="24"/>
        <v>0</v>
      </c>
      <c r="C791" s="3">
        <f t="shared" si="25"/>
        <v>0</v>
      </c>
      <c r="D791" s="175"/>
      <c r="R791" s="174"/>
    </row>
    <row r="792" spans="1:18">
      <c r="A792" s="112">
        <f t="shared" si="24"/>
        <v>0</v>
      </c>
      <c r="C792" s="3">
        <f t="shared" si="25"/>
        <v>0</v>
      </c>
      <c r="D792" s="175"/>
      <c r="R792" s="174"/>
    </row>
    <row r="793" spans="1:18">
      <c r="A793" s="112">
        <f t="shared" si="24"/>
        <v>0</v>
      </c>
      <c r="C793" s="3">
        <f t="shared" si="25"/>
        <v>0</v>
      </c>
      <c r="D793" s="175"/>
      <c r="R793" s="174"/>
    </row>
    <row r="794" spans="1:18">
      <c r="A794" s="112">
        <f t="shared" si="24"/>
        <v>0</v>
      </c>
      <c r="C794" s="3">
        <f t="shared" si="25"/>
        <v>0</v>
      </c>
      <c r="D794" s="175"/>
      <c r="R794" s="174"/>
    </row>
    <row r="795" spans="1:18">
      <c r="A795" s="112">
        <f t="shared" si="24"/>
        <v>0</v>
      </c>
      <c r="C795" s="3">
        <f t="shared" si="25"/>
        <v>0</v>
      </c>
      <c r="D795" s="175"/>
      <c r="R795" s="174"/>
    </row>
    <row r="796" spans="1:18">
      <c r="A796" s="112">
        <f t="shared" si="24"/>
        <v>0</v>
      </c>
      <c r="C796" s="3">
        <f t="shared" si="25"/>
        <v>0</v>
      </c>
      <c r="D796" s="175"/>
      <c r="R796" s="174"/>
    </row>
    <row r="797" spans="1:18">
      <c r="A797" s="112">
        <f t="shared" si="24"/>
        <v>0</v>
      </c>
      <c r="C797" s="3">
        <f t="shared" si="25"/>
        <v>0</v>
      </c>
      <c r="D797" s="175"/>
      <c r="R797" s="174"/>
    </row>
    <row r="798" spans="1:18">
      <c r="A798" s="112">
        <f t="shared" si="24"/>
        <v>0</v>
      </c>
      <c r="C798" s="3">
        <f t="shared" si="25"/>
        <v>0</v>
      </c>
      <c r="D798" s="175"/>
      <c r="R798" s="174"/>
    </row>
    <row r="799" spans="1:18">
      <c r="A799" s="112">
        <f t="shared" si="24"/>
        <v>0</v>
      </c>
      <c r="C799" s="3">
        <f t="shared" si="25"/>
        <v>0</v>
      </c>
      <c r="D799" s="175"/>
      <c r="R799" s="174"/>
    </row>
    <row r="800" spans="1:18">
      <c r="A800" s="112">
        <f t="shared" si="24"/>
        <v>0</v>
      </c>
      <c r="C800" s="3">
        <f t="shared" si="25"/>
        <v>0</v>
      </c>
      <c r="D800" s="175"/>
      <c r="R800" s="174"/>
    </row>
    <row r="801" spans="1:18">
      <c r="A801" s="112">
        <f t="shared" si="24"/>
        <v>0</v>
      </c>
      <c r="C801" s="3">
        <f t="shared" si="25"/>
        <v>0</v>
      </c>
      <c r="D801" s="175"/>
      <c r="R801" s="174"/>
    </row>
    <row r="802" spans="1:18">
      <c r="A802" s="112">
        <f t="shared" si="24"/>
        <v>0</v>
      </c>
      <c r="C802" s="3">
        <f t="shared" si="25"/>
        <v>0</v>
      </c>
      <c r="D802" s="175"/>
      <c r="R802" s="174"/>
    </row>
    <row r="803" spans="1:18">
      <c r="A803" s="112">
        <f t="shared" si="24"/>
        <v>0</v>
      </c>
      <c r="C803" s="3">
        <f t="shared" si="25"/>
        <v>0</v>
      </c>
      <c r="D803" s="175"/>
      <c r="R803" s="174"/>
    </row>
    <row r="804" spans="1:18">
      <c r="A804" s="112">
        <f t="shared" si="24"/>
        <v>0</v>
      </c>
      <c r="C804" s="3">
        <f t="shared" si="25"/>
        <v>0</v>
      </c>
      <c r="D804" s="175"/>
      <c r="R804" s="174"/>
    </row>
    <row r="805" spans="1:18">
      <c r="A805" s="112">
        <f t="shared" si="24"/>
        <v>0</v>
      </c>
      <c r="C805" s="3">
        <f t="shared" si="25"/>
        <v>0</v>
      </c>
      <c r="D805" s="175"/>
      <c r="R805" s="174"/>
    </row>
    <row r="806" spans="1:18">
      <c r="A806" s="112">
        <f t="shared" si="24"/>
        <v>0</v>
      </c>
      <c r="C806" s="3">
        <f t="shared" si="25"/>
        <v>0</v>
      </c>
      <c r="D806" s="175"/>
      <c r="R806" s="174"/>
    </row>
    <row r="807" spans="1:18">
      <c r="A807" s="112">
        <f t="shared" si="24"/>
        <v>0</v>
      </c>
      <c r="C807" s="3">
        <f t="shared" si="25"/>
        <v>0</v>
      </c>
      <c r="D807" s="175"/>
      <c r="R807" s="174"/>
    </row>
    <row r="808" spans="1:18">
      <c r="A808" s="112">
        <f t="shared" si="24"/>
        <v>0</v>
      </c>
      <c r="C808" s="3">
        <f t="shared" si="25"/>
        <v>0</v>
      </c>
      <c r="D808" s="175"/>
      <c r="R808" s="174"/>
    </row>
    <row r="809" spans="1:18">
      <c r="A809" s="112">
        <f t="shared" si="24"/>
        <v>0</v>
      </c>
      <c r="C809" s="3">
        <f t="shared" si="25"/>
        <v>0</v>
      </c>
      <c r="D809" s="175"/>
      <c r="R809" s="174"/>
    </row>
    <row r="810" spans="1:18">
      <c r="A810" s="112">
        <f t="shared" si="24"/>
        <v>0</v>
      </c>
      <c r="C810" s="3">
        <f t="shared" si="25"/>
        <v>0</v>
      </c>
      <c r="D810" s="175"/>
      <c r="R810" s="174"/>
    </row>
    <row r="811" spans="1:18">
      <c r="A811" s="112">
        <f t="shared" si="24"/>
        <v>0</v>
      </c>
      <c r="C811" s="3">
        <f t="shared" si="25"/>
        <v>0</v>
      </c>
      <c r="D811" s="175"/>
      <c r="R811" s="174"/>
    </row>
    <row r="812" spans="1:18">
      <c r="A812" s="112">
        <f t="shared" si="24"/>
        <v>0</v>
      </c>
      <c r="C812" s="3">
        <f t="shared" si="25"/>
        <v>0</v>
      </c>
      <c r="D812" s="175"/>
      <c r="R812" s="174"/>
    </row>
    <row r="813" spans="1:18">
      <c r="A813" s="112">
        <f t="shared" si="24"/>
        <v>0</v>
      </c>
      <c r="C813" s="3">
        <f t="shared" si="25"/>
        <v>0</v>
      </c>
      <c r="D813" s="175"/>
      <c r="R813" s="174"/>
    </row>
    <row r="814" spans="1:18">
      <c r="A814" s="112">
        <f t="shared" si="24"/>
        <v>0</v>
      </c>
      <c r="C814" s="3">
        <f t="shared" si="25"/>
        <v>0</v>
      </c>
      <c r="D814" s="175"/>
      <c r="R814" s="174"/>
    </row>
    <row r="815" spans="1:18">
      <c r="A815" s="112">
        <f t="shared" si="24"/>
        <v>0</v>
      </c>
      <c r="C815" s="3">
        <f t="shared" si="25"/>
        <v>0</v>
      </c>
      <c r="D815" s="175"/>
      <c r="R815" s="174"/>
    </row>
    <row r="816" spans="1:18">
      <c r="A816" s="112">
        <f t="shared" si="24"/>
        <v>0</v>
      </c>
      <c r="C816" s="3">
        <f t="shared" si="25"/>
        <v>0</v>
      </c>
      <c r="D816" s="175"/>
      <c r="R816" s="174"/>
    </row>
    <row r="817" spans="1:18">
      <c r="A817" s="112">
        <f t="shared" si="24"/>
        <v>0</v>
      </c>
      <c r="C817" s="3">
        <f t="shared" si="25"/>
        <v>0</v>
      </c>
      <c r="D817" s="175"/>
      <c r="R817" s="174"/>
    </row>
    <row r="818" spans="1:18">
      <c r="A818" s="112">
        <f t="shared" si="24"/>
        <v>0</v>
      </c>
      <c r="C818" s="3">
        <f t="shared" si="25"/>
        <v>0</v>
      </c>
      <c r="D818" s="175"/>
      <c r="R818" s="174"/>
    </row>
    <row r="819" spans="1:18">
      <c r="A819" s="112">
        <f t="shared" si="24"/>
        <v>0</v>
      </c>
      <c r="C819" s="3">
        <f t="shared" si="25"/>
        <v>0</v>
      </c>
      <c r="D819" s="175"/>
      <c r="R819" s="174"/>
    </row>
    <row r="820" spans="1:18">
      <c r="A820" s="112">
        <f t="shared" si="24"/>
        <v>0</v>
      </c>
      <c r="C820" s="3">
        <f t="shared" si="25"/>
        <v>0</v>
      </c>
      <c r="D820" s="175"/>
      <c r="R820" s="174"/>
    </row>
    <row r="821" spans="1:18">
      <c r="A821" s="112">
        <f t="shared" si="24"/>
        <v>0</v>
      </c>
      <c r="C821" s="3">
        <f t="shared" si="25"/>
        <v>0</v>
      </c>
      <c r="D821" s="175"/>
      <c r="R821" s="174"/>
    </row>
    <row r="822" spans="1:18">
      <c r="A822" s="112">
        <f t="shared" si="24"/>
        <v>0</v>
      </c>
      <c r="C822" s="3">
        <f t="shared" si="25"/>
        <v>0</v>
      </c>
      <c r="D822" s="175"/>
      <c r="R822" s="174"/>
    </row>
    <row r="823" spans="1:18">
      <c r="A823" s="112">
        <f t="shared" si="24"/>
        <v>0</v>
      </c>
      <c r="C823" s="3">
        <f t="shared" si="25"/>
        <v>0</v>
      </c>
      <c r="D823" s="175"/>
      <c r="R823" s="174"/>
    </row>
    <row r="824" spans="1:18">
      <c r="A824" s="112">
        <f t="shared" si="24"/>
        <v>0</v>
      </c>
      <c r="C824" s="3">
        <f t="shared" si="25"/>
        <v>0</v>
      </c>
      <c r="D824" s="175"/>
      <c r="R824" s="174"/>
    </row>
    <row r="825" spans="1:18">
      <c r="A825" s="112">
        <f t="shared" si="24"/>
        <v>0</v>
      </c>
      <c r="C825" s="3">
        <f t="shared" si="25"/>
        <v>0</v>
      </c>
      <c r="D825" s="175"/>
      <c r="R825" s="174"/>
    </row>
    <row r="826" spans="1:18">
      <c r="A826" s="112">
        <f t="shared" si="24"/>
        <v>0</v>
      </c>
      <c r="C826" s="3">
        <f t="shared" si="25"/>
        <v>0</v>
      </c>
      <c r="D826" s="175"/>
      <c r="R826" s="174"/>
    </row>
    <row r="827" spans="1:18">
      <c r="A827" s="112">
        <f t="shared" si="24"/>
        <v>0</v>
      </c>
      <c r="C827" s="3">
        <f t="shared" si="25"/>
        <v>0</v>
      </c>
      <c r="D827" s="175"/>
      <c r="R827" s="174"/>
    </row>
    <row r="828" spans="1:18">
      <c r="A828" s="112">
        <f t="shared" si="24"/>
        <v>0</v>
      </c>
      <c r="C828" s="3">
        <f t="shared" si="25"/>
        <v>0</v>
      </c>
      <c r="D828" s="175"/>
      <c r="R828" s="174"/>
    </row>
    <row r="829" spans="1:18">
      <c r="A829" s="112">
        <f t="shared" si="24"/>
        <v>0</v>
      </c>
      <c r="C829" s="3">
        <f t="shared" si="25"/>
        <v>0</v>
      </c>
      <c r="D829" s="175"/>
      <c r="R829" s="174"/>
    </row>
    <row r="830" spans="1:18">
      <c r="A830" s="112">
        <f t="shared" si="24"/>
        <v>0</v>
      </c>
      <c r="C830" s="3">
        <f t="shared" si="25"/>
        <v>0</v>
      </c>
      <c r="D830" s="175"/>
      <c r="R830" s="174"/>
    </row>
    <row r="831" spans="1:18">
      <c r="A831" s="112">
        <f t="shared" si="24"/>
        <v>0</v>
      </c>
      <c r="C831" s="3">
        <f t="shared" si="25"/>
        <v>0</v>
      </c>
      <c r="D831" s="175"/>
      <c r="R831" s="174"/>
    </row>
    <row r="832" spans="1:18">
      <c r="A832" s="112">
        <f t="shared" si="24"/>
        <v>0</v>
      </c>
      <c r="C832" s="3">
        <f t="shared" si="25"/>
        <v>0</v>
      </c>
      <c r="D832" s="175"/>
      <c r="R832" s="174"/>
    </row>
    <row r="833" spans="1:18">
      <c r="A833" s="112">
        <f t="shared" si="24"/>
        <v>0</v>
      </c>
      <c r="C833" s="3">
        <f t="shared" si="25"/>
        <v>0</v>
      </c>
      <c r="D833" s="175"/>
      <c r="R833" s="174"/>
    </row>
    <row r="834" spans="1:18">
      <c r="A834" s="112">
        <f t="shared" si="24"/>
        <v>0</v>
      </c>
      <c r="C834" s="3">
        <f t="shared" si="25"/>
        <v>0</v>
      </c>
      <c r="D834" s="175"/>
      <c r="R834" s="174"/>
    </row>
    <row r="835" spans="1:18">
      <c r="A835" s="112">
        <f t="shared" ref="A835:A898" si="26">D835</f>
        <v>0</v>
      </c>
      <c r="C835" s="3">
        <f t="shared" ref="C835:C898" si="27">D835</f>
        <v>0</v>
      </c>
      <c r="D835" s="175"/>
      <c r="R835" s="174"/>
    </row>
    <row r="836" spans="1:18">
      <c r="A836" s="112">
        <f t="shared" si="26"/>
        <v>0</v>
      </c>
      <c r="C836" s="3">
        <f t="shared" si="27"/>
        <v>0</v>
      </c>
      <c r="D836" s="175"/>
      <c r="R836" s="174"/>
    </row>
    <row r="837" spans="1:18">
      <c r="A837" s="112">
        <f t="shared" si="26"/>
        <v>0</v>
      </c>
      <c r="C837" s="3">
        <f t="shared" si="27"/>
        <v>0</v>
      </c>
      <c r="D837" s="175"/>
      <c r="R837" s="174"/>
    </row>
    <row r="838" spans="1:18">
      <c r="A838" s="112">
        <f t="shared" si="26"/>
        <v>0</v>
      </c>
      <c r="C838" s="3">
        <f t="shared" si="27"/>
        <v>0</v>
      </c>
      <c r="D838" s="175"/>
      <c r="R838" s="174"/>
    </row>
    <row r="839" spans="1:18">
      <c r="A839" s="112">
        <f t="shared" si="26"/>
        <v>0</v>
      </c>
      <c r="C839" s="3">
        <f t="shared" si="27"/>
        <v>0</v>
      </c>
      <c r="D839" s="175"/>
      <c r="R839" s="174"/>
    </row>
    <row r="840" spans="1:18">
      <c r="A840" s="112">
        <f t="shared" si="26"/>
        <v>0</v>
      </c>
      <c r="C840" s="3">
        <f t="shared" si="27"/>
        <v>0</v>
      </c>
      <c r="D840" s="175"/>
      <c r="R840" s="174"/>
    </row>
    <row r="841" spans="1:18">
      <c r="A841" s="112">
        <f t="shared" si="26"/>
        <v>0</v>
      </c>
      <c r="C841" s="3">
        <f t="shared" si="27"/>
        <v>0</v>
      </c>
      <c r="D841" s="175"/>
      <c r="R841" s="174"/>
    </row>
    <row r="842" spans="1:18">
      <c r="A842" s="112">
        <f t="shared" si="26"/>
        <v>0</v>
      </c>
      <c r="C842" s="3">
        <f t="shared" si="27"/>
        <v>0</v>
      </c>
      <c r="D842" s="175"/>
      <c r="R842" s="174"/>
    </row>
    <row r="843" spans="1:18">
      <c r="A843" s="112">
        <f t="shared" si="26"/>
        <v>0</v>
      </c>
      <c r="C843" s="3">
        <f t="shared" si="27"/>
        <v>0</v>
      </c>
      <c r="D843" s="175"/>
      <c r="R843" s="174"/>
    </row>
    <row r="844" spans="1:18">
      <c r="A844" s="112">
        <f t="shared" si="26"/>
        <v>0</v>
      </c>
      <c r="C844" s="3">
        <f t="shared" si="27"/>
        <v>0</v>
      </c>
      <c r="D844" s="175"/>
      <c r="R844" s="174"/>
    </row>
    <row r="845" spans="1:18">
      <c r="A845" s="112">
        <f t="shared" si="26"/>
        <v>0</v>
      </c>
      <c r="C845" s="3">
        <f t="shared" si="27"/>
        <v>0</v>
      </c>
      <c r="D845" s="175"/>
      <c r="R845" s="174"/>
    </row>
    <row r="846" spans="1:18">
      <c r="A846" s="112">
        <f t="shared" si="26"/>
        <v>0</v>
      </c>
      <c r="C846" s="3">
        <f t="shared" si="27"/>
        <v>0</v>
      </c>
      <c r="D846" s="175"/>
      <c r="R846" s="174"/>
    </row>
    <row r="847" spans="1:18">
      <c r="A847" s="112">
        <f t="shared" si="26"/>
        <v>0</v>
      </c>
      <c r="C847" s="3">
        <f t="shared" si="27"/>
        <v>0</v>
      </c>
      <c r="D847" s="175"/>
      <c r="R847" s="174"/>
    </row>
    <row r="848" spans="1:18">
      <c r="A848" s="112">
        <f t="shared" si="26"/>
        <v>0</v>
      </c>
      <c r="C848" s="3">
        <f t="shared" si="27"/>
        <v>0</v>
      </c>
      <c r="D848" s="175"/>
      <c r="R848" s="174"/>
    </row>
    <row r="849" spans="1:18">
      <c r="A849" s="112">
        <f t="shared" si="26"/>
        <v>0</v>
      </c>
      <c r="C849" s="3">
        <f t="shared" si="27"/>
        <v>0</v>
      </c>
      <c r="D849" s="175"/>
      <c r="R849" s="174"/>
    </row>
    <row r="850" spans="1:18">
      <c r="A850" s="112">
        <f t="shared" si="26"/>
        <v>0</v>
      </c>
      <c r="C850" s="3">
        <f t="shared" si="27"/>
        <v>0</v>
      </c>
      <c r="D850" s="175"/>
      <c r="R850" s="174"/>
    </row>
    <row r="851" spans="1:18">
      <c r="A851" s="112">
        <f t="shared" si="26"/>
        <v>0</v>
      </c>
      <c r="C851" s="3">
        <f t="shared" si="27"/>
        <v>0</v>
      </c>
      <c r="D851" s="175"/>
      <c r="R851" s="174"/>
    </row>
    <row r="852" spans="1:18">
      <c r="A852" s="112">
        <f t="shared" si="26"/>
        <v>0</v>
      </c>
      <c r="C852" s="3">
        <f t="shared" si="27"/>
        <v>0</v>
      </c>
      <c r="D852" s="175"/>
      <c r="R852" s="174"/>
    </row>
    <row r="853" spans="1:18">
      <c r="A853" s="112">
        <f t="shared" si="26"/>
        <v>0</v>
      </c>
      <c r="C853" s="3">
        <f t="shared" si="27"/>
        <v>0</v>
      </c>
      <c r="D853" s="175"/>
      <c r="R853" s="174"/>
    </row>
    <row r="854" spans="1:18">
      <c r="A854" s="112">
        <f t="shared" si="26"/>
        <v>0</v>
      </c>
      <c r="C854" s="3">
        <f t="shared" si="27"/>
        <v>0</v>
      </c>
      <c r="D854" s="175"/>
      <c r="R854" s="174"/>
    </row>
    <row r="855" spans="1:18">
      <c r="A855" s="112">
        <f t="shared" si="26"/>
        <v>0</v>
      </c>
      <c r="C855" s="3">
        <f t="shared" si="27"/>
        <v>0</v>
      </c>
      <c r="D855" s="175"/>
      <c r="R855" s="174"/>
    </row>
    <row r="856" spans="1:18">
      <c r="A856" s="112">
        <f t="shared" si="26"/>
        <v>0</v>
      </c>
      <c r="C856" s="3">
        <f t="shared" si="27"/>
        <v>0</v>
      </c>
      <c r="D856" s="175"/>
      <c r="R856" s="174"/>
    </row>
    <row r="857" spans="1:18">
      <c r="A857" s="112">
        <f t="shared" si="26"/>
        <v>0</v>
      </c>
      <c r="C857" s="3">
        <f t="shared" si="27"/>
        <v>0</v>
      </c>
      <c r="D857" s="175"/>
      <c r="R857" s="174"/>
    </row>
    <row r="858" spans="1:18">
      <c r="A858" s="112">
        <f t="shared" si="26"/>
        <v>0</v>
      </c>
      <c r="C858" s="3">
        <f t="shared" si="27"/>
        <v>0</v>
      </c>
      <c r="D858" s="175"/>
      <c r="R858" s="174"/>
    </row>
    <row r="859" spans="1:18">
      <c r="A859" s="112">
        <f t="shared" si="26"/>
        <v>0</v>
      </c>
      <c r="C859" s="3">
        <f t="shared" si="27"/>
        <v>0</v>
      </c>
      <c r="D859" s="175"/>
      <c r="R859" s="174"/>
    </row>
    <row r="860" spans="1:18">
      <c r="A860" s="112">
        <f t="shared" si="26"/>
        <v>0</v>
      </c>
      <c r="C860" s="3">
        <f t="shared" si="27"/>
        <v>0</v>
      </c>
      <c r="D860" s="175"/>
      <c r="R860" s="174"/>
    </row>
    <row r="861" spans="1:18">
      <c r="A861" s="112">
        <f t="shared" si="26"/>
        <v>0</v>
      </c>
      <c r="C861" s="3">
        <f t="shared" si="27"/>
        <v>0</v>
      </c>
      <c r="D861" s="175"/>
      <c r="R861" s="174"/>
    </row>
    <row r="862" spans="1:18">
      <c r="A862" s="112">
        <f t="shared" si="26"/>
        <v>0</v>
      </c>
      <c r="C862" s="3">
        <f t="shared" si="27"/>
        <v>0</v>
      </c>
      <c r="D862" s="175"/>
      <c r="R862" s="174"/>
    </row>
    <row r="863" spans="1:18">
      <c r="A863" s="112">
        <f t="shared" si="26"/>
        <v>0</v>
      </c>
      <c r="C863" s="3">
        <f t="shared" si="27"/>
        <v>0</v>
      </c>
      <c r="D863" s="175"/>
      <c r="R863" s="174"/>
    </row>
    <row r="864" spans="1:18">
      <c r="A864" s="112">
        <f t="shared" si="26"/>
        <v>0</v>
      </c>
      <c r="C864" s="3">
        <f t="shared" si="27"/>
        <v>0</v>
      </c>
      <c r="D864" s="175"/>
      <c r="R864" s="174"/>
    </row>
    <row r="865" spans="1:18">
      <c r="A865" s="112">
        <f t="shared" si="26"/>
        <v>0</v>
      </c>
      <c r="C865" s="3">
        <f t="shared" si="27"/>
        <v>0</v>
      </c>
      <c r="D865" s="175"/>
      <c r="R865" s="174"/>
    </row>
    <row r="866" spans="1:18">
      <c r="A866" s="112">
        <f t="shared" si="26"/>
        <v>0</v>
      </c>
      <c r="C866" s="3">
        <f t="shared" si="27"/>
        <v>0</v>
      </c>
      <c r="D866" s="175"/>
      <c r="R866" s="174"/>
    </row>
    <row r="867" spans="1:18">
      <c r="A867" s="112">
        <f t="shared" si="26"/>
        <v>0</v>
      </c>
      <c r="C867" s="3">
        <f t="shared" si="27"/>
        <v>0</v>
      </c>
      <c r="D867" s="175"/>
      <c r="R867" s="174"/>
    </row>
    <row r="868" spans="1:18">
      <c r="A868" s="112">
        <f t="shared" si="26"/>
        <v>0</v>
      </c>
      <c r="C868" s="3">
        <f t="shared" si="27"/>
        <v>0</v>
      </c>
      <c r="D868" s="175"/>
      <c r="R868" s="174"/>
    </row>
    <row r="869" spans="1:18">
      <c r="A869" s="112">
        <f t="shared" si="26"/>
        <v>0</v>
      </c>
      <c r="C869" s="3">
        <f t="shared" si="27"/>
        <v>0</v>
      </c>
      <c r="D869" s="175"/>
      <c r="R869" s="174"/>
    </row>
    <row r="870" spans="1:18">
      <c r="A870" s="112">
        <f t="shared" si="26"/>
        <v>0</v>
      </c>
      <c r="C870" s="3">
        <f t="shared" si="27"/>
        <v>0</v>
      </c>
      <c r="D870" s="175"/>
      <c r="R870" s="174"/>
    </row>
    <row r="871" spans="1:18">
      <c r="A871" s="112">
        <f t="shared" si="26"/>
        <v>0</v>
      </c>
      <c r="C871" s="3">
        <f t="shared" si="27"/>
        <v>0</v>
      </c>
      <c r="D871" s="175"/>
      <c r="R871" s="174"/>
    </row>
    <row r="872" spans="1:18">
      <c r="A872" s="112">
        <f t="shared" si="26"/>
        <v>0</v>
      </c>
      <c r="C872" s="3">
        <f t="shared" si="27"/>
        <v>0</v>
      </c>
      <c r="D872" s="175"/>
      <c r="R872" s="174"/>
    </row>
    <row r="873" spans="1:18">
      <c r="A873" s="112">
        <f t="shared" si="26"/>
        <v>0</v>
      </c>
      <c r="C873" s="3">
        <f t="shared" si="27"/>
        <v>0</v>
      </c>
      <c r="D873" s="175"/>
      <c r="R873" s="174"/>
    </row>
    <row r="874" spans="1:18">
      <c r="A874" s="112">
        <f t="shared" si="26"/>
        <v>0</v>
      </c>
      <c r="C874" s="3">
        <f t="shared" si="27"/>
        <v>0</v>
      </c>
      <c r="D874" s="175"/>
      <c r="R874" s="174"/>
    </row>
    <row r="875" spans="1:18">
      <c r="A875" s="112">
        <f t="shared" si="26"/>
        <v>0</v>
      </c>
      <c r="C875" s="3">
        <f t="shared" si="27"/>
        <v>0</v>
      </c>
      <c r="D875" s="175"/>
      <c r="R875" s="174"/>
    </row>
    <row r="876" spans="1:18">
      <c r="A876" s="112">
        <f t="shared" si="26"/>
        <v>0</v>
      </c>
      <c r="C876" s="3">
        <f t="shared" si="27"/>
        <v>0</v>
      </c>
      <c r="D876" s="175"/>
      <c r="R876" s="174"/>
    </row>
    <row r="877" spans="1:18">
      <c r="A877" s="112">
        <f t="shared" si="26"/>
        <v>0</v>
      </c>
      <c r="C877" s="3">
        <f t="shared" si="27"/>
        <v>0</v>
      </c>
      <c r="D877" s="175"/>
      <c r="R877" s="174"/>
    </row>
    <row r="878" spans="1:18">
      <c r="A878" s="112">
        <f t="shared" si="26"/>
        <v>0</v>
      </c>
      <c r="C878" s="3">
        <f t="shared" si="27"/>
        <v>0</v>
      </c>
      <c r="D878" s="175"/>
      <c r="R878" s="174"/>
    </row>
    <row r="879" spans="1:18">
      <c r="A879" s="112">
        <f t="shared" si="26"/>
        <v>0</v>
      </c>
      <c r="C879" s="3">
        <f t="shared" si="27"/>
        <v>0</v>
      </c>
      <c r="D879" s="175"/>
      <c r="R879" s="174"/>
    </row>
    <row r="880" spans="1:18">
      <c r="A880" s="112">
        <f t="shared" si="26"/>
        <v>0</v>
      </c>
      <c r="C880" s="3">
        <f t="shared" si="27"/>
        <v>0</v>
      </c>
      <c r="D880" s="175"/>
      <c r="R880" s="174"/>
    </row>
    <row r="881" spans="1:18">
      <c r="A881" s="112">
        <f t="shared" si="26"/>
        <v>0</v>
      </c>
      <c r="C881" s="3">
        <f t="shared" si="27"/>
        <v>0</v>
      </c>
      <c r="D881" s="175"/>
      <c r="R881" s="174"/>
    </row>
    <row r="882" spans="1:18">
      <c r="A882" s="112">
        <f t="shared" si="26"/>
        <v>0</v>
      </c>
      <c r="C882" s="3">
        <f t="shared" si="27"/>
        <v>0</v>
      </c>
      <c r="D882" s="175"/>
      <c r="R882" s="174"/>
    </row>
    <row r="883" spans="1:18">
      <c r="A883" s="112">
        <f t="shared" si="26"/>
        <v>0</v>
      </c>
      <c r="C883" s="3">
        <f t="shared" si="27"/>
        <v>0</v>
      </c>
      <c r="D883" s="175"/>
      <c r="R883" s="174"/>
    </row>
    <row r="884" spans="1:18">
      <c r="A884" s="112">
        <f t="shared" si="26"/>
        <v>0</v>
      </c>
      <c r="C884" s="3">
        <f t="shared" si="27"/>
        <v>0</v>
      </c>
      <c r="D884" s="175"/>
      <c r="R884" s="174"/>
    </row>
    <row r="885" spans="1:18">
      <c r="A885" s="112">
        <f t="shared" si="26"/>
        <v>0</v>
      </c>
      <c r="C885" s="3">
        <f t="shared" si="27"/>
        <v>0</v>
      </c>
      <c r="D885" s="175"/>
      <c r="R885" s="174"/>
    </row>
    <row r="886" spans="1:18">
      <c r="A886" s="112">
        <f t="shared" si="26"/>
        <v>0</v>
      </c>
      <c r="C886" s="3">
        <f t="shared" si="27"/>
        <v>0</v>
      </c>
      <c r="D886" s="175"/>
      <c r="R886" s="174"/>
    </row>
    <row r="887" spans="1:18">
      <c r="A887" s="112">
        <f t="shared" si="26"/>
        <v>0</v>
      </c>
      <c r="C887" s="3">
        <f t="shared" si="27"/>
        <v>0</v>
      </c>
      <c r="D887" s="175"/>
      <c r="R887" s="174"/>
    </row>
    <row r="888" spans="1:18">
      <c r="A888" s="112">
        <f t="shared" si="26"/>
        <v>0</v>
      </c>
      <c r="C888" s="3">
        <f t="shared" si="27"/>
        <v>0</v>
      </c>
      <c r="D888" s="175"/>
      <c r="R888" s="174"/>
    </row>
    <row r="889" spans="1:18">
      <c r="A889" s="112">
        <f t="shared" si="26"/>
        <v>0</v>
      </c>
      <c r="C889" s="3">
        <f t="shared" si="27"/>
        <v>0</v>
      </c>
      <c r="D889" s="175"/>
      <c r="R889" s="174"/>
    </row>
    <row r="890" spans="1:18">
      <c r="A890" s="112">
        <f t="shared" si="26"/>
        <v>0</v>
      </c>
      <c r="C890" s="3">
        <f t="shared" si="27"/>
        <v>0</v>
      </c>
      <c r="D890" s="175"/>
      <c r="R890" s="174"/>
    </row>
    <row r="891" spans="1:18">
      <c r="A891" s="112">
        <f t="shared" si="26"/>
        <v>0</v>
      </c>
      <c r="C891" s="3">
        <f t="shared" si="27"/>
        <v>0</v>
      </c>
      <c r="D891" s="175"/>
      <c r="R891" s="174"/>
    </row>
    <row r="892" spans="1:18">
      <c r="A892" s="112">
        <f t="shared" si="26"/>
        <v>0</v>
      </c>
      <c r="C892" s="3">
        <f t="shared" si="27"/>
        <v>0</v>
      </c>
      <c r="D892" s="175"/>
      <c r="R892" s="174"/>
    </row>
    <row r="893" spans="1:18">
      <c r="A893" s="112">
        <f t="shared" si="26"/>
        <v>0</v>
      </c>
      <c r="C893" s="3">
        <f t="shared" si="27"/>
        <v>0</v>
      </c>
      <c r="D893" s="175"/>
      <c r="R893" s="174"/>
    </row>
    <row r="894" spans="1:18">
      <c r="A894" s="112">
        <f t="shared" si="26"/>
        <v>0</v>
      </c>
      <c r="C894" s="3">
        <f t="shared" si="27"/>
        <v>0</v>
      </c>
      <c r="D894" s="175"/>
      <c r="R894" s="174"/>
    </row>
    <row r="895" spans="1:18">
      <c r="A895" s="112">
        <f t="shared" si="26"/>
        <v>0</v>
      </c>
      <c r="C895" s="3">
        <f t="shared" si="27"/>
        <v>0</v>
      </c>
      <c r="D895" s="175"/>
      <c r="R895" s="174"/>
    </row>
    <row r="896" spans="1:18">
      <c r="A896" s="112">
        <f t="shared" si="26"/>
        <v>0</v>
      </c>
      <c r="C896" s="3">
        <f t="shared" si="27"/>
        <v>0</v>
      </c>
      <c r="D896" s="175"/>
      <c r="R896" s="174"/>
    </row>
    <row r="897" spans="1:18">
      <c r="A897" s="112">
        <f t="shared" si="26"/>
        <v>0</v>
      </c>
      <c r="C897" s="3">
        <f t="shared" si="27"/>
        <v>0</v>
      </c>
      <c r="D897" s="175"/>
      <c r="R897" s="174"/>
    </row>
    <row r="898" spans="1:18">
      <c r="A898" s="112">
        <f t="shared" si="26"/>
        <v>0</v>
      </c>
      <c r="C898" s="3">
        <f t="shared" si="27"/>
        <v>0</v>
      </c>
      <c r="D898" s="175"/>
      <c r="R898" s="174"/>
    </row>
    <row r="899" spans="1:18">
      <c r="A899" s="112">
        <f t="shared" ref="A899:A962" si="28">D899</f>
        <v>0</v>
      </c>
      <c r="C899" s="3">
        <f t="shared" ref="C899:C962" si="29">D899</f>
        <v>0</v>
      </c>
      <c r="D899" s="175"/>
      <c r="R899" s="174"/>
    </row>
    <row r="900" spans="1:18">
      <c r="A900" s="112">
        <f t="shared" si="28"/>
        <v>0</v>
      </c>
      <c r="C900" s="3">
        <f t="shared" si="29"/>
        <v>0</v>
      </c>
      <c r="D900" s="175"/>
      <c r="R900" s="174"/>
    </row>
    <row r="901" spans="1:18">
      <c r="A901" s="112">
        <f t="shared" si="28"/>
        <v>0</v>
      </c>
      <c r="C901" s="3">
        <f t="shared" si="29"/>
        <v>0</v>
      </c>
      <c r="D901" s="175"/>
      <c r="R901" s="174"/>
    </row>
    <row r="902" spans="1:18">
      <c r="A902" s="112">
        <f t="shared" si="28"/>
        <v>0</v>
      </c>
      <c r="C902" s="3">
        <f t="shared" si="29"/>
        <v>0</v>
      </c>
      <c r="D902" s="175"/>
      <c r="R902" s="174"/>
    </row>
    <row r="903" spans="1:18">
      <c r="A903" s="112">
        <f t="shared" si="28"/>
        <v>0</v>
      </c>
      <c r="C903" s="3">
        <f t="shared" si="29"/>
        <v>0</v>
      </c>
      <c r="D903" s="175"/>
      <c r="R903" s="174"/>
    </row>
    <row r="904" spans="1:18">
      <c r="A904" s="112">
        <f t="shared" si="28"/>
        <v>0</v>
      </c>
      <c r="C904" s="3">
        <f t="shared" si="29"/>
        <v>0</v>
      </c>
      <c r="D904" s="175"/>
      <c r="R904" s="174"/>
    </row>
    <row r="905" spans="1:18">
      <c r="A905" s="112">
        <f t="shared" si="28"/>
        <v>0</v>
      </c>
      <c r="C905" s="3">
        <f t="shared" si="29"/>
        <v>0</v>
      </c>
      <c r="D905" s="175"/>
      <c r="R905" s="174"/>
    </row>
    <row r="906" spans="1:18">
      <c r="A906" s="112">
        <f t="shared" si="28"/>
        <v>0</v>
      </c>
      <c r="C906" s="3">
        <f t="shared" si="29"/>
        <v>0</v>
      </c>
      <c r="D906" s="175"/>
      <c r="R906" s="174"/>
    </row>
    <row r="907" spans="1:18">
      <c r="A907" s="112">
        <f t="shared" si="28"/>
        <v>0</v>
      </c>
      <c r="C907" s="3">
        <f t="shared" si="29"/>
        <v>0</v>
      </c>
      <c r="D907" s="175"/>
      <c r="R907" s="174"/>
    </row>
    <row r="908" spans="1:18">
      <c r="A908" s="112">
        <f t="shared" si="28"/>
        <v>0</v>
      </c>
      <c r="C908" s="3">
        <f t="shared" si="29"/>
        <v>0</v>
      </c>
      <c r="D908" s="175"/>
      <c r="R908" s="174"/>
    </row>
    <row r="909" spans="1:18">
      <c r="A909" s="112">
        <f t="shared" si="28"/>
        <v>0</v>
      </c>
      <c r="C909" s="3">
        <f t="shared" si="29"/>
        <v>0</v>
      </c>
      <c r="D909" s="175"/>
      <c r="R909" s="174"/>
    </row>
    <row r="910" spans="1:18">
      <c r="A910" s="112">
        <f t="shared" si="28"/>
        <v>0</v>
      </c>
      <c r="C910" s="3">
        <f t="shared" si="29"/>
        <v>0</v>
      </c>
      <c r="D910" s="175"/>
      <c r="R910" s="174"/>
    </row>
    <row r="911" spans="1:18">
      <c r="A911" s="112">
        <f t="shared" si="28"/>
        <v>0</v>
      </c>
      <c r="C911" s="3">
        <f t="shared" si="29"/>
        <v>0</v>
      </c>
      <c r="D911" s="175"/>
      <c r="R911" s="174"/>
    </row>
    <row r="912" spans="1:18">
      <c r="A912" s="112">
        <f t="shared" si="28"/>
        <v>0</v>
      </c>
      <c r="C912" s="3">
        <f t="shared" si="29"/>
        <v>0</v>
      </c>
      <c r="D912" s="175"/>
      <c r="R912" s="174"/>
    </row>
    <row r="913" spans="1:18">
      <c r="A913" s="112">
        <f t="shared" si="28"/>
        <v>0</v>
      </c>
      <c r="C913" s="3">
        <f t="shared" si="29"/>
        <v>0</v>
      </c>
      <c r="D913" s="175"/>
      <c r="R913" s="174"/>
    </row>
    <row r="914" spans="1:18">
      <c r="A914" s="112">
        <f t="shared" si="28"/>
        <v>0</v>
      </c>
      <c r="C914" s="3">
        <f t="shared" si="29"/>
        <v>0</v>
      </c>
      <c r="D914" s="175"/>
      <c r="R914" s="174"/>
    </row>
    <row r="915" spans="1:18">
      <c r="A915" s="112">
        <f t="shared" si="28"/>
        <v>0</v>
      </c>
      <c r="C915" s="3">
        <f t="shared" si="29"/>
        <v>0</v>
      </c>
      <c r="D915" s="175"/>
      <c r="R915" s="174"/>
    </row>
    <row r="916" spans="1:18">
      <c r="A916" s="112">
        <f t="shared" si="28"/>
        <v>0</v>
      </c>
      <c r="C916" s="3">
        <f t="shared" si="29"/>
        <v>0</v>
      </c>
      <c r="D916" s="175"/>
      <c r="R916" s="174"/>
    </row>
    <row r="917" spans="1:18">
      <c r="A917" s="112">
        <f t="shared" si="28"/>
        <v>0</v>
      </c>
      <c r="C917" s="3">
        <f t="shared" si="29"/>
        <v>0</v>
      </c>
      <c r="D917" s="175"/>
      <c r="R917" s="174"/>
    </row>
    <row r="918" spans="1:18">
      <c r="A918" s="112">
        <f t="shared" si="28"/>
        <v>0</v>
      </c>
      <c r="C918" s="3">
        <f t="shared" si="29"/>
        <v>0</v>
      </c>
      <c r="D918" s="175"/>
      <c r="R918" s="174"/>
    </row>
    <row r="919" spans="1:18">
      <c r="A919" s="112">
        <f t="shared" si="28"/>
        <v>0</v>
      </c>
      <c r="C919" s="3">
        <f t="shared" si="29"/>
        <v>0</v>
      </c>
      <c r="D919" s="175"/>
      <c r="R919" s="174"/>
    </row>
    <row r="920" spans="1:18">
      <c r="A920" s="112">
        <f t="shared" si="28"/>
        <v>0</v>
      </c>
      <c r="C920" s="3">
        <f t="shared" si="29"/>
        <v>0</v>
      </c>
      <c r="D920" s="175"/>
      <c r="R920" s="174"/>
    </row>
    <row r="921" spans="1:18">
      <c r="A921" s="112">
        <f t="shared" si="28"/>
        <v>0</v>
      </c>
      <c r="C921" s="3">
        <f t="shared" si="29"/>
        <v>0</v>
      </c>
      <c r="D921" s="175"/>
      <c r="R921" s="174"/>
    </row>
    <row r="922" spans="1:18">
      <c r="A922" s="112">
        <f t="shared" si="28"/>
        <v>0</v>
      </c>
      <c r="C922" s="3">
        <f t="shared" si="29"/>
        <v>0</v>
      </c>
      <c r="D922" s="175"/>
      <c r="R922" s="174"/>
    </row>
    <row r="923" spans="1:18">
      <c r="A923" s="112">
        <f t="shared" si="28"/>
        <v>0</v>
      </c>
      <c r="C923" s="3">
        <f t="shared" si="29"/>
        <v>0</v>
      </c>
      <c r="D923" s="175"/>
      <c r="R923" s="174"/>
    </row>
    <row r="924" spans="1:18">
      <c r="A924" s="112">
        <f t="shared" si="28"/>
        <v>0</v>
      </c>
      <c r="C924" s="3">
        <f t="shared" si="29"/>
        <v>0</v>
      </c>
      <c r="D924" s="175"/>
      <c r="R924" s="174"/>
    </row>
    <row r="925" spans="1:18">
      <c r="A925" s="112">
        <f t="shared" si="28"/>
        <v>0</v>
      </c>
      <c r="C925" s="3">
        <f t="shared" si="29"/>
        <v>0</v>
      </c>
      <c r="D925" s="175"/>
      <c r="R925" s="174"/>
    </row>
    <row r="926" spans="1:18">
      <c r="A926" s="112">
        <f t="shared" si="28"/>
        <v>0</v>
      </c>
      <c r="C926" s="3">
        <f t="shared" si="29"/>
        <v>0</v>
      </c>
      <c r="D926" s="175"/>
      <c r="R926" s="174"/>
    </row>
    <row r="927" spans="1:18">
      <c r="A927" s="112">
        <f t="shared" si="28"/>
        <v>0</v>
      </c>
      <c r="C927" s="3">
        <f t="shared" si="29"/>
        <v>0</v>
      </c>
      <c r="D927" s="175"/>
      <c r="R927" s="174"/>
    </row>
    <row r="928" spans="1:18">
      <c r="A928" s="112">
        <f t="shared" si="28"/>
        <v>0</v>
      </c>
      <c r="C928" s="3">
        <f t="shared" si="29"/>
        <v>0</v>
      </c>
      <c r="D928" s="175"/>
      <c r="R928" s="174"/>
    </row>
    <row r="929" spans="1:18">
      <c r="A929" s="112">
        <f t="shared" si="28"/>
        <v>0</v>
      </c>
      <c r="C929" s="3">
        <f t="shared" si="29"/>
        <v>0</v>
      </c>
      <c r="D929" s="175"/>
      <c r="R929" s="174"/>
    </row>
    <row r="930" spans="1:18">
      <c r="A930" s="112">
        <f t="shared" si="28"/>
        <v>0</v>
      </c>
      <c r="C930" s="3">
        <f t="shared" si="29"/>
        <v>0</v>
      </c>
      <c r="D930" s="175"/>
      <c r="R930" s="174"/>
    </row>
    <row r="931" spans="1:18">
      <c r="A931" s="112">
        <f t="shared" si="28"/>
        <v>0</v>
      </c>
      <c r="C931" s="3">
        <f t="shared" si="29"/>
        <v>0</v>
      </c>
      <c r="D931" s="175"/>
      <c r="R931" s="174"/>
    </row>
    <row r="932" spans="1:18">
      <c r="A932" s="112">
        <f t="shared" si="28"/>
        <v>0</v>
      </c>
      <c r="C932" s="3">
        <f t="shared" si="29"/>
        <v>0</v>
      </c>
      <c r="D932" s="175"/>
      <c r="R932" s="174"/>
    </row>
    <row r="933" spans="1:18">
      <c r="A933" s="112">
        <f t="shared" si="28"/>
        <v>0</v>
      </c>
      <c r="C933" s="3">
        <f t="shared" si="29"/>
        <v>0</v>
      </c>
      <c r="D933" s="175"/>
      <c r="R933" s="174"/>
    </row>
    <row r="934" spans="1:18">
      <c r="A934" s="112">
        <f t="shared" si="28"/>
        <v>0</v>
      </c>
      <c r="C934" s="3">
        <f t="shared" si="29"/>
        <v>0</v>
      </c>
      <c r="D934" s="175"/>
      <c r="R934" s="174"/>
    </row>
    <row r="935" spans="1:18">
      <c r="A935" s="112">
        <f t="shared" si="28"/>
        <v>0</v>
      </c>
      <c r="C935" s="3">
        <f t="shared" si="29"/>
        <v>0</v>
      </c>
      <c r="D935" s="175"/>
      <c r="R935" s="174"/>
    </row>
    <row r="936" spans="1:18">
      <c r="A936" s="112">
        <f t="shared" si="28"/>
        <v>0</v>
      </c>
      <c r="C936" s="3">
        <f t="shared" si="29"/>
        <v>0</v>
      </c>
      <c r="D936" s="175"/>
      <c r="R936" s="174"/>
    </row>
    <row r="937" spans="1:18">
      <c r="A937" s="112">
        <f t="shared" si="28"/>
        <v>0</v>
      </c>
      <c r="C937" s="3">
        <f t="shared" si="29"/>
        <v>0</v>
      </c>
      <c r="D937" s="175"/>
      <c r="R937" s="174"/>
    </row>
    <row r="938" spans="1:18">
      <c r="A938" s="112">
        <f t="shared" si="28"/>
        <v>0</v>
      </c>
      <c r="C938" s="3">
        <f t="shared" si="29"/>
        <v>0</v>
      </c>
      <c r="D938" s="175"/>
      <c r="R938" s="174"/>
    </row>
    <row r="939" spans="1:18">
      <c r="A939" s="112">
        <f t="shared" si="28"/>
        <v>0</v>
      </c>
      <c r="C939" s="3">
        <f t="shared" si="29"/>
        <v>0</v>
      </c>
      <c r="D939" s="175"/>
      <c r="R939" s="174"/>
    </row>
    <row r="940" spans="1:18">
      <c r="A940" s="112">
        <f t="shared" si="28"/>
        <v>0</v>
      </c>
      <c r="C940" s="3">
        <f t="shared" si="29"/>
        <v>0</v>
      </c>
      <c r="D940" s="175"/>
      <c r="R940" s="174"/>
    </row>
    <row r="941" spans="1:18">
      <c r="A941" s="112">
        <f t="shared" si="28"/>
        <v>0</v>
      </c>
      <c r="C941" s="3">
        <f t="shared" si="29"/>
        <v>0</v>
      </c>
      <c r="D941" s="175"/>
      <c r="R941" s="174"/>
    </row>
    <row r="942" spans="1:18">
      <c r="A942" s="112">
        <f t="shared" si="28"/>
        <v>0</v>
      </c>
      <c r="C942" s="3">
        <f t="shared" si="29"/>
        <v>0</v>
      </c>
      <c r="D942" s="175"/>
      <c r="R942" s="174"/>
    </row>
    <row r="943" spans="1:18">
      <c r="A943" s="112">
        <f t="shared" si="28"/>
        <v>0</v>
      </c>
      <c r="C943" s="3">
        <f t="shared" si="29"/>
        <v>0</v>
      </c>
      <c r="D943" s="175"/>
      <c r="R943" s="174"/>
    </row>
    <row r="944" spans="1:18">
      <c r="A944" s="112">
        <f t="shared" si="28"/>
        <v>0</v>
      </c>
      <c r="C944" s="3">
        <f t="shared" si="29"/>
        <v>0</v>
      </c>
      <c r="D944" s="175"/>
      <c r="R944" s="174"/>
    </row>
    <row r="945" spans="1:18">
      <c r="A945" s="112">
        <f t="shared" si="28"/>
        <v>0</v>
      </c>
      <c r="C945" s="3">
        <f t="shared" si="29"/>
        <v>0</v>
      </c>
      <c r="D945" s="175"/>
      <c r="R945" s="174"/>
    </row>
    <row r="946" spans="1:18">
      <c r="A946" s="112">
        <f t="shared" si="28"/>
        <v>0</v>
      </c>
      <c r="C946" s="3">
        <f t="shared" si="29"/>
        <v>0</v>
      </c>
      <c r="D946" s="175"/>
      <c r="R946" s="174"/>
    </row>
    <row r="947" spans="1:18">
      <c r="A947" s="112">
        <f t="shared" si="28"/>
        <v>0</v>
      </c>
      <c r="C947" s="3">
        <f t="shared" si="29"/>
        <v>0</v>
      </c>
      <c r="D947" s="175"/>
      <c r="R947" s="174"/>
    </row>
    <row r="948" spans="1:18">
      <c r="A948" s="112">
        <f t="shared" si="28"/>
        <v>0</v>
      </c>
      <c r="C948" s="3">
        <f t="shared" si="29"/>
        <v>0</v>
      </c>
      <c r="D948" s="175"/>
      <c r="R948" s="174"/>
    </row>
    <row r="949" spans="1:18">
      <c r="A949" s="112">
        <f t="shared" si="28"/>
        <v>0</v>
      </c>
      <c r="C949" s="3">
        <f t="shared" si="29"/>
        <v>0</v>
      </c>
      <c r="D949" s="175"/>
      <c r="R949" s="174"/>
    </row>
    <row r="950" spans="1:18">
      <c r="A950" s="112">
        <f t="shared" si="28"/>
        <v>0</v>
      </c>
      <c r="C950" s="3">
        <f t="shared" si="29"/>
        <v>0</v>
      </c>
      <c r="D950" s="175"/>
      <c r="R950" s="174"/>
    </row>
    <row r="951" spans="1:18">
      <c r="A951" s="112">
        <f t="shared" si="28"/>
        <v>0</v>
      </c>
      <c r="C951" s="3">
        <f t="shared" si="29"/>
        <v>0</v>
      </c>
      <c r="D951" s="175"/>
      <c r="R951" s="174"/>
    </row>
    <row r="952" spans="1:18">
      <c r="A952" s="112">
        <f t="shared" si="28"/>
        <v>0</v>
      </c>
      <c r="C952" s="3">
        <f t="shared" si="29"/>
        <v>0</v>
      </c>
      <c r="D952" s="175"/>
      <c r="R952" s="174"/>
    </row>
    <row r="953" spans="1:18">
      <c r="A953" s="112">
        <f t="shared" si="28"/>
        <v>0</v>
      </c>
      <c r="C953" s="3">
        <f t="shared" si="29"/>
        <v>0</v>
      </c>
      <c r="D953" s="175"/>
      <c r="R953" s="174"/>
    </row>
    <row r="954" spans="1:18">
      <c r="A954" s="112">
        <f t="shared" si="28"/>
        <v>0</v>
      </c>
      <c r="C954" s="3">
        <f t="shared" si="29"/>
        <v>0</v>
      </c>
      <c r="D954" s="175"/>
      <c r="R954" s="174"/>
    </row>
    <row r="955" spans="1:18">
      <c r="A955" s="112">
        <f t="shared" si="28"/>
        <v>0</v>
      </c>
      <c r="C955" s="3">
        <f t="shared" si="29"/>
        <v>0</v>
      </c>
      <c r="D955" s="175"/>
      <c r="R955" s="174"/>
    </row>
    <row r="956" spans="1:18">
      <c r="A956" s="112">
        <f t="shared" si="28"/>
        <v>0</v>
      </c>
      <c r="C956" s="3">
        <f t="shared" si="29"/>
        <v>0</v>
      </c>
      <c r="D956" s="175"/>
      <c r="R956" s="174"/>
    </row>
    <row r="957" spans="1:18">
      <c r="A957" s="112">
        <f t="shared" si="28"/>
        <v>0</v>
      </c>
      <c r="C957" s="3">
        <f t="shared" si="29"/>
        <v>0</v>
      </c>
      <c r="D957" s="175"/>
      <c r="R957" s="174"/>
    </row>
    <row r="958" spans="1:18">
      <c r="A958" s="112">
        <f t="shared" si="28"/>
        <v>0</v>
      </c>
      <c r="C958" s="3">
        <f t="shared" si="29"/>
        <v>0</v>
      </c>
      <c r="D958" s="175"/>
      <c r="R958" s="174"/>
    </row>
    <row r="959" spans="1:18">
      <c r="A959" s="112">
        <f t="shared" si="28"/>
        <v>0</v>
      </c>
      <c r="C959" s="3">
        <f t="shared" si="29"/>
        <v>0</v>
      </c>
      <c r="D959" s="175"/>
      <c r="R959" s="174"/>
    </row>
    <row r="960" spans="1:18">
      <c r="A960" s="112">
        <f t="shared" si="28"/>
        <v>0</v>
      </c>
      <c r="C960" s="3">
        <f t="shared" si="29"/>
        <v>0</v>
      </c>
      <c r="D960" s="175"/>
      <c r="R960" s="174"/>
    </row>
    <row r="961" spans="1:18">
      <c r="A961" s="112">
        <f t="shared" si="28"/>
        <v>0</v>
      </c>
      <c r="C961" s="3">
        <f t="shared" si="29"/>
        <v>0</v>
      </c>
      <c r="D961" s="175"/>
      <c r="R961" s="174"/>
    </row>
    <row r="962" spans="1:18">
      <c r="A962" s="112">
        <f t="shared" si="28"/>
        <v>0</v>
      </c>
      <c r="C962" s="3">
        <f t="shared" si="29"/>
        <v>0</v>
      </c>
      <c r="D962" s="175"/>
      <c r="R962" s="174"/>
    </row>
    <row r="963" spans="1:18">
      <c r="A963" s="112">
        <f t="shared" ref="A963:A1026" si="30">D963</f>
        <v>0</v>
      </c>
      <c r="C963" s="3">
        <f t="shared" ref="C963:C1026" si="31">D963</f>
        <v>0</v>
      </c>
      <c r="D963" s="175"/>
      <c r="R963" s="174"/>
    </row>
    <row r="964" spans="1:18">
      <c r="A964" s="112">
        <f t="shared" si="30"/>
        <v>0</v>
      </c>
      <c r="C964" s="3">
        <f t="shared" si="31"/>
        <v>0</v>
      </c>
      <c r="D964" s="175"/>
      <c r="R964" s="174"/>
    </row>
    <row r="965" spans="1:18">
      <c r="A965" s="112">
        <f t="shared" si="30"/>
        <v>0</v>
      </c>
      <c r="C965" s="3">
        <f t="shared" si="31"/>
        <v>0</v>
      </c>
      <c r="D965" s="175"/>
      <c r="R965" s="174"/>
    </row>
    <row r="966" spans="1:18">
      <c r="A966" s="112">
        <f t="shared" si="30"/>
        <v>0</v>
      </c>
      <c r="C966" s="3">
        <f t="shared" si="31"/>
        <v>0</v>
      </c>
      <c r="D966" s="175"/>
      <c r="R966" s="174"/>
    </row>
    <row r="967" spans="1:18">
      <c r="A967" s="112">
        <f t="shared" si="30"/>
        <v>0</v>
      </c>
      <c r="C967" s="3">
        <f t="shared" si="31"/>
        <v>0</v>
      </c>
      <c r="D967" s="175"/>
      <c r="R967" s="174"/>
    </row>
    <row r="968" spans="1:18">
      <c r="A968" s="112">
        <f t="shared" si="30"/>
        <v>0</v>
      </c>
      <c r="C968" s="3">
        <f t="shared" si="31"/>
        <v>0</v>
      </c>
      <c r="D968" s="175"/>
      <c r="R968" s="174"/>
    </row>
    <row r="969" spans="1:18">
      <c r="A969" s="112">
        <f t="shared" si="30"/>
        <v>0</v>
      </c>
      <c r="C969" s="3">
        <f t="shared" si="31"/>
        <v>0</v>
      </c>
      <c r="D969" s="175"/>
      <c r="R969" s="174"/>
    </row>
    <row r="970" spans="1:18">
      <c r="A970" s="112">
        <f t="shared" si="30"/>
        <v>0</v>
      </c>
      <c r="C970" s="3">
        <f t="shared" si="31"/>
        <v>0</v>
      </c>
      <c r="D970" s="175"/>
      <c r="R970" s="174"/>
    </row>
    <row r="971" spans="1:18">
      <c r="A971" s="112">
        <f t="shared" si="30"/>
        <v>0</v>
      </c>
      <c r="C971" s="3">
        <f t="shared" si="31"/>
        <v>0</v>
      </c>
      <c r="D971" s="175"/>
      <c r="R971" s="174"/>
    </row>
    <row r="972" spans="1:18">
      <c r="A972" s="112">
        <f t="shared" si="30"/>
        <v>0</v>
      </c>
      <c r="C972" s="3">
        <f t="shared" si="31"/>
        <v>0</v>
      </c>
      <c r="D972" s="175"/>
      <c r="R972" s="174"/>
    </row>
    <row r="973" spans="1:18">
      <c r="A973" s="112">
        <f t="shared" si="30"/>
        <v>0</v>
      </c>
      <c r="C973" s="3">
        <f t="shared" si="31"/>
        <v>0</v>
      </c>
      <c r="D973" s="175"/>
      <c r="R973" s="174"/>
    </row>
    <row r="974" spans="1:18">
      <c r="A974" s="112">
        <f t="shared" si="30"/>
        <v>0</v>
      </c>
      <c r="C974" s="3">
        <f t="shared" si="31"/>
        <v>0</v>
      </c>
      <c r="D974" s="175"/>
      <c r="R974" s="174"/>
    </row>
    <row r="975" spans="1:18">
      <c r="A975" s="112">
        <f t="shared" si="30"/>
        <v>0</v>
      </c>
      <c r="C975" s="3">
        <f t="shared" si="31"/>
        <v>0</v>
      </c>
      <c r="D975" s="175"/>
      <c r="R975" s="174"/>
    </row>
    <row r="976" spans="1:18">
      <c r="A976" s="112">
        <f t="shared" si="30"/>
        <v>0</v>
      </c>
      <c r="C976" s="3">
        <f t="shared" si="31"/>
        <v>0</v>
      </c>
      <c r="D976" s="175"/>
      <c r="R976" s="174"/>
    </row>
    <row r="977" spans="1:18">
      <c r="A977" s="112">
        <f t="shared" si="30"/>
        <v>0</v>
      </c>
      <c r="C977" s="3">
        <f t="shared" si="31"/>
        <v>0</v>
      </c>
      <c r="D977" s="175"/>
      <c r="R977" s="174"/>
    </row>
    <row r="978" spans="1:18">
      <c r="A978" s="112">
        <f t="shared" si="30"/>
        <v>0</v>
      </c>
      <c r="C978" s="3">
        <f t="shared" si="31"/>
        <v>0</v>
      </c>
      <c r="D978" s="175"/>
      <c r="R978" s="174"/>
    </row>
    <row r="979" spans="1:18">
      <c r="A979" s="112">
        <f t="shared" si="30"/>
        <v>0</v>
      </c>
      <c r="C979" s="3">
        <f t="shared" si="31"/>
        <v>0</v>
      </c>
      <c r="D979" s="175"/>
      <c r="R979" s="174"/>
    </row>
    <row r="980" spans="1:18">
      <c r="A980" s="112">
        <f t="shared" si="30"/>
        <v>0</v>
      </c>
      <c r="C980" s="3">
        <f t="shared" si="31"/>
        <v>0</v>
      </c>
      <c r="D980" s="175"/>
      <c r="R980" s="174"/>
    </row>
    <row r="981" spans="1:18">
      <c r="A981" s="112">
        <f t="shared" si="30"/>
        <v>0</v>
      </c>
      <c r="C981" s="3">
        <f t="shared" si="31"/>
        <v>0</v>
      </c>
      <c r="D981" s="175"/>
      <c r="R981" s="174"/>
    </row>
    <row r="982" spans="1:18">
      <c r="A982" s="112">
        <f t="shared" si="30"/>
        <v>0</v>
      </c>
      <c r="C982" s="3">
        <f t="shared" si="31"/>
        <v>0</v>
      </c>
      <c r="D982" s="175"/>
      <c r="R982" s="174"/>
    </row>
    <row r="983" spans="1:18">
      <c r="A983" s="112">
        <f t="shared" si="30"/>
        <v>0</v>
      </c>
      <c r="C983" s="3">
        <f t="shared" si="31"/>
        <v>0</v>
      </c>
      <c r="D983" s="175"/>
      <c r="R983" s="174"/>
    </row>
    <row r="984" spans="1:18">
      <c r="A984" s="112">
        <f t="shared" si="30"/>
        <v>0</v>
      </c>
      <c r="C984" s="3">
        <f t="shared" si="31"/>
        <v>0</v>
      </c>
      <c r="D984" s="175"/>
      <c r="R984" s="174"/>
    </row>
    <row r="985" spans="1:18">
      <c r="A985" s="112">
        <f t="shared" si="30"/>
        <v>0</v>
      </c>
      <c r="C985" s="3">
        <f t="shared" si="31"/>
        <v>0</v>
      </c>
      <c r="D985" s="175"/>
      <c r="R985" s="174"/>
    </row>
    <row r="986" spans="1:18">
      <c r="A986" s="112">
        <f t="shared" si="30"/>
        <v>0</v>
      </c>
      <c r="C986" s="3">
        <f t="shared" si="31"/>
        <v>0</v>
      </c>
      <c r="D986" s="175"/>
      <c r="R986" s="174"/>
    </row>
    <row r="987" spans="1:18">
      <c r="A987" s="112">
        <f t="shared" si="30"/>
        <v>0</v>
      </c>
      <c r="C987" s="3">
        <f t="shared" si="31"/>
        <v>0</v>
      </c>
      <c r="D987" s="175"/>
      <c r="R987" s="174"/>
    </row>
    <row r="988" spans="1:18">
      <c r="A988" s="112">
        <f t="shared" si="30"/>
        <v>0</v>
      </c>
      <c r="C988" s="3">
        <f t="shared" si="31"/>
        <v>0</v>
      </c>
      <c r="D988" s="175"/>
      <c r="R988" s="174"/>
    </row>
    <row r="989" spans="1:18">
      <c r="A989" s="112">
        <f t="shared" si="30"/>
        <v>0</v>
      </c>
      <c r="C989" s="3">
        <f t="shared" si="31"/>
        <v>0</v>
      </c>
      <c r="D989" s="175"/>
      <c r="R989" s="174"/>
    </row>
    <row r="990" spans="1:18">
      <c r="A990" s="112">
        <f t="shared" si="30"/>
        <v>0</v>
      </c>
      <c r="C990" s="3">
        <f t="shared" si="31"/>
        <v>0</v>
      </c>
      <c r="D990" s="175"/>
      <c r="R990" s="174"/>
    </row>
    <row r="991" spans="1:18">
      <c r="A991" s="112">
        <f t="shared" si="30"/>
        <v>0</v>
      </c>
      <c r="C991" s="3">
        <f t="shared" si="31"/>
        <v>0</v>
      </c>
      <c r="D991" s="175"/>
      <c r="R991" s="174"/>
    </row>
    <row r="992" spans="1:18">
      <c r="A992" s="112">
        <f t="shared" si="30"/>
        <v>0</v>
      </c>
      <c r="C992" s="3">
        <f t="shared" si="31"/>
        <v>0</v>
      </c>
      <c r="D992" s="175"/>
      <c r="R992" s="174"/>
    </row>
    <row r="993" spans="1:18">
      <c r="A993" s="112">
        <f t="shared" si="30"/>
        <v>0</v>
      </c>
      <c r="C993" s="3">
        <f t="shared" si="31"/>
        <v>0</v>
      </c>
      <c r="D993" s="175"/>
      <c r="R993" s="174"/>
    </row>
    <row r="994" spans="1:18">
      <c r="A994" s="112">
        <f t="shared" si="30"/>
        <v>0</v>
      </c>
      <c r="C994" s="3">
        <f t="shared" si="31"/>
        <v>0</v>
      </c>
      <c r="D994" s="175"/>
      <c r="R994" s="174"/>
    </row>
    <row r="995" spans="1:18">
      <c r="A995" s="112">
        <f t="shared" si="30"/>
        <v>0</v>
      </c>
      <c r="C995" s="3">
        <f t="shared" si="31"/>
        <v>0</v>
      </c>
      <c r="D995" s="175"/>
      <c r="R995" s="174"/>
    </row>
    <row r="996" spans="1:18">
      <c r="A996" s="112">
        <f t="shared" si="30"/>
        <v>0</v>
      </c>
      <c r="C996" s="3">
        <f t="shared" si="31"/>
        <v>0</v>
      </c>
      <c r="D996" s="175"/>
      <c r="R996" s="174"/>
    </row>
    <row r="997" spans="1:18">
      <c r="A997" s="112">
        <f t="shared" si="30"/>
        <v>0</v>
      </c>
      <c r="C997" s="3">
        <f t="shared" si="31"/>
        <v>0</v>
      </c>
      <c r="D997" s="175"/>
      <c r="R997" s="174"/>
    </row>
    <row r="998" spans="1:18">
      <c r="A998" s="112">
        <f t="shared" si="30"/>
        <v>0</v>
      </c>
      <c r="C998" s="3">
        <f t="shared" si="31"/>
        <v>0</v>
      </c>
      <c r="D998" s="175"/>
      <c r="R998" s="174"/>
    </row>
    <row r="999" spans="1:18">
      <c r="A999" s="112">
        <f t="shared" si="30"/>
        <v>0</v>
      </c>
      <c r="C999" s="3">
        <f t="shared" si="31"/>
        <v>0</v>
      </c>
      <c r="D999" s="175"/>
      <c r="R999" s="174"/>
    </row>
    <row r="1000" spans="1:18">
      <c r="A1000" s="112">
        <f t="shared" si="30"/>
        <v>0</v>
      </c>
      <c r="C1000" s="3">
        <f t="shared" si="31"/>
        <v>0</v>
      </c>
      <c r="D1000" s="175"/>
      <c r="R1000" s="174"/>
    </row>
    <row r="1001" spans="1:18">
      <c r="A1001" s="112">
        <f t="shared" si="30"/>
        <v>0</v>
      </c>
      <c r="C1001" s="3">
        <f t="shared" si="31"/>
        <v>0</v>
      </c>
      <c r="D1001" s="175"/>
      <c r="R1001" s="174"/>
    </row>
    <row r="1002" spans="1:18">
      <c r="A1002" s="112">
        <f t="shared" si="30"/>
        <v>0</v>
      </c>
      <c r="C1002" s="3">
        <f t="shared" si="31"/>
        <v>0</v>
      </c>
      <c r="D1002" s="175"/>
      <c r="R1002" s="174"/>
    </row>
    <row r="1003" spans="1:18">
      <c r="A1003" s="112">
        <f t="shared" si="30"/>
        <v>0</v>
      </c>
      <c r="C1003" s="3">
        <f t="shared" si="31"/>
        <v>0</v>
      </c>
      <c r="D1003" s="175"/>
      <c r="R1003" s="174"/>
    </row>
    <row r="1004" spans="1:18">
      <c r="A1004" s="112">
        <f t="shared" si="30"/>
        <v>0</v>
      </c>
      <c r="C1004" s="3">
        <f t="shared" si="31"/>
        <v>0</v>
      </c>
      <c r="D1004" s="175"/>
      <c r="R1004" s="174"/>
    </row>
    <row r="1005" spans="1:18">
      <c r="A1005" s="112">
        <f t="shared" si="30"/>
        <v>0</v>
      </c>
      <c r="C1005" s="3">
        <f t="shared" si="31"/>
        <v>0</v>
      </c>
      <c r="D1005" s="175"/>
      <c r="R1005" s="174"/>
    </row>
    <row r="1006" spans="1:18">
      <c r="A1006" s="112">
        <f t="shared" si="30"/>
        <v>0</v>
      </c>
      <c r="C1006" s="3">
        <f t="shared" si="31"/>
        <v>0</v>
      </c>
      <c r="D1006" s="175"/>
      <c r="R1006" s="174"/>
    </row>
    <row r="1007" spans="1:18">
      <c r="A1007" s="112">
        <f t="shared" si="30"/>
        <v>0</v>
      </c>
      <c r="C1007" s="3">
        <f t="shared" si="31"/>
        <v>0</v>
      </c>
      <c r="D1007" s="175"/>
      <c r="R1007" s="174"/>
    </row>
    <row r="1008" spans="1:18">
      <c r="A1008" s="112">
        <f t="shared" si="30"/>
        <v>0</v>
      </c>
      <c r="C1008" s="3">
        <f t="shared" si="31"/>
        <v>0</v>
      </c>
      <c r="D1008" s="175"/>
      <c r="R1008" s="174"/>
    </row>
    <row r="1009" spans="1:18">
      <c r="A1009" s="112">
        <f t="shared" si="30"/>
        <v>0</v>
      </c>
      <c r="C1009" s="3">
        <f t="shared" si="31"/>
        <v>0</v>
      </c>
      <c r="D1009" s="175"/>
      <c r="R1009" s="174"/>
    </row>
    <row r="1010" spans="1:18">
      <c r="A1010" s="112">
        <f t="shared" si="30"/>
        <v>0</v>
      </c>
      <c r="C1010" s="3">
        <f t="shared" si="31"/>
        <v>0</v>
      </c>
      <c r="D1010" s="175"/>
      <c r="R1010" s="174"/>
    </row>
    <row r="1011" spans="1:18">
      <c r="A1011" s="112">
        <f t="shared" si="30"/>
        <v>0</v>
      </c>
      <c r="C1011" s="3">
        <f t="shared" si="31"/>
        <v>0</v>
      </c>
      <c r="D1011" s="175"/>
      <c r="R1011" s="174"/>
    </row>
    <row r="1012" spans="1:18">
      <c r="A1012" s="112">
        <f t="shared" si="30"/>
        <v>0</v>
      </c>
      <c r="C1012" s="3">
        <f t="shared" si="31"/>
        <v>0</v>
      </c>
      <c r="D1012" s="175"/>
      <c r="R1012" s="174"/>
    </row>
    <row r="1013" spans="1:18">
      <c r="A1013" s="112">
        <f t="shared" si="30"/>
        <v>0</v>
      </c>
      <c r="C1013" s="3">
        <f t="shared" si="31"/>
        <v>0</v>
      </c>
      <c r="D1013" s="175"/>
      <c r="R1013" s="174"/>
    </row>
    <row r="1014" spans="1:18">
      <c r="A1014" s="112">
        <f t="shared" si="30"/>
        <v>0</v>
      </c>
      <c r="C1014" s="3">
        <f t="shared" si="31"/>
        <v>0</v>
      </c>
      <c r="D1014" s="175"/>
      <c r="R1014" s="174"/>
    </row>
    <row r="1015" spans="1:18">
      <c r="A1015" s="112">
        <f t="shared" si="30"/>
        <v>0</v>
      </c>
      <c r="C1015" s="3">
        <f t="shared" si="31"/>
        <v>0</v>
      </c>
      <c r="D1015" s="175"/>
      <c r="R1015" s="174"/>
    </row>
    <row r="1016" spans="1:18">
      <c r="A1016" s="112">
        <f t="shared" si="30"/>
        <v>0</v>
      </c>
      <c r="C1016" s="3">
        <f t="shared" si="31"/>
        <v>0</v>
      </c>
      <c r="D1016" s="175"/>
      <c r="R1016" s="174"/>
    </row>
    <row r="1017" spans="1:18">
      <c r="A1017" s="112">
        <f t="shared" si="30"/>
        <v>0</v>
      </c>
      <c r="C1017" s="3">
        <f t="shared" si="31"/>
        <v>0</v>
      </c>
      <c r="D1017" s="175"/>
      <c r="R1017" s="174"/>
    </row>
    <row r="1018" spans="1:18">
      <c r="A1018" s="112">
        <f t="shared" si="30"/>
        <v>0</v>
      </c>
      <c r="C1018" s="3">
        <f t="shared" si="31"/>
        <v>0</v>
      </c>
      <c r="D1018" s="175"/>
      <c r="R1018" s="174"/>
    </row>
    <row r="1019" spans="1:18">
      <c r="A1019" s="112">
        <f t="shared" si="30"/>
        <v>0</v>
      </c>
      <c r="C1019" s="3">
        <f t="shared" si="31"/>
        <v>0</v>
      </c>
      <c r="D1019" s="175"/>
      <c r="R1019" s="174"/>
    </row>
    <row r="1020" spans="1:18">
      <c r="A1020" s="112">
        <f t="shared" si="30"/>
        <v>0</v>
      </c>
      <c r="C1020" s="3">
        <f t="shared" si="31"/>
        <v>0</v>
      </c>
      <c r="D1020" s="175"/>
      <c r="R1020" s="174"/>
    </row>
    <row r="1021" spans="1:18">
      <c r="A1021" s="112">
        <f t="shared" si="30"/>
        <v>0</v>
      </c>
      <c r="C1021" s="3">
        <f t="shared" si="31"/>
        <v>0</v>
      </c>
      <c r="D1021" s="175"/>
      <c r="R1021" s="174"/>
    </row>
    <row r="1022" spans="1:18">
      <c r="A1022" s="112">
        <f t="shared" si="30"/>
        <v>0</v>
      </c>
      <c r="C1022" s="3">
        <f t="shared" si="31"/>
        <v>0</v>
      </c>
      <c r="D1022" s="175"/>
      <c r="R1022" s="174"/>
    </row>
    <row r="1023" spans="1:18">
      <c r="A1023" s="112">
        <f t="shared" si="30"/>
        <v>0</v>
      </c>
      <c r="C1023" s="3">
        <f t="shared" si="31"/>
        <v>0</v>
      </c>
      <c r="D1023" s="175"/>
      <c r="R1023" s="174"/>
    </row>
    <row r="1024" spans="1:18">
      <c r="A1024" s="112">
        <f t="shared" si="30"/>
        <v>0</v>
      </c>
      <c r="C1024" s="3">
        <f t="shared" si="31"/>
        <v>0</v>
      </c>
      <c r="D1024" s="175"/>
      <c r="R1024" s="174"/>
    </row>
    <row r="1025" spans="1:18">
      <c r="A1025" s="112">
        <f t="shared" si="30"/>
        <v>0</v>
      </c>
      <c r="C1025" s="3">
        <f t="shared" si="31"/>
        <v>0</v>
      </c>
      <c r="D1025" s="175"/>
      <c r="R1025" s="174"/>
    </row>
    <row r="1026" spans="1:18">
      <c r="A1026" s="112">
        <f t="shared" si="30"/>
        <v>0</v>
      </c>
      <c r="C1026" s="3">
        <f t="shared" si="31"/>
        <v>0</v>
      </c>
      <c r="D1026" s="175"/>
      <c r="R1026" s="174"/>
    </row>
    <row r="1027" spans="1:18">
      <c r="A1027" s="112">
        <f t="shared" ref="A1027:A1090" si="32">D1027</f>
        <v>0</v>
      </c>
      <c r="C1027" s="3">
        <f t="shared" ref="C1027:C1090" si="33">D1027</f>
        <v>0</v>
      </c>
      <c r="D1027" s="175"/>
      <c r="R1027" s="174"/>
    </row>
    <row r="1028" spans="1:18">
      <c r="A1028" s="112">
        <f t="shared" si="32"/>
        <v>0</v>
      </c>
      <c r="C1028" s="3">
        <f t="shared" si="33"/>
        <v>0</v>
      </c>
      <c r="D1028" s="175"/>
      <c r="R1028" s="174"/>
    </row>
    <row r="1029" spans="1:18">
      <c r="A1029" s="112">
        <f t="shared" si="32"/>
        <v>0</v>
      </c>
      <c r="C1029" s="3">
        <f t="shared" si="33"/>
        <v>0</v>
      </c>
      <c r="D1029" s="175"/>
      <c r="R1029" s="174"/>
    </row>
    <row r="1030" spans="1:18">
      <c r="A1030" s="112">
        <f t="shared" si="32"/>
        <v>0</v>
      </c>
      <c r="C1030" s="3">
        <f t="shared" si="33"/>
        <v>0</v>
      </c>
      <c r="D1030" s="175"/>
      <c r="R1030" s="174"/>
    </row>
    <row r="1031" spans="1:18">
      <c r="A1031" s="112">
        <f t="shared" si="32"/>
        <v>0</v>
      </c>
      <c r="C1031" s="3">
        <f t="shared" si="33"/>
        <v>0</v>
      </c>
      <c r="D1031" s="175"/>
      <c r="R1031" s="174"/>
    </row>
    <row r="1032" spans="1:18">
      <c r="A1032" s="112">
        <f t="shared" si="32"/>
        <v>0</v>
      </c>
      <c r="C1032" s="3">
        <f t="shared" si="33"/>
        <v>0</v>
      </c>
      <c r="D1032" s="175"/>
      <c r="R1032" s="174"/>
    </row>
    <row r="1033" spans="1:18">
      <c r="A1033" s="112">
        <f t="shared" si="32"/>
        <v>0</v>
      </c>
      <c r="C1033" s="3">
        <f t="shared" si="33"/>
        <v>0</v>
      </c>
      <c r="D1033" s="175"/>
      <c r="R1033" s="174"/>
    </row>
    <row r="1034" spans="1:18">
      <c r="A1034" s="112">
        <f t="shared" si="32"/>
        <v>0</v>
      </c>
      <c r="C1034" s="3">
        <f t="shared" si="33"/>
        <v>0</v>
      </c>
      <c r="D1034" s="175"/>
      <c r="R1034" s="174"/>
    </row>
    <row r="1035" spans="1:18">
      <c r="A1035" s="112">
        <f t="shared" si="32"/>
        <v>0</v>
      </c>
      <c r="C1035" s="3">
        <f t="shared" si="33"/>
        <v>0</v>
      </c>
      <c r="D1035" s="175"/>
      <c r="R1035" s="174"/>
    </row>
    <row r="1036" spans="1:18">
      <c r="A1036" s="112">
        <f t="shared" si="32"/>
        <v>0</v>
      </c>
      <c r="C1036" s="3">
        <f t="shared" si="33"/>
        <v>0</v>
      </c>
      <c r="D1036" s="175"/>
      <c r="R1036" s="174"/>
    </row>
    <row r="1037" spans="1:18">
      <c r="A1037" s="112">
        <f t="shared" si="32"/>
        <v>0</v>
      </c>
      <c r="C1037" s="3">
        <f t="shared" si="33"/>
        <v>0</v>
      </c>
      <c r="D1037" s="175"/>
      <c r="R1037" s="174"/>
    </row>
    <row r="1038" spans="1:18">
      <c r="A1038" s="112">
        <f t="shared" si="32"/>
        <v>0</v>
      </c>
      <c r="C1038" s="3">
        <f t="shared" si="33"/>
        <v>0</v>
      </c>
      <c r="D1038" s="175"/>
      <c r="R1038" s="174"/>
    </row>
    <row r="1039" spans="1:18">
      <c r="A1039" s="112">
        <f t="shared" si="32"/>
        <v>0</v>
      </c>
      <c r="C1039" s="3">
        <f t="shared" si="33"/>
        <v>0</v>
      </c>
      <c r="D1039" s="175"/>
      <c r="R1039" s="174"/>
    </row>
    <row r="1040" spans="1:18">
      <c r="A1040" s="112">
        <f t="shared" si="32"/>
        <v>0</v>
      </c>
      <c r="C1040" s="3">
        <f t="shared" si="33"/>
        <v>0</v>
      </c>
      <c r="D1040" s="175"/>
      <c r="R1040" s="174"/>
    </row>
    <row r="1041" spans="1:18">
      <c r="A1041" s="112">
        <f t="shared" si="32"/>
        <v>0</v>
      </c>
      <c r="C1041" s="3">
        <f t="shared" si="33"/>
        <v>0</v>
      </c>
      <c r="D1041" s="175"/>
      <c r="R1041" s="174"/>
    </row>
    <row r="1042" spans="1:18">
      <c r="A1042" s="112">
        <f t="shared" si="32"/>
        <v>0</v>
      </c>
      <c r="C1042" s="3">
        <f t="shared" si="33"/>
        <v>0</v>
      </c>
      <c r="D1042" s="175"/>
      <c r="R1042" s="174"/>
    </row>
    <row r="1043" spans="1:18">
      <c r="A1043" s="112">
        <f t="shared" si="32"/>
        <v>0</v>
      </c>
      <c r="C1043" s="3">
        <f t="shared" si="33"/>
        <v>0</v>
      </c>
      <c r="D1043" s="175"/>
      <c r="R1043" s="174"/>
    </row>
    <row r="1044" spans="1:18">
      <c r="A1044" s="112">
        <f t="shared" si="32"/>
        <v>0</v>
      </c>
      <c r="C1044" s="3">
        <f t="shared" si="33"/>
        <v>0</v>
      </c>
      <c r="D1044" s="175"/>
      <c r="R1044" s="174"/>
    </row>
    <row r="1045" spans="1:18">
      <c r="A1045" s="112">
        <f t="shared" si="32"/>
        <v>0</v>
      </c>
      <c r="C1045" s="3">
        <f t="shared" si="33"/>
        <v>0</v>
      </c>
      <c r="D1045" s="175"/>
      <c r="R1045" s="174"/>
    </row>
    <row r="1046" spans="1:18">
      <c r="A1046" s="112">
        <f t="shared" si="32"/>
        <v>0</v>
      </c>
      <c r="C1046" s="3">
        <f t="shared" si="33"/>
        <v>0</v>
      </c>
      <c r="D1046" s="175"/>
      <c r="R1046" s="174"/>
    </row>
    <row r="1047" spans="1:18">
      <c r="A1047" s="112">
        <f t="shared" si="32"/>
        <v>0</v>
      </c>
      <c r="C1047" s="3">
        <f t="shared" si="33"/>
        <v>0</v>
      </c>
      <c r="D1047" s="175"/>
      <c r="R1047" s="174"/>
    </row>
    <row r="1048" spans="1:18">
      <c r="A1048" s="112">
        <f t="shared" si="32"/>
        <v>0</v>
      </c>
      <c r="C1048" s="3">
        <f t="shared" si="33"/>
        <v>0</v>
      </c>
      <c r="D1048" s="175"/>
      <c r="R1048" s="174"/>
    </row>
    <row r="1049" spans="1:18">
      <c r="A1049" s="112">
        <f t="shared" si="32"/>
        <v>0</v>
      </c>
      <c r="C1049" s="3">
        <f t="shared" si="33"/>
        <v>0</v>
      </c>
      <c r="D1049" s="175"/>
      <c r="R1049" s="174"/>
    </row>
    <row r="1050" spans="1:18">
      <c r="A1050" s="112">
        <f t="shared" si="32"/>
        <v>0</v>
      </c>
      <c r="C1050" s="3">
        <f t="shared" si="33"/>
        <v>0</v>
      </c>
      <c r="D1050" s="175"/>
      <c r="R1050" s="174"/>
    </row>
    <row r="1051" spans="1:18">
      <c r="A1051" s="112">
        <f t="shared" si="32"/>
        <v>0</v>
      </c>
      <c r="C1051" s="3">
        <f t="shared" si="33"/>
        <v>0</v>
      </c>
      <c r="D1051" s="175"/>
      <c r="R1051" s="174"/>
    </row>
    <row r="1052" spans="1:18">
      <c r="A1052" s="112">
        <f t="shared" si="32"/>
        <v>0</v>
      </c>
      <c r="C1052" s="3">
        <f t="shared" si="33"/>
        <v>0</v>
      </c>
      <c r="D1052" s="175"/>
      <c r="R1052" s="174"/>
    </row>
    <row r="1053" spans="1:18">
      <c r="A1053" s="112">
        <f t="shared" si="32"/>
        <v>0</v>
      </c>
      <c r="C1053" s="3">
        <f t="shared" si="33"/>
        <v>0</v>
      </c>
      <c r="D1053" s="175"/>
      <c r="R1053" s="174"/>
    </row>
    <row r="1054" spans="1:18">
      <c r="A1054" s="112">
        <f t="shared" si="32"/>
        <v>0</v>
      </c>
      <c r="C1054" s="3">
        <f t="shared" si="33"/>
        <v>0</v>
      </c>
      <c r="D1054" s="175"/>
      <c r="R1054" s="174"/>
    </row>
    <row r="1055" spans="1:18">
      <c r="A1055" s="112">
        <f t="shared" si="32"/>
        <v>0</v>
      </c>
      <c r="C1055" s="3">
        <f t="shared" si="33"/>
        <v>0</v>
      </c>
      <c r="D1055" s="175"/>
      <c r="R1055" s="174"/>
    </row>
    <row r="1056" spans="1:18">
      <c r="A1056" s="112">
        <f t="shared" si="32"/>
        <v>0</v>
      </c>
      <c r="C1056" s="3">
        <f t="shared" si="33"/>
        <v>0</v>
      </c>
      <c r="D1056" s="175"/>
      <c r="R1056" s="174"/>
    </row>
    <row r="1057" spans="1:18">
      <c r="A1057" s="112">
        <f t="shared" si="32"/>
        <v>0</v>
      </c>
      <c r="C1057" s="3">
        <f t="shared" si="33"/>
        <v>0</v>
      </c>
      <c r="D1057" s="175"/>
      <c r="R1057" s="174"/>
    </row>
    <row r="1058" spans="1:18">
      <c r="A1058" s="112">
        <f t="shared" si="32"/>
        <v>0</v>
      </c>
      <c r="C1058" s="3">
        <f t="shared" si="33"/>
        <v>0</v>
      </c>
      <c r="D1058" s="175"/>
      <c r="R1058" s="174"/>
    </row>
    <row r="1059" spans="1:18">
      <c r="A1059" s="112">
        <f t="shared" si="32"/>
        <v>0</v>
      </c>
      <c r="C1059" s="3">
        <f t="shared" si="33"/>
        <v>0</v>
      </c>
      <c r="D1059" s="175"/>
      <c r="R1059" s="174"/>
    </row>
    <row r="1060" spans="1:18">
      <c r="A1060" s="112">
        <f t="shared" si="32"/>
        <v>0</v>
      </c>
      <c r="C1060" s="3">
        <f t="shared" si="33"/>
        <v>0</v>
      </c>
      <c r="D1060" s="175"/>
      <c r="R1060" s="174"/>
    </row>
    <row r="1061" spans="1:18">
      <c r="A1061" s="112">
        <f t="shared" si="32"/>
        <v>0</v>
      </c>
      <c r="C1061" s="3">
        <f t="shared" si="33"/>
        <v>0</v>
      </c>
      <c r="D1061" s="175"/>
      <c r="R1061" s="174"/>
    </row>
    <row r="1062" spans="1:18">
      <c r="A1062" s="112">
        <f t="shared" si="32"/>
        <v>0</v>
      </c>
      <c r="C1062" s="3">
        <f t="shared" si="33"/>
        <v>0</v>
      </c>
      <c r="D1062" s="175"/>
      <c r="R1062" s="174"/>
    </row>
    <row r="1063" spans="1:18">
      <c r="A1063" s="112">
        <f t="shared" si="32"/>
        <v>0</v>
      </c>
      <c r="C1063" s="3">
        <f t="shared" si="33"/>
        <v>0</v>
      </c>
      <c r="D1063" s="175"/>
      <c r="R1063" s="174"/>
    </row>
    <row r="1064" spans="1:18">
      <c r="A1064" s="112">
        <f t="shared" si="32"/>
        <v>0</v>
      </c>
      <c r="C1064" s="3">
        <f t="shared" si="33"/>
        <v>0</v>
      </c>
      <c r="D1064" s="175"/>
      <c r="R1064" s="174"/>
    </row>
    <row r="1065" spans="1:18">
      <c r="A1065" s="112">
        <f t="shared" si="32"/>
        <v>0</v>
      </c>
      <c r="C1065" s="3">
        <f t="shared" si="33"/>
        <v>0</v>
      </c>
      <c r="D1065" s="175"/>
      <c r="R1065" s="174"/>
    </row>
    <row r="1066" spans="1:18">
      <c r="A1066" s="112">
        <f t="shared" si="32"/>
        <v>0</v>
      </c>
      <c r="C1066" s="3">
        <f t="shared" si="33"/>
        <v>0</v>
      </c>
      <c r="D1066" s="175"/>
      <c r="R1066" s="174"/>
    </row>
    <row r="1067" spans="1:18">
      <c r="A1067" s="112">
        <f t="shared" si="32"/>
        <v>0</v>
      </c>
      <c r="C1067" s="3">
        <f t="shared" si="33"/>
        <v>0</v>
      </c>
      <c r="D1067" s="175"/>
      <c r="R1067" s="174"/>
    </row>
    <row r="1068" spans="1:18">
      <c r="A1068" s="112">
        <f t="shared" si="32"/>
        <v>0</v>
      </c>
      <c r="C1068" s="3">
        <f t="shared" si="33"/>
        <v>0</v>
      </c>
      <c r="D1068" s="175"/>
      <c r="R1068" s="174"/>
    </row>
    <row r="1069" spans="1:18">
      <c r="A1069" s="112">
        <f t="shared" si="32"/>
        <v>0</v>
      </c>
      <c r="C1069" s="3">
        <f t="shared" si="33"/>
        <v>0</v>
      </c>
      <c r="D1069" s="175"/>
      <c r="R1069" s="174"/>
    </row>
    <row r="1070" spans="1:18">
      <c r="A1070" s="112">
        <f t="shared" si="32"/>
        <v>0</v>
      </c>
      <c r="C1070" s="3">
        <f t="shared" si="33"/>
        <v>0</v>
      </c>
      <c r="D1070" s="175"/>
      <c r="R1070" s="174"/>
    </row>
    <row r="1071" spans="1:18">
      <c r="A1071" s="112">
        <f t="shared" si="32"/>
        <v>0</v>
      </c>
      <c r="C1071" s="3">
        <f t="shared" si="33"/>
        <v>0</v>
      </c>
      <c r="D1071" s="175"/>
      <c r="R1071" s="174"/>
    </row>
    <row r="1072" spans="1:18">
      <c r="A1072" s="112">
        <f t="shared" si="32"/>
        <v>0</v>
      </c>
      <c r="C1072" s="3">
        <f t="shared" si="33"/>
        <v>0</v>
      </c>
      <c r="D1072" s="175"/>
      <c r="R1072" s="174"/>
    </row>
    <row r="1073" spans="1:18">
      <c r="A1073" s="112">
        <f t="shared" si="32"/>
        <v>0</v>
      </c>
      <c r="C1073" s="3">
        <f t="shared" si="33"/>
        <v>0</v>
      </c>
      <c r="D1073" s="175"/>
      <c r="R1073" s="174"/>
    </row>
    <row r="1074" spans="1:18">
      <c r="A1074" s="112">
        <f t="shared" si="32"/>
        <v>0</v>
      </c>
      <c r="C1074" s="3">
        <f t="shared" si="33"/>
        <v>0</v>
      </c>
      <c r="D1074" s="175"/>
      <c r="R1074" s="174"/>
    </row>
    <row r="1075" spans="1:18">
      <c r="A1075" s="112">
        <f t="shared" si="32"/>
        <v>0</v>
      </c>
      <c r="C1075" s="3">
        <f t="shared" si="33"/>
        <v>0</v>
      </c>
      <c r="D1075" s="175"/>
      <c r="R1075" s="174"/>
    </row>
    <row r="1076" spans="1:18">
      <c r="A1076" s="112">
        <f t="shared" si="32"/>
        <v>0</v>
      </c>
      <c r="C1076" s="3">
        <f t="shared" si="33"/>
        <v>0</v>
      </c>
      <c r="D1076" s="175"/>
      <c r="R1076" s="174"/>
    </row>
    <row r="1077" spans="1:18">
      <c r="A1077" s="112">
        <f t="shared" si="32"/>
        <v>0</v>
      </c>
      <c r="C1077" s="3">
        <f t="shared" si="33"/>
        <v>0</v>
      </c>
      <c r="D1077" s="175"/>
      <c r="R1077" s="174"/>
    </row>
    <row r="1078" spans="1:18">
      <c r="A1078" s="112">
        <f t="shared" si="32"/>
        <v>0</v>
      </c>
      <c r="C1078" s="3">
        <f t="shared" si="33"/>
        <v>0</v>
      </c>
      <c r="D1078" s="175"/>
      <c r="R1078" s="174"/>
    </row>
    <row r="1079" spans="1:18">
      <c r="A1079" s="112">
        <f t="shared" si="32"/>
        <v>0</v>
      </c>
      <c r="C1079" s="3">
        <f t="shared" si="33"/>
        <v>0</v>
      </c>
      <c r="D1079" s="175"/>
      <c r="R1079" s="174"/>
    </row>
    <row r="1080" spans="1:18">
      <c r="A1080" s="112">
        <f t="shared" si="32"/>
        <v>0</v>
      </c>
      <c r="C1080" s="3">
        <f t="shared" si="33"/>
        <v>0</v>
      </c>
      <c r="D1080" s="175"/>
      <c r="R1080" s="174"/>
    </row>
    <row r="1081" spans="1:18">
      <c r="A1081" s="112">
        <f t="shared" si="32"/>
        <v>0</v>
      </c>
      <c r="C1081" s="3">
        <f t="shared" si="33"/>
        <v>0</v>
      </c>
      <c r="D1081" s="175"/>
      <c r="R1081" s="174"/>
    </row>
    <row r="1082" spans="1:18">
      <c r="A1082" s="112">
        <f t="shared" si="32"/>
        <v>0</v>
      </c>
      <c r="C1082" s="3">
        <f t="shared" si="33"/>
        <v>0</v>
      </c>
      <c r="D1082" s="175"/>
      <c r="R1082" s="174"/>
    </row>
    <row r="1083" spans="1:18">
      <c r="A1083" s="112">
        <f t="shared" si="32"/>
        <v>0</v>
      </c>
      <c r="C1083" s="3">
        <f t="shared" si="33"/>
        <v>0</v>
      </c>
      <c r="D1083" s="175"/>
      <c r="R1083" s="174"/>
    </row>
    <row r="1084" spans="1:18">
      <c r="A1084" s="112">
        <f t="shared" si="32"/>
        <v>0</v>
      </c>
      <c r="C1084" s="3">
        <f t="shared" si="33"/>
        <v>0</v>
      </c>
      <c r="D1084" s="175"/>
      <c r="R1084" s="174"/>
    </row>
    <row r="1085" spans="1:18">
      <c r="A1085" s="112">
        <f t="shared" si="32"/>
        <v>0</v>
      </c>
      <c r="C1085" s="3">
        <f t="shared" si="33"/>
        <v>0</v>
      </c>
      <c r="D1085" s="175"/>
      <c r="R1085" s="174"/>
    </row>
    <row r="1086" spans="1:18">
      <c r="A1086" s="112">
        <f t="shared" si="32"/>
        <v>0</v>
      </c>
      <c r="C1086" s="3">
        <f t="shared" si="33"/>
        <v>0</v>
      </c>
      <c r="D1086" s="175"/>
      <c r="R1086" s="174"/>
    </row>
    <row r="1087" spans="1:18">
      <c r="A1087" s="112">
        <f t="shared" si="32"/>
        <v>0</v>
      </c>
      <c r="C1087" s="3">
        <f t="shared" si="33"/>
        <v>0</v>
      </c>
      <c r="D1087" s="175"/>
      <c r="R1087" s="174"/>
    </row>
    <row r="1088" spans="1:18">
      <c r="A1088" s="112">
        <f t="shared" si="32"/>
        <v>0</v>
      </c>
      <c r="C1088" s="3">
        <f t="shared" si="33"/>
        <v>0</v>
      </c>
      <c r="D1088" s="175"/>
      <c r="R1088" s="174"/>
    </row>
    <row r="1089" spans="1:18">
      <c r="A1089" s="112">
        <f t="shared" si="32"/>
        <v>0</v>
      </c>
      <c r="C1089" s="3">
        <f t="shared" si="33"/>
        <v>0</v>
      </c>
      <c r="D1089" s="175"/>
      <c r="R1089" s="174"/>
    </row>
    <row r="1090" spans="1:18">
      <c r="A1090" s="112">
        <f t="shared" si="32"/>
        <v>0</v>
      </c>
      <c r="C1090" s="3">
        <f t="shared" si="33"/>
        <v>0</v>
      </c>
      <c r="D1090" s="175"/>
      <c r="R1090" s="174"/>
    </row>
    <row r="1091" spans="1:18">
      <c r="A1091" s="112">
        <f t="shared" ref="A1091:A1154" si="34">D1091</f>
        <v>0</v>
      </c>
      <c r="C1091" s="3">
        <f t="shared" ref="C1091:C1154" si="35">D1091</f>
        <v>0</v>
      </c>
      <c r="D1091" s="175"/>
      <c r="R1091" s="174"/>
    </row>
    <row r="1092" spans="1:18">
      <c r="A1092" s="112">
        <f t="shared" si="34"/>
        <v>0</v>
      </c>
      <c r="C1092" s="3">
        <f t="shared" si="35"/>
        <v>0</v>
      </c>
      <c r="D1092" s="175"/>
      <c r="R1092" s="174"/>
    </row>
    <row r="1093" spans="1:18">
      <c r="A1093" s="112">
        <f t="shared" si="34"/>
        <v>0</v>
      </c>
      <c r="C1093" s="3">
        <f t="shared" si="35"/>
        <v>0</v>
      </c>
      <c r="D1093" s="175"/>
      <c r="R1093" s="174"/>
    </row>
    <row r="1094" spans="1:18">
      <c r="A1094" s="112">
        <f t="shared" si="34"/>
        <v>0</v>
      </c>
      <c r="C1094" s="3">
        <f t="shared" si="35"/>
        <v>0</v>
      </c>
      <c r="D1094" s="175"/>
      <c r="R1094" s="174"/>
    </row>
    <row r="1095" spans="1:18">
      <c r="A1095" s="112">
        <f t="shared" si="34"/>
        <v>0</v>
      </c>
      <c r="C1095" s="3">
        <f t="shared" si="35"/>
        <v>0</v>
      </c>
      <c r="D1095" s="175"/>
      <c r="R1095" s="174"/>
    </row>
    <row r="1096" spans="1:18">
      <c r="A1096" s="112">
        <f t="shared" si="34"/>
        <v>0</v>
      </c>
      <c r="C1096" s="3">
        <f t="shared" si="35"/>
        <v>0</v>
      </c>
      <c r="D1096" s="175"/>
      <c r="R1096" s="174"/>
    </row>
    <row r="1097" spans="1:18">
      <c r="A1097" s="112">
        <f t="shared" si="34"/>
        <v>0</v>
      </c>
      <c r="C1097" s="3">
        <f t="shared" si="35"/>
        <v>0</v>
      </c>
      <c r="D1097" s="175"/>
      <c r="R1097" s="174"/>
    </row>
    <row r="1098" spans="1:18">
      <c r="A1098" s="112">
        <f t="shared" si="34"/>
        <v>0</v>
      </c>
      <c r="C1098" s="3">
        <f t="shared" si="35"/>
        <v>0</v>
      </c>
      <c r="D1098" s="175"/>
      <c r="R1098" s="174"/>
    </row>
    <row r="1099" spans="1:18">
      <c r="A1099" s="112">
        <f t="shared" si="34"/>
        <v>0</v>
      </c>
      <c r="C1099" s="3">
        <f t="shared" si="35"/>
        <v>0</v>
      </c>
      <c r="D1099" s="175"/>
      <c r="R1099" s="174"/>
    </row>
    <row r="1100" spans="1:18">
      <c r="A1100" s="112">
        <f t="shared" si="34"/>
        <v>0</v>
      </c>
      <c r="C1100" s="3">
        <f t="shared" si="35"/>
        <v>0</v>
      </c>
      <c r="D1100" s="175"/>
      <c r="R1100" s="174"/>
    </row>
    <row r="1101" spans="1:18">
      <c r="A1101" s="112">
        <f t="shared" si="34"/>
        <v>0</v>
      </c>
      <c r="C1101" s="3">
        <f t="shared" si="35"/>
        <v>0</v>
      </c>
      <c r="D1101" s="175"/>
      <c r="R1101" s="174"/>
    </row>
    <row r="1102" spans="1:18">
      <c r="A1102" s="112">
        <f t="shared" si="34"/>
        <v>0</v>
      </c>
      <c r="C1102" s="3">
        <f t="shared" si="35"/>
        <v>0</v>
      </c>
      <c r="D1102" s="175"/>
      <c r="R1102" s="174"/>
    </row>
    <row r="1103" spans="1:18">
      <c r="A1103" s="112">
        <f t="shared" si="34"/>
        <v>0</v>
      </c>
      <c r="C1103" s="3">
        <f t="shared" si="35"/>
        <v>0</v>
      </c>
      <c r="D1103" s="175"/>
      <c r="R1103" s="174"/>
    </row>
    <row r="1104" spans="1:18">
      <c r="A1104" s="112">
        <f t="shared" si="34"/>
        <v>0</v>
      </c>
      <c r="C1104" s="3">
        <f t="shared" si="35"/>
        <v>0</v>
      </c>
      <c r="D1104" s="175"/>
      <c r="R1104" s="174"/>
    </row>
    <row r="1105" spans="1:18">
      <c r="A1105" s="112">
        <f t="shared" si="34"/>
        <v>0</v>
      </c>
      <c r="C1105" s="3">
        <f t="shared" si="35"/>
        <v>0</v>
      </c>
      <c r="D1105" s="175"/>
      <c r="R1105" s="174"/>
    </row>
    <row r="1106" spans="1:18">
      <c r="A1106" s="112">
        <f t="shared" si="34"/>
        <v>0</v>
      </c>
      <c r="C1106" s="3">
        <f t="shared" si="35"/>
        <v>0</v>
      </c>
      <c r="D1106" s="175"/>
      <c r="R1106" s="174"/>
    </row>
    <row r="1107" spans="1:18">
      <c r="A1107" s="112">
        <f t="shared" si="34"/>
        <v>0</v>
      </c>
      <c r="C1107" s="3">
        <f t="shared" si="35"/>
        <v>0</v>
      </c>
      <c r="D1107" s="175"/>
      <c r="R1107" s="174"/>
    </row>
    <row r="1108" spans="1:18">
      <c r="A1108" s="112">
        <f t="shared" si="34"/>
        <v>0</v>
      </c>
      <c r="C1108" s="3">
        <f t="shared" si="35"/>
        <v>0</v>
      </c>
      <c r="D1108" s="175"/>
      <c r="R1108" s="174"/>
    </row>
    <row r="1109" spans="1:18">
      <c r="A1109" s="112">
        <f t="shared" si="34"/>
        <v>0</v>
      </c>
      <c r="C1109" s="3">
        <f t="shared" si="35"/>
        <v>0</v>
      </c>
      <c r="D1109" s="175"/>
      <c r="R1109" s="174"/>
    </row>
    <row r="1110" spans="1:18">
      <c r="A1110" s="112">
        <f t="shared" si="34"/>
        <v>0</v>
      </c>
      <c r="C1110" s="3">
        <f t="shared" si="35"/>
        <v>0</v>
      </c>
      <c r="D1110" s="175"/>
      <c r="R1110" s="174"/>
    </row>
    <row r="1111" spans="1:18">
      <c r="A1111" s="112">
        <f t="shared" si="34"/>
        <v>0</v>
      </c>
      <c r="C1111" s="3">
        <f t="shared" si="35"/>
        <v>0</v>
      </c>
      <c r="D1111" s="175"/>
      <c r="R1111" s="174"/>
    </row>
    <row r="1112" spans="1:18">
      <c r="A1112" s="112">
        <f t="shared" si="34"/>
        <v>0</v>
      </c>
      <c r="C1112" s="3">
        <f t="shared" si="35"/>
        <v>0</v>
      </c>
      <c r="D1112" s="175"/>
      <c r="R1112" s="174"/>
    </row>
    <row r="1113" spans="1:18">
      <c r="A1113" s="112">
        <f t="shared" si="34"/>
        <v>0</v>
      </c>
      <c r="C1113" s="3">
        <f t="shared" si="35"/>
        <v>0</v>
      </c>
      <c r="D1113" s="175"/>
      <c r="R1113" s="174"/>
    </row>
    <row r="1114" spans="1:18">
      <c r="A1114" s="112">
        <f t="shared" si="34"/>
        <v>0</v>
      </c>
      <c r="C1114" s="3">
        <f t="shared" si="35"/>
        <v>0</v>
      </c>
      <c r="D1114" s="175"/>
      <c r="R1114" s="174"/>
    </row>
    <row r="1115" spans="1:18">
      <c r="A1115" s="112">
        <f t="shared" si="34"/>
        <v>0</v>
      </c>
      <c r="C1115" s="3">
        <f t="shared" si="35"/>
        <v>0</v>
      </c>
      <c r="D1115" s="175"/>
      <c r="R1115" s="174"/>
    </row>
    <row r="1116" spans="1:18">
      <c r="A1116" s="112">
        <f t="shared" si="34"/>
        <v>0</v>
      </c>
      <c r="C1116" s="3">
        <f t="shared" si="35"/>
        <v>0</v>
      </c>
      <c r="D1116" s="175"/>
      <c r="R1116" s="174"/>
    </row>
    <row r="1117" spans="1:18">
      <c r="A1117" s="112">
        <f t="shared" si="34"/>
        <v>0</v>
      </c>
      <c r="C1117" s="3">
        <f t="shared" si="35"/>
        <v>0</v>
      </c>
      <c r="D1117" s="175"/>
      <c r="R1117" s="174"/>
    </row>
    <row r="1118" spans="1:18">
      <c r="A1118" s="112">
        <f t="shared" si="34"/>
        <v>0</v>
      </c>
      <c r="C1118" s="3">
        <f t="shared" si="35"/>
        <v>0</v>
      </c>
      <c r="D1118" s="175"/>
      <c r="R1118" s="174"/>
    </row>
    <row r="1119" spans="1:18">
      <c r="A1119" s="112">
        <f t="shared" si="34"/>
        <v>0</v>
      </c>
      <c r="C1119" s="3">
        <f t="shared" si="35"/>
        <v>0</v>
      </c>
      <c r="D1119" s="175"/>
      <c r="R1119" s="174"/>
    </row>
    <row r="1120" spans="1:18">
      <c r="A1120" s="112">
        <f t="shared" si="34"/>
        <v>0</v>
      </c>
      <c r="C1120" s="3">
        <f t="shared" si="35"/>
        <v>0</v>
      </c>
      <c r="D1120" s="175"/>
      <c r="R1120" s="174"/>
    </row>
    <row r="1121" spans="1:18">
      <c r="A1121" s="112">
        <f t="shared" si="34"/>
        <v>0</v>
      </c>
      <c r="C1121" s="3">
        <f t="shared" si="35"/>
        <v>0</v>
      </c>
      <c r="D1121" s="175"/>
      <c r="R1121" s="174"/>
    </row>
    <row r="1122" spans="1:18">
      <c r="A1122" s="112">
        <f t="shared" si="34"/>
        <v>0</v>
      </c>
      <c r="C1122" s="3">
        <f t="shared" si="35"/>
        <v>0</v>
      </c>
      <c r="D1122" s="175"/>
      <c r="R1122" s="174"/>
    </row>
    <row r="1123" spans="1:18">
      <c r="A1123" s="112">
        <f t="shared" si="34"/>
        <v>0</v>
      </c>
      <c r="C1123" s="3">
        <f t="shared" si="35"/>
        <v>0</v>
      </c>
      <c r="D1123" s="175"/>
      <c r="R1123" s="174"/>
    </row>
    <row r="1124" spans="1:18">
      <c r="A1124" s="112">
        <f t="shared" si="34"/>
        <v>0</v>
      </c>
      <c r="C1124" s="3">
        <f t="shared" si="35"/>
        <v>0</v>
      </c>
      <c r="D1124" s="175"/>
      <c r="R1124" s="174"/>
    </row>
    <row r="1125" spans="1:18">
      <c r="A1125" s="112">
        <f t="shared" si="34"/>
        <v>0</v>
      </c>
      <c r="C1125" s="3">
        <f t="shared" si="35"/>
        <v>0</v>
      </c>
      <c r="D1125" s="175"/>
      <c r="R1125" s="174"/>
    </row>
    <row r="1126" spans="1:18">
      <c r="A1126" s="112">
        <f t="shared" si="34"/>
        <v>0</v>
      </c>
      <c r="C1126" s="3">
        <f t="shared" si="35"/>
        <v>0</v>
      </c>
      <c r="D1126" s="175"/>
      <c r="R1126" s="174"/>
    </row>
    <row r="1127" spans="1:18">
      <c r="A1127" s="112">
        <f t="shared" si="34"/>
        <v>0</v>
      </c>
      <c r="C1127" s="3">
        <f t="shared" si="35"/>
        <v>0</v>
      </c>
      <c r="D1127" s="175"/>
      <c r="R1127" s="174"/>
    </row>
    <row r="1128" spans="1:18">
      <c r="A1128" s="112">
        <f t="shared" si="34"/>
        <v>0</v>
      </c>
      <c r="C1128" s="3">
        <f t="shared" si="35"/>
        <v>0</v>
      </c>
      <c r="D1128" s="175"/>
      <c r="R1128" s="174"/>
    </row>
    <row r="1129" spans="1:18">
      <c r="A1129" s="112">
        <f t="shared" si="34"/>
        <v>0</v>
      </c>
      <c r="C1129" s="3">
        <f t="shared" si="35"/>
        <v>0</v>
      </c>
      <c r="D1129" s="175"/>
      <c r="R1129" s="174"/>
    </row>
    <row r="1130" spans="1:18">
      <c r="A1130" s="112">
        <f t="shared" si="34"/>
        <v>0</v>
      </c>
      <c r="C1130" s="3">
        <f t="shared" si="35"/>
        <v>0</v>
      </c>
      <c r="D1130" s="175"/>
      <c r="R1130" s="174"/>
    </row>
    <row r="1131" spans="1:18">
      <c r="A1131" s="112">
        <f t="shared" si="34"/>
        <v>0</v>
      </c>
      <c r="C1131" s="3">
        <f t="shared" si="35"/>
        <v>0</v>
      </c>
      <c r="D1131" s="175"/>
      <c r="R1131" s="174"/>
    </row>
    <row r="1132" spans="1:18">
      <c r="A1132" s="112">
        <f t="shared" si="34"/>
        <v>0</v>
      </c>
      <c r="C1132" s="3">
        <f t="shared" si="35"/>
        <v>0</v>
      </c>
      <c r="D1132" s="175"/>
      <c r="R1132" s="174"/>
    </row>
    <row r="1133" spans="1:18">
      <c r="A1133" s="112">
        <f t="shared" si="34"/>
        <v>0</v>
      </c>
      <c r="C1133" s="3">
        <f t="shared" si="35"/>
        <v>0</v>
      </c>
      <c r="D1133" s="175"/>
      <c r="R1133" s="174"/>
    </row>
    <row r="1134" spans="1:18">
      <c r="A1134" s="112">
        <f t="shared" si="34"/>
        <v>0</v>
      </c>
      <c r="C1134" s="3">
        <f t="shared" si="35"/>
        <v>0</v>
      </c>
      <c r="D1134" s="175"/>
      <c r="R1134" s="174"/>
    </row>
    <row r="1135" spans="1:18">
      <c r="A1135" s="112">
        <f t="shared" si="34"/>
        <v>0</v>
      </c>
      <c r="C1135" s="3">
        <f t="shared" si="35"/>
        <v>0</v>
      </c>
      <c r="D1135" s="175"/>
      <c r="R1135" s="174"/>
    </row>
    <row r="1136" spans="1:18">
      <c r="A1136" s="112">
        <f t="shared" si="34"/>
        <v>0</v>
      </c>
      <c r="C1136" s="3">
        <f t="shared" si="35"/>
        <v>0</v>
      </c>
      <c r="D1136" s="175"/>
      <c r="R1136" s="174"/>
    </row>
    <row r="1137" spans="1:18">
      <c r="A1137" s="112">
        <f t="shared" si="34"/>
        <v>0</v>
      </c>
      <c r="C1137" s="3">
        <f t="shared" si="35"/>
        <v>0</v>
      </c>
      <c r="D1137" s="175"/>
      <c r="R1137" s="174"/>
    </row>
    <row r="1138" spans="1:18">
      <c r="A1138" s="112">
        <f t="shared" si="34"/>
        <v>0</v>
      </c>
      <c r="C1138" s="3">
        <f t="shared" si="35"/>
        <v>0</v>
      </c>
      <c r="D1138" s="175"/>
      <c r="R1138" s="174"/>
    </row>
    <row r="1139" spans="1:18">
      <c r="A1139" s="112">
        <f t="shared" si="34"/>
        <v>0</v>
      </c>
      <c r="C1139" s="3">
        <f t="shared" si="35"/>
        <v>0</v>
      </c>
      <c r="D1139" s="175"/>
      <c r="R1139" s="174"/>
    </row>
    <row r="1140" spans="1:18">
      <c r="A1140" s="112">
        <f t="shared" si="34"/>
        <v>0</v>
      </c>
      <c r="C1140" s="3">
        <f t="shared" si="35"/>
        <v>0</v>
      </c>
      <c r="D1140" s="175"/>
      <c r="R1140" s="174"/>
    </row>
    <row r="1141" spans="1:18">
      <c r="A1141" s="112">
        <f t="shared" si="34"/>
        <v>0</v>
      </c>
      <c r="C1141" s="3">
        <f t="shared" si="35"/>
        <v>0</v>
      </c>
      <c r="D1141" s="175"/>
      <c r="R1141" s="174"/>
    </row>
    <row r="1142" spans="1:18">
      <c r="A1142" s="112">
        <f t="shared" si="34"/>
        <v>0</v>
      </c>
      <c r="C1142" s="3">
        <f t="shared" si="35"/>
        <v>0</v>
      </c>
      <c r="D1142" s="175"/>
      <c r="R1142" s="174"/>
    </row>
    <row r="1143" spans="1:18">
      <c r="A1143" s="112">
        <f t="shared" si="34"/>
        <v>0</v>
      </c>
      <c r="C1143" s="3">
        <f t="shared" si="35"/>
        <v>0</v>
      </c>
      <c r="D1143" s="175"/>
      <c r="R1143" s="174"/>
    </row>
    <row r="1144" spans="1:18">
      <c r="A1144" s="112">
        <f t="shared" si="34"/>
        <v>0</v>
      </c>
      <c r="C1144" s="3">
        <f t="shared" si="35"/>
        <v>0</v>
      </c>
      <c r="D1144" s="175"/>
      <c r="R1144" s="174"/>
    </row>
    <row r="1145" spans="1:18">
      <c r="A1145" s="112">
        <f t="shared" si="34"/>
        <v>0</v>
      </c>
      <c r="C1145" s="3">
        <f t="shared" si="35"/>
        <v>0</v>
      </c>
      <c r="D1145" s="175"/>
      <c r="R1145" s="174"/>
    </row>
    <row r="1146" spans="1:18">
      <c r="A1146" s="112">
        <f t="shared" si="34"/>
        <v>0</v>
      </c>
      <c r="C1146" s="3">
        <f t="shared" si="35"/>
        <v>0</v>
      </c>
      <c r="D1146" s="175"/>
      <c r="R1146" s="174"/>
    </row>
    <row r="1147" spans="1:18">
      <c r="A1147" s="112">
        <f t="shared" si="34"/>
        <v>0</v>
      </c>
      <c r="C1147" s="3">
        <f t="shared" si="35"/>
        <v>0</v>
      </c>
      <c r="D1147" s="175"/>
      <c r="R1147" s="174"/>
    </row>
    <row r="1148" spans="1:18">
      <c r="A1148" s="112">
        <f t="shared" si="34"/>
        <v>0</v>
      </c>
      <c r="C1148" s="3">
        <f t="shared" si="35"/>
        <v>0</v>
      </c>
      <c r="D1148" s="175"/>
      <c r="R1148" s="174"/>
    </row>
    <row r="1149" spans="1:18">
      <c r="A1149" s="112">
        <f t="shared" si="34"/>
        <v>0</v>
      </c>
      <c r="C1149" s="3">
        <f t="shared" si="35"/>
        <v>0</v>
      </c>
      <c r="D1149" s="175"/>
      <c r="R1149" s="174"/>
    </row>
    <row r="1150" spans="1:18">
      <c r="A1150" s="112">
        <f t="shared" si="34"/>
        <v>0</v>
      </c>
      <c r="C1150" s="3">
        <f t="shared" si="35"/>
        <v>0</v>
      </c>
      <c r="D1150" s="175"/>
      <c r="R1150" s="174"/>
    </row>
    <row r="1151" spans="1:18">
      <c r="A1151" s="112">
        <f t="shared" si="34"/>
        <v>0</v>
      </c>
      <c r="C1151" s="3">
        <f t="shared" si="35"/>
        <v>0</v>
      </c>
      <c r="D1151" s="175"/>
      <c r="R1151" s="174"/>
    </row>
    <row r="1152" spans="1:18">
      <c r="A1152" s="112">
        <f t="shared" si="34"/>
        <v>0</v>
      </c>
      <c r="C1152" s="3">
        <f t="shared" si="35"/>
        <v>0</v>
      </c>
      <c r="D1152" s="175"/>
      <c r="R1152" s="174"/>
    </row>
    <row r="1153" spans="1:18">
      <c r="A1153" s="112">
        <f t="shared" si="34"/>
        <v>0</v>
      </c>
      <c r="C1153" s="3">
        <f t="shared" si="35"/>
        <v>0</v>
      </c>
      <c r="D1153" s="175"/>
      <c r="R1153" s="174"/>
    </row>
    <row r="1154" spans="1:18">
      <c r="A1154" s="112">
        <f t="shared" si="34"/>
        <v>0</v>
      </c>
      <c r="C1154" s="3">
        <f t="shared" si="35"/>
        <v>0</v>
      </c>
      <c r="D1154" s="175"/>
      <c r="R1154" s="174"/>
    </row>
    <row r="1155" spans="1:18">
      <c r="A1155" s="112">
        <f t="shared" ref="A1155:A1218" si="36">D1155</f>
        <v>0</v>
      </c>
      <c r="C1155" s="3">
        <f t="shared" ref="C1155:C1218" si="37">D1155</f>
        <v>0</v>
      </c>
      <c r="D1155" s="175"/>
      <c r="R1155" s="174"/>
    </row>
    <row r="1156" spans="1:18">
      <c r="A1156" s="112">
        <f t="shared" si="36"/>
        <v>0</v>
      </c>
      <c r="C1156" s="3">
        <f t="shared" si="37"/>
        <v>0</v>
      </c>
      <c r="D1156" s="175"/>
      <c r="R1156" s="174"/>
    </row>
    <row r="1157" spans="1:18">
      <c r="A1157" s="112">
        <f t="shared" si="36"/>
        <v>0</v>
      </c>
      <c r="C1157" s="3">
        <f t="shared" si="37"/>
        <v>0</v>
      </c>
      <c r="D1157" s="175"/>
      <c r="R1157" s="174"/>
    </row>
    <row r="1158" spans="1:18">
      <c r="A1158" s="112">
        <f t="shared" si="36"/>
        <v>0</v>
      </c>
      <c r="C1158" s="3">
        <f t="shared" si="37"/>
        <v>0</v>
      </c>
      <c r="D1158" s="175"/>
      <c r="R1158" s="174"/>
    </row>
    <row r="1159" spans="1:18">
      <c r="A1159" s="112">
        <f t="shared" si="36"/>
        <v>0</v>
      </c>
      <c r="C1159" s="3">
        <f t="shared" si="37"/>
        <v>0</v>
      </c>
      <c r="D1159" s="175"/>
      <c r="R1159" s="174"/>
    </row>
    <row r="1160" spans="1:18">
      <c r="A1160" s="112">
        <f t="shared" si="36"/>
        <v>0</v>
      </c>
      <c r="C1160" s="3">
        <f t="shared" si="37"/>
        <v>0</v>
      </c>
      <c r="D1160" s="175"/>
      <c r="R1160" s="174"/>
    </row>
    <row r="1161" spans="1:18">
      <c r="A1161" s="112">
        <f t="shared" si="36"/>
        <v>0</v>
      </c>
      <c r="C1161" s="3">
        <f t="shared" si="37"/>
        <v>0</v>
      </c>
      <c r="D1161" s="175"/>
      <c r="R1161" s="174"/>
    </row>
    <row r="1162" spans="1:18">
      <c r="A1162" s="112">
        <f t="shared" si="36"/>
        <v>0</v>
      </c>
      <c r="C1162" s="3">
        <f t="shared" si="37"/>
        <v>0</v>
      </c>
      <c r="D1162" s="175"/>
      <c r="R1162" s="174"/>
    </row>
    <row r="1163" spans="1:18">
      <c r="A1163" s="112">
        <f t="shared" si="36"/>
        <v>0</v>
      </c>
      <c r="C1163" s="3">
        <f t="shared" si="37"/>
        <v>0</v>
      </c>
      <c r="D1163" s="175"/>
      <c r="R1163" s="174"/>
    </row>
    <row r="1164" spans="1:18">
      <c r="A1164" s="112">
        <f t="shared" si="36"/>
        <v>0</v>
      </c>
      <c r="C1164" s="3">
        <f t="shared" si="37"/>
        <v>0</v>
      </c>
      <c r="D1164" s="175"/>
      <c r="R1164" s="174"/>
    </row>
    <row r="1165" spans="1:18">
      <c r="A1165" s="112">
        <f t="shared" si="36"/>
        <v>0</v>
      </c>
      <c r="C1165" s="3">
        <f t="shared" si="37"/>
        <v>0</v>
      </c>
      <c r="D1165" s="175"/>
      <c r="R1165" s="174"/>
    </row>
    <row r="1166" spans="1:18">
      <c r="A1166" s="112">
        <f t="shared" si="36"/>
        <v>0</v>
      </c>
      <c r="C1166" s="3">
        <f t="shared" si="37"/>
        <v>0</v>
      </c>
      <c r="D1166" s="175"/>
      <c r="R1166" s="174"/>
    </row>
    <row r="1167" spans="1:18">
      <c r="A1167" s="112">
        <f t="shared" si="36"/>
        <v>0</v>
      </c>
      <c r="C1167" s="3">
        <f t="shared" si="37"/>
        <v>0</v>
      </c>
      <c r="D1167" s="175"/>
      <c r="R1167" s="174"/>
    </row>
    <row r="1168" spans="1:18">
      <c r="A1168" s="112">
        <f t="shared" si="36"/>
        <v>0</v>
      </c>
      <c r="C1168" s="3">
        <f t="shared" si="37"/>
        <v>0</v>
      </c>
      <c r="D1168" s="175"/>
      <c r="R1168" s="174"/>
    </row>
    <row r="1169" spans="1:18">
      <c r="A1169" s="112">
        <f t="shared" si="36"/>
        <v>0</v>
      </c>
      <c r="C1169" s="3">
        <f t="shared" si="37"/>
        <v>0</v>
      </c>
      <c r="D1169" s="175"/>
      <c r="R1169" s="174"/>
    </row>
    <row r="1170" spans="1:18">
      <c r="A1170" s="112">
        <f t="shared" si="36"/>
        <v>0</v>
      </c>
      <c r="C1170" s="3">
        <f t="shared" si="37"/>
        <v>0</v>
      </c>
      <c r="D1170" s="175"/>
      <c r="R1170" s="174"/>
    </row>
    <row r="1171" spans="1:18">
      <c r="A1171" s="112">
        <f t="shared" si="36"/>
        <v>0</v>
      </c>
      <c r="C1171" s="3">
        <f t="shared" si="37"/>
        <v>0</v>
      </c>
      <c r="D1171" s="175"/>
      <c r="R1171" s="174"/>
    </row>
    <row r="1172" spans="1:18">
      <c r="A1172" s="112">
        <f t="shared" si="36"/>
        <v>0</v>
      </c>
      <c r="C1172" s="3">
        <f t="shared" si="37"/>
        <v>0</v>
      </c>
      <c r="D1172" s="175"/>
      <c r="R1172" s="174"/>
    </row>
    <row r="1173" spans="1:18">
      <c r="A1173" s="112">
        <f t="shared" si="36"/>
        <v>0</v>
      </c>
      <c r="C1173" s="3">
        <f t="shared" si="37"/>
        <v>0</v>
      </c>
      <c r="D1173" s="175"/>
      <c r="R1173" s="174"/>
    </row>
    <row r="1174" spans="1:18">
      <c r="A1174" s="112">
        <f t="shared" si="36"/>
        <v>0</v>
      </c>
      <c r="C1174" s="3">
        <f t="shared" si="37"/>
        <v>0</v>
      </c>
      <c r="D1174" s="175"/>
      <c r="R1174" s="174"/>
    </row>
    <row r="1175" spans="1:18">
      <c r="A1175" s="112">
        <f t="shared" si="36"/>
        <v>0</v>
      </c>
      <c r="C1175" s="3">
        <f t="shared" si="37"/>
        <v>0</v>
      </c>
      <c r="D1175" s="175"/>
      <c r="R1175" s="174"/>
    </row>
    <row r="1176" spans="1:18">
      <c r="A1176" s="112">
        <f t="shared" si="36"/>
        <v>0</v>
      </c>
      <c r="C1176" s="3">
        <f t="shared" si="37"/>
        <v>0</v>
      </c>
      <c r="D1176" s="175"/>
      <c r="R1176" s="174"/>
    </row>
    <row r="1177" spans="1:18">
      <c r="A1177" s="112">
        <f t="shared" si="36"/>
        <v>0</v>
      </c>
      <c r="C1177" s="3">
        <f t="shared" si="37"/>
        <v>0</v>
      </c>
      <c r="D1177" s="175"/>
      <c r="R1177" s="174"/>
    </row>
    <row r="1178" spans="1:18">
      <c r="A1178" s="112">
        <f t="shared" si="36"/>
        <v>0</v>
      </c>
      <c r="C1178" s="3">
        <f t="shared" si="37"/>
        <v>0</v>
      </c>
      <c r="D1178" s="175"/>
      <c r="R1178" s="174"/>
    </row>
    <row r="1179" spans="1:18">
      <c r="A1179" s="112">
        <f t="shared" si="36"/>
        <v>0</v>
      </c>
      <c r="C1179" s="3">
        <f t="shared" si="37"/>
        <v>0</v>
      </c>
      <c r="D1179" s="175"/>
      <c r="R1179" s="174"/>
    </row>
    <row r="1180" spans="1:18">
      <c r="A1180" s="112">
        <f t="shared" si="36"/>
        <v>0</v>
      </c>
      <c r="C1180" s="3">
        <f t="shared" si="37"/>
        <v>0</v>
      </c>
      <c r="D1180" s="175"/>
      <c r="R1180" s="174"/>
    </row>
    <row r="1181" spans="1:18">
      <c r="A1181" s="112">
        <f t="shared" si="36"/>
        <v>0</v>
      </c>
      <c r="C1181" s="3">
        <f t="shared" si="37"/>
        <v>0</v>
      </c>
      <c r="D1181" s="175"/>
      <c r="R1181" s="174"/>
    </row>
    <row r="1182" spans="1:18">
      <c r="A1182" s="112">
        <f t="shared" si="36"/>
        <v>0</v>
      </c>
      <c r="C1182" s="3">
        <f t="shared" si="37"/>
        <v>0</v>
      </c>
      <c r="D1182" s="175"/>
      <c r="R1182" s="174"/>
    </row>
    <row r="1183" spans="1:18">
      <c r="A1183" s="112">
        <f t="shared" si="36"/>
        <v>0</v>
      </c>
      <c r="C1183" s="3">
        <f t="shared" si="37"/>
        <v>0</v>
      </c>
      <c r="D1183" s="175"/>
      <c r="R1183" s="174"/>
    </row>
    <row r="1184" spans="1:18">
      <c r="A1184" s="112">
        <f t="shared" si="36"/>
        <v>0</v>
      </c>
      <c r="C1184" s="3">
        <f t="shared" si="37"/>
        <v>0</v>
      </c>
      <c r="D1184" s="175"/>
      <c r="R1184" s="174"/>
    </row>
    <row r="1185" spans="1:18">
      <c r="A1185" s="112">
        <f t="shared" si="36"/>
        <v>0</v>
      </c>
      <c r="C1185" s="3">
        <f t="shared" si="37"/>
        <v>0</v>
      </c>
      <c r="D1185" s="175"/>
      <c r="R1185" s="174"/>
    </row>
    <row r="1186" spans="1:18">
      <c r="A1186" s="112">
        <f t="shared" si="36"/>
        <v>0</v>
      </c>
      <c r="C1186" s="3">
        <f t="shared" si="37"/>
        <v>0</v>
      </c>
      <c r="D1186" s="175"/>
      <c r="R1186" s="174"/>
    </row>
    <row r="1187" spans="1:18">
      <c r="A1187" s="112">
        <f t="shared" si="36"/>
        <v>0</v>
      </c>
      <c r="C1187" s="3">
        <f t="shared" si="37"/>
        <v>0</v>
      </c>
      <c r="D1187" s="175"/>
      <c r="R1187" s="174"/>
    </row>
    <row r="1188" spans="1:18">
      <c r="A1188" s="112">
        <f t="shared" si="36"/>
        <v>0</v>
      </c>
      <c r="C1188" s="3">
        <f t="shared" si="37"/>
        <v>0</v>
      </c>
      <c r="D1188" s="175"/>
      <c r="R1188" s="174"/>
    </row>
    <row r="1189" spans="1:18">
      <c r="A1189" s="112">
        <f t="shared" si="36"/>
        <v>0</v>
      </c>
      <c r="C1189" s="3">
        <f t="shared" si="37"/>
        <v>0</v>
      </c>
      <c r="D1189" s="175"/>
      <c r="R1189" s="174"/>
    </row>
    <row r="1190" spans="1:18">
      <c r="A1190" s="112">
        <f t="shared" si="36"/>
        <v>0</v>
      </c>
      <c r="C1190" s="3">
        <f t="shared" si="37"/>
        <v>0</v>
      </c>
      <c r="D1190" s="175"/>
      <c r="R1190" s="174"/>
    </row>
    <row r="1191" spans="1:18">
      <c r="A1191" s="112">
        <f t="shared" si="36"/>
        <v>0</v>
      </c>
      <c r="C1191" s="3">
        <f t="shared" si="37"/>
        <v>0</v>
      </c>
      <c r="D1191" s="175"/>
      <c r="R1191" s="174"/>
    </row>
    <row r="1192" spans="1:18">
      <c r="A1192" s="112">
        <f t="shared" si="36"/>
        <v>0</v>
      </c>
      <c r="C1192" s="3">
        <f t="shared" si="37"/>
        <v>0</v>
      </c>
      <c r="D1192" s="175"/>
      <c r="R1192" s="174"/>
    </row>
    <row r="1193" spans="1:18">
      <c r="A1193" s="112">
        <f t="shared" si="36"/>
        <v>0</v>
      </c>
      <c r="C1193" s="3">
        <f t="shared" si="37"/>
        <v>0</v>
      </c>
      <c r="D1193" s="175"/>
      <c r="R1193" s="174"/>
    </row>
    <row r="1194" spans="1:18">
      <c r="A1194" s="112">
        <f t="shared" si="36"/>
        <v>0</v>
      </c>
      <c r="C1194" s="3">
        <f t="shared" si="37"/>
        <v>0</v>
      </c>
      <c r="D1194" s="175"/>
      <c r="R1194" s="174"/>
    </row>
    <row r="1195" spans="1:18">
      <c r="A1195" s="112">
        <f t="shared" si="36"/>
        <v>0</v>
      </c>
      <c r="C1195" s="3">
        <f t="shared" si="37"/>
        <v>0</v>
      </c>
      <c r="D1195" s="175"/>
      <c r="R1195" s="174"/>
    </row>
    <row r="1196" spans="1:18">
      <c r="A1196" s="112">
        <f t="shared" si="36"/>
        <v>0</v>
      </c>
      <c r="C1196" s="3">
        <f t="shared" si="37"/>
        <v>0</v>
      </c>
      <c r="D1196" s="175"/>
      <c r="R1196" s="174"/>
    </row>
    <row r="1197" spans="1:18">
      <c r="A1197" s="112">
        <f t="shared" si="36"/>
        <v>0</v>
      </c>
      <c r="C1197" s="3">
        <f t="shared" si="37"/>
        <v>0</v>
      </c>
      <c r="D1197" s="175"/>
      <c r="R1197" s="174"/>
    </row>
    <row r="1198" spans="1:18">
      <c r="A1198" s="112">
        <f t="shared" si="36"/>
        <v>0</v>
      </c>
      <c r="C1198" s="3">
        <f t="shared" si="37"/>
        <v>0</v>
      </c>
      <c r="D1198" s="175"/>
      <c r="R1198" s="174"/>
    </row>
    <row r="1199" spans="1:18">
      <c r="A1199" s="112">
        <f t="shared" si="36"/>
        <v>0</v>
      </c>
      <c r="C1199" s="3">
        <f t="shared" si="37"/>
        <v>0</v>
      </c>
      <c r="D1199" s="175"/>
      <c r="R1199" s="174"/>
    </row>
    <row r="1200" spans="1:18">
      <c r="A1200" s="112">
        <f t="shared" si="36"/>
        <v>0</v>
      </c>
      <c r="C1200" s="3">
        <f t="shared" si="37"/>
        <v>0</v>
      </c>
      <c r="D1200" s="175"/>
      <c r="R1200" s="174"/>
    </row>
    <row r="1201" spans="1:18">
      <c r="A1201" s="112">
        <f t="shared" si="36"/>
        <v>0</v>
      </c>
      <c r="C1201" s="3">
        <f t="shared" si="37"/>
        <v>0</v>
      </c>
      <c r="D1201" s="175"/>
      <c r="R1201" s="174"/>
    </row>
    <row r="1202" spans="1:18">
      <c r="A1202" s="112">
        <f t="shared" si="36"/>
        <v>0</v>
      </c>
      <c r="C1202" s="3">
        <f t="shared" si="37"/>
        <v>0</v>
      </c>
      <c r="D1202" s="175"/>
      <c r="R1202" s="174"/>
    </row>
    <row r="1203" spans="1:18">
      <c r="A1203" s="112">
        <f t="shared" si="36"/>
        <v>0</v>
      </c>
      <c r="C1203" s="3">
        <f t="shared" si="37"/>
        <v>0</v>
      </c>
      <c r="D1203" s="175"/>
      <c r="R1203" s="174"/>
    </row>
    <row r="1204" spans="1:18">
      <c r="A1204" s="112">
        <f t="shared" si="36"/>
        <v>0</v>
      </c>
      <c r="C1204" s="3">
        <f t="shared" si="37"/>
        <v>0</v>
      </c>
      <c r="D1204" s="175"/>
      <c r="R1204" s="174"/>
    </row>
    <row r="1205" spans="1:18">
      <c r="A1205" s="112">
        <f t="shared" si="36"/>
        <v>0</v>
      </c>
      <c r="C1205" s="3">
        <f t="shared" si="37"/>
        <v>0</v>
      </c>
      <c r="D1205" s="175"/>
      <c r="R1205" s="174"/>
    </row>
    <row r="1206" spans="1:18">
      <c r="A1206" s="112">
        <f t="shared" si="36"/>
        <v>0</v>
      </c>
      <c r="C1206" s="3">
        <f t="shared" si="37"/>
        <v>0</v>
      </c>
      <c r="D1206" s="175"/>
      <c r="R1206" s="174"/>
    </row>
    <row r="1207" spans="1:18">
      <c r="A1207" s="112">
        <f t="shared" si="36"/>
        <v>0</v>
      </c>
      <c r="C1207" s="3">
        <f t="shared" si="37"/>
        <v>0</v>
      </c>
      <c r="D1207" s="175"/>
      <c r="R1207" s="174"/>
    </row>
    <row r="1208" spans="1:18">
      <c r="A1208" s="112">
        <f t="shared" si="36"/>
        <v>0</v>
      </c>
      <c r="C1208" s="3">
        <f t="shared" si="37"/>
        <v>0</v>
      </c>
      <c r="D1208" s="175"/>
      <c r="R1208" s="174"/>
    </row>
    <row r="1209" spans="1:18">
      <c r="A1209" s="112">
        <f t="shared" si="36"/>
        <v>0</v>
      </c>
      <c r="C1209" s="3">
        <f t="shared" si="37"/>
        <v>0</v>
      </c>
      <c r="D1209" s="175"/>
      <c r="R1209" s="174"/>
    </row>
    <row r="1210" spans="1:18">
      <c r="A1210" s="112">
        <f t="shared" si="36"/>
        <v>0</v>
      </c>
      <c r="C1210" s="3">
        <f t="shared" si="37"/>
        <v>0</v>
      </c>
      <c r="D1210" s="175"/>
      <c r="R1210" s="174"/>
    </row>
    <row r="1211" spans="1:18">
      <c r="A1211" s="112">
        <f t="shared" si="36"/>
        <v>0</v>
      </c>
      <c r="C1211" s="3">
        <f t="shared" si="37"/>
        <v>0</v>
      </c>
      <c r="D1211" s="175"/>
      <c r="R1211" s="174"/>
    </row>
    <row r="1212" spans="1:18">
      <c r="A1212" s="112">
        <f t="shared" si="36"/>
        <v>0</v>
      </c>
      <c r="C1212" s="3">
        <f t="shared" si="37"/>
        <v>0</v>
      </c>
      <c r="D1212" s="175"/>
      <c r="R1212" s="174"/>
    </row>
    <row r="1213" spans="1:18">
      <c r="A1213" s="112">
        <f t="shared" si="36"/>
        <v>0</v>
      </c>
      <c r="C1213" s="3">
        <f t="shared" si="37"/>
        <v>0</v>
      </c>
      <c r="D1213" s="175"/>
      <c r="R1213" s="174"/>
    </row>
    <row r="1214" spans="1:18">
      <c r="A1214" s="112">
        <f t="shared" si="36"/>
        <v>0</v>
      </c>
      <c r="C1214" s="3">
        <f t="shared" si="37"/>
        <v>0</v>
      </c>
      <c r="D1214" s="175"/>
      <c r="R1214" s="174"/>
    </row>
    <row r="1215" spans="1:18">
      <c r="A1215" s="112">
        <f t="shared" si="36"/>
        <v>0</v>
      </c>
      <c r="C1215" s="3">
        <f t="shared" si="37"/>
        <v>0</v>
      </c>
      <c r="D1215" s="175"/>
      <c r="R1215" s="174"/>
    </row>
    <row r="1216" spans="1:18">
      <c r="A1216" s="112">
        <f t="shared" si="36"/>
        <v>0</v>
      </c>
      <c r="C1216" s="3">
        <f t="shared" si="37"/>
        <v>0</v>
      </c>
      <c r="D1216" s="175"/>
      <c r="R1216" s="174"/>
    </row>
    <row r="1217" spans="1:18">
      <c r="A1217" s="112">
        <f t="shared" si="36"/>
        <v>0</v>
      </c>
      <c r="C1217" s="3">
        <f t="shared" si="37"/>
        <v>0</v>
      </c>
      <c r="D1217" s="175"/>
      <c r="R1217" s="174"/>
    </row>
    <row r="1218" spans="1:18">
      <c r="A1218" s="112">
        <f t="shared" si="36"/>
        <v>0</v>
      </c>
      <c r="C1218" s="3">
        <f t="shared" si="37"/>
        <v>0</v>
      </c>
      <c r="D1218" s="175"/>
      <c r="R1218" s="174"/>
    </row>
    <row r="1219" spans="1:18">
      <c r="A1219" s="112">
        <f t="shared" ref="A1219:A1282" si="38">D1219</f>
        <v>0</v>
      </c>
      <c r="C1219" s="3">
        <f t="shared" ref="C1219:C1282" si="39">D1219</f>
        <v>0</v>
      </c>
      <c r="D1219" s="175"/>
      <c r="R1219" s="174"/>
    </row>
    <row r="1220" spans="1:18">
      <c r="A1220" s="112">
        <f t="shared" si="38"/>
        <v>0</v>
      </c>
      <c r="C1220" s="3">
        <f t="shared" si="39"/>
        <v>0</v>
      </c>
      <c r="D1220" s="175"/>
      <c r="R1220" s="174"/>
    </row>
    <row r="1221" spans="1:18">
      <c r="A1221" s="112">
        <f t="shared" si="38"/>
        <v>0</v>
      </c>
      <c r="C1221" s="3">
        <f t="shared" si="39"/>
        <v>0</v>
      </c>
      <c r="D1221" s="175"/>
      <c r="R1221" s="174"/>
    </row>
    <row r="1222" spans="1:18">
      <c r="A1222" s="112">
        <f t="shared" si="38"/>
        <v>0</v>
      </c>
      <c r="C1222" s="3">
        <f t="shared" si="39"/>
        <v>0</v>
      </c>
      <c r="D1222" s="175"/>
      <c r="R1222" s="174"/>
    </row>
    <row r="1223" spans="1:18">
      <c r="A1223" s="112">
        <f t="shared" si="38"/>
        <v>0</v>
      </c>
      <c r="C1223" s="3">
        <f t="shared" si="39"/>
        <v>0</v>
      </c>
      <c r="D1223" s="175"/>
      <c r="R1223" s="174"/>
    </row>
    <row r="1224" spans="1:18">
      <c r="A1224" s="112">
        <f t="shared" si="38"/>
        <v>0</v>
      </c>
      <c r="C1224" s="3">
        <f t="shared" si="39"/>
        <v>0</v>
      </c>
      <c r="D1224" s="175"/>
      <c r="R1224" s="174"/>
    </row>
    <row r="1225" spans="1:18">
      <c r="A1225" s="112">
        <f t="shared" si="38"/>
        <v>0</v>
      </c>
      <c r="C1225" s="3">
        <f t="shared" si="39"/>
        <v>0</v>
      </c>
      <c r="D1225" s="175"/>
      <c r="R1225" s="174"/>
    </row>
    <row r="1226" spans="1:18">
      <c r="A1226" s="112">
        <f t="shared" si="38"/>
        <v>0</v>
      </c>
      <c r="C1226" s="3">
        <f t="shared" si="39"/>
        <v>0</v>
      </c>
      <c r="D1226" s="175"/>
      <c r="R1226" s="174"/>
    </row>
    <row r="1227" spans="1:18">
      <c r="A1227" s="112">
        <f t="shared" si="38"/>
        <v>0</v>
      </c>
      <c r="C1227" s="3">
        <f t="shared" si="39"/>
        <v>0</v>
      </c>
      <c r="D1227" s="175"/>
      <c r="R1227" s="174"/>
    </row>
    <row r="1228" spans="1:18">
      <c r="A1228" s="112">
        <f t="shared" si="38"/>
        <v>0</v>
      </c>
      <c r="C1228" s="3">
        <f t="shared" si="39"/>
        <v>0</v>
      </c>
      <c r="D1228" s="175"/>
      <c r="R1228" s="174"/>
    </row>
    <row r="1229" spans="1:18">
      <c r="A1229" s="112">
        <f t="shared" si="38"/>
        <v>0</v>
      </c>
      <c r="C1229" s="3">
        <f t="shared" si="39"/>
        <v>0</v>
      </c>
      <c r="D1229" s="175"/>
      <c r="R1229" s="174"/>
    </row>
    <row r="1230" spans="1:18">
      <c r="A1230" s="112">
        <f t="shared" si="38"/>
        <v>0</v>
      </c>
      <c r="C1230" s="3">
        <f t="shared" si="39"/>
        <v>0</v>
      </c>
      <c r="D1230" s="175"/>
      <c r="R1230" s="174"/>
    </row>
    <row r="1231" spans="1:18">
      <c r="A1231" s="112">
        <f t="shared" si="38"/>
        <v>0</v>
      </c>
      <c r="C1231" s="3">
        <f t="shared" si="39"/>
        <v>0</v>
      </c>
      <c r="D1231" s="175"/>
      <c r="R1231" s="174"/>
    </row>
    <row r="1232" spans="1:18">
      <c r="A1232" s="112">
        <f t="shared" si="38"/>
        <v>0</v>
      </c>
      <c r="C1232" s="3">
        <f t="shared" si="39"/>
        <v>0</v>
      </c>
      <c r="D1232" s="175"/>
      <c r="R1232" s="174"/>
    </row>
    <row r="1233" spans="1:18">
      <c r="A1233" s="112">
        <f t="shared" si="38"/>
        <v>0</v>
      </c>
      <c r="C1233" s="3">
        <f t="shared" si="39"/>
        <v>0</v>
      </c>
      <c r="D1233" s="175"/>
      <c r="R1233" s="174"/>
    </row>
    <row r="1234" spans="1:18">
      <c r="A1234" s="112">
        <f t="shared" si="38"/>
        <v>0</v>
      </c>
      <c r="C1234" s="3">
        <f t="shared" si="39"/>
        <v>0</v>
      </c>
      <c r="D1234" s="175"/>
      <c r="R1234" s="174"/>
    </row>
    <row r="1235" spans="1:18">
      <c r="A1235" s="112">
        <f t="shared" si="38"/>
        <v>0</v>
      </c>
      <c r="C1235" s="3">
        <f t="shared" si="39"/>
        <v>0</v>
      </c>
      <c r="D1235" s="175"/>
      <c r="R1235" s="174"/>
    </row>
    <row r="1236" spans="1:18">
      <c r="A1236" s="112">
        <f t="shared" si="38"/>
        <v>0</v>
      </c>
      <c r="C1236" s="3">
        <f t="shared" si="39"/>
        <v>0</v>
      </c>
      <c r="D1236" s="175"/>
      <c r="R1236" s="174"/>
    </row>
    <row r="1237" spans="1:18">
      <c r="A1237" s="112">
        <f t="shared" si="38"/>
        <v>0</v>
      </c>
      <c r="C1237" s="3">
        <f t="shared" si="39"/>
        <v>0</v>
      </c>
      <c r="D1237" s="175"/>
      <c r="R1237" s="174"/>
    </row>
    <row r="1238" spans="1:18">
      <c r="A1238" s="112">
        <f t="shared" si="38"/>
        <v>0</v>
      </c>
      <c r="C1238" s="3">
        <f t="shared" si="39"/>
        <v>0</v>
      </c>
      <c r="D1238" s="175"/>
      <c r="R1238" s="174"/>
    </row>
    <row r="1239" spans="1:18">
      <c r="A1239" s="112">
        <f t="shared" si="38"/>
        <v>0</v>
      </c>
      <c r="C1239" s="3">
        <f t="shared" si="39"/>
        <v>0</v>
      </c>
      <c r="D1239" s="175"/>
      <c r="R1239" s="174"/>
    </row>
    <row r="1240" spans="1:18">
      <c r="A1240" s="112">
        <f t="shared" si="38"/>
        <v>0</v>
      </c>
      <c r="C1240" s="3">
        <f t="shared" si="39"/>
        <v>0</v>
      </c>
      <c r="D1240" s="175"/>
      <c r="R1240" s="174"/>
    </row>
    <row r="1241" spans="1:18">
      <c r="A1241" s="112">
        <f t="shared" si="38"/>
        <v>0</v>
      </c>
      <c r="C1241" s="3">
        <f t="shared" si="39"/>
        <v>0</v>
      </c>
      <c r="D1241" s="175"/>
      <c r="R1241" s="174"/>
    </row>
    <row r="1242" spans="1:18">
      <c r="A1242" s="112">
        <f t="shared" si="38"/>
        <v>0</v>
      </c>
      <c r="C1242" s="3">
        <f t="shared" si="39"/>
        <v>0</v>
      </c>
      <c r="D1242" s="175"/>
      <c r="R1242" s="174"/>
    </row>
    <row r="1243" spans="1:18">
      <c r="A1243" s="112">
        <f t="shared" si="38"/>
        <v>0</v>
      </c>
      <c r="C1243" s="3">
        <f t="shared" si="39"/>
        <v>0</v>
      </c>
      <c r="D1243" s="175"/>
      <c r="R1243" s="174"/>
    </row>
    <row r="1244" spans="1:18">
      <c r="A1244" s="112">
        <f t="shared" si="38"/>
        <v>0</v>
      </c>
      <c r="C1244" s="3">
        <f t="shared" si="39"/>
        <v>0</v>
      </c>
      <c r="D1244" s="175"/>
      <c r="R1244" s="174"/>
    </row>
    <row r="1245" spans="1:18">
      <c r="A1245" s="112">
        <f t="shared" si="38"/>
        <v>0</v>
      </c>
      <c r="C1245" s="3">
        <f t="shared" si="39"/>
        <v>0</v>
      </c>
      <c r="D1245" s="175"/>
      <c r="R1245" s="174"/>
    </row>
    <row r="1246" spans="1:18">
      <c r="A1246" s="112">
        <f t="shared" si="38"/>
        <v>0</v>
      </c>
      <c r="C1246" s="3">
        <f t="shared" si="39"/>
        <v>0</v>
      </c>
      <c r="D1246" s="175"/>
      <c r="R1246" s="174"/>
    </row>
    <row r="1247" spans="1:18">
      <c r="A1247" s="112">
        <f t="shared" si="38"/>
        <v>0</v>
      </c>
      <c r="C1247" s="3">
        <f t="shared" si="39"/>
        <v>0</v>
      </c>
      <c r="D1247" s="175"/>
      <c r="R1247" s="174"/>
    </row>
    <row r="1248" spans="1:18">
      <c r="A1248" s="112">
        <f t="shared" si="38"/>
        <v>0</v>
      </c>
      <c r="C1248" s="3">
        <f t="shared" si="39"/>
        <v>0</v>
      </c>
      <c r="D1248" s="175"/>
      <c r="R1248" s="174"/>
    </row>
    <row r="1249" spans="1:18">
      <c r="A1249" s="112">
        <f t="shared" si="38"/>
        <v>0</v>
      </c>
      <c r="C1249" s="3">
        <f t="shared" si="39"/>
        <v>0</v>
      </c>
      <c r="D1249" s="175"/>
      <c r="R1249" s="174"/>
    </row>
    <row r="1250" spans="1:18">
      <c r="A1250" s="112">
        <f t="shared" si="38"/>
        <v>0</v>
      </c>
      <c r="C1250" s="3">
        <f t="shared" si="39"/>
        <v>0</v>
      </c>
      <c r="D1250" s="175"/>
      <c r="R1250" s="174"/>
    </row>
    <row r="1251" spans="1:18">
      <c r="A1251" s="112">
        <f t="shared" si="38"/>
        <v>0</v>
      </c>
      <c r="C1251" s="3">
        <f t="shared" si="39"/>
        <v>0</v>
      </c>
      <c r="D1251" s="175"/>
      <c r="R1251" s="174"/>
    </row>
    <row r="1252" spans="1:18">
      <c r="A1252" s="112">
        <f t="shared" si="38"/>
        <v>0</v>
      </c>
      <c r="C1252" s="3">
        <f t="shared" si="39"/>
        <v>0</v>
      </c>
      <c r="D1252" s="175"/>
      <c r="R1252" s="174"/>
    </row>
    <row r="1253" spans="1:18">
      <c r="A1253" s="112">
        <f t="shared" si="38"/>
        <v>0</v>
      </c>
      <c r="C1253" s="3">
        <f t="shared" si="39"/>
        <v>0</v>
      </c>
      <c r="D1253" s="175"/>
      <c r="R1253" s="174"/>
    </row>
    <row r="1254" spans="1:18">
      <c r="A1254" s="112">
        <f t="shared" si="38"/>
        <v>0</v>
      </c>
      <c r="C1254" s="3">
        <f t="shared" si="39"/>
        <v>0</v>
      </c>
      <c r="D1254" s="175"/>
      <c r="R1254" s="174"/>
    </row>
    <row r="1255" spans="1:18">
      <c r="A1255" s="112">
        <f t="shared" si="38"/>
        <v>0</v>
      </c>
      <c r="C1255" s="3">
        <f t="shared" si="39"/>
        <v>0</v>
      </c>
      <c r="D1255" s="175"/>
      <c r="R1255" s="174"/>
    </row>
    <row r="1256" spans="1:18">
      <c r="A1256" s="112">
        <f t="shared" si="38"/>
        <v>0</v>
      </c>
      <c r="C1256" s="3">
        <f t="shared" si="39"/>
        <v>0</v>
      </c>
      <c r="D1256" s="175"/>
      <c r="R1256" s="174"/>
    </row>
    <row r="1257" spans="1:18">
      <c r="A1257" s="112">
        <f t="shared" si="38"/>
        <v>0</v>
      </c>
      <c r="C1257" s="3">
        <f t="shared" si="39"/>
        <v>0</v>
      </c>
      <c r="D1257" s="175"/>
      <c r="R1257" s="174"/>
    </row>
    <row r="1258" spans="1:18">
      <c r="A1258" s="112">
        <f t="shared" si="38"/>
        <v>0</v>
      </c>
      <c r="C1258" s="3">
        <f t="shared" si="39"/>
        <v>0</v>
      </c>
      <c r="D1258" s="175"/>
      <c r="R1258" s="174"/>
    </row>
    <row r="1259" spans="1:18">
      <c r="A1259" s="112">
        <f t="shared" si="38"/>
        <v>0</v>
      </c>
      <c r="C1259" s="3">
        <f t="shared" si="39"/>
        <v>0</v>
      </c>
      <c r="D1259" s="175"/>
      <c r="R1259" s="174"/>
    </row>
    <row r="1260" spans="1:18">
      <c r="A1260" s="112">
        <f t="shared" si="38"/>
        <v>0</v>
      </c>
      <c r="C1260" s="3">
        <f t="shared" si="39"/>
        <v>0</v>
      </c>
      <c r="D1260" s="175"/>
      <c r="R1260" s="174"/>
    </row>
    <row r="1261" spans="1:18">
      <c r="A1261" s="112">
        <f t="shared" si="38"/>
        <v>0</v>
      </c>
      <c r="C1261" s="3">
        <f t="shared" si="39"/>
        <v>0</v>
      </c>
      <c r="D1261" s="175"/>
      <c r="R1261" s="174"/>
    </row>
    <row r="1262" spans="1:18">
      <c r="A1262" s="112">
        <f t="shared" si="38"/>
        <v>0</v>
      </c>
      <c r="C1262" s="3">
        <f t="shared" si="39"/>
        <v>0</v>
      </c>
      <c r="D1262" s="175"/>
      <c r="R1262" s="174"/>
    </row>
    <row r="1263" spans="1:18">
      <c r="A1263" s="112">
        <f t="shared" si="38"/>
        <v>0</v>
      </c>
      <c r="C1263" s="3">
        <f t="shared" si="39"/>
        <v>0</v>
      </c>
      <c r="D1263" s="175"/>
      <c r="R1263" s="174"/>
    </row>
    <row r="1264" spans="1:18">
      <c r="A1264" s="112">
        <f t="shared" si="38"/>
        <v>0</v>
      </c>
      <c r="C1264" s="3">
        <f t="shared" si="39"/>
        <v>0</v>
      </c>
      <c r="D1264" s="175"/>
      <c r="R1264" s="174"/>
    </row>
    <row r="1265" spans="1:18">
      <c r="A1265" s="112">
        <f t="shared" si="38"/>
        <v>0</v>
      </c>
      <c r="C1265" s="3">
        <f t="shared" si="39"/>
        <v>0</v>
      </c>
      <c r="D1265" s="175"/>
      <c r="R1265" s="174"/>
    </row>
    <row r="1266" spans="1:18">
      <c r="A1266" s="112">
        <f t="shared" si="38"/>
        <v>0</v>
      </c>
      <c r="C1266" s="3">
        <f t="shared" si="39"/>
        <v>0</v>
      </c>
      <c r="D1266" s="175"/>
      <c r="R1266" s="174"/>
    </row>
    <row r="1267" spans="1:18">
      <c r="A1267" s="112">
        <f t="shared" si="38"/>
        <v>0</v>
      </c>
      <c r="C1267" s="3">
        <f t="shared" si="39"/>
        <v>0</v>
      </c>
      <c r="D1267" s="175"/>
      <c r="R1267" s="174"/>
    </row>
    <row r="1268" spans="1:18">
      <c r="A1268" s="112">
        <f t="shared" si="38"/>
        <v>0</v>
      </c>
      <c r="C1268" s="3">
        <f t="shared" si="39"/>
        <v>0</v>
      </c>
      <c r="D1268" s="175"/>
      <c r="R1268" s="174"/>
    </row>
    <row r="1269" spans="1:18">
      <c r="A1269" s="112">
        <f t="shared" si="38"/>
        <v>0</v>
      </c>
      <c r="C1269" s="3">
        <f t="shared" si="39"/>
        <v>0</v>
      </c>
      <c r="D1269" s="175"/>
      <c r="R1269" s="174"/>
    </row>
    <row r="1270" spans="1:18">
      <c r="A1270" s="112">
        <f t="shared" si="38"/>
        <v>0</v>
      </c>
      <c r="C1270" s="3">
        <f t="shared" si="39"/>
        <v>0</v>
      </c>
      <c r="D1270" s="175"/>
      <c r="R1270" s="174"/>
    </row>
    <row r="1271" spans="1:18">
      <c r="A1271" s="112">
        <f t="shared" si="38"/>
        <v>0</v>
      </c>
      <c r="C1271" s="3">
        <f t="shared" si="39"/>
        <v>0</v>
      </c>
      <c r="D1271" s="175"/>
      <c r="R1271" s="174"/>
    </row>
    <row r="1272" spans="1:18">
      <c r="A1272" s="112">
        <f t="shared" si="38"/>
        <v>0</v>
      </c>
      <c r="C1272" s="3">
        <f t="shared" si="39"/>
        <v>0</v>
      </c>
      <c r="D1272" s="175"/>
      <c r="R1272" s="174"/>
    </row>
    <row r="1273" spans="1:18">
      <c r="A1273" s="112">
        <f t="shared" si="38"/>
        <v>0</v>
      </c>
      <c r="C1273" s="3">
        <f t="shared" si="39"/>
        <v>0</v>
      </c>
      <c r="D1273" s="175"/>
      <c r="R1273" s="174"/>
    </row>
    <row r="1274" spans="1:18">
      <c r="A1274" s="112">
        <f t="shared" si="38"/>
        <v>0</v>
      </c>
      <c r="C1274" s="3">
        <f t="shared" si="39"/>
        <v>0</v>
      </c>
      <c r="D1274" s="175"/>
      <c r="R1274" s="174"/>
    </row>
    <row r="1275" spans="1:18">
      <c r="A1275" s="112">
        <f t="shared" si="38"/>
        <v>0</v>
      </c>
      <c r="C1275" s="3">
        <f t="shared" si="39"/>
        <v>0</v>
      </c>
      <c r="D1275" s="175"/>
      <c r="R1275" s="174"/>
    </row>
    <row r="1276" spans="1:18">
      <c r="A1276" s="112">
        <f t="shared" si="38"/>
        <v>0</v>
      </c>
      <c r="C1276" s="3">
        <f t="shared" si="39"/>
        <v>0</v>
      </c>
      <c r="D1276" s="175"/>
      <c r="R1276" s="174"/>
    </row>
    <row r="1277" spans="1:18">
      <c r="A1277" s="112">
        <f t="shared" si="38"/>
        <v>0</v>
      </c>
      <c r="C1277" s="3">
        <f t="shared" si="39"/>
        <v>0</v>
      </c>
      <c r="D1277" s="175"/>
      <c r="R1277" s="174"/>
    </row>
    <row r="1278" spans="1:18">
      <c r="A1278" s="112">
        <f t="shared" si="38"/>
        <v>0</v>
      </c>
      <c r="C1278" s="3">
        <f t="shared" si="39"/>
        <v>0</v>
      </c>
      <c r="D1278" s="175"/>
      <c r="R1278" s="174"/>
    </row>
    <row r="1279" spans="1:18">
      <c r="A1279" s="112">
        <f t="shared" si="38"/>
        <v>0</v>
      </c>
      <c r="C1279" s="3">
        <f t="shared" si="39"/>
        <v>0</v>
      </c>
      <c r="D1279" s="175"/>
      <c r="R1279" s="174"/>
    </row>
    <row r="1280" spans="1:18">
      <c r="A1280" s="112">
        <f t="shared" si="38"/>
        <v>0</v>
      </c>
      <c r="C1280" s="3">
        <f t="shared" si="39"/>
        <v>0</v>
      </c>
      <c r="D1280" s="175"/>
      <c r="R1280" s="174"/>
    </row>
    <row r="1281" spans="1:18">
      <c r="A1281" s="112">
        <f t="shared" si="38"/>
        <v>0</v>
      </c>
      <c r="C1281" s="3">
        <f t="shared" si="39"/>
        <v>0</v>
      </c>
      <c r="D1281" s="175"/>
      <c r="R1281" s="174"/>
    </row>
    <row r="1282" spans="1:18">
      <c r="A1282" s="112">
        <f t="shared" si="38"/>
        <v>0</v>
      </c>
      <c r="C1282" s="3">
        <f t="shared" si="39"/>
        <v>0</v>
      </c>
      <c r="D1282" s="175"/>
      <c r="R1282" s="174"/>
    </row>
    <row r="1283" spans="1:18">
      <c r="A1283" s="112">
        <f t="shared" ref="A1283:A1346" si="40">D1283</f>
        <v>0</v>
      </c>
      <c r="C1283" s="3">
        <f t="shared" ref="C1283:C1346" si="41">D1283</f>
        <v>0</v>
      </c>
      <c r="D1283" s="175"/>
      <c r="R1283" s="174"/>
    </row>
    <row r="1284" spans="1:18">
      <c r="A1284" s="112">
        <f t="shared" si="40"/>
        <v>0</v>
      </c>
      <c r="C1284" s="3">
        <f t="shared" si="41"/>
        <v>0</v>
      </c>
      <c r="D1284" s="175"/>
      <c r="R1284" s="174"/>
    </row>
    <row r="1285" spans="1:18">
      <c r="A1285" s="112">
        <f t="shared" si="40"/>
        <v>0</v>
      </c>
      <c r="C1285" s="3">
        <f t="shared" si="41"/>
        <v>0</v>
      </c>
      <c r="D1285" s="175"/>
      <c r="R1285" s="174"/>
    </row>
    <row r="1286" spans="1:18">
      <c r="A1286" s="112">
        <f t="shared" si="40"/>
        <v>0</v>
      </c>
      <c r="C1286" s="3">
        <f t="shared" si="41"/>
        <v>0</v>
      </c>
      <c r="D1286" s="175"/>
      <c r="R1286" s="174"/>
    </row>
    <row r="1287" spans="1:18">
      <c r="A1287" s="112">
        <f t="shared" si="40"/>
        <v>0</v>
      </c>
      <c r="C1287" s="3">
        <f t="shared" si="41"/>
        <v>0</v>
      </c>
      <c r="D1287" s="175"/>
      <c r="R1287" s="174"/>
    </row>
    <row r="1288" spans="1:18">
      <c r="A1288" s="112">
        <f t="shared" si="40"/>
        <v>0</v>
      </c>
      <c r="C1288" s="3">
        <f t="shared" si="41"/>
        <v>0</v>
      </c>
      <c r="D1288" s="175"/>
      <c r="R1288" s="174"/>
    </row>
    <row r="1289" spans="1:18">
      <c r="A1289" s="112">
        <f t="shared" si="40"/>
        <v>0</v>
      </c>
      <c r="C1289" s="3">
        <f t="shared" si="41"/>
        <v>0</v>
      </c>
      <c r="D1289" s="175"/>
      <c r="R1289" s="174"/>
    </row>
    <row r="1290" spans="1:18">
      <c r="A1290" s="112">
        <f t="shared" si="40"/>
        <v>0</v>
      </c>
      <c r="C1290" s="3">
        <f t="shared" si="41"/>
        <v>0</v>
      </c>
      <c r="D1290" s="175"/>
      <c r="R1290" s="174"/>
    </row>
    <row r="1291" spans="1:18">
      <c r="A1291" s="112">
        <f t="shared" si="40"/>
        <v>0</v>
      </c>
      <c r="C1291" s="3">
        <f t="shared" si="41"/>
        <v>0</v>
      </c>
      <c r="D1291" s="175"/>
      <c r="R1291" s="174"/>
    </row>
    <row r="1292" spans="1:18">
      <c r="A1292" s="112">
        <f t="shared" si="40"/>
        <v>0</v>
      </c>
      <c r="C1292" s="3">
        <f t="shared" si="41"/>
        <v>0</v>
      </c>
      <c r="D1292" s="175"/>
      <c r="R1292" s="174"/>
    </row>
    <row r="1293" spans="1:18">
      <c r="A1293" s="112">
        <f t="shared" si="40"/>
        <v>0</v>
      </c>
      <c r="C1293" s="3">
        <f t="shared" si="41"/>
        <v>0</v>
      </c>
      <c r="D1293" s="175"/>
      <c r="R1293" s="174"/>
    </row>
    <row r="1294" spans="1:18">
      <c r="A1294" s="112">
        <f t="shared" si="40"/>
        <v>0</v>
      </c>
      <c r="C1294" s="3">
        <f t="shared" si="41"/>
        <v>0</v>
      </c>
      <c r="D1294" s="175"/>
      <c r="R1294" s="174"/>
    </row>
    <row r="1295" spans="1:18">
      <c r="A1295" s="112">
        <f t="shared" si="40"/>
        <v>0</v>
      </c>
      <c r="C1295" s="3">
        <f t="shared" si="41"/>
        <v>0</v>
      </c>
      <c r="D1295" s="175"/>
      <c r="R1295" s="174"/>
    </row>
    <row r="1296" spans="1:18">
      <c r="A1296" s="112">
        <f t="shared" si="40"/>
        <v>0</v>
      </c>
      <c r="C1296" s="3">
        <f t="shared" si="41"/>
        <v>0</v>
      </c>
      <c r="D1296" s="175"/>
      <c r="R1296" s="174"/>
    </row>
    <row r="1297" spans="1:18">
      <c r="A1297" s="112">
        <f t="shared" si="40"/>
        <v>0</v>
      </c>
      <c r="C1297" s="3">
        <f t="shared" si="41"/>
        <v>0</v>
      </c>
      <c r="D1297" s="175"/>
      <c r="R1297" s="174"/>
    </row>
    <row r="1298" spans="1:18">
      <c r="A1298" s="112">
        <f t="shared" si="40"/>
        <v>0</v>
      </c>
      <c r="C1298" s="3">
        <f t="shared" si="41"/>
        <v>0</v>
      </c>
      <c r="D1298" s="175"/>
      <c r="R1298" s="174"/>
    </row>
    <row r="1299" spans="1:18">
      <c r="A1299" s="112">
        <f t="shared" si="40"/>
        <v>0</v>
      </c>
      <c r="C1299" s="3">
        <f t="shared" si="41"/>
        <v>0</v>
      </c>
      <c r="D1299" s="175"/>
      <c r="R1299" s="174"/>
    </row>
    <row r="1300" spans="1:18">
      <c r="A1300" s="112">
        <f t="shared" si="40"/>
        <v>0</v>
      </c>
      <c r="C1300" s="3">
        <f t="shared" si="41"/>
        <v>0</v>
      </c>
      <c r="D1300" s="175"/>
      <c r="R1300" s="174"/>
    </row>
    <row r="1301" spans="1:18">
      <c r="A1301" s="112">
        <f t="shared" si="40"/>
        <v>0</v>
      </c>
      <c r="C1301" s="3">
        <f t="shared" si="41"/>
        <v>0</v>
      </c>
      <c r="D1301" s="175"/>
      <c r="R1301" s="174"/>
    </row>
    <row r="1302" spans="1:18">
      <c r="A1302" s="112">
        <f t="shared" si="40"/>
        <v>0</v>
      </c>
      <c r="C1302" s="3">
        <f t="shared" si="41"/>
        <v>0</v>
      </c>
      <c r="D1302" s="175"/>
      <c r="R1302" s="174"/>
    </row>
    <row r="1303" spans="1:18">
      <c r="A1303" s="112">
        <f t="shared" si="40"/>
        <v>0</v>
      </c>
      <c r="C1303" s="3">
        <f t="shared" si="41"/>
        <v>0</v>
      </c>
      <c r="D1303" s="175"/>
      <c r="R1303" s="174"/>
    </row>
    <row r="1304" spans="1:18">
      <c r="A1304" s="112">
        <f t="shared" si="40"/>
        <v>0</v>
      </c>
      <c r="C1304" s="3">
        <f t="shared" si="41"/>
        <v>0</v>
      </c>
      <c r="D1304" s="175"/>
      <c r="R1304" s="174"/>
    </row>
    <row r="1305" spans="1:18">
      <c r="A1305" s="112">
        <f t="shared" si="40"/>
        <v>0</v>
      </c>
      <c r="C1305" s="3">
        <f t="shared" si="41"/>
        <v>0</v>
      </c>
      <c r="D1305" s="175"/>
      <c r="R1305" s="174"/>
    </row>
    <row r="1306" spans="1:18">
      <c r="A1306" s="112">
        <f t="shared" si="40"/>
        <v>0</v>
      </c>
      <c r="C1306" s="3">
        <f t="shared" si="41"/>
        <v>0</v>
      </c>
      <c r="D1306" s="175"/>
      <c r="R1306" s="174"/>
    </row>
    <row r="1307" spans="1:18">
      <c r="A1307" s="112">
        <f t="shared" si="40"/>
        <v>0</v>
      </c>
      <c r="C1307" s="3">
        <f t="shared" si="41"/>
        <v>0</v>
      </c>
      <c r="D1307" s="175"/>
      <c r="R1307" s="174"/>
    </row>
    <row r="1308" spans="1:18">
      <c r="A1308" s="112">
        <f t="shared" si="40"/>
        <v>0</v>
      </c>
      <c r="C1308" s="3">
        <f t="shared" si="41"/>
        <v>0</v>
      </c>
      <c r="D1308" s="175"/>
      <c r="R1308" s="174"/>
    </row>
    <row r="1309" spans="1:18">
      <c r="A1309" s="112">
        <f t="shared" si="40"/>
        <v>0</v>
      </c>
      <c r="C1309" s="3">
        <f t="shared" si="41"/>
        <v>0</v>
      </c>
      <c r="D1309" s="175"/>
      <c r="R1309" s="174"/>
    </row>
    <row r="1310" spans="1:18">
      <c r="A1310" s="112">
        <f t="shared" si="40"/>
        <v>0</v>
      </c>
      <c r="C1310" s="3">
        <f t="shared" si="41"/>
        <v>0</v>
      </c>
      <c r="D1310" s="175"/>
      <c r="R1310" s="174"/>
    </row>
    <row r="1311" spans="1:18">
      <c r="A1311" s="112">
        <f t="shared" si="40"/>
        <v>0</v>
      </c>
      <c r="C1311" s="3">
        <f t="shared" si="41"/>
        <v>0</v>
      </c>
      <c r="D1311" s="175"/>
      <c r="R1311" s="174"/>
    </row>
    <row r="1312" spans="1:18">
      <c r="A1312" s="112">
        <f t="shared" si="40"/>
        <v>0</v>
      </c>
      <c r="C1312" s="3">
        <f t="shared" si="41"/>
        <v>0</v>
      </c>
      <c r="D1312" s="175"/>
      <c r="R1312" s="174"/>
    </row>
    <row r="1313" spans="1:18">
      <c r="A1313" s="112">
        <f t="shared" si="40"/>
        <v>0</v>
      </c>
      <c r="C1313" s="3">
        <f t="shared" si="41"/>
        <v>0</v>
      </c>
      <c r="D1313" s="175"/>
      <c r="R1313" s="174"/>
    </row>
    <row r="1314" spans="1:18">
      <c r="A1314" s="112">
        <f t="shared" si="40"/>
        <v>0</v>
      </c>
      <c r="C1314" s="3">
        <f t="shared" si="41"/>
        <v>0</v>
      </c>
      <c r="D1314" s="175"/>
      <c r="R1314" s="174"/>
    </row>
    <row r="1315" spans="1:18">
      <c r="A1315" s="112">
        <f t="shared" si="40"/>
        <v>0</v>
      </c>
      <c r="C1315" s="3">
        <f t="shared" si="41"/>
        <v>0</v>
      </c>
      <c r="D1315" s="175"/>
      <c r="R1315" s="174"/>
    </row>
    <row r="1316" spans="1:18">
      <c r="A1316" s="112">
        <f t="shared" si="40"/>
        <v>0</v>
      </c>
      <c r="C1316" s="3">
        <f t="shared" si="41"/>
        <v>0</v>
      </c>
      <c r="D1316" s="175"/>
      <c r="R1316" s="174"/>
    </row>
    <row r="1317" spans="1:18">
      <c r="A1317" s="112">
        <f t="shared" si="40"/>
        <v>0</v>
      </c>
      <c r="C1317" s="3">
        <f t="shared" si="41"/>
        <v>0</v>
      </c>
      <c r="D1317" s="175"/>
      <c r="R1317" s="174"/>
    </row>
    <row r="1318" spans="1:18">
      <c r="A1318" s="112">
        <f t="shared" si="40"/>
        <v>0</v>
      </c>
      <c r="C1318" s="3">
        <f t="shared" si="41"/>
        <v>0</v>
      </c>
      <c r="D1318" s="175"/>
      <c r="R1318" s="174"/>
    </row>
    <row r="1319" spans="1:18">
      <c r="A1319" s="112">
        <f t="shared" si="40"/>
        <v>0</v>
      </c>
      <c r="C1319" s="3">
        <f t="shared" si="41"/>
        <v>0</v>
      </c>
      <c r="D1319" s="175"/>
      <c r="R1319" s="174"/>
    </row>
    <row r="1320" spans="1:18">
      <c r="A1320" s="112">
        <f t="shared" si="40"/>
        <v>0</v>
      </c>
      <c r="C1320" s="3">
        <f t="shared" si="41"/>
        <v>0</v>
      </c>
      <c r="D1320" s="175"/>
      <c r="R1320" s="174"/>
    </row>
    <row r="1321" spans="1:18">
      <c r="A1321" s="112">
        <f t="shared" si="40"/>
        <v>0</v>
      </c>
      <c r="C1321" s="3">
        <f t="shared" si="41"/>
        <v>0</v>
      </c>
      <c r="D1321" s="175"/>
      <c r="R1321" s="174"/>
    </row>
    <row r="1322" spans="1:18">
      <c r="A1322" s="112">
        <f t="shared" si="40"/>
        <v>0</v>
      </c>
      <c r="C1322" s="3">
        <f t="shared" si="41"/>
        <v>0</v>
      </c>
      <c r="D1322" s="175"/>
      <c r="R1322" s="174"/>
    </row>
    <row r="1323" spans="1:18">
      <c r="A1323" s="112">
        <f t="shared" si="40"/>
        <v>0</v>
      </c>
      <c r="C1323" s="3">
        <f t="shared" si="41"/>
        <v>0</v>
      </c>
      <c r="D1323" s="175"/>
      <c r="R1323" s="174"/>
    </row>
    <row r="1324" spans="1:18">
      <c r="A1324" s="112">
        <f t="shared" si="40"/>
        <v>0</v>
      </c>
      <c r="C1324" s="3">
        <f t="shared" si="41"/>
        <v>0</v>
      </c>
      <c r="D1324" s="175"/>
      <c r="R1324" s="174"/>
    </row>
    <row r="1325" spans="1:18">
      <c r="A1325" s="112">
        <f t="shared" si="40"/>
        <v>0</v>
      </c>
      <c r="C1325" s="3">
        <f t="shared" si="41"/>
        <v>0</v>
      </c>
      <c r="D1325" s="175"/>
      <c r="R1325" s="174"/>
    </row>
    <row r="1326" spans="1:18">
      <c r="A1326" s="112">
        <f t="shared" si="40"/>
        <v>0</v>
      </c>
      <c r="C1326" s="3">
        <f t="shared" si="41"/>
        <v>0</v>
      </c>
      <c r="D1326" s="175"/>
      <c r="R1326" s="174"/>
    </row>
    <row r="1327" spans="1:18">
      <c r="A1327" s="112">
        <f t="shared" si="40"/>
        <v>0</v>
      </c>
      <c r="C1327" s="3">
        <f t="shared" si="41"/>
        <v>0</v>
      </c>
      <c r="D1327" s="175"/>
      <c r="R1327" s="174"/>
    </row>
    <row r="1328" spans="1:18">
      <c r="A1328" s="112">
        <f t="shared" si="40"/>
        <v>0</v>
      </c>
      <c r="C1328" s="3">
        <f t="shared" si="41"/>
        <v>0</v>
      </c>
      <c r="D1328" s="175"/>
      <c r="R1328" s="174"/>
    </row>
    <row r="1329" spans="1:18">
      <c r="A1329" s="112">
        <f t="shared" si="40"/>
        <v>0</v>
      </c>
      <c r="C1329" s="3">
        <f t="shared" si="41"/>
        <v>0</v>
      </c>
      <c r="D1329" s="175"/>
      <c r="R1329" s="174"/>
    </row>
    <row r="1330" spans="1:18">
      <c r="A1330" s="112">
        <f t="shared" si="40"/>
        <v>0</v>
      </c>
      <c r="C1330" s="3">
        <f t="shared" si="41"/>
        <v>0</v>
      </c>
      <c r="D1330" s="175"/>
      <c r="R1330" s="174"/>
    </row>
    <row r="1331" spans="1:18">
      <c r="A1331" s="112">
        <f t="shared" si="40"/>
        <v>0</v>
      </c>
      <c r="C1331" s="3">
        <f t="shared" si="41"/>
        <v>0</v>
      </c>
      <c r="D1331" s="175"/>
      <c r="R1331" s="174"/>
    </row>
    <row r="1332" spans="1:18">
      <c r="A1332" s="112">
        <f t="shared" si="40"/>
        <v>0</v>
      </c>
      <c r="C1332" s="3">
        <f t="shared" si="41"/>
        <v>0</v>
      </c>
      <c r="D1332" s="175"/>
      <c r="R1332" s="174"/>
    </row>
    <row r="1333" spans="1:18">
      <c r="A1333" s="112">
        <f t="shared" si="40"/>
        <v>0</v>
      </c>
      <c r="C1333" s="3">
        <f t="shared" si="41"/>
        <v>0</v>
      </c>
      <c r="D1333" s="175"/>
      <c r="R1333" s="174"/>
    </row>
    <row r="1334" spans="1:18">
      <c r="A1334" s="112">
        <f t="shared" si="40"/>
        <v>0</v>
      </c>
      <c r="C1334" s="3">
        <f t="shared" si="41"/>
        <v>0</v>
      </c>
      <c r="D1334" s="175"/>
      <c r="R1334" s="174"/>
    </row>
    <row r="1335" spans="1:18">
      <c r="A1335" s="112">
        <f t="shared" si="40"/>
        <v>0</v>
      </c>
      <c r="C1335" s="3">
        <f t="shared" si="41"/>
        <v>0</v>
      </c>
      <c r="D1335" s="175"/>
      <c r="R1335" s="174"/>
    </row>
    <row r="1336" spans="1:18">
      <c r="A1336" s="112">
        <f t="shared" si="40"/>
        <v>0</v>
      </c>
      <c r="C1336" s="3">
        <f t="shared" si="41"/>
        <v>0</v>
      </c>
      <c r="D1336" s="175"/>
      <c r="R1336" s="174"/>
    </row>
    <row r="1337" spans="1:18">
      <c r="A1337" s="112">
        <f t="shared" si="40"/>
        <v>0</v>
      </c>
      <c r="C1337" s="3">
        <f t="shared" si="41"/>
        <v>0</v>
      </c>
      <c r="D1337" s="175"/>
      <c r="R1337" s="174"/>
    </row>
    <row r="1338" spans="1:18">
      <c r="A1338" s="112">
        <f t="shared" si="40"/>
        <v>0</v>
      </c>
      <c r="C1338" s="3">
        <f t="shared" si="41"/>
        <v>0</v>
      </c>
      <c r="D1338" s="175"/>
      <c r="R1338" s="174"/>
    </row>
    <row r="1339" spans="1:18">
      <c r="A1339" s="112">
        <f t="shared" si="40"/>
        <v>0</v>
      </c>
      <c r="C1339" s="3">
        <f t="shared" si="41"/>
        <v>0</v>
      </c>
      <c r="D1339" s="175"/>
      <c r="R1339" s="174"/>
    </row>
    <row r="1340" spans="1:18">
      <c r="A1340" s="112">
        <f t="shared" si="40"/>
        <v>0</v>
      </c>
      <c r="C1340" s="3">
        <f t="shared" si="41"/>
        <v>0</v>
      </c>
      <c r="D1340" s="175"/>
      <c r="R1340" s="174"/>
    </row>
    <row r="1341" spans="1:18">
      <c r="A1341" s="112">
        <f t="shared" si="40"/>
        <v>0</v>
      </c>
      <c r="C1341" s="3">
        <f t="shared" si="41"/>
        <v>0</v>
      </c>
      <c r="D1341" s="175"/>
      <c r="R1341" s="174"/>
    </row>
    <row r="1342" spans="1:18">
      <c r="A1342" s="112">
        <f t="shared" si="40"/>
        <v>0</v>
      </c>
      <c r="C1342" s="3">
        <f t="shared" si="41"/>
        <v>0</v>
      </c>
      <c r="D1342" s="175"/>
      <c r="R1342" s="174"/>
    </row>
    <row r="1343" spans="1:18">
      <c r="A1343" s="112">
        <f t="shared" si="40"/>
        <v>0</v>
      </c>
      <c r="C1343" s="3">
        <f t="shared" si="41"/>
        <v>0</v>
      </c>
      <c r="D1343" s="175"/>
      <c r="R1343" s="174"/>
    </row>
    <row r="1344" spans="1:18">
      <c r="A1344" s="112">
        <f t="shared" si="40"/>
        <v>0</v>
      </c>
      <c r="C1344" s="3">
        <f t="shared" si="41"/>
        <v>0</v>
      </c>
      <c r="D1344" s="175"/>
      <c r="R1344" s="174"/>
    </row>
    <row r="1345" spans="1:18">
      <c r="A1345" s="112">
        <f t="shared" si="40"/>
        <v>0</v>
      </c>
      <c r="C1345" s="3">
        <f t="shared" si="41"/>
        <v>0</v>
      </c>
      <c r="D1345" s="175"/>
      <c r="R1345" s="174"/>
    </row>
    <row r="1346" spans="1:18">
      <c r="A1346" s="112">
        <f t="shared" si="40"/>
        <v>0</v>
      </c>
      <c r="C1346" s="3">
        <f t="shared" si="41"/>
        <v>0</v>
      </c>
      <c r="D1346" s="175"/>
      <c r="R1346" s="174"/>
    </row>
    <row r="1347" spans="1:18">
      <c r="A1347" s="112">
        <f t="shared" ref="A1347:A1410" si="42">D1347</f>
        <v>0</v>
      </c>
      <c r="C1347" s="3">
        <f t="shared" ref="C1347:C1410" si="43">D1347</f>
        <v>0</v>
      </c>
      <c r="D1347" s="175"/>
      <c r="R1347" s="174"/>
    </row>
    <row r="1348" spans="1:18">
      <c r="A1348" s="112">
        <f t="shared" si="42"/>
        <v>0</v>
      </c>
      <c r="C1348" s="3">
        <f t="shared" si="43"/>
        <v>0</v>
      </c>
      <c r="D1348" s="175"/>
      <c r="R1348" s="174"/>
    </row>
    <row r="1349" spans="1:18">
      <c r="A1349" s="112">
        <f t="shared" si="42"/>
        <v>0</v>
      </c>
      <c r="C1349" s="3">
        <f t="shared" si="43"/>
        <v>0</v>
      </c>
      <c r="D1349" s="175"/>
      <c r="R1349" s="174"/>
    </row>
    <row r="1350" spans="1:18">
      <c r="A1350" s="112">
        <f t="shared" si="42"/>
        <v>0</v>
      </c>
      <c r="C1350" s="3">
        <f t="shared" si="43"/>
        <v>0</v>
      </c>
      <c r="D1350" s="175"/>
      <c r="R1350" s="174"/>
    </row>
    <row r="1351" spans="1:18">
      <c r="A1351" s="112">
        <f t="shared" si="42"/>
        <v>0</v>
      </c>
      <c r="C1351" s="3">
        <f t="shared" si="43"/>
        <v>0</v>
      </c>
      <c r="D1351" s="175"/>
      <c r="R1351" s="174"/>
    </row>
    <row r="1352" spans="1:18">
      <c r="A1352" s="112">
        <f t="shared" si="42"/>
        <v>0</v>
      </c>
      <c r="C1352" s="3">
        <f t="shared" si="43"/>
        <v>0</v>
      </c>
      <c r="D1352" s="175"/>
      <c r="R1352" s="174"/>
    </row>
    <row r="1353" spans="1:18">
      <c r="A1353" s="112">
        <f t="shared" si="42"/>
        <v>0</v>
      </c>
      <c r="C1353" s="3">
        <f t="shared" si="43"/>
        <v>0</v>
      </c>
      <c r="D1353" s="175"/>
      <c r="R1353" s="174"/>
    </row>
    <row r="1354" spans="1:18">
      <c r="A1354" s="112">
        <f t="shared" si="42"/>
        <v>0</v>
      </c>
      <c r="C1354" s="3">
        <f t="shared" si="43"/>
        <v>0</v>
      </c>
      <c r="D1354" s="175"/>
      <c r="R1354" s="174"/>
    </row>
    <row r="1355" spans="1:18">
      <c r="A1355" s="112">
        <f t="shared" si="42"/>
        <v>0</v>
      </c>
      <c r="C1355" s="3">
        <f t="shared" si="43"/>
        <v>0</v>
      </c>
      <c r="D1355" s="175"/>
      <c r="R1355" s="174"/>
    </row>
    <row r="1356" spans="1:18">
      <c r="A1356" s="112">
        <f t="shared" si="42"/>
        <v>0</v>
      </c>
      <c r="C1356" s="3">
        <f t="shared" si="43"/>
        <v>0</v>
      </c>
      <c r="D1356" s="175"/>
      <c r="R1356" s="174"/>
    </row>
    <row r="1357" spans="1:18">
      <c r="A1357" s="112">
        <f t="shared" si="42"/>
        <v>0</v>
      </c>
      <c r="C1357" s="3">
        <f t="shared" si="43"/>
        <v>0</v>
      </c>
      <c r="D1357" s="175"/>
      <c r="R1357" s="174"/>
    </row>
    <row r="1358" spans="1:18">
      <c r="A1358" s="112">
        <f t="shared" si="42"/>
        <v>0</v>
      </c>
      <c r="C1358" s="3">
        <f t="shared" si="43"/>
        <v>0</v>
      </c>
      <c r="D1358" s="175"/>
      <c r="R1358" s="174"/>
    </row>
    <row r="1359" spans="1:18">
      <c r="A1359" s="112">
        <f t="shared" si="42"/>
        <v>0</v>
      </c>
      <c r="C1359" s="3">
        <f t="shared" si="43"/>
        <v>0</v>
      </c>
      <c r="D1359" s="175"/>
      <c r="R1359" s="174"/>
    </row>
    <row r="1360" spans="1:18">
      <c r="A1360" s="112">
        <f t="shared" si="42"/>
        <v>0</v>
      </c>
      <c r="C1360" s="3">
        <f t="shared" si="43"/>
        <v>0</v>
      </c>
      <c r="D1360" s="175"/>
      <c r="R1360" s="174"/>
    </row>
    <row r="1361" spans="1:18">
      <c r="A1361" s="112">
        <f t="shared" si="42"/>
        <v>0</v>
      </c>
      <c r="C1361" s="3">
        <f t="shared" si="43"/>
        <v>0</v>
      </c>
      <c r="D1361" s="175"/>
      <c r="R1361" s="174"/>
    </row>
    <row r="1362" spans="1:18">
      <c r="A1362" s="112">
        <f t="shared" si="42"/>
        <v>0</v>
      </c>
      <c r="C1362" s="3">
        <f t="shared" si="43"/>
        <v>0</v>
      </c>
      <c r="D1362" s="175"/>
      <c r="R1362" s="174"/>
    </row>
    <row r="1363" spans="1:18">
      <c r="A1363" s="112">
        <f t="shared" si="42"/>
        <v>0</v>
      </c>
      <c r="C1363" s="3">
        <f t="shared" si="43"/>
        <v>0</v>
      </c>
      <c r="D1363" s="175"/>
      <c r="R1363" s="174"/>
    </row>
    <row r="1364" spans="1:18">
      <c r="A1364" s="112">
        <f t="shared" si="42"/>
        <v>0</v>
      </c>
      <c r="C1364" s="3">
        <f t="shared" si="43"/>
        <v>0</v>
      </c>
      <c r="D1364" s="175"/>
      <c r="R1364" s="174"/>
    </row>
    <row r="1365" spans="1:18">
      <c r="A1365" s="112">
        <f t="shared" si="42"/>
        <v>0</v>
      </c>
      <c r="C1365" s="3">
        <f t="shared" si="43"/>
        <v>0</v>
      </c>
      <c r="D1365" s="175"/>
      <c r="R1365" s="174"/>
    </row>
    <row r="1366" spans="1:18">
      <c r="A1366" s="112">
        <f t="shared" si="42"/>
        <v>0</v>
      </c>
      <c r="C1366" s="3">
        <f t="shared" si="43"/>
        <v>0</v>
      </c>
      <c r="D1366" s="175"/>
      <c r="R1366" s="174"/>
    </row>
    <row r="1367" spans="1:18">
      <c r="A1367" s="112">
        <f t="shared" si="42"/>
        <v>0</v>
      </c>
      <c r="C1367" s="3">
        <f t="shared" si="43"/>
        <v>0</v>
      </c>
      <c r="D1367" s="175"/>
      <c r="R1367" s="174"/>
    </row>
    <row r="1368" spans="1:18">
      <c r="A1368" s="112">
        <f t="shared" si="42"/>
        <v>0</v>
      </c>
      <c r="C1368" s="3">
        <f t="shared" si="43"/>
        <v>0</v>
      </c>
      <c r="D1368" s="175"/>
      <c r="R1368" s="174"/>
    </row>
    <row r="1369" spans="1:18">
      <c r="A1369" s="112">
        <f t="shared" si="42"/>
        <v>0</v>
      </c>
      <c r="C1369" s="3">
        <f t="shared" si="43"/>
        <v>0</v>
      </c>
      <c r="D1369" s="175"/>
      <c r="R1369" s="174"/>
    </row>
    <row r="1370" spans="1:18">
      <c r="A1370" s="112">
        <f t="shared" si="42"/>
        <v>0</v>
      </c>
      <c r="C1370" s="3">
        <f t="shared" si="43"/>
        <v>0</v>
      </c>
      <c r="D1370" s="175"/>
      <c r="R1370" s="174"/>
    </row>
    <row r="1371" spans="1:18">
      <c r="A1371" s="112">
        <f t="shared" si="42"/>
        <v>0</v>
      </c>
      <c r="C1371" s="3">
        <f t="shared" si="43"/>
        <v>0</v>
      </c>
      <c r="D1371" s="175"/>
      <c r="R1371" s="174"/>
    </row>
    <row r="1372" spans="1:18">
      <c r="A1372" s="112">
        <f t="shared" si="42"/>
        <v>0</v>
      </c>
      <c r="C1372" s="3">
        <f t="shared" si="43"/>
        <v>0</v>
      </c>
      <c r="D1372" s="175"/>
      <c r="R1372" s="174"/>
    </row>
    <row r="1373" spans="1:18">
      <c r="A1373" s="112">
        <f t="shared" si="42"/>
        <v>0</v>
      </c>
      <c r="C1373" s="3">
        <f t="shared" si="43"/>
        <v>0</v>
      </c>
      <c r="D1373" s="175"/>
      <c r="R1373" s="174"/>
    </row>
    <row r="1374" spans="1:18">
      <c r="A1374" s="112">
        <f t="shared" si="42"/>
        <v>0</v>
      </c>
      <c r="C1374" s="3">
        <f t="shared" si="43"/>
        <v>0</v>
      </c>
      <c r="D1374" s="175"/>
      <c r="R1374" s="174"/>
    </row>
    <row r="1375" spans="1:18">
      <c r="A1375" s="112">
        <f t="shared" si="42"/>
        <v>0</v>
      </c>
      <c r="C1375" s="3">
        <f t="shared" si="43"/>
        <v>0</v>
      </c>
      <c r="D1375" s="175"/>
      <c r="R1375" s="174"/>
    </row>
    <row r="1376" spans="1:18">
      <c r="A1376" s="112">
        <f t="shared" si="42"/>
        <v>0</v>
      </c>
      <c r="C1376" s="3">
        <f t="shared" si="43"/>
        <v>0</v>
      </c>
      <c r="D1376" s="175"/>
      <c r="R1376" s="174"/>
    </row>
    <row r="1377" spans="1:18">
      <c r="A1377" s="112">
        <f t="shared" si="42"/>
        <v>0</v>
      </c>
      <c r="C1377" s="3">
        <f t="shared" si="43"/>
        <v>0</v>
      </c>
      <c r="D1377" s="175"/>
      <c r="R1377" s="174"/>
    </row>
    <row r="1378" spans="1:18">
      <c r="A1378" s="112">
        <f t="shared" si="42"/>
        <v>0</v>
      </c>
      <c r="C1378" s="3">
        <f t="shared" si="43"/>
        <v>0</v>
      </c>
      <c r="D1378" s="175"/>
      <c r="R1378" s="174"/>
    </row>
    <row r="1379" spans="1:18">
      <c r="A1379" s="112">
        <f t="shared" si="42"/>
        <v>0</v>
      </c>
      <c r="C1379" s="3">
        <f t="shared" si="43"/>
        <v>0</v>
      </c>
      <c r="D1379" s="175"/>
      <c r="R1379" s="174"/>
    </row>
    <row r="1380" spans="1:18">
      <c r="A1380" s="112">
        <f t="shared" si="42"/>
        <v>0</v>
      </c>
      <c r="C1380" s="3">
        <f t="shared" si="43"/>
        <v>0</v>
      </c>
      <c r="D1380" s="175"/>
      <c r="R1380" s="174"/>
    </row>
    <row r="1381" spans="1:18">
      <c r="A1381" s="112">
        <f t="shared" si="42"/>
        <v>0</v>
      </c>
      <c r="C1381" s="3">
        <f t="shared" si="43"/>
        <v>0</v>
      </c>
      <c r="D1381" s="175"/>
      <c r="R1381" s="174"/>
    </row>
    <row r="1382" spans="1:18">
      <c r="A1382" s="112">
        <f t="shared" si="42"/>
        <v>0</v>
      </c>
      <c r="C1382" s="3">
        <f t="shared" si="43"/>
        <v>0</v>
      </c>
      <c r="D1382" s="175"/>
      <c r="R1382" s="174"/>
    </row>
    <row r="1383" spans="1:18">
      <c r="A1383" s="112">
        <f t="shared" si="42"/>
        <v>0</v>
      </c>
      <c r="C1383" s="3">
        <f t="shared" si="43"/>
        <v>0</v>
      </c>
      <c r="D1383" s="175"/>
      <c r="R1383" s="174"/>
    </row>
    <row r="1384" spans="1:18">
      <c r="A1384" s="112">
        <f t="shared" si="42"/>
        <v>0</v>
      </c>
      <c r="C1384" s="3">
        <f t="shared" si="43"/>
        <v>0</v>
      </c>
      <c r="D1384" s="175"/>
      <c r="R1384" s="174"/>
    </row>
    <row r="1385" spans="1:18">
      <c r="A1385" s="112">
        <f t="shared" si="42"/>
        <v>0</v>
      </c>
      <c r="C1385" s="3">
        <f t="shared" si="43"/>
        <v>0</v>
      </c>
      <c r="D1385" s="175"/>
      <c r="R1385" s="174"/>
    </row>
    <row r="1386" spans="1:18">
      <c r="A1386" s="112">
        <f t="shared" si="42"/>
        <v>0</v>
      </c>
      <c r="C1386" s="3">
        <f t="shared" si="43"/>
        <v>0</v>
      </c>
      <c r="D1386" s="175"/>
      <c r="R1386" s="174"/>
    </row>
    <row r="1387" spans="1:18">
      <c r="A1387" s="112">
        <f t="shared" si="42"/>
        <v>0</v>
      </c>
      <c r="C1387" s="3">
        <f t="shared" si="43"/>
        <v>0</v>
      </c>
      <c r="D1387" s="175"/>
      <c r="R1387" s="174"/>
    </row>
    <row r="1388" spans="1:18">
      <c r="A1388" s="112">
        <f t="shared" si="42"/>
        <v>0</v>
      </c>
      <c r="C1388" s="3">
        <f t="shared" si="43"/>
        <v>0</v>
      </c>
      <c r="D1388" s="175"/>
      <c r="R1388" s="174"/>
    </row>
    <row r="1389" spans="1:18">
      <c r="A1389" s="112">
        <f t="shared" si="42"/>
        <v>0</v>
      </c>
      <c r="C1389" s="3">
        <f t="shared" si="43"/>
        <v>0</v>
      </c>
      <c r="D1389" s="175"/>
      <c r="R1389" s="174"/>
    </row>
    <row r="1390" spans="1:18">
      <c r="A1390" s="112">
        <f t="shared" si="42"/>
        <v>0</v>
      </c>
      <c r="C1390" s="3">
        <f t="shared" si="43"/>
        <v>0</v>
      </c>
      <c r="D1390" s="175"/>
      <c r="R1390" s="174"/>
    </row>
    <row r="1391" spans="1:18">
      <c r="A1391" s="112">
        <f t="shared" si="42"/>
        <v>0</v>
      </c>
      <c r="C1391" s="3">
        <f t="shared" si="43"/>
        <v>0</v>
      </c>
      <c r="D1391" s="175"/>
      <c r="R1391" s="174"/>
    </row>
    <row r="1392" spans="1:18">
      <c r="A1392" s="112">
        <f t="shared" si="42"/>
        <v>0</v>
      </c>
      <c r="C1392" s="3">
        <f t="shared" si="43"/>
        <v>0</v>
      </c>
      <c r="D1392" s="175"/>
      <c r="R1392" s="174"/>
    </row>
    <row r="1393" spans="1:18">
      <c r="A1393" s="112">
        <f t="shared" si="42"/>
        <v>0</v>
      </c>
      <c r="C1393" s="3">
        <f t="shared" si="43"/>
        <v>0</v>
      </c>
      <c r="D1393" s="175"/>
      <c r="R1393" s="174"/>
    </row>
    <row r="1394" spans="1:18">
      <c r="A1394" s="112">
        <f t="shared" si="42"/>
        <v>0</v>
      </c>
      <c r="C1394" s="3">
        <f t="shared" si="43"/>
        <v>0</v>
      </c>
      <c r="D1394" s="175"/>
      <c r="R1394" s="174"/>
    </row>
    <row r="1395" spans="1:18">
      <c r="A1395" s="112">
        <f t="shared" si="42"/>
        <v>0</v>
      </c>
      <c r="C1395" s="3">
        <f t="shared" si="43"/>
        <v>0</v>
      </c>
      <c r="D1395" s="175"/>
      <c r="R1395" s="174"/>
    </row>
    <row r="1396" spans="1:18">
      <c r="A1396" s="112">
        <f t="shared" si="42"/>
        <v>0</v>
      </c>
      <c r="C1396" s="3">
        <f t="shared" si="43"/>
        <v>0</v>
      </c>
      <c r="D1396" s="175"/>
      <c r="R1396" s="174"/>
    </row>
    <row r="1397" spans="1:18">
      <c r="A1397" s="112">
        <f t="shared" si="42"/>
        <v>0</v>
      </c>
      <c r="C1397" s="3">
        <f t="shared" si="43"/>
        <v>0</v>
      </c>
      <c r="D1397" s="175"/>
      <c r="R1397" s="174"/>
    </row>
    <row r="1398" spans="1:18">
      <c r="A1398" s="112">
        <f t="shared" si="42"/>
        <v>0</v>
      </c>
      <c r="C1398" s="3">
        <f t="shared" si="43"/>
        <v>0</v>
      </c>
      <c r="D1398" s="175"/>
      <c r="R1398" s="174"/>
    </row>
    <row r="1399" spans="1:18">
      <c r="A1399" s="112">
        <f t="shared" si="42"/>
        <v>0</v>
      </c>
      <c r="C1399" s="3">
        <f t="shared" si="43"/>
        <v>0</v>
      </c>
      <c r="D1399" s="175"/>
      <c r="R1399" s="174"/>
    </row>
    <row r="1400" spans="1:18">
      <c r="A1400" s="112">
        <f t="shared" si="42"/>
        <v>0</v>
      </c>
      <c r="C1400" s="3">
        <f t="shared" si="43"/>
        <v>0</v>
      </c>
      <c r="D1400" s="175"/>
      <c r="R1400" s="174"/>
    </row>
    <row r="1401" spans="1:18">
      <c r="A1401" s="112">
        <f t="shared" si="42"/>
        <v>0</v>
      </c>
      <c r="C1401" s="3">
        <f t="shared" si="43"/>
        <v>0</v>
      </c>
      <c r="D1401" s="175"/>
      <c r="R1401" s="174"/>
    </row>
    <row r="1402" spans="1:18">
      <c r="A1402" s="112">
        <f t="shared" si="42"/>
        <v>0</v>
      </c>
      <c r="C1402" s="3">
        <f t="shared" si="43"/>
        <v>0</v>
      </c>
      <c r="D1402" s="175"/>
      <c r="R1402" s="174"/>
    </row>
    <row r="1403" spans="1:18">
      <c r="A1403" s="112">
        <f t="shared" si="42"/>
        <v>0</v>
      </c>
      <c r="C1403" s="3">
        <f t="shared" si="43"/>
        <v>0</v>
      </c>
      <c r="D1403" s="175"/>
      <c r="R1403" s="174"/>
    </row>
    <row r="1404" spans="1:18">
      <c r="A1404" s="112">
        <f t="shared" si="42"/>
        <v>0</v>
      </c>
      <c r="C1404" s="3">
        <f t="shared" si="43"/>
        <v>0</v>
      </c>
      <c r="D1404" s="175"/>
      <c r="R1404" s="174"/>
    </row>
    <row r="1405" spans="1:18">
      <c r="A1405" s="112">
        <f t="shared" si="42"/>
        <v>0</v>
      </c>
      <c r="C1405" s="3">
        <f t="shared" si="43"/>
        <v>0</v>
      </c>
      <c r="D1405" s="175"/>
      <c r="R1405" s="174"/>
    </row>
    <row r="1406" spans="1:18">
      <c r="A1406" s="112">
        <f t="shared" si="42"/>
        <v>0</v>
      </c>
      <c r="C1406" s="3">
        <f t="shared" si="43"/>
        <v>0</v>
      </c>
      <c r="D1406" s="175"/>
      <c r="R1406" s="174"/>
    </row>
    <row r="1407" spans="1:18">
      <c r="A1407" s="112">
        <f t="shared" si="42"/>
        <v>0</v>
      </c>
      <c r="C1407" s="3">
        <f t="shared" si="43"/>
        <v>0</v>
      </c>
      <c r="D1407" s="175"/>
      <c r="R1407" s="174"/>
    </row>
    <row r="1408" spans="1:18">
      <c r="A1408" s="112">
        <f t="shared" si="42"/>
        <v>0</v>
      </c>
      <c r="C1408" s="3">
        <f t="shared" si="43"/>
        <v>0</v>
      </c>
      <c r="D1408" s="175"/>
      <c r="R1408" s="174"/>
    </row>
    <row r="1409" spans="1:18">
      <c r="A1409" s="112">
        <f t="shared" si="42"/>
        <v>0</v>
      </c>
      <c r="C1409" s="3">
        <f t="shared" si="43"/>
        <v>0</v>
      </c>
      <c r="D1409" s="175"/>
      <c r="R1409" s="174"/>
    </row>
    <row r="1410" spans="1:18">
      <c r="A1410" s="112">
        <f t="shared" si="42"/>
        <v>0</v>
      </c>
      <c r="C1410" s="3">
        <f t="shared" si="43"/>
        <v>0</v>
      </c>
      <c r="D1410" s="175"/>
      <c r="R1410" s="174"/>
    </row>
    <row r="1411" spans="1:18">
      <c r="A1411" s="112">
        <f t="shared" ref="A1411:A1474" si="44">D1411</f>
        <v>0</v>
      </c>
      <c r="C1411" s="3">
        <f t="shared" ref="C1411:C1474" si="45">D1411</f>
        <v>0</v>
      </c>
      <c r="D1411" s="175"/>
      <c r="R1411" s="174"/>
    </row>
    <row r="1412" spans="1:18">
      <c r="A1412" s="112">
        <f t="shared" si="44"/>
        <v>0</v>
      </c>
      <c r="C1412" s="3">
        <f t="shared" si="45"/>
        <v>0</v>
      </c>
      <c r="D1412" s="175"/>
      <c r="R1412" s="174"/>
    </row>
    <row r="1413" spans="1:18">
      <c r="A1413" s="112">
        <f t="shared" si="44"/>
        <v>0</v>
      </c>
      <c r="C1413" s="3">
        <f t="shared" si="45"/>
        <v>0</v>
      </c>
      <c r="D1413" s="175"/>
      <c r="R1413" s="174"/>
    </row>
    <row r="1414" spans="1:18">
      <c r="A1414" s="112">
        <f t="shared" si="44"/>
        <v>0</v>
      </c>
      <c r="C1414" s="3">
        <f t="shared" si="45"/>
        <v>0</v>
      </c>
      <c r="D1414" s="175"/>
      <c r="R1414" s="174"/>
    </row>
    <row r="1415" spans="1:18">
      <c r="A1415" s="112">
        <f t="shared" si="44"/>
        <v>0</v>
      </c>
      <c r="C1415" s="3">
        <f t="shared" si="45"/>
        <v>0</v>
      </c>
      <c r="D1415" s="175"/>
      <c r="R1415" s="174"/>
    </row>
    <row r="1416" spans="1:18">
      <c r="A1416" s="112">
        <f t="shared" si="44"/>
        <v>0</v>
      </c>
      <c r="C1416" s="3">
        <f t="shared" si="45"/>
        <v>0</v>
      </c>
      <c r="D1416" s="175"/>
      <c r="R1416" s="174"/>
    </row>
    <row r="1417" spans="1:18">
      <c r="A1417" s="112">
        <f t="shared" si="44"/>
        <v>0</v>
      </c>
      <c r="C1417" s="3">
        <f t="shared" si="45"/>
        <v>0</v>
      </c>
      <c r="D1417" s="175"/>
      <c r="R1417" s="174"/>
    </row>
    <row r="1418" spans="1:18">
      <c r="A1418" s="112">
        <f t="shared" si="44"/>
        <v>0</v>
      </c>
      <c r="C1418" s="3">
        <f t="shared" si="45"/>
        <v>0</v>
      </c>
      <c r="D1418" s="175"/>
      <c r="R1418" s="174"/>
    </row>
    <row r="1419" spans="1:18">
      <c r="A1419" s="112">
        <f t="shared" si="44"/>
        <v>0</v>
      </c>
      <c r="C1419" s="3">
        <f t="shared" si="45"/>
        <v>0</v>
      </c>
      <c r="D1419" s="175"/>
      <c r="R1419" s="174"/>
    </row>
    <row r="1420" spans="1:18">
      <c r="A1420" s="112">
        <f t="shared" si="44"/>
        <v>0</v>
      </c>
      <c r="C1420" s="3">
        <f t="shared" si="45"/>
        <v>0</v>
      </c>
      <c r="D1420" s="175"/>
      <c r="R1420" s="174"/>
    </row>
    <row r="1421" spans="1:18">
      <c r="A1421" s="112">
        <f t="shared" si="44"/>
        <v>0</v>
      </c>
      <c r="C1421" s="3">
        <f t="shared" si="45"/>
        <v>0</v>
      </c>
      <c r="D1421" s="175"/>
      <c r="R1421" s="174"/>
    </row>
    <row r="1422" spans="1:18">
      <c r="A1422" s="112">
        <f t="shared" si="44"/>
        <v>0</v>
      </c>
      <c r="C1422" s="3">
        <f t="shared" si="45"/>
        <v>0</v>
      </c>
      <c r="D1422" s="175"/>
      <c r="R1422" s="174"/>
    </row>
    <row r="1423" spans="1:18">
      <c r="A1423" s="112">
        <f t="shared" si="44"/>
        <v>0</v>
      </c>
      <c r="C1423" s="3">
        <f t="shared" si="45"/>
        <v>0</v>
      </c>
      <c r="D1423" s="175"/>
      <c r="R1423" s="174"/>
    </row>
    <row r="1424" spans="1:18">
      <c r="A1424" s="112">
        <f t="shared" si="44"/>
        <v>0</v>
      </c>
      <c r="C1424" s="3">
        <f t="shared" si="45"/>
        <v>0</v>
      </c>
      <c r="D1424" s="175"/>
      <c r="R1424" s="174"/>
    </row>
    <row r="1425" spans="1:18">
      <c r="A1425" s="112">
        <f t="shared" si="44"/>
        <v>0</v>
      </c>
      <c r="C1425" s="3">
        <f t="shared" si="45"/>
        <v>0</v>
      </c>
      <c r="D1425" s="175"/>
      <c r="R1425" s="174"/>
    </row>
    <row r="1426" spans="1:18">
      <c r="A1426" s="112">
        <f t="shared" si="44"/>
        <v>0</v>
      </c>
      <c r="C1426" s="3">
        <f t="shared" si="45"/>
        <v>0</v>
      </c>
      <c r="D1426" s="175"/>
      <c r="R1426" s="174"/>
    </row>
    <row r="1427" spans="1:18">
      <c r="A1427" s="112">
        <f t="shared" si="44"/>
        <v>0</v>
      </c>
      <c r="C1427" s="3">
        <f t="shared" si="45"/>
        <v>0</v>
      </c>
      <c r="D1427" s="175"/>
      <c r="R1427" s="174"/>
    </row>
    <row r="1428" spans="1:18">
      <c r="A1428" s="112">
        <f t="shared" si="44"/>
        <v>0</v>
      </c>
      <c r="C1428" s="3">
        <f t="shared" si="45"/>
        <v>0</v>
      </c>
      <c r="D1428" s="175"/>
      <c r="R1428" s="174"/>
    </row>
    <row r="1429" spans="1:18">
      <c r="A1429" s="112">
        <f t="shared" si="44"/>
        <v>0</v>
      </c>
      <c r="C1429" s="3">
        <f t="shared" si="45"/>
        <v>0</v>
      </c>
      <c r="D1429" s="175"/>
      <c r="R1429" s="174"/>
    </row>
    <row r="1430" spans="1:18">
      <c r="A1430" s="112">
        <f t="shared" si="44"/>
        <v>0</v>
      </c>
      <c r="C1430" s="3">
        <f t="shared" si="45"/>
        <v>0</v>
      </c>
      <c r="D1430" s="175"/>
      <c r="R1430" s="174"/>
    </row>
    <row r="1431" spans="1:18">
      <c r="A1431" s="112">
        <f t="shared" si="44"/>
        <v>0</v>
      </c>
      <c r="C1431" s="3">
        <f t="shared" si="45"/>
        <v>0</v>
      </c>
      <c r="D1431" s="175"/>
      <c r="R1431" s="174"/>
    </row>
    <row r="1432" spans="1:18">
      <c r="A1432" s="112">
        <f t="shared" si="44"/>
        <v>0</v>
      </c>
      <c r="C1432" s="3">
        <f t="shared" si="45"/>
        <v>0</v>
      </c>
      <c r="D1432" s="175"/>
      <c r="R1432" s="174"/>
    </row>
    <row r="1433" spans="1:18">
      <c r="A1433" s="112">
        <f t="shared" si="44"/>
        <v>0</v>
      </c>
      <c r="C1433" s="3">
        <f t="shared" si="45"/>
        <v>0</v>
      </c>
      <c r="D1433" s="175"/>
      <c r="R1433" s="174"/>
    </row>
    <row r="1434" spans="1:18">
      <c r="A1434" s="112">
        <f t="shared" si="44"/>
        <v>0</v>
      </c>
      <c r="C1434" s="3">
        <f t="shared" si="45"/>
        <v>0</v>
      </c>
      <c r="D1434" s="175"/>
      <c r="R1434" s="174"/>
    </row>
    <row r="1435" spans="1:18">
      <c r="A1435" s="112">
        <f t="shared" si="44"/>
        <v>0</v>
      </c>
      <c r="C1435" s="3">
        <f t="shared" si="45"/>
        <v>0</v>
      </c>
      <c r="D1435" s="175"/>
      <c r="R1435" s="174"/>
    </row>
    <row r="1436" spans="1:18">
      <c r="A1436" s="112">
        <f t="shared" si="44"/>
        <v>0</v>
      </c>
      <c r="C1436" s="3">
        <f t="shared" si="45"/>
        <v>0</v>
      </c>
      <c r="D1436" s="175"/>
      <c r="R1436" s="174"/>
    </row>
    <row r="1437" spans="1:18">
      <c r="A1437" s="112">
        <f t="shared" si="44"/>
        <v>0</v>
      </c>
      <c r="C1437" s="3">
        <f t="shared" si="45"/>
        <v>0</v>
      </c>
      <c r="D1437" s="175"/>
      <c r="R1437" s="174"/>
    </row>
    <row r="1438" spans="1:18">
      <c r="A1438" s="112">
        <f t="shared" si="44"/>
        <v>0</v>
      </c>
      <c r="C1438" s="3">
        <f t="shared" si="45"/>
        <v>0</v>
      </c>
      <c r="D1438" s="175"/>
      <c r="R1438" s="174"/>
    </row>
    <row r="1439" spans="1:18">
      <c r="A1439" s="112">
        <f t="shared" si="44"/>
        <v>0</v>
      </c>
      <c r="C1439" s="3">
        <f t="shared" si="45"/>
        <v>0</v>
      </c>
      <c r="D1439" s="175"/>
      <c r="R1439" s="174"/>
    </row>
    <row r="1440" spans="1:18">
      <c r="A1440" s="112">
        <f t="shared" si="44"/>
        <v>0</v>
      </c>
      <c r="C1440" s="3">
        <f t="shared" si="45"/>
        <v>0</v>
      </c>
      <c r="D1440" s="175"/>
      <c r="R1440" s="174"/>
    </row>
    <row r="1441" spans="1:18">
      <c r="A1441" s="112">
        <f t="shared" si="44"/>
        <v>0</v>
      </c>
      <c r="C1441" s="3">
        <f t="shared" si="45"/>
        <v>0</v>
      </c>
      <c r="D1441" s="175"/>
      <c r="R1441" s="174"/>
    </row>
    <row r="1442" spans="1:18">
      <c r="A1442" s="112">
        <f t="shared" si="44"/>
        <v>0</v>
      </c>
      <c r="C1442" s="3">
        <f t="shared" si="45"/>
        <v>0</v>
      </c>
      <c r="D1442" s="175"/>
      <c r="R1442" s="174"/>
    </row>
    <row r="1443" spans="1:18">
      <c r="A1443" s="112">
        <f t="shared" si="44"/>
        <v>0</v>
      </c>
      <c r="C1443" s="3">
        <f t="shared" si="45"/>
        <v>0</v>
      </c>
      <c r="D1443" s="175"/>
      <c r="R1443" s="174"/>
    </row>
    <row r="1444" spans="1:18">
      <c r="A1444" s="112">
        <f t="shared" si="44"/>
        <v>0</v>
      </c>
      <c r="C1444" s="3">
        <f t="shared" si="45"/>
        <v>0</v>
      </c>
      <c r="D1444" s="175"/>
      <c r="R1444" s="174"/>
    </row>
    <row r="1445" spans="1:18">
      <c r="A1445" s="112">
        <f t="shared" si="44"/>
        <v>0</v>
      </c>
      <c r="C1445" s="3">
        <f t="shared" si="45"/>
        <v>0</v>
      </c>
      <c r="D1445" s="175"/>
      <c r="R1445" s="174"/>
    </row>
    <row r="1446" spans="1:18">
      <c r="A1446" s="112">
        <f t="shared" si="44"/>
        <v>0</v>
      </c>
      <c r="C1446" s="3">
        <f t="shared" si="45"/>
        <v>0</v>
      </c>
      <c r="D1446" s="175"/>
      <c r="R1446" s="174"/>
    </row>
    <row r="1447" spans="1:18">
      <c r="A1447" s="112">
        <f t="shared" si="44"/>
        <v>0</v>
      </c>
      <c r="C1447" s="3">
        <f t="shared" si="45"/>
        <v>0</v>
      </c>
      <c r="D1447" s="175"/>
      <c r="R1447" s="174"/>
    </row>
    <row r="1448" spans="1:18">
      <c r="A1448" s="112">
        <f t="shared" si="44"/>
        <v>0</v>
      </c>
      <c r="C1448" s="3">
        <f t="shared" si="45"/>
        <v>0</v>
      </c>
      <c r="D1448" s="175"/>
      <c r="R1448" s="174"/>
    </row>
    <row r="1449" spans="1:18">
      <c r="A1449" s="112">
        <f t="shared" si="44"/>
        <v>0</v>
      </c>
      <c r="C1449" s="3">
        <f t="shared" si="45"/>
        <v>0</v>
      </c>
      <c r="D1449" s="175"/>
      <c r="R1449" s="174"/>
    </row>
    <row r="1450" spans="1:18">
      <c r="A1450" s="112">
        <f t="shared" si="44"/>
        <v>0</v>
      </c>
      <c r="C1450" s="3">
        <f t="shared" si="45"/>
        <v>0</v>
      </c>
      <c r="D1450" s="175"/>
      <c r="R1450" s="174"/>
    </row>
    <row r="1451" spans="1:18">
      <c r="A1451" s="112">
        <f t="shared" si="44"/>
        <v>0</v>
      </c>
      <c r="C1451" s="3">
        <f t="shared" si="45"/>
        <v>0</v>
      </c>
      <c r="D1451" s="175"/>
      <c r="R1451" s="174"/>
    </row>
    <row r="1452" spans="1:18">
      <c r="A1452" s="112">
        <f t="shared" si="44"/>
        <v>0</v>
      </c>
      <c r="C1452" s="3">
        <f t="shared" si="45"/>
        <v>0</v>
      </c>
      <c r="D1452" s="175"/>
      <c r="R1452" s="174"/>
    </row>
    <row r="1453" spans="1:18">
      <c r="A1453" s="112">
        <f t="shared" si="44"/>
        <v>0</v>
      </c>
      <c r="C1453" s="3">
        <f t="shared" si="45"/>
        <v>0</v>
      </c>
      <c r="D1453" s="175"/>
      <c r="R1453" s="174"/>
    </row>
    <row r="1454" spans="1:18">
      <c r="A1454" s="112">
        <f t="shared" si="44"/>
        <v>0</v>
      </c>
      <c r="C1454" s="3">
        <f t="shared" si="45"/>
        <v>0</v>
      </c>
      <c r="D1454" s="175"/>
      <c r="R1454" s="174"/>
    </row>
    <row r="1455" spans="1:18">
      <c r="A1455" s="112">
        <f t="shared" si="44"/>
        <v>0</v>
      </c>
      <c r="C1455" s="3">
        <f t="shared" si="45"/>
        <v>0</v>
      </c>
      <c r="D1455" s="175"/>
      <c r="R1455" s="174"/>
    </row>
    <row r="1456" spans="1:18">
      <c r="A1456" s="112">
        <f t="shared" si="44"/>
        <v>0</v>
      </c>
      <c r="C1456" s="3">
        <f t="shared" si="45"/>
        <v>0</v>
      </c>
      <c r="D1456" s="175"/>
      <c r="R1456" s="174"/>
    </row>
    <row r="1457" spans="1:18">
      <c r="A1457" s="112">
        <f t="shared" si="44"/>
        <v>0</v>
      </c>
      <c r="C1457" s="3">
        <f t="shared" si="45"/>
        <v>0</v>
      </c>
      <c r="D1457" s="175"/>
      <c r="R1457" s="174"/>
    </row>
    <row r="1458" spans="1:18">
      <c r="A1458" s="112">
        <f t="shared" si="44"/>
        <v>0</v>
      </c>
      <c r="C1458" s="3">
        <f t="shared" si="45"/>
        <v>0</v>
      </c>
      <c r="D1458" s="175"/>
      <c r="R1458" s="174"/>
    </row>
    <row r="1459" spans="1:18">
      <c r="A1459" s="112">
        <f t="shared" si="44"/>
        <v>0</v>
      </c>
      <c r="C1459" s="3">
        <f t="shared" si="45"/>
        <v>0</v>
      </c>
      <c r="D1459" s="175"/>
      <c r="R1459" s="174"/>
    </row>
    <row r="1460" spans="1:18">
      <c r="A1460" s="112">
        <f t="shared" si="44"/>
        <v>0</v>
      </c>
      <c r="C1460" s="3">
        <f t="shared" si="45"/>
        <v>0</v>
      </c>
      <c r="D1460" s="175"/>
      <c r="R1460" s="174"/>
    </row>
    <row r="1461" spans="1:18">
      <c r="A1461" s="112">
        <f t="shared" si="44"/>
        <v>0</v>
      </c>
      <c r="C1461" s="3">
        <f t="shared" si="45"/>
        <v>0</v>
      </c>
      <c r="D1461" s="175"/>
      <c r="R1461" s="174"/>
    </row>
    <row r="1462" spans="1:18">
      <c r="A1462" s="112">
        <f t="shared" si="44"/>
        <v>0</v>
      </c>
      <c r="C1462" s="3">
        <f t="shared" si="45"/>
        <v>0</v>
      </c>
      <c r="D1462" s="175"/>
      <c r="R1462" s="174"/>
    </row>
    <row r="1463" spans="1:18">
      <c r="A1463" s="112">
        <f t="shared" si="44"/>
        <v>0</v>
      </c>
      <c r="C1463" s="3">
        <f t="shared" si="45"/>
        <v>0</v>
      </c>
      <c r="D1463" s="175"/>
      <c r="R1463" s="174"/>
    </row>
    <row r="1464" spans="1:18">
      <c r="A1464" s="112">
        <f t="shared" si="44"/>
        <v>0</v>
      </c>
      <c r="C1464" s="3">
        <f t="shared" si="45"/>
        <v>0</v>
      </c>
      <c r="D1464" s="175"/>
      <c r="R1464" s="174"/>
    </row>
    <row r="1465" spans="1:18">
      <c r="A1465" s="112">
        <f t="shared" si="44"/>
        <v>0</v>
      </c>
      <c r="C1465" s="3">
        <f t="shared" si="45"/>
        <v>0</v>
      </c>
      <c r="D1465" s="175"/>
      <c r="R1465" s="174"/>
    </row>
    <row r="1466" spans="1:18">
      <c r="A1466" s="112">
        <f t="shared" si="44"/>
        <v>0</v>
      </c>
      <c r="C1466" s="3">
        <f t="shared" si="45"/>
        <v>0</v>
      </c>
      <c r="D1466" s="175"/>
      <c r="R1466" s="174"/>
    </row>
    <row r="1467" spans="1:18">
      <c r="A1467" s="112">
        <f t="shared" si="44"/>
        <v>0</v>
      </c>
      <c r="C1467" s="3">
        <f t="shared" si="45"/>
        <v>0</v>
      </c>
      <c r="D1467" s="175"/>
      <c r="R1467" s="174"/>
    </row>
    <row r="1468" spans="1:18">
      <c r="A1468" s="112">
        <f t="shared" si="44"/>
        <v>0</v>
      </c>
      <c r="C1468" s="3">
        <f t="shared" si="45"/>
        <v>0</v>
      </c>
      <c r="D1468" s="175"/>
      <c r="R1468" s="174"/>
    </row>
    <row r="1469" spans="1:18">
      <c r="A1469" s="112">
        <f t="shared" si="44"/>
        <v>0</v>
      </c>
      <c r="C1469" s="3">
        <f t="shared" si="45"/>
        <v>0</v>
      </c>
      <c r="D1469" s="175"/>
      <c r="R1469" s="174"/>
    </row>
    <row r="1470" spans="1:18">
      <c r="A1470" s="112">
        <f t="shared" si="44"/>
        <v>0</v>
      </c>
      <c r="C1470" s="3">
        <f t="shared" si="45"/>
        <v>0</v>
      </c>
      <c r="D1470" s="175"/>
      <c r="R1470" s="174"/>
    </row>
    <row r="1471" spans="1:18">
      <c r="A1471" s="112">
        <f t="shared" si="44"/>
        <v>0</v>
      </c>
      <c r="C1471" s="3">
        <f t="shared" si="45"/>
        <v>0</v>
      </c>
      <c r="D1471" s="175"/>
      <c r="R1471" s="174"/>
    </row>
    <row r="1472" spans="1:18">
      <c r="A1472" s="112">
        <f t="shared" si="44"/>
        <v>0</v>
      </c>
      <c r="C1472" s="3">
        <f t="shared" si="45"/>
        <v>0</v>
      </c>
      <c r="D1472" s="175"/>
      <c r="R1472" s="174"/>
    </row>
    <row r="1473" spans="1:18">
      <c r="A1473" s="112">
        <f t="shared" si="44"/>
        <v>0</v>
      </c>
      <c r="C1473" s="3">
        <f t="shared" si="45"/>
        <v>0</v>
      </c>
      <c r="D1473" s="175"/>
      <c r="R1473" s="174"/>
    </row>
    <row r="1474" spans="1:18">
      <c r="A1474" s="112">
        <f t="shared" si="44"/>
        <v>0</v>
      </c>
      <c r="C1474" s="3">
        <f t="shared" si="45"/>
        <v>0</v>
      </c>
      <c r="D1474" s="175"/>
      <c r="R1474" s="174"/>
    </row>
    <row r="1475" spans="1:18">
      <c r="A1475" s="112">
        <f t="shared" ref="A1475:A1538" si="46">D1475</f>
        <v>0</v>
      </c>
      <c r="C1475" s="3">
        <f t="shared" ref="C1475:C1538" si="47">D1475</f>
        <v>0</v>
      </c>
      <c r="D1475" s="175"/>
      <c r="R1475" s="174"/>
    </row>
    <row r="1476" spans="1:18">
      <c r="A1476" s="112">
        <f t="shared" si="46"/>
        <v>0</v>
      </c>
      <c r="C1476" s="3">
        <f t="shared" si="47"/>
        <v>0</v>
      </c>
      <c r="D1476" s="175"/>
      <c r="R1476" s="174"/>
    </row>
    <row r="1477" spans="1:18">
      <c r="A1477" s="112">
        <f t="shared" si="46"/>
        <v>0</v>
      </c>
      <c r="C1477" s="3">
        <f t="shared" si="47"/>
        <v>0</v>
      </c>
      <c r="D1477" s="175"/>
      <c r="R1477" s="174"/>
    </row>
    <row r="1478" spans="1:18">
      <c r="A1478" s="112">
        <f t="shared" si="46"/>
        <v>0</v>
      </c>
      <c r="C1478" s="3">
        <f t="shared" si="47"/>
        <v>0</v>
      </c>
      <c r="D1478" s="175"/>
      <c r="R1478" s="174"/>
    </row>
    <row r="1479" spans="1:18">
      <c r="A1479" s="112">
        <f t="shared" si="46"/>
        <v>0</v>
      </c>
      <c r="C1479" s="3">
        <f t="shared" si="47"/>
        <v>0</v>
      </c>
      <c r="D1479" s="175"/>
      <c r="R1479" s="174"/>
    </row>
    <row r="1480" spans="1:18">
      <c r="A1480" s="112">
        <f t="shared" si="46"/>
        <v>0</v>
      </c>
      <c r="C1480" s="3">
        <f t="shared" si="47"/>
        <v>0</v>
      </c>
      <c r="D1480" s="175"/>
      <c r="R1480" s="174"/>
    </row>
    <row r="1481" spans="1:18">
      <c r="A1481" s="112">
        <f t="shared" si="46"/>
        <v>0</v>
      </c>
      <c r="C1481" s="3">
        <f t="shared" si="47"/>
        <v>0</v>
      </c>
      <c r="D1481" s="175"/>
      <c r="R1481" s="174"/>
    </row>
    <row r="1482" spans="1:18">
      <c r="A1482" s="112">
        <f t="shared" si="46"/>
        <v>0</v>
      </c>
      <c r="C1482" s="3">
        <f t="shared" si="47"/>
        <v>0</v>
      </c>
      <c r="D1482" s="175"/>
      <c r="R1482" s="174"/>
    </row>
    <row r="1483" spans="1:18">
      <c r="A1483" s="112">
        <f t="shared" si="46"/>
        <v>0</v>
      </c>
      <c r="C1483" s="3">
        <f t="shared" si="47"/>
        <v>0</v>
      </c>
      <c r="D1483" s="175"/>
      <c r="R1483" s="174"/>
    </row>
    <row r="1484" spans="1:18">
      <c r="A1484" s="112">
        <f t="shared" si="46"/>
        <v>0</v>
      </c>
      <c r="C1484" s="3">
        <f t="shared" si="47"/>
        <v>0</v>
      </c>
      <c r="D1484" s="175"/>
      <c r="R1484" s="174"/>
    </row>
    <row r="1485" spans="1:18">
      <c r="A1485" s="112">
        <f t="shared" si="46"/>
        <v>0</v>
      </c>
      <c r="C1485" s="3">
        <f t="shared" si="47"/>
        <v>0</v>
      </c>
      <c r="D1485" s="175"/>
      <c r="R1485" s="174"/>
    </row>
    <row r="1486" spans="1:18">
      <c r="A1486" s="112">
        <f t="shared" si="46"/>
        <v>0</v>
      </c>
      <c r="C1486" s="3">
        <f t="shared" si="47"/>
        <v>0</v>
      </c>
      <c r="D1486" s="175"/>
      <c r="R1486" s="174"/>
    </row>
    <row r="1487" spans="1:18">
      <c r="A1487" s="112">
        <f t="shared" si="46"/>
        <v>0</v>
      </c>
      <c r="C1487" s="3">
        <f t="shared" si="47"/>
        <v>0</v>
      </c>
      <c r="D1487" s="175"/>
      <c r="R1487" s="174"/>
    </row>
    <row r="1488" spans="1:18">
      <c r="A1488" s="112">
        <f t="shared" si="46"/>
        <v>0</v>
      </c>
      <c r="C1488" s="3">
        <f t="shared" si="47"/>
        <v>0</v>
      </c>
      <c r="D1488" s="175"/>
      <c r="R1488" s="174"/>
    </row>
    <row r="1489" spans="1:18">
      <c r="A1489" s="112">
        <f t="shared" si="46"/>
        <v>0</v>
      </c>
      <c r="C1489" s="3">
        <f t="shared" si="47"/>
        <v>0</v>
      </c>
      <c r="D1489" s="175"/>
      <c r="R1489" s="174"/>
    </row>
    <row r="1490" spans="1:18">
      <c r="A1490" s="112">
        <f t="shared" si="46"/>
        <v>0</v>
      </c>
      <c r="C1490" s="3">
        <f t="shared" si="47"/>
        <v>0</v>
      </c>
      <c r="D1490" s="175"/>
      <c r="R1490" s="174"/>
    </row>
    <row r="1491" spans="1:18">
      <c r="A1491" s="112">
        <f t="shared" si="46"/>
        <v>0</v>
      </c>
      <c r="C1491" s="3">
        <f t="shared" si="47"/>
        <v>0</v>
      </c>
      <c r="D1491" s="175"/>
      <c r="R1491" s="174"/>
    </row>
    <row r="1492" spans="1:18">
      <c r="A1492" s="112">
        <f t="shared" si="46"/>
        <v>0</v>
      </c>
      <c r="C1492" s="3">
        <f t="shared" si="47"/>
        <v>0</v>
      </c>
      <c r="D1492" s="175"/>
      <c r="R1492" s="174"/>
    </row>
    <row r="1493" spans="1:18">
      <c r="A1493" s="112">
        <f t="shared" si="46"/>
        <v>0</v>
      </c>
      <c r="C1493" s="3">
        <f t="shared" si="47"/>
        <v>0</v>
      </c>
      <c r="D1493" s="175"/>
      <c r="R1493" s="174"/>
    </row>
    <row r="1494" spans="1:18">
      <c r="A1494" s="112">
        <f t="shared" si="46"/>
        <v>0</v>
      </c>
      <c r="C1494" s="3">
        <f t="shared" si="47"/>
        <v>0</v>
      </c>
      <c r="D1494" s="175"/>
      <c r="R1494" s="174"/>
    </row>
    <row r="1495" spans="1:18">
      <c r="A1495" s="112">
        <f t="shared" si="46"/>
        <v>0</v>
      </c>
      <c r="C1495" s="3">
        <f t="shared" si="47"/>
        <v>0</v>
      </c>
      <c r="D1495" s="175"/>
      <c r="R1495" s="174"/>
    </row>
    <row r="1496" spans="1:18">
      <c r="A1496" s="112">
        <f t="shared" si="46"/>
        <v>0</v>
      </c>
      <c r="C1496" s="3">
        <f t="shared" si="47"/>
        <v>0</v>
      </c>
      <c r="D1496" s="175"/>
      <c r="R1496" s="174"/>
    </row>
    <row r="1497" spans="1:18">
      <c r="A1497" s="112">
        <f t="shared" si="46"/>
        <v>0</v>
      </c>
      <c r="C1497" s="3">
        <f t="shared" si="47"/>
        <v>0</v>
      </c>
      <c r="D1497" s="175"/>
      <c r="R1497" s="174"/>
    </row>
    <row r="1498" spans="1:18">
      <c r="A1498" s="112">
        <f t="shared" si="46"/>
        <v>0</v>
      </c>
      <c r="C1498" s="3">
        <f t="shared" si="47"/>
        <v>0</v>
      </c>
      <c r="D1498" s="175"/>
      <c r="R1498" s="174"/>
    </row>
    <row r="1499" spans="1:18">
      <c r="A1499" s="112">
        <f t="shared" si="46"/>
        <v>0</v>
      </c>
      <c r="C1499" s="3">
        <f t="shared" si="47"/>
        <v>0</v>
      </c>
      <c r="D1499" s="175"/>
      <c r="R1499" s="174"/>
    </row>
    <row r="1500" spans="1:18">
      <c r="A1500" s="112">
        <f t="shared" si="46"/>
        <v>0</v>
      </c>
      <c r="C1500" s="3">
        <f t="shared" si="47"/>
        <v>0</v>
      </c>
      <c r="D1500" s="175"/>
      <c r="R1500" s="174"/>
    </row>
    <row r="1501" spans="1:18">
      <c r="A1501" s="112">
        <f t="shared" si="46"/>
        <v>0</v>
      </c>
      <c r="C1501" s="3">
        <f t="shared" si="47"/>
        <v>0</v>
      </c>
      <c r="D1501" s="175"/>
      <c r="R1501" s="174"/>
    </row>
    <row r="1502" spans="1:18">
      <c r="A1502" s="112">
        <f t="shared" si="46"/>
        <v>0</v>
      </c>
      <c r="C1502" s="3">
        <f t="shared" si="47"/>
        <v>0</v>
      </c>
      <c r="D1502" s="175"/>
      <c r="R1502" s="174"/>
    </row>
    <row r="1503" spans="1:18">
      <c r="A1503" s="112">
        <f t="shared" si="46"/>
        <v>0</v>
      </c>
      <c r="C1503" s="3">
        <f t="shared" si="47"/>
        <v>0</v>
      </c>
      <c r="D1503" s="175"/>
      <c r="R1503" s="174"/>
    </row>
    <row r="1504" spans="1:18">
      <c r="A1504" s="112">
        <f t="shared" si="46"/>
        <v>0</v>
      </c>
      <c r="C1504" s="3">
        <f t="shared" si="47"/>
        <v>0</v>
      </c>
      <c r="D1504" s="175"/>
      <c r="R1504" s="174"/>
    </row>
    <row r="1505" spans="1:18">
      <c r="A1505" s="112">
        <f t="shared" si="46"/>
        <v>0</v>
      </c>
      <c r="C1505" s="3">
        <f t="shared" si="47"/>
        <v>0</v>
      </c>
      <c r="D1505" s="175"/>
      <c r="R1505" s="174"/>
    </row>
    <row r="1506" spans="1:18">
      <c r="A1506" s="112">
        <f t="shared" si="46"/>
        <v>0</v>
      </c>
      <c r="C1506" s="3">
        <f t="shared" si="47"/>
        <v>0</v>
      </c>
      <c r="D1506" s="175"/>
      <c r="R1506" s="174"/>
    </row>
    <row r="1507" spans="1:18">
      <c r="A1507" s="112">
        <f t="shared" si="46"/>
        <v>0</v>
      </c>
      <c r="C1507" s="3">
        <f t="shared" si="47"/>
        <v>0</v>
      </c>
      <c r="D1507" s="175"/>
      <c r="R1507" s="174"/>
    </row>
    <row r="1508" spans="1:18">
      <c r="A1508" s="112">
        <f t="shared" si="46"/>
        <v>0</v>
      </c>
      <c r="C1508" s="3">
        <f t="shared" si="47"/>
        <v>0</v>
      </c>
      <c r="D1508" s="175"/>
      <c r="R1508" s="174"/>
    </row>
    <row r="1509" spans="1:18">
      <c r="A1509" s="112">
        <f t="shared" si="46"/>
        <v>0</v>
      </c>
      <c r="C1509" s="3">
        <f t="shared" si="47"/>
        <v>0</v>
      </c>
      <c r="D1509" s="175"/>
      <c r="R1509" s="174"/>
    </row>
    <row r="1510" spans="1:18">
      <c r="A1510" s="112">
        <f t="shared" si="46"/>
        <v>0</v>
      </c>
      <c r="C1510" s="3">
        <f t="shared" si="47"/>
        <v>0</v>
      </c>
      <c r="D1510" s="175"/>
      <c r="R1510" s="174"/>
    </row>
    <row r="1511" spans="1:18">
      <c r="A1511" s="112">
        <f t="shared" si="46"/>
        <v>0</v>
      </c>
      <c r="C1511" s="3">
        <f t="shared" si="47"/>
        <v>0</v>
      </c>
      <c r="D1511" s="175"/>
      <c r="R1511" s="174"/>
    </row>
    <row r="1512" spans="1:18">
      <c r="A1512" s="112">
        <f t="shared" si="46"/>
        <v>0</v>
      </c>
      <c r="C1512" s="3">
        <f t="shared" si="47"/>
        <v>0</v>
      </c>
      <c r="D1512" s="175"/>
      <c r="R1512" s="174"/>
    </row>
    <row r="1513" spans="1:18">
      <c r="A1513" s="112">
        <f t="shared" si="46"/>
        <v>0</v>
      </c>
      <c r="C1513" s="3">
        <f t="shared" si="47"/>
        <v>0</v>
      </c>
      <c r="D1513" s="175"/>
      <c r="R1513" s="174"/>
    </row>
    <row r="1514" spans="1:18">
      <c r="A1514" s="112">
        <f t="shared" si="46"/>
        <v>0</v>
      </c>
      <c r="C1514" s="3">
        <f t="shared" si="47"/>
        <v>0</v>
      </c>
      <c r="D1514" s="175"/>
      <c r="R1514" s="174"/>
    </row>
    <row r="1515" spans="1:18">
      <c r="A1515" s="112">
        <f t="shared" si="46"/>
        <v>0</v>
      </c>
      <c r="C1515" s="3">
        <f t="shared" si="47"/>
        <v>0</v>
      </c>
      <c r="D1515" s="175"/>
      <c r="R1515" s="174"/>
    </row>
    <row r="1516" spans="1:18">
      <c r="A1516" s="112">
        <f t="shared" si="46"/>
        <v>0</v>
      </c>
      <c r="C1516" s="3">
        <f t="shared" si="47"/>
        <v>0</v>
      </c>
      <c r="D1516" s="175"/>
      <c r="R1516" s="174"/>
    </row>
    <row r="1517" spans="1:18">
      <c r="A1517" s="112">
        <f t="shared" si="46"/>
        <v>0</v>
      </c>
      <c r="C1517" s="3">
        <f t="shared" si="47"/>
        <v>0</v>
      </c>
      <c r="D1517" s="175"/>
      <c r="R1517" s="174"/>
    </row>
    <row r="1518" spans="1:18">
      <c r="A1518" s="112">
        <f t="shared" si="46"/>
        <v>0</v>
      </c>
      <c r="C1518" s="3">
        <f t="shared" si="47"/>
        <v>0</v>
      </c>
      <c r="D1518" s="175"/>
      <c r="R1518" s="174"/>
    </row>
    <row r="1519" spans="1:18">
      <c r="A1519" s="112">
        <f t="shared" si="46"/>
        <v>0</v>
      </c>
      <c r="C1519" s="3">
        <f t="shared" si="47"/>
        <v>0</v>
      </c>
      <c r="D1519" s="175"/>
      <c r="R1519" s="174"/>
    </row>
    <row r="1520" spans="1:18">
      <c r="A1520" s="112">
        <f t="shared" si="46"/>
        <v>0</v>
      </c>
      <c r="C1520" s="3">
        <f t="shared" si="47"/>
        <v>0</v>
      </c>
      <c r="D1520" s="175"/>
      <c r="R1520" s="174"/>
    </row>
    <row r="1521" spans="1:18">
      <c r="A1521" s="112">
        <f t="shared" si="46"/>
        <v>0</v>
      </c>
      <c r="C1521" s="3">
        <f t="shared" si="47"/>
        <v>0</v>
      </c>
      <c r="D1521" s="175"/>
      <c r="R1521" s="174"/>
    </row>
    <row r="1522" spans="1:18">
      <c r="A1522" s="112">
        <f t="shared" si="46"/>
        <v>0</v>
      </c>
      <c r="C1522" s="3">
        <f t="shared" si="47"/>
        <v>0</v>
      </c>
      <c r="D1522" s="175"/>
      <c r="R1522" s="174"/>
    </row>
    <row r="1523" spans="1:18">
      <c r="A1523" s="112">
        <f t="shared" si="46"/>
        <v>0</v>
      </c>
      <c r="C1523" s="3">
        <f t="shared" si="47"/>
        <v>0</v>
      </c>
      <c r="D1523" s="175"/>
      <c r="R1523" s="174"/>
    </row>
    <row r="1524" spans="1:18">
      <c r="A1524" s="112">
        <f t="shared" si="46"/>
        <v>0</v>
      </c>
      <c r="C1524" s="3">
        <f t="shared" si="47"/>
        <v>0</v>
      </c>
      <c r="D1524" s="175"/>
      <c r="R1524" s="174"/>
    </row>
    <row r="1525" spans="1:18">
      <c r="A1525" s="112">
        <f t="shared" si="46"/>
        <v>0</v>
      </c>
      <c r="C1525" s="3">
        <f t="shared" si="47"/>
        <v>0</v>
      </c>
      <c r="D1525" s="175"/>
      <c r="R1525" s="174"/>
    </row>
    <row r="1526" spans="1:18">
      <c r="A1526" s="112">
        <f t="shared" si="46"/>
        <v>0</v>
      </c>
      <c r="C1526" s="3">
        <f t="shared" si="47"/>
        <v>0</v>
      </c>
      <c r="D1526" s="175"/>
      <c r="R1526" s="174"/>
    </row>
    <row r="1527" spans="1:18">
      <c r="A1527" s="112">
        <f t="shared" si="46"/>
        <v>0</v>
      </c>
      <c r="C1527" s="3">
        <f t="shared" si="47"/>
        <v>0</v>
      </c>
      <c r="D1527" s="175"/>
      <c r="R1527" s="174"/>
    </row>
    <row r="1528" spans="1:18">
      <c r="A1528" s="112">
        <f t="shared" si="46"/>
        <v>0</v>
      </c>
      <c r="C1528" s="3">
        <f t="shared" si="47"/>
        <v>0</v>
      </c>
      <c r="D1528" s="175"/>
      <c r="R1528" s="174"/>
    </row>
    <row r="1529" spans="1:18">
      <c r="A1529" s="112">
        <f t="shared" si="46"/>
        <v>0</v>
      </c>
      <c r="C1529" s="3">
        <f t="shared" si="47"/>
        <v>0</v>
      </c>
      <c r="D1529" s="175"/>
      <c r="R1529" s="174"/>
    </row>
    <row r="1530" spans="1:18">
      <c r="A1530" s="112">
        <f t="shared" si="46"/>
        <v>0</v>
      </c>
      <c r="C1530" s="3">
        <f t="shared" si="47"/>
        <v>0</v>
      </c>
      <c r="D1530" s="175"/>
      <c r="R1530" s="174"/>
    </row>
    <row r="1531" spans="1:18">
      <c r="A1531" s="112">
        <f t="shared" si="46"/>
        <v>0</v>
      </c>
      <c r="C1531" s="3">
        <f t="shared" si="47"/>
        <v>0</v>
      </c>
      <c r="D1531" s="175"/>
      <c r="R1531" s="174"/>
    </row>
    <row r="1532" spans="1:18">
      <c r="A1532" s="112">
        <f t="shared" si="46"/>
        <v>0</v>
      </c>
      <c r="C1532" s="3">
        <f t="shared" si="47"/>
        <v>0</v>
      </c>
      <c r="D1532" s="175"/>
      <c r="R1532" s="174"/>
    </row>
    <row r="1533" spans="1:18">
      <c r="A1533" s="112">
        <f t="shared" si="46"/>
        <v>0</v>
      </c>
      <c r="C1533" s="3">
        <f t="shared" si="47"/>
        <v>0</v>
      </c>
      <c r="D1533" s="175"/>
      <c r="R1533" s="174"/>
    </row>
    <row r="1534" spans="1:18">
      <c r="A1534" s="112">
        <f t="shared" si="46"/>
        <v>0</v>
      </c>
      <c r="C1534" s="3">
        <f t="shared" si="47"/>
        <v>0</v>
      </c>
      <c r="D1534" s="175"/>
      <c r="R1534" s="174"/>
    </row>
    <row r="1535" spans="1:18">
      <c r="A1535" s="112">
        <f t="shared" si="46"/>
        <v>0</v>
      </c>
      <c r="C1535" s="3">
        <f t="shared" si="47"/>
        <v>0</v>
      </c>
      <c r="D1535" s="175"/>
      <c r="R1535" s="174"/>
    </row>
    <row r="1536" spans="1:18">
      <c r="A1536" s="112">
        <f t="shared" si="46"/>
        <v>0</v>
      </c>
      <c r="C1536" s="3">
        <f t="shared" si="47"/>
        <v>0</v>
      </c>
      <c r="D1536" s="175"/>
      <c r="R1536" s="174"/>
    </row>
    <row r="1537" spans="1:18">
      <c r="A1537" s="112">
        <f t="shared" si="46"/>
        <v>0</v>
      </c>
      <c r="C1537" s="3">
        <f t="shared" si="47"/>
        <v>0</v>
      </c>
      <c r="D1537" s="175"/>
      <c r="R1537" s="174"/>
    </row>
    <row r="1538" spans="1:18">
      <c r="A1538" s="112">
        <f t="shared" si="46"/>
        <v>0</v>
      </c>
      <c r="C1538" s="3">
        <f t="shared" si="47"/>
        <v>0</v>
      </c>
      <c r="D1538" s="175"/>
      <c r="R1538" s="174"/>
    </row>
    <row r="1539" spans="1:18">
      <c r="A1539" s="112">
        <f t="shared" ref="A1539:A1602" si="48">D1539</f>
        <v>0</v>
      </c>
      <c r="C1539" s="3">
        <f t="shared" ref="C1539:C1602" si="49">D1539</f>
        <v>0</v>
      </c>
      <c r="D1539" s="175"/>
      <c r="R1539" s="174"/>
    </row>
    <row r="1540" spans="1:18">
      <c r="A1540" s="112">
        <f t="shared" si="48"/>
        <v>0</v>
      </c>
      <c r="C1540" s="3">
        <f t="shared" si="49"/>
        <v>0</v>
      </c>
      <c r="D1540" s="175"/>
      <c r="R1540" s="174"/>
    </row>
    <row r="1541" spans="1:18">
      <c r="A1541" s="112">
        <f t="shared" si="48"/>
        <v>0</v>
      </c>
      <c r="C1541" s="3">
        <f t="shared" si="49"/>
        <v>0</v>
      </c>
      <c r="D1541" s="175"/>
      <c r="R1541" s="174"/>
    </row>
    <row r="1542" spans="1:18">
      <c r="A1542" s="112">
        <f t="shared" si="48"/>
        <v>0</v>
      </c>
      <c r="C1542" s="3">
        <f t="shared" si="49"/>
        <v>0</v>
      </c>
      <c r="D1542" s="175"/>
      <c r="R1542" s="174"/>
    </row>
    <row r="1543" spans="1:18">
      <c r="A1543" s="112">
        <f t="shared" si="48"/>
        <v>0</v>
      </c>
      <c r="C1543" s="3">
        <f t="shared" si="49"/>
        <v>0</v>
      </c>
      <c r="D1543" s="175"/>
      <c r="R1543" s="174"/>
    </row>
    <row r="1544" spans="1:18">
      <c r="A1544" s="112">
        <f t="shared" si="48"/>
        <v>0</v>
      </c>
      <c r="C1544" s="3">
        <f t="shared" si="49"/>
        <v>0</v>
      </c>
      <c r="D1544" s="175"/>
      <c r="R1544" s="174"/>
    </row>
    <row r="1545" spans="1:18">
      <c r="A1545" s="112">
        <f t="shared" si="48"/>
        <v>0</v>
      </c>
      <c r="C1545" s="3">
        <f t="shared" si="49"/>
        <v>0</v>
      </c>
      <c r="D1545" s="175"/>
      <c r="R1545" s="174"/>
    </row>
    <row r="1546" spans="1:18">
      <c r="A1546" s="112">
        <f t="shared" si="48"/>
        <v>0</v>
      </c>
      <c r="C1546" s="3">
        <f t="shared" si="49"/>
        <v>0</v>
      </c>
      <c r="D1546" s="175"/>
      <c r="R1546" s="174"/>
    </row>
    <row r="1547" spans="1:18">
      <c r="A1547" s="112">
        <f t="shared" si="48"/>
        <v>0</v>
      </c>
      <c r="C1547" s="3">
        <f t="shared" si="49"/>
        <v>0</v>
      </c>
      <c r="D1547" s="175"/>
      <c r="R1547" s="174"/>
    </row>
    <row r="1548" spans="1:18">
      <c r="A1548" s="112">
        <f t="shared" si="48"/>
        <v>0</v>
      </c>
      <c r="C1548" s="3">
        <f t="shared" si="49"/>
        <v>0</v>
      </c>
      <c r="D1548" s="175"/>
      <c r="R1548" s="174"/>
    </row>
    <row r="1549" spans="1:18">
      <c r="A1549" s="112">
        <f t="shared" si="48"/>
        <v>0</v>
      </c>
      <c r="C1549" s="3">
        <f t="shared" si="49"/>
        <v>0</v>
      </c>
      <c r="D1549" s="175"/>
      <c r="R1549" s="174"/>
    </row>
    <row r="1550" spans="1:18">
      <c r="A1550" s="112">
        <f t="shared" si="48"/>
        <v>0</v>
      </c>
      <c r="C1550" s="3">
        <f t="shared" si="49"/>
        <v>0</v>
      </c>
      <c r="D1550" s="175"/>
      <c r="R1550" s="174"/>
    </row>
    <row r="1551" spans="1:18">
      <c r="A1551" s="112">
        <f t="shared" si="48"/>
        <v>0</v>
      </c>
      <c r="C1551" s="3">
        <f t="shared" si="49"/>
        <v>0</v>
      </c>
      <c r="D1551" s="175"/>
      <c r="R1551" s="174"/>
    </row>
    <row r="1552" spans="1:18">
      <c r="A1552" s="112">
        <f t="shared" si="48"/>
        <v>0</v>
      </c>
      <c r="C1552" s="3">
        <f t="shared" si="49"/>
        <v>0</v>
      </c>
      <c r="D1552" s="175"/>
      <c r="R1552" s="174"/>
    </row>
    <row r="1553" spans="1:18">
      <c r="A1553" s="112">
        <f t="shared" si="48"/>
        <v>0</v>
      </c>
      <c r="C1553" s="3">
        <f t="shared" si="49"/>
        <v>0</v>
      </c>
      <c r="D1553" s="175"/>
      <c r="R1553" s="174"/>
    </row>
    <row r="1554" spans="1:18">
      <c r="A1554" s="112">
        <f t="shared" si="48"/>
        <v>0</v>
      </c>
      <c r="C1554" s="3">
        <f t="shared" si="49"/>
        <v>0</v>
      </c>
      <c r="D1554" s="175"/>
      <c r="R1554" s="174"/>
    </row>
    <row r="1555" spans="1:18">
      <c r="A1555" s="112">
        <f t="shared" si="48"/>
        <v>0</v>
      </c>
      <c r="C1555" s="3">
        <f t="shared" si="49"/>
        <v>0</v>
      </c>
      <c r="D1555" s="175"/>
      <c r="R1555" s="174"/>
    </row>
    <row r="1556" spans="1:18">
      <c r="A1556" s="112">
        <f t="shared" si="48"/>
        <v>0</v>
      </c>
      <c r="C1556" s="3">
        <f t="shared" si="49"/>
        <v>0</v>
      </c>
      <c r="D1556" s="175"/>
      <c r="R1556" s="174"/>
    </row>
    <row r="1557" spans="1:18">
      <c r="A1557" s="112">
        <f t="shared" si="48"/>
        <v>0</v>
      </c>
      <c r="C1557" s="3">
        <f t="shared" si="49"/>
        <v>0</v>
      </c>
      <c r="D1557" s="175"/>
      <c r="R1557" s="174"/>
    </row>
    <row r="1558" spans="1:18">
      <c r="A1558" s="112">
        <f t="shared" si="48"/>
        <v>0</v>
      </c>
      <c r="C1558" s="3">
        <f t="shared" si="49"/>
        <v>0</v>
      </c>
      <c r="D1558" s="175"/>
      <c r="R1558" s="174"/>
    </row>
    <row r="1559" spans="1:18">
      <c r="A1559" s="112">
        <f t="shared" si="48"/>
        <v>0</v>
      </c>
      <c r="C1559" s="3">
        <f t="shared" si="49"/>
        <v>0</v>
      </c>
      <c r="D1559" s="175"/>
      <c r="R1559" s="174"/>
    </row>
    <row r="1560" spans="1:18">
      <c r="A1560" s="112">
        <f t="shared" si="48"/>
        <v>0</v>
      </c>
      <c r="C1560" s="3">
        <f t="shared" si="49"/>
        <v>0</v>
      </c>
      <c r="D1560" s="175"/>
      <c r="R1560" s="174"/>
    </row>
    <row r="1561" spans="1:18">
      <c r="A1561" s="112">
        <f t="shared" si="48"/>
        <v>0</v>
      </c>
      <c r="C1561" s="3">
        <f t="shared" si="49"/>
        <v>0</v>
      </c>
      <c r="D1561" s="175"/>
      <c r="R1561" s="174"/>
    </row>
    <row r="1562" spans="1:18">
      <c r="A1562" s="112">
        <f t="shared" si="48"/>
        <v>0</v>
      </c>
      <c r="C1562" s="3">
        <f t="shared" si="49"/>
        <v>0</v>
      </c>
      <c r="D1562" s="175"/>
      <c r="R1562" s="174"/>
    </row>
    <row r="1563" spans="1:18">
      <c r="A1563" s="112">
        <f t="shared" si="48"/>
        <v>0</v>
      </c>
      <c r="C1563" s="3">
        <f t="shared" si="49"/>
        <v>0</v>
      </c>
      <c r="D1563" s="175"/>
      <c r="R1563" s="174"/>
    </row>
    <row r="1564" spans="1:18">
      <c r="A1564" s="112">
        <f t="shared" si="48"/>
        <v>0</v>
      </c>
      <c r="C1564" s="3">
        <f t="shared" si="49"/>
        <v>0</v>
      </c>
      <c r="D1564" s="175"/>
      <c r="R1564" s="174"/>
    </row>
    <row r="1565" spans="1:18">
      <c r="A1565" s="112">
        <f t="shared" si="48"/>
        <v>0</v>
      </c>
      <c r="C1565" s="3">
        <f t="shared" si="49"/>
        <v>0</v>
      </c>
      <c r="D1565" s="175"/>
      <c r="R1565" s="174"/>
    </row>
    <row r="1566" spans="1:18">
      <c r="A1566" s="112">
        <f t="shared" si="48"/>
        <v>0</v>
      </c>
      <c r="C1566" s="3">
        <f t="shared" si="49"/>
        <v>0</v>
      </c>
      <c r="D1566" s="175"/>
      <c r="R1566" s="174"/>
    </row>
    <row r="1567" spans="1:18">
      <c r="A1567" s="112">
        <f t="shared" si="48"/>
        <v>0</v>
      </c>
      <c r="C1567" s="3">
        <f t="shared" si="49"/>
        <v>0</v>
      </c>
      <c r="D1567" s="175"/>
      <c r="R1567" s="174"/>
    </row>
    <row r="1568" spans="1:18">
      <c r="A1568" s="112">
        <f t="shared" si="48"/>
        <v>0</v>
      </c>
      <c r="C1568" s="3">
        <f t="shared" si="49"/>
        <v>0</v>
      </c>
      <c r="D1568" s="175"/>
      <c r="R1568" s="174"/>
    </row>
    <row r="1569" spans="1:18">
      <c r="A1569" s="112">
        <f t="shared" si="48"/>
        <v>0</v>
      </c>
      <c r="C1569" s="3">
        <f t="shared" si="49"/>
        <v>0</v>
      </c>
      <c r="D1569" s="175"/>
      <c r="R1569" s="174"/>
    </row>
    <row r="1570" spans="1:18">
      <c r="A1570" s="112">
        <f t="shared" si="48"/>
        <v>0</v>
      </c>
      <c r="C1570" s="3">
        <f t="shared" si="49"/>
        <v>0</v>
      </c>
      <c r="D1570" s="175"/>
      <c r="R1570" s="174"/>
    </row>
    <row r="1571" spans="1:18">
      <c r="A1571" s="112">
        <f t="shared" si="48"/>
        <v>0</v>
      </c>
      <c r="C1571" s="3">
        <f t="shared" si="49"/>
        <v>0</v>
      </c>
      <c r="D1571" s="175"/>
      <c r="R1571" s="174"/>
    </row>
    <row r="1572" spans="1:18">
      <c r="A1572" s="112">
        <f t="shared" si="48"/>
        <v>0</v>
      </c>
      <c r="C1572" s="3">
        <f t="shared" si="49"/>
        <v>0</v>
      </c>
      <c r="D1572" s="175"/>
      <c r="R1572" s="174"/>
    </row>
    <row r="1573" spans="1:18">
      <c r="A1573" s="112">
        <f t="shared" si="48"/>
        <v>0</v>
      </c>
      <c r="C1573" s="3">
        <f t="shared" si="49"/>
        <v>0</v>
      </c>
      <c r="D1573" s="175"/>
      <c r="R1573" s="174"/>
    </row>
    <row r="1574" spans="1:18">
      <c r="A1574" s="112">
        <f t="shared" si="48"/>
        <v>0</v>
      </c>
      <c r="C1574" s="3">
        <f t="shared" si="49"/>
        <v>0</v>
      </c>
      <c r="D1574" s="175"/>
      <c r="R1574" s="174"/>
    </row>
    <row r="1575" spans="1:18">
      <c r="A1575" s="112">
        <f t="shared" si="48"/>
        <v>0</v>
      </c>
      <c r="C1575" s="3">
        <f t="shared" si="49"/>
        <v>0</v>
      </c>
      <c r="D1575" s="175"/>
      <c r="R1575" s="174"/>
    </row>
    <row r="1576" spans="1:18">
      <c r="A1576" s="112">
        <f t="shared" si="48"/>
        <v>0</v>
      </c>
      <c r="C1576" s="3">
        <f t="shared" si="49"/>
        <v>0</v>
      </c>
      <c r="D1576" s="175"/>
      <c r="R1576" s="174"/>
    </row>
    <row r="1577" spans="1:18">
      <c r="A1577" s="112">
        <f t="shared" si="48"/>
        <v>0</v>
      </c>
      <c r="C1577" s="3">
        <f t="shared" si="49"/>
        <v>0</v>
      </c>
      <c r="D1577" s="175"/>
      <c r="R1577" s="174"/>
    </row>
    <row r="1578" spans="1:18">
      <c r="A1578" s="112">
        <f t="shared" si="48"/>
        <v>0</v>
      </c>
      <c r="C1578" s="3">
        <f t="shared" si="49"/>
        <v>0</v>
      </c>
      <c r="D1578" s="175"/>
      <c r="R1578" s="174"/>
    </row>
    <row r="1579" spans="1:18">
      <c r="A1579" s="112">
        <f t="shared" si="48"/>
        <v>0</v>
      </c>
      <c r="C1579" s="3">
        <f t="shared" si="49"/>
        <v>0</v>
      </c>
      <c r="D1579" s="175"/>
      <c r="R1579" s="174"/>
    </row>
    <row r="1580" spans="1:18">
      <c r="A1580" s="112">
        <f t="shared" si="48"/>
        <v>0</v>
      </c>
      <c r="C1580" s="3">
        <f t="shared" si="49"/>
        <v>0</v>
      </c>
      <c r="D1580" s="175"/>
      <c r="R1580" s="174"/>
    </row>
    <row r="1581" spans="1:18">
      <c r="A1581" s="112">
        <f t="shared" si="48"/>
        <v>0</v>
      </c>
      <c r="C1581" s="3">
        <f t="shared" si="49"/>
        <v>0</v>
      </c>
      <c r="D1581" s="175"/>
      <c r="R1581" s="174"/>
    </row>
    <row r="1582" spans="1:18">
      <c r="A1582" s="112">
        <f t="shared" si="48"/>
        <v>0</v>
      </c>
      <c r="C1582" s="3">
        <f t="shared" si="49"/>
        <v>0</v>
      </c>
      <c r="D1582" s="175"/>
      <c r="R1582" s="174"/>
    </row>
    <row r="1583" spans="1:18">
      <c r="A1583" s="112">
        <f t="shared" si="48"/>
        <v>0</v>
      </c>
      <c r="C1583" s="3">
        <f t="shared" si="49"/>
        <v>0</v>
      </c>
      <c r="D1583" s="175"/>
      <c r="R1583" s="174"/>
    </row>
    <row r="1584" spans="1:18">
      <c r="A1584" s="112">
        <f t="shared" si="48"/>
        <v>0</v>
      </c>
      <c r="C1584" s="3">
        <f t="shared" si="49"/>
        <v>0</v>
      </c>
      <c r="D1584" s="175"/>
      <c r="R1584" s="174"/>
    </row>
    <row r="1585" spans="1:18">
      <c r="A1585" s="112">
        <f t="shared" si="48"/>
        <v>0</v>
      </c>
      <c r="C1585" s="3">
        <f t="shared" si="49"/>
        <v>0</v>
      </c>
      <c r="D1585" s="175"/>
      <c r="R1585" s="174"/>
    </row>
    <row r="1586" spans="1:18">
      <c r="A1586" s="112">
        <f t="shared" si="48"/>
        <v>0</v>
      </c>
      <c r="C1586" s="3">
        <f t="shared" si="49"/>
        <v>0</v>
      </c>
      <c r="D1586" s="175"/>
      <c r="R1586" s="174"/>
    </row>
    <row r="1587" spans="1:18">
      <c r="A1587" s="112">
        <f t="shared" si="48"/>
        <v>0</v>
      </c>
      <c r="C1587" s="3">
        <f t="shared" si="49"/>
        <v>0</v>
      </c>
      <c r="D1587" s="175"/>
      <c r="R1587" s="174"/>
    </row>
    <row r="1588" spans="1:18">
      <c r="A1588" s="112">
        <f t="shared" si="48"/>
        <v>0</v>
      </c>
      <c r="C1588" s="3">
        <f t="shared" si="49"/>
        <v>0</v>
      </c>
      <c r="D1588" s="175"/>
      <c r="R1588" s="174"/>
    </row>
    <row r="1589" spans="1:18">
      <c r="A1589" s="112">
        <f t="shared" si="48"/>
        <v>0</v>
      </c>
      <c r="C1589" s="3">
        <f t="shared" si="49"/>
        <v>0</v>
      </c>
      <c r="D1589" s="175"/>
      <c r="R1589" s="174"/>
    </row>
    <row r="1590" spans="1:18">
      <c r="A1590" s="112">
        <f t="shared" si="48"/>
        <v>0</v>
      </c>
      <c r="C1590" s="3">
        <f t="shared" si="49"/>
        <v>0</v>
      </c>
      <c r="D1590" s="175"/>
      <c r="R1590" s="174"/>
    </row>
    <row r="1591" spans="1:18">
      <c r="A1591" s="112">
        <f t="shared" si="48"/>
        <v>0</v>
      </c>
      <c r="C1591" s="3">
        <f t="shared" si="49"/>
        <v>0</v>
      </c>
      <c r="D1591" s="175"/>
      <c r="R1591" s="174"/>
    </row>
    <row r="1592" spans="1:18">
      <c r="A1592" s="112">
        <f t="shared" si="48"/>
        <v>0</v>
      </c>
      <c r="C1592" s="3">
        <f t="shared" si="49"/>
        <v>0</v>
      </c>
      <c r="D1592" s="175"/>
      <c r="R1592" s="174"/>
    </row>
    <row r="1593" spans="1:18">
      <c r="A1593" s="112">
        <f t="shared" si="48"/>
        <v>0</v>
      </c>
      <c r="C1593" s="3">
        <f t="shared" si="49"/>
        <v>0</v>
      </c>
      <c r="D1593" s="175"/>
      <c r="R1593" s="174"/>
    </row>
    <row r="1594" spans="1:18">
      <c r="A1594" s="112">
        <f t="shared" si="48"/>
        <v>0</v>
      </c>
      <c r="C1594" s="3">
        <f t="shared" si="49"/>
        <v>0</v>
      </c>
      <c r="D1594" s="175"/>
      <c r="R1594" s="174"/>
    </row>
    <row r="1595" spans="1:18">
      <c r="A1595" s="112">
        <f t="shared" si="48"/>
        <v>0</v>
      </c>
      <c r="C1595" s="3">
        <f t="shared" si="49"/>
        <v>0</v>
      </c>
      <c r="D1595" s="175"/>
      <c r="R1595" s="174"/>
    </row>
    <row r="1596" spans="1:18">
      <c r="A1596" s="112">
        <f t="shared" si="48"/>
        <v>0</v>
      </c>
      <c r="C1596" s="3">
        <f t="shared" si="49"/>
        <v>0</v>
      </c>
      <c r="D1596" s="175"/>
      <c r="R1596" s="174"/>
    </row>
    <row r="1597" spans="1:18">
      <c r="A1597" s="112">
        <f t="shared" si="48"/>
        <v>0</v>
      </c>
      <c r="C1597" s="3">
        <f t="shared" si="49"/>
        <v>0</v>
      </c>
      <c r="D1597" s="175"/>
      <c r="R1597" s="174"/>
    </row>
    <row r="1598" spans="1:18">
      <c r="A1598" s="112">
        <f t="shared" si="48"/>
        <v>0</v>
      </c>
      <c r="C1598" s="3">
        <f t="shared" si="49"/>
        <v>0</v>
      </c>
      <c r="D1598" s="175"/>
      <c r="R1598" s="174"/>
    </row>
    <row r="1599" spans="1:18">
      <c r="A1599" s="112">
        <f t="shared" si="48"/>
        <v>0</v>
      </c>
      <c r="C1599" s="3">
        <f t="shared" si="49"/>
        <v>0</v>
      </c>
      <c r="D1599" s="175"/>
      <c r="R1599" s="174"/>
    </row>
    <row r="1600" spans="1:18">
      <c r="A1600" s="112">
        <f t="shared" si="48"/>
        <v>0</v>
      </c>
      <c r="C1600" s="3">
        <f t="shared" si="49"/>
        <v>0</v>
      </c>
      <c r="D1600" s="175"/>
      <c r="R1600" s="174"/>
    </row>
    <row r="1601" spans="1:18">
      <c r="A1601" s="112">
        <f t="shared" si="48"/>
        <v>0</v>
      </c>
      <c r="C1601" s="3">
        <f t="shared" si="49"/>
        <v>0</v>
      </c>
      <c r="D1601" s="175"/>
      <c r="R1601" s="174"/>
    </row>
    <row r="1602" spans="1:18">
      <c r="A1602" s="112">
        <f t="shared" si="48"/>
        <v>0</v>
      </c>
      <c r="C1602" s="3">
        <f t="shared" si="49"/>
        <v>0</v>
      </c>
      <c r="D1602" s="175"/>
      <c r="R1602" s="174"/>
    </row>
    <row r="1603" spans="1:18">
      <c r="A1603" s="112">
        <f t="shared" ref="A1603:A1666" si="50">D1603</f>
        <v>0</v>
      </c>
      <c r="C1603" s="3">
        <f t="shared" ref="C1603:C1666" si="51">D1603</f>
        <v>0</v>
      </c>
      <c r="D1603" s="175"/>
      <c r="R1603" s="174"/>
    </row>
    <row r="1604" spans="1:18">
      <c r="A1604" s="112">
        <f t="shared" si="50"/>
        <v>0</v>
      </c>
      <c r="C1604" s="3">
        <f t="shared" si="51"/>
        <v>0</v>
      </c>
      <c r="D1604" s="175"/>
      <c r="R1604" s="174"/>
    </row>
    <row r="1605" spans="1:18">
      <c r="A1605" s="112">
        <f t="shared" si="50"/>
        <v>0</v>
      </c>
      <c r="C1605" s="3">
        <f t="shared" si="51"/>
        <v>0</v>
      </c>
      <c r="D1605" s="175"/>
      <c r="R1605" s="174"/>
    </row>
    <row r="1606" spans="1:18">
      <c r="A1606" s="112">
        <f t="shared" si="50"/>
        <v>0</v>
      </c>
      <c r="C1606" s="3">
        <f t="shared" si="51"/>
        <v>0</v>
      </c>
      <c r="D1606" s="175"/>
      <c r="R1606" s="174"/>
    </row>
    <row r="1607" spans="1:18">
      <c r="A1607" s="112">
        <f t="shared" si="50"/>
        <v>0</v>
      </c>
      <c r="C1607" s="3">
        <f t="shared" si="51"/>
        <v>0</v>
      </c>
      <c r="D1607" s="175"/>
      <c r="R1607" s="174"/>
    </row>
    <row r="1608" spans="1:18">
      <c r="A1608" s="112">
        <f t="shared" si="50"/>
        <v>0</v>
      </c>
      <c r="C1608" s="3">
        <f t="shared" si="51"/>
        <v>0</v>
      </c>
      <c r="D1608" s="175"/>
      <c r="R1608" s="174"/>
    </row>
    <row r="1609" spans="1:18">
      <c r="A1609" s="112">
        <f t="shared" si="50"/>
        <v>0</v>
      </c>
      <c r="C1609" s="3">
        <f t="shared" si="51"/>
        <v>0</v>
      </c>
      <c r="D1609" s="175"/>
      <c r="R1609" s="174"/>
    </row>
    <row r="1610" spans="1:18">
      <c r="A1610" s="112">
        <f t="shared" si="50"/>
        <v>0</v>
      </c>
      <c r="C1610" s="3">
        <f t="shared" si="51"/>
        <v>0</v>
      </c>
      <c r="D1610" s="175"/>
      <c r="R1610" s="174"/>
    </row>
    <row r="1611" spans="1:18">
      <c r="A1611" s="112">
        <f t="shared" si="50"/>
        <v>0</v>
      </c>
      <c r="C1611" s="3">
        <f t="shared" si="51"/>
        <v>0</v>
      </c>
      <c r="D1611" s="175"/>
      <c r="R1611" s="174"/>
    </row>
    <row r="1612" spans="1:18">
      <c r="A1612" s="112">
        <f t="shared" si="50"/>
        <v>0</v>
      </c>
      <c r="C1612" s="3">
        <f t="shared" si="51"/>
        <v>0</v>
      </c>
      <c r="D1612" s="175"/>
      <c r="R1612" s="174"/>
    </row>
    <row r="1613" spans="1:18">
      <c r="A1613" s="112">
        <f t="shared" si="50"/>
        <v>0</v>
      </c>
      <c r="C1613" s="3">
        <f t="shared" si="51"/>
        <v>0</v>
      </c>
      <c r="D1613" s="175"/>
      <c r="R1613" s="174"/>
    </row>
    <row r="1614" spans="1:18">
      <c r="A1614" s="112">
        <f t="shared" si="50"/>
        <v>0</v>
      </c>
      <c r="C1614" s="3">
        <f t="shared" si="51"/>
        <v>0</v>
      </c>
      <c r="D1614" s="175"/>
      <c r="R1614" s="174"/>
    </row>
    <row r="1615" spans="1:18">
      <c r="A1615" s="112">
        <f t="shared" si="50"/>
        <v>0</v>
      </c>
      <c r="C1615" s="3">
        <f t="shared" si="51"/>
        <v>0</v>
      </c>
      <c r="D1615" s="175"/>
      <c r="R1615" s="174"/>
    </row>
    <row r="1616" spans="1:18">
      <c r="A1616" s="112">
        <f t="shared" si="50"/>
        <v>0</v>
      </c>
      <c r="C1616" s="3">
        <f t="shared" si="51"/>
        <v>0</v>
      </c>
      <c r="D1616" s="175"/>
      <c r="R1616" s="174"/>
    </row>
    <row r="1617" spans="1:18">
      <c r="A1617" s="112">
        <f t="shared" si="50"/>
        <v>0</v>
      </c>
      <c r="C1617" s="3">
        <f t="shared" si="51"/>
        <v>0</v>
      </c>
      <c r="D1617" s="175"/>
      <c r="R1617" s="174"/>
    </row>
    <row r="1618" spans="1:18">
      <c r="A1618" s="112">
        <f t="shared" si="50"/>
        <v>0</v>
      </c>
      <c r="C1618" s="3">
        <f t="shared" si="51"/>
        <v>0</v>
      </c>
      <c r="D1618" s="175"/>
      <c r="R1618" s="174"/>
    </row>
    <row r="1619" spans="1:18">
      <c r="A1619" s="112">
        <f t="shared" si="50"/>
        <v>0</v>
      </c>
      <c r="C1619" s="3">
        <f t="shared" si="51"/>
        <v>0</v>
      </c>
      <c r="D1619" s="175"/>
      <c r="R1619" s="174"/>
    </row>
    <row r="1620" spans="1:18">
      <c r="A1620" s="112">
        <f t="shared" si="50"/>
        <v>0</v>
      </c>
      <c r="C1620" s="3">
        <f t="shared" si="51"/>
        <v>0</v>
      </c>
      <c r="D1620" s="175"/>
      <c r="R1620" s="174"/>
    </row>
    <row r="1621" spans="1:18">
      <c r="A1621" s="112">
        <f t="shared" si="50"/>
        <v>0</v>
      </c>
      <c r="C1621" s="3">
        <f t="shared" si="51"/>
        <v>0</v>
      </c>
      <c r="D1621" s="175"/>
      <c r="R1621" s="174"/>
    </row>
    <row r="1622" spans="1:18">
      <c r="A1622" s="112">
        <f t="shared" si="50"/>
        <v>0</v>
      </c>
      <c r="C1622" s="3">
        <f t="shared" si="51"/>
        <v>0</v>
      </c>
      <c r="D1622" s="175"/>
      <c r="R1622" s="174"/>
    </row>
    <row r="1623" spans="1:18">
      <c r="A1623" s="112">
        <f t="shared" si="50"/>
        <v>0</v>
      </c>
      <c r="C1623" s="3">
        <f t="shared" si="51"/>
        <v>0</v>
      </c>
      <c r="D1623" s="175"/>
      <c r="R1623" s="174"/>
    </row>
    <row r="1624" spans="1:18">
      <c r="A1624" s="112">
        <f t="shared" si="50"/>
        <v>0</v>
      </c>
      <c r="C1624" s="3">
        <f t="shared" si="51"/>
        <v>0</v>
      </c>
      <c r="D1624" s="175"/>
      <c r="R1624" s="174"/>
    </row>
    <row r="1625" spans="1:18">
      <c r="A1625" s="112">
        <f t="shared" si="50"/>
        <v>0</v>
      </c>
      <c r="C1625" s="3">
        <f t="shared" si="51"/>
        <v>0</v>
      </c>
      <c r="D1625" s="175"/>
      <c r="R1625" s="174"/>
    </row>
    <row r="1626" spans="1:18">
      <c r="A1626" s="112">
        <f t="shared" si="50"/>
        <v>0</v>
      </c>
      <c r="C1626" s="3">
        <f t="shared" si="51"/>
        <v>0</v>
      </c>
      <c r="D1626" s="175"/>
      <c r="R1626" s="174"/>
    </row>
    <row r="1627" spans="1:18">
      <c r="A1627" s="112">
        <f t="shared" si="50"/>
        <v>0</v>
      </c>
      <c r="C1627" s="3">
        <f t="shared" si="51"/>
        <v>0</v>
      </c>
      <c r="D1627" s="175"/>
      <c r="R1627" s="174"/>
    </row>
    <row r="1628" spans="1:18">
      <c r="A1628" s="112">
        <f t="shared" si="50"/>
        <v>0</v>
      </c>
      <c r="C1628" s="3">
        <f t="shared" si="51"/>
        <v>0</v>
      </c>
      <c r="D1628" s="175"/>
      <c r="R1628" s="174"/>
    </row>
    <row r="1629" spans="1:18">
      <c r="A1629" s="112">
        <f t="shared" si="50"/>
        <v>0</v>
      </c>
      <c r="C1629" s="3">
        <f t="shared" si="51"/>
        <v>0</v>
      </c>
      <c r="D1629" s="175"/>
      <c r="R1629" s="174"/>
    </row>
    <row r="1630" spans="1:18">
      <c r="A1630" s="112">
        <f t="shared" si="50"/>
        <v>0</v>
      </c>
      <c r="C1630" s="3">
        <f t="shared" si="51"/>
        <v>0</v>
      </c>
      <c r="D1630" s="175"/>
      <c r="R1630" s="174"/>
    </row>
    <row r="1631" spans="1:18">
      <c r="A1631" s="112">
        <f t="shared" si="50"/>
        <v>0</v>
      </c>
      <c r="C1631" s="3">
        <f t="shared" si="51"/>
        <v>0</v>
      </c>
      <c r="D1631" s="175"/>
      <c r="R1631" s="174"/>
    </row>
    <row r="1632" spans="1:18">
      <c r="A1632" s="112">
        <f t="shared" si="50"/>
        <v>0</v>
      </c>
      <c r="C1632" s="3">
        <f t="shared" si="51"/>
        <v>0</v>
      </c>
      <c r="D1632" s="175"/>
      <c r="R1632" s="174"/>
    </row>
    <row r="1633" spans="1:18">
      <c r="A1633" s="112">
        <f t="shared" si="50"/>
        <v>0</v>
      </c>
      <c r="C1633" s="3">
        <f t="shared" si="51"/>
        <v>0</v>
      </c>
      <c r="D1633" s="175"/>
      <c r="R1633" s="174"/>
    </row>
    <row r="1634" spans="1:18">
      <c r="A1634" s="112">
        <f t="shared" si="50"/>
        <v>0</v>
      </c>
      <c r="C1634" s="3">
        <f t="shared" si="51"/>
        <v>0</v>
      </c>
      <c r="D1634" s="175"/>
      <c r="R1634" s="174"/>
    </row>
    <row r="1635" spans="1:18">
      <c r="A1635" s="112">
        <f t="shared" si="50"/>
        <v>0</v>
      </c>
      <c r="C1635" s="3">
        <f t="shared" si="51"/>
        <v>0</v>
      </c>
      <c r="D1635" s="175"/>
      <c r="R1635" s="174"/>
    </row>
    <row r="1636" spans="1:18">
      <c r="A1636" s="112">
        <f t="shared" si="50"/>
        <v>0</v>
      </c>
      <c r="C1636" s="3">
        <f t="shared" si="51"/>
        <v>0</v>
      </c>
      <c r="D1636" s="175"/>
      <c r="R1636" s="174"/>
    </row>
    <row r="1637" spans="1:18">
      <c r="A1637" s="112">
        <f t="shared" si="50"/>
        <v>0</v>
      </c>
      <c r="C1637" s="3">
        <f t="shared" si="51"/>
        <v>0</v>
      </c>
      <c r="D1637" s="175"/>
      <c r="R1637" s="174"/>
    </row>
    <row r="1638" spans="1:18">
      <c r="A1638" s="112">
        <f t="shared" si="50"/>
        <v>0</v>
      </c>
      <c r="C1638" s="3">
        <f t="shared" si="51"/>
        <v>0</v>
      </c>
      <c r="D1638" s="175"/>
      <c r="R1638" s="174"/>
    </row>
    <row r="1639" spans="1:18">
      <c r="A1639" s="112">
        <f t="shared" si="50"/>
        <v>0</v>
      </c>
      <c r="C1639" s="3">
        <f t="shared" si="51"/>
        <v>0</v>
      </c>
      <c r="D1639" s="175"/>
      <c r="R1639" s="174"/>
    </row>
    <row r="1640" spans="1:18">
      <c r="A1640" s="112">
        <f t="shared" si="50"/>
        <v>0</v>
      </c>
      <c r="C1640" s="3">
        <f t="shared" si="51"/>
        <v>0</v>
      </c>
      <c r="D1640" s="175"/>
      <c r="R1640" s="174"/>
    </row>
    <row r="1641" spans="1:18">
      <c r="A1641" s="112">
        <f t="shared" si="50"/>
        <v>0</v>
      </c>
      <c r="C1641" s="3">
        <f t="shared" si="51"/>
        <v>0</v>
      </c>
      <c r="D1641" s="175"/>
      <c r="R1641" s="174"/>
    </row>
    <row r="1642" spans="1:18">
      <c r="A1642" s="112">
        <f t="shared" si="50"/>
        <v>0</v>
      </c>
      <c r="C1642" s="3">
        <f t="shared" si="51"/>
        <v>0</v>
      </c>
      <c r="D1642" s="175"/>
      <c r="R1642" s="174"/>
    </row>
    <row r="1643" spans="1:18">
      <c r="A1643" s="112">
        <f t="shared" si="50"/>
        <v>0</v>
      </c>
      <c r="C1643" s="3">
        <f t="shared" si="51"/>
        <v>0</v>
      </c>
      <c r="D1643" s="175"/>
      <c r="R1643" s="174"/>
    </row>
    <row r="1644" spans="1:18">
      <c r="A1644" s="112">
        <f t="shared" si="50"/>
        <v>0</v>
      </c>
      <c r="C1644" s="3">
        <f t="shared" si="51"/>
        <v>0</v>
      </c>
      <c r="D1644" s="175"/>
      <c r="R1644" s="174"/>
    </row>
    <row r="1645" spans="1:18">
      <c r="A1645" s="112">
        <f t="shared" si="50"/>
        <v>0</v>
      </c>
      <c r="C1645" s="3">
        <f t="shared" si="51"/>
        <v>0</v>
      </c>
      <c r="D1645" s="175"/>
      <c r="R1645" s="174"/>
    </row>
    <row r="1646" spans="1:18">
      <c r="A1646" s="112">
        <f t="shared" si="50"/>
        <v>0</v>
      </c>
      <c r="C1646" s="3">
        <f t="shared" si="51"/>
        <v>0</v>
      </c>
      <c r="D1646" s="175"/>
      <c r="R1646" s="174"/>
    </row>
    <row r="1647" spans="1:18">
      <c r="A1647" s="112">
        <f t="shared" si="50"/>
        <v>0</v>
      </c>
      <c r="C1647" s="3">
        <f t="shared" si="51"/>
        <v>0</v>
      </c>
      <c r="D1647" s="175"/>
      <c r="R1647" s="174"/>
    </row>
    <row r="1648" spans="1:18">
      <c r="A1648" s="112">
        <f t="shared" si="50"/>
        <v>0</v>
      </c>
      <c r="C1648" s="3">
        <f t="shared" si="51"/>
        <v>0</v>
      </c>
      <c r="D1648" s="175"/>
      <c r="R1648" s="174"/>
    </row>
    <row r="1649" spans="1:18">
      <c r="A1649" s="112">
        <f t="shared" si="50"/>
        <v>0</v>
      </c>
      <c r="C1649" s="3">
        <f t="shared" si="51"/>
        <v>0</v>
      </c>
      <c r="D1649" s="175"/>
      <c r="R1649" s="174"/>
    </row>
    <row r="1650" spans="1:18">
      <c r="A1650" s="112">
        <f t="shared" si="50"/>
        <v>0</v>
      </c>
      <c r="C1650" s="3">
        <f t="shared" si="51"/>
        <v>0</v>
      </c>
      <c r="D1650" s="175"/>
      <c r="R1650" s="174"/>
    </row>
    <row r="1651" spans="1:18">
      <c r="A1651" s="112">
        <f t="shared" si="50"/>
        <v>0</v>
      </c>
      <c r="C1651" s="3">
        <f t="shared" si="51"/>
        <v>0</v>
      </c>
      <c r="D1651" s="175"/>
      <c r="R1651" s="174"/>
    </row>
    <row r="1652" spans="1:18">
      <c r="A1652" s="112">
        <f t="shared" si="50"/>
        <v>0</v>
      </c>
      <c r="C1652" s="3">
        <f t="shared" si="51"/>
        <v>0</v>
      </c>
      <c r="D1652" s="175"/>
      <c r="R1652" s="174"/>
    </row>
    <row r="1653" spans="1:18">
      <c r="A1653" s="112">
        <f t="shared" si="50"/>
        <v>0</v>
      </c>
      <c r="C1653" s="3">
        <f t="shared" si="51"/>
        <v>0</v>
      </c>
      <c r="D1653" s="175"/>
      <c r="R1653" s="174"/>
    </row>
    <row r="1654" spans="1:18">
      <c r="A1654" s="112">
        <f t="shared" si="50"/>
        <v>0</v>
      </c>
      <c r="C1654" s="3">
        <f t="shared" si="51"/>
        <v>0</v>
      </c>
      <c r="D1654" s="175"/>
      <c r="R1654" s="174"/>
    </row>
    <row r="1655" spans="1:18">
      <c r="A1655" s="112">
        <f t="shared" si="50"/>
        <v>0</v>
      </c>
      <c r="C1655" s="3">
        <f t="shared" si="51"/>
        <v>0</v>
      </c>
      <c r="D1655" s="175"/>
      <c r="R1655" s="174"/>
    </row>
    <row r="1656" spans="1:18">
      <c r="A1656" s="112">
        <f t="shared" si="50"/>
        <v>0</v>
      </c>
      <c r="C1656" s="3">
        <f t="shared" si="51"/>
        <v>0</v>
      </c>
      <c r="D1656" s="175"/>
      <c r="R1656" s="174"/>
    </row>
    <row r="1657" spans="1:18">
      <c r="A1657" s="112">
        <f t="shared" si="50"/>
        <v>0</v>
      </c>
      <c r="C1657" s="3">
        <f t="shared" si="51"/>
        <v>0</v>
      </c>
      <c r="D1657" s="175"/>
      <c r="R1657" s="174"/>
    </row>
    <row r="1658" spans="1:18">
      <c r="A1658" s="112">
        <f t="shared" si="50"/>
        <v>0</v>
      </c>
      <c r="C1658" s="3">
        <f t="shared" si="51"/>
        <v>0</v>
      </c>
      <c r="D1658" s="175"/>
      <c r="R1658" s="174"/>
    </row>
    <row r="1659" spans="1:18">
      <c r="A1659" s="112">
        <f t="shared" si="50"/>
        <v>0</v>
      </c>
      <c r="C1659" s="3">
        <f t="shared" si="51"/>
        <v>0</v>
      </c>
      <c r="D1659" s="175"/>
      <c r="R1659" s="174"/>
    </row>
    <row r="1660" spans="1:18">
      <c r="A1660" s="112">
        <f t="shared" si="50"/>
        <v>0</v>
      </c>
      <c r="C1660" s="3">
        <f t="shared" si="51"/>
        <v>0</v>
      </c>
      <c r="D1660" s="175"/>
      <c r="R1660" s="174"/>
    </row>
    <row r="1661" spans="1:18">
      <c r="A1661" s="112">
        <f t="shared" si="50"/>
        <v>0</v>
      </c>
      <c r="C1661" s="3">
        <f t="shared" si="51"/>
        <v>0</v>
      </c>
      <c r="D1661" s="175"/>
      <c r="R1661" s="174"/>
    </row>
    <row r="1662" spans="1:18">
      <c r="A1662" s="112">
        <f t="shared" si="50"/>
        <v>0</v>
      </c>
      <c r="C1662" s="3">
        <f t="shared" si="51"/>
        <v>0</v>
      </c>
      <c r="D1662" s="175"/>
      <c r="R1662" s="174"/>
    </row>
    <row r="1663" spans="1:18">
      <c r="A1663" s="112">
        <f t="shared" si="50"/>
        <v>0</v>
      </c>
      <c r="C1663" s="3">
        <f t="shared" si="51"/>
        <v>0</v>
      </c>
      <c r="D1663" s="175"/>
      <c r="R1663" s="174"/>
    </row>
    <row r="1664" spans="1:18">
      <c r="A1664" s="112">
        <f t="shared" si="50"/>
        <v>0</v>
      </c>
      <c r="C1664" s="3">
        <f t="shared" si="51"/>
        <v>0</v>
      </c>
      <c r="D1664" s="175"/>
      <c r="R1664" s="174"/>
    </row>
    <row r="1665" spans="1:18">
      <c r="A1665" s="112">
        <f t="shared" si="50"/>
        <v>0</v>
      </c>
      <c r="C1665" s="3">
        <f t="shared" si="51"/>
        <v>0</v>
      </c>
      <c r="D1665" s="175"/>
      <c r="R1665" s="174"/>
    </row>
    <row r="1666" spans="1:18">
      <c r="A1666" s="112">
        <f t="shared" si="50"/>
        <v>0</v>
      </c>
      <c r="C1666" s="3">
        <f t="shared" si="51"/>
        <v>0</v>
      </c>
      <c r="D1666" s="175"/>
      <c r="R1666" s="174"/>
    </row>
    <row r="1667" spans="1:18">
      <c r="A1667" s="112">
        <f t="shared" ref="A1667:A1730" si="52">D1667</f>
        <v>0</v>
      </c>
      <c r="C1667" s="3">
        <f t="shared" ref="C1667:C1730" si="53">D1667</f>
        <v>0</v>
      </c>
      <c r="D1667" s="175"/>
      <c r="R1667" s="174"/>
    </row>
    <row r="1668" spans="1:18">
      <c r="A1668" s="112">
        <f t="shared" si="52"/>
        <v>0</v>
      </c>
      <c r="C1668" s="3">
        <f t="shared" si="53"/>
        <v>0</v>
      </c>
      <c r="D1668" s="175"/>
      <c r="R1668" s="174"/>
    </row>
    <row r="1669" spans="1:18">
      <c r="A1669" s="112">
        <f t="shared" si="52"/>
        <v>0</v>
      </c>
      <c r="C1669" s="3">
        <f t="shared" si="53"/>
        <v>0</v>
      </c>
      <c r="D1669" s="175"/>
      <c r="R1669" s="174"/>
    </row>
    <row r="1670" spans="1:18">
      <c r="A1670" s="112">
        <f t="shared" si="52"/>
        <v>0</v>
      </c>
      <c r="C1670" s="3">
        <f t="shared" si="53"/>
        <v>0</v>
      </c>
      <c r="D1670" s="175"/>
      <c r="R1670" s="174"/>
    </row>
    <row r="1671" spans="1:18">
      <c r="A1671" s="112">
        <f t="shared" si="52"/>
        <v>0</v>
      </c>
      <c r="C1671" s="3">
        <f t="shared" si="53"/>
        <v>0</v>
      </c>
      <c r="D1671" s="175"/>
      <c r="R1671" s="174"/>
    </row>
    <row r="1672" spans="1:18">
      <c r="A1672" s="112">
        <f t="shared" si="52"/>
        <v>0</v>
      </c>
      <c r="C1672" s="3">
        <f t="shared" si="53"/>
        <v>0</v>
      </c>
      <c r="D1672" s="175"/>
      <c r="R1672" s="174"/>
    </row>
    <row r="1673" spans="1:18">
      <c r="A1673" s="112">
        <f t="shared" si="52"/>
        <v>0</v>
      </c>
      <c r="C1673" s="3">
        <f t="shared" si="53"/>
        <v>0</v>
      </c>
      <c r="D1673" s="175"/>
      <c r="R1673" s="174"/>
    </row>
    <row r="1674" spans="1:18">
      <c r="A1674" s="112">
        <f t="shared" si="52"/>
        <v>0</v>
      </c>
      <c r="C1674" s="3">
        <f t="shared" si="53"/>
        <v>0</v>
      </c>
      <c r="D1674" s="175"/>
      <c r="R1674" s="174"/>
    </row>
    <row r="1675" spans="1:18">
      <c r="A1675" s="112">
        <f t="shared" si="52"/>
        <v>0</v>
      </c>
      <c r="C1675" s="3">
        <f t="shared" si="53"/>
        <v>0</v>
      </c>
      <c r="D1675" s="175"/>
      <c r="R1675" s="174"/>
    </row>
    <row r="1676" spans="1:18">
      <c r="A1676" s="112">
        <f t="shared" si="52"/>
        <v>0</v>
      </c>
      <c r="C1676" s="3">
        <f t="shared" si="53"/>
        <v>0</v>
      </c>
      <c r="D1676" s="175"/>
      <c r="R1676" s="174"/>
    </row>
    <row r="1677" spans="1:18">
      <c r="A1677" s="112">
        <f t="shared" si="52"/>
        <v>0</v>
      </c>
      <c r="C1677" s="3">
        <f t="shared" si="53"/>
        <v>0</v>
      </c>
      <c r="D1677" s="175"/>
      <c r="R1677" s="174"/>
    </row>
    <row r="1678" spans="1:18">
      <c r="A1678" s="112">
        <f t="shared" si="52"/>
        <v>0</v>
      </c>
      <c r="C1678" s="3">
        <f t="shared" si="53"/>
        <v>0</v>
      </c>
      <c r="D1678" s="175"/>
      <c r="R1678" s="174"/>
    </row>
    <row r="1679" spans="1:18">
      <c r="A1679" s="112">
        <f t="shared" si="52"/>
        <v>0</v>
      </c>
      <c r="C1679" s="3">
        <f t="shared" si="53"/>
        <v>0</v>
      </c>
      <c r="D1679" s="175"/>
      <c r="R1679" s="174"/>
    </row>
    <row r="1680" spans="1:18">
      <c r="A1680" s="112">
        <f t="shared" si="52"/>
        <v>0</v>
      </c>
      <c r="C1680" s="3">
        <f t="shared" si="53"/>
        <v>0</v>
      </c>
      <c r="D1680" s="175"/>
      <c r="R1680" s="174"/>
    </row>
    <row r="1681" spans="1:18">
      <c r="A1681" s="112">
        <f t="shared" si="52"/>
        <v>0</v>
      </c>
      <c r="C1681" s="3">
        <f t="shared" si="53"/>
        <v>0</v>
      </c>
      <c r="D1681" s="175"/>
      <c r="R1681" s="174"/>
    </row>
    <row r="1682" spans="1:18">
      <c r="A1682" s="112">
        <f t="shared" si="52"/>
        <v>0</v>
      </c>
      <c r="C1682" s="3">
        <f t="shared" si="53"/>
        <v>0</v>
      </c>
      <c r="D1682" s="175"/>
      <c r="R1682" s="174"/>
    </row>
    <row r="1683" spans="1:18">
      <c r="A1683" s="112">
        <f t="shared" si="52"/>
        <v>0</v>
      </c>
      <c r="C1683" s="3">
        <f t="shared" si="53"/>
        <v>0</v>
      </c>
      <c r="D1683" s="175"/>
      <c r="R1683" s="174"/>
    </row>
    <row r="1684" spans="1:18">
      <c r="A1684" s="112">
        <f t="shared" si="52"/>
        <v>0</v>
      </c>
      <c r="C1684" s="3">
        <f t="shared" si="53"/>
        <v>0</v>
      </c>
      <c r="D1684" s="175"/>
      <c r="R1684" s="174"/>
    </row>
    <row r="1685" spans="1:18">
      <c r="A1685" s="112">
        <f t="shared" si="52"/>
        <v>0</v>
      </c>
      <c r="C1685" s="3">
        <f t="shared" si="53"/>
        <v>0</v>
      </c>
      <c r="D1685" s="175"/>
      <c r="R1685" s="174"/>
    </row>
    <row r="1686" spans="1:18">
      <c r="A1686" s="112">
        <f t="shared" si="52"/>
        <v>0</v>
      </c>
      <c r="C1686" s="3">
        <f t="shared" si="53"/>
        <v>0</v>
      </c>
      <c r="D1686" s="175"/>
      <c r="R1686" s="174"/>
    </row>
    <row r="1687" spans="1:18">
      <c r="A1687" s="112">
        <f t="shared" si="52"/>
        <v>0</v>
      </c>
      <c r="C1687" s="3">
        <f t="shared" si="53"/>
        <v>0</v>
      </c>
      <c r="D1687" s="175"/>
      <c r="R1687" s="174"/>
    </row>
    <row r="1688" spans="1:18">
      <c r="A1688" s="112">
        <f t="shared" si="52"/>
        <v>0</v>
      </c>
      <c r="C1688" s="3">
        <f t="shared" si="53"/>
        <v>0</v>
      </c>
      <c r="D1688" s="175"/>
      <c r="R1688" s="174"/>
    </row>
    <row r="1689" spans="1:18">
      <c r="A1689" s="112">
        <f t="shared" si="52"/>
        <v>0</v>
      </c>
      <c r="C1689" s="3">
        <f t="shared" si="53"/>
        <v>0</v>
      </c>
      <c r="D1689" s="175"/>
      <c r="R1689" s="174"/>
    </row>
    <row r="1690" spans="1:18">
      <c r="A1690" s="112">
        <f t="shared" si="52"/>
        <v>0</v>
      </c>
      <c r="C1690" s="3">
        <f t="shared" si="53"/>
        <v>0</v>
      </c>
      <c r="D1690" s="175"/>
      <c r="R1690" s="174"/>
    </row>
    <row r="1691" spans="1:18">
      <c r="A1691" s="112">
        <f t="shared" si="52"/>
        <v>0</v>
      </c>
      <c r="C1691" s="3">
        <f t="shared" si="53"/>
        <v>0</v>
      </c>
      <c r="D1691" s="175"/>
      <c r="R1691" s="174"/>
    </row>
    <row r="1692" spans="1:18">
      <c r="A1692" s="112">
        <f t="shared" si="52"/>
        <v>0</v>
      </c>
      <c r="C1692" s="3">
        <f t="shared" si="53"/>
        <v>0</v>
      </c>
      <c r="D1692" s="175"/>
      <c r="R1692" s="174"/>
    </row>
    <row r="1693" spans="1:18">
      <c r="A1693" s="112">
        <f t="shared" si="52"/>
        <v>0</v>
      </c>
      <c r="C1693" s="3">
        <f t="shared" si="53"/>
        <v>0</v>
      </c>
      <c r="D1693" s="175"/>
      <c r="R1693" s="174"/>
    </row>
    <row r="1694" spans="1:18">
      <c r="A1694" s="112">
        <f t="shared" si="52"/>
        <v>0</v>
      </c>
      <c r="C1694" s="3">
        <f t="shared" si="53"/>
        <v>0</v>
      </c>
      <c r="D1694" s="175"/>
      <c r="R1694" s="174"/>
    </row>
    <row r="1695" spans="1:18">
      <c r="A1695" s="112">
        <f t="shared" si="52"/>
        <v>0</v>
      </c>
      <c r="C1695" s="3">
        <f t="shared" si="53"/>
        <v>0</v>
      </c>
      <c r="D1695" s="175"/>
      <c r="R1695" s="174"/>
    </row>
    <row r="1696" spans="1:18">
      <c r="A1696" s="112">
        <f t="shared" si="52"/>
        <v>0</v>
      </c>
      <c r="C1696" s="3">
        <f t="shared" si="53"/>
        <v>0</v>
      </c>
      <c r="D1696" s="175"/>
      <c r="R1696" s="174"/>
    </row>
    <row r="1697" spans="1:18">
      <c r="A1697" s="112">
        <f t="shared" si="52"/>
        <v>0</v>
      </c>
      <c r="C1697" s="3">
        <f t="shared" si="53"/>
        <v>0</v>
      </c>
      <c r="D1697" s="175"/>
      <c r="R1697" s="174"/>
    </row>
    <row r="1698" spans="1:18">
      <c r="A1698" s="112">
        <f t="shared" si="52"/>
        <v>0</v>
      </c>
      <c r="C1698" s="3">
        <f t="shared" si="53"/>
        <v>0</v>
      </c>
      <c r="D1698" s="175"/>
      <c r="R1698" s="174"/>
    </row>
    <row r="1699" spans="1:18">
      <c r="A1699" s="112">
        <f t="shared" si="52"/>
        <v>0</v>
      </c>
      <c r="C1699" s="3">
        <f t="shared" si="53"/>
        <v>0</v>
      </c>
      <c r="D1699" s="175"/>
      <c r="R1699" s="174"/>
    </row>
    <row r="1700" spans="1:18">
      <c r="A1700" s="112">
        <f t="shared" si="52"/>
        <v>0</v>
      </c>
      <c r="C1700" s="3">
        <f t="shared" si="53"/>
        <v>0</v>
      </c>
      <c r="D1700" s="175"/>
      <c r="R1700" s="174"/>
    </row>
    <row r="1701" spans="1:18">
      <c r="A1701" s="112">
        <f t="shared" si="52"/>
        <v>0</v>
      </c>
      <c r="C1701" s="3">
        <f t="shared" si="53"/>
        <v>0</v>
      </c>
      <c r="D1701" s="175"/>
      <c r="R1701" s="174"/>
    </row>
    <row r="1702" spans="1:18">
      <c r="A1702" s="112">
        <f t="shared" si="52"/>
        <v>0</v>
      </c>
      <c r="C1702" s="3">
        <f t="shared" si="53"/>
        <v>0</v>
      </c>
      <c r="D1702" s="175"/>
      <c r="R1702" s="174"/>
    </row>
    <row r="1703" spans="1:18">
      <c r="A1703" s="112">
        <f t="shared" si="52"/>
        <v>0</v>
      </c>
      <c r="C1703" s="3">
        <f t="shared" si="53"/>
        <v>0</v>
      </c>
      <c r="D1703" s="175"/>
      <c r="R1703" s="174"/>
    </row>
    <row r="1704" spans="1:18">
      <c r="A1704" s="112">
        <f t="shared" si="52"/>
        <v>0</v>
      </c>
      <c r="C1704" s="3">
        <f t="shared" si="53"/>
        <v>0</v>
      </c>
      <c r="D1704" s="175"/>
      <c r="R1704" s="174"/>
    </row>
    <row r="1705" spans="1:18">
      <c r="A1705" s="112">
        <f t="shared" si="52"/>
        <v>0</v>
      </c>
      <c r="C1705" s="3">
        <f t="shared" si="53"/>
        <v>0</v>
      </c>
      <c r="D1705" s="175"/>
      <c r="R1705" s="174"/>
    </row>
    <row r="1706" spans="1:18">
      <c r="A1706" s="112">
        <f t="shared" si="52"/>
        <v>0</v>
      </c>
      <c r="C1706" s="3">
        <f t="shared" si="53"/>
        <v>0</v>
      </c>
      <c r="D1706" s="175"/>
      <c r="R1706" s="174"/>
    </row>
    <row r="1707" spans="1:18">
      <c r="A1707" s="112">
        <f t="shared" si="52"/>
        <v>0</v>
      </c>
      <c r="C1707" s="3">
        <f t="shared" si="53"/>
        <v>0</v>
      </c>
      <c r="D1707" s="175"/>
      <c r="R1707" s="174"/>
    </row>
    <row r="1708" spans="1:18">
      <c r="A1708" s="112">
        <f t="shared" si="52"/>
        <v>0</v>
      </c>
      <c r="C1708" s="3">
        <f t="shared" si="53"/>
        <v>0</v>
      </c>
      <c r="D1708" s="175"/>
      <c r="R1708" s="174"/>
    </row>
    <row r="1709" spans="1:18">
      <c r="A1709" s="112">
        <f t="shared" si="52"/>
        <v>0</v>
      </c>
      <c r="C1709" s="3">
        <f t="shared" si="53"/>
        <v>0</v>
      </c>
      <c r="D1709" s="175"/>
      <c r="R1709" s="174"/>
    </row>
    <row r="1710" spans="1:18">
      <c r="A1710" s="112">
        <f t="shared" si="52"/>
        <v>0</v>
      </c>
      <c r="C1710" s="3">
        <f t="shared" si="53"/>
        <v>0</v>
      </c>
      <c r="D1710" s="175"/>
      <c r="R1710" s="174"/>
    </row>
    <row r="1711" spans="1:18">
      <c r="A1711" s="112">
        <f t="shared" si="52"/>
        <v>0</v>
      </c>
      <c r="C1711" s="3">
        <f t="shared" si="53"/>
        <v>0</v>
      </c>
      <c r="D1711" s="175"/>
      <c r="R1711" s="174"/>
    </row>
    <row r="1712" spans="1:18">
      <c r="A1712" s="112">
        <f t="shared" si="52"/>
        <v>0</v>
      </c>
      <c r="C1712" s="3">
        <f t="shared" si="53"/>
        <v>0</v>
      </c>
      <c r="D1712" s="175"/>
      <c r="R1712" s="174"/>
    </row>
    <row r="1713" spans="1:18">
      <c r="A1713" s="112">
        <f t="shared" si="52"/>
        <v>0</v>
      </c>
      <c r="C1713" s="3">
        <f t="shared" si="53"/>
        <v>0</v>
      </c>
      <c r="D1713" s="175"/>
      <c r="R1713" s="174"/>
    </row>
    <row r="1714" spans="1:18">
      <c r="A1714" s="112">
        <f t="shared" si="52"/>
        <v>0</v>
      </c>
      <c r="C1714" s="3">
        <f t="shared" si="53"/>
        <v>0</v>
      </c>
      <c r="D1714" s="175"/>
      <c r="R1714" s="174"/>
    </row>
    <row r="1715" spans="1:18">
      <c r="A1715" s="112">
        <f t="shared" si="52"/>
        <v>0</v>
      </c>
      <c r="C1715" s="3">
        <f t="shared" si="53"/>
        <v>0</v>
      </c>
      <c r="D1715" s="175"/>
      <c r="R1715" s="174"/>
    </row>
    <row r="1716" spans="1:18">
      <c r="A1716" s="112">
        <f t="shared" si="52"/>
        <v>0</v>
      </c>
      <c r="C1716" s="3">
        <f t="shared" si="53"/>
        <v>0</v>
      </c>
      <c r="D1716" s="175"/>
      <c r="R1716" s="174"/>
    </row>
    <row r="1717" spans="1:18">
      <c r="A1717" s="112">
        <f t="shared" si="52"/>
        <v>0</v>
      </c>
      <c r="C1717" s="3">
        <f t="shared" si="53"/>
        <v>0</v>
      </c>
      <c r="D1717" s="175"/>
      <c r="R1717" s="174"/>
    </row>
    <row r="1718" spans="1:18">
      <c r="A1718" s="112">
        <f t="shared" si="52"/>
        <v>0</v>
      </c>
      <c r="C1718" s="3">
        <f t="shared" si="53"/>
        <v>0</v>
      </c>
      <c r="D1718" s="175"/>
      <c r="R1718" s="174"/>
    </row>
    <row r="1719" spans="1:18">
      <c r="A1719" s="112">
        <f t="shared" si="52"/>
        <v>0</v>
      </c>
      <c r="C1719" s="3">
        <f t="shared" si="53"/>
        <v>0</v>
      </c>
      <c r="D1719" s="175"/>
      <c r="R1719" s="174"/>
    </row>
    <row r="1720" spans="1:18">
      <c r="A1720" s="112">
        <f t="shared" si="52"/>
        <v>0</v>
      </c>
      <c r="C1720" s="3">
        <f t="shared" si="53"/>
        <v>0</v>
      </c>
      <c r="D1720" s="175"/>
      <c r="R1720" s="174"/>
    </row>
    <row r="1721" spans="1:18">
      <c r="A1721" s="112">
        <f t="shared" si="52"/>
        <v>0</v>
      </c>
      <c r="C1721" s="3">
        <f t="shared" si="53"/>
        <v>0</v>
      </c>
      <c r="D1721" s="175"/>
      <c r="R1721" s="174"/>
    </row>
    <row r="1722" spans="1:18">
      <c r="A1722" s="112">
        <f t="shared" si="52"/>
        <v>0</v>
      </c>
      <c r="C1722" s="3">
        <f t="shared" si="53"/>
        <v>0</v>
      </c>
      <c r="D1722" s="175"/>
      <c r="R1722" s="174"/>
    </row>
    <row r="1723" spans="1:18">
      <c r="A1723" s="112">
        <f t="shared" si="52"/>
        <v>0</v>
      </c>
      <c r="C1723" s="3">
        <f t="shared" si="53"/>
        <v>0</v>
      </c>
      <c r="D1723" s="175"/>
      <c r="R1723" s="174"/>
    </row>
    <row r="1724" spans="1:18">
      <c r="A1724" s="112">
        <f t="shared" si="52"/>
        <v>0</v>
      </c>
      <c r="C1724" s="3">
        <f t="shared" si="53"/>
        <v>0</v>
      </c>
      <c r="D1724" s="175"/>
      <c r="R1724" s="174"/>
    </row>
    <row r="1725" spans="1:18">
      <c r="A1725" s="112">
        <f t="shared" si="52"/>
        <v>0</v>
      </c>
      <c r="C1725" s="3">
        <f t="shared" si="53"/>
        <v>0</v>
      </c>
      <c r="D1725" s="175"/>
      <c r="R1725" s="174"/>
    </row>
    <row r="1726" spans="1:18">
      <c r="A1726" s="112">
        <f t="shared" si="52"/>
        <v>0</v>
      </c>
      <c r="C1726" s="3">
        <f t="shared" si="53"/>
        <v>0</v>
      </c>
      <c r="D1726" s="175"/>
      <c r="R1726" s="174"/>
    </row>
    <row r="1727" spans="1:18">
      <c r="A1727" s="112">
        <f t="shared" si="52"/>
        <v>0</v>
      </c>
      <c r="C1727" s="3">
        <f t="shared" si="53"/>
        <v>0</v>
      </c>
      <c r="D1727" s="175"/>
      <c r="R1727" s="174"/>
    </row>
    <row r="1728" spans="1:18">
      <c r="A1728" s="112">
        <f t="shared" si="52"/>
        <v>0</v>
      </c>
      <c r="C1728" s="3">
        <f t="shared" si="53"/>
        <v>0</v>
      </c>
      <c r="D1728" s="175"/>
      <c r="R1728" s="174"/>
    </row>
    <row r="1729" spans="1:18">
      <c r="A1729" s="112">
        <f t="shared" si="52"/>
        <v>0</v>
      </c>
      <c r="C1729" s="3">
        <f t="shared" si="53"/>
        <v>0</v>
      </c>
      <c r="D1729" s="175"/>
      <c r="R1729" s="174"/>
    </row>
    <row r="1730" spans="1:18">
      <c r="A1730" s="112">
        <f t="shared" si="52"/>
        <v>0</v>
      </c>
      <c r="C1730" s="3">
        <f t="shared" si="53"/>
        <v>0</v>
      </c>
      <c r="D1730" s="175"/>
      <c r="R1730" s="174"/>
    </row>
    <row r="1731" spans="1:18">
      <c r="A1731" s="112">
        <f t="shared" ref="A1731:A1794" si="54">D1731</f>
        <v>0</v>
      </c>
      <c r="C1731" s="3">
        <f t="shared" ref="C1731:C1794" si="55">D1731</f>
        <v>0</v>
      </c>
      <c r="D1731" s="175"/>
      <c r="R1731" s="174"/>
    </row>
    <row r="1732" spans="1:18">
      <c r="A1732" s="112">
        <f t="shared" si="54"/>
        <v>0</v>
      </c>
      <c r="C1732" s="3">
        <f t="shared" si="55"/>
        <v>0</v>
      </c>
      <c r="D1732" s="175"/>
      <c r="R1732" s="174"/>
    </row>
    <row r="1733" spans="1:18">
      <c r="A1733" s="112">
        <f t="shared" si="54"/>
        <v>0</v>
      </c>
      <c r="C1733" s="3">
        <f t="shared" si="55"/>
        <v>0</v>
      </c>
      <c r="D1733" s="175"/>
      <c r="R1733" s="174"/>
    </row>
    <row r="1734" spans="1:18">
      <c r="A1734" s="112">
        <f t="shared" si="54"/>
        <v>0</v>
      </c>
      <c r="C1734" s="3">
        <f t="shared" si="55"/>
        <v>0</v>
      </c>
      <c r="D1734" s="175"/>
      <c r="R1734" s="174"/>
    </row>
    <row r="1735" spans="1:18">
      <c r="A1735" s="112">
        <f t="shared" si="54"/>
        <v>0</v>
      </c>
      <c r="C1735" s="3">
        <f t="shared" si="55"/>
        <v>0</v>
      </c>
      <c r="D1735" s="175"/>
      <c r="R1735" s="174"/>
    </row>
    <row r="1736" spans="1:18">
      <c r="A1736" s="112">
        <f t="shared" si="54"/>
        <v>0</v>
      </c>
      <c r="C1736" s="3">
        <f t="shared" si="55"/>
        <v>0</v>
      </c>
      <c r="D1736" s="175"/>
      <c r="R1736" s="174"/>
    </row>
    <row r="1737" spans="1:18">
      <c r="A1737" s="112">
        <f t="shared" si="54"/>
        <v>0</v>
      </c>
      <c r="C1737" s="3">
        <f t="shared" si="55"/>
        <v>0</v>
      </c>
      <c r="D1737" s="175"/>
      <c r="R1737" s="174"/>
    </row>
    <row r="1738" spans="1:18">
      <c r="A1738" s="112">
        <f t="shared" si="54"/>
        <v>0</v>
      </c>
      <c r="C1738" s="3">
        <f t="shared" si="55"/>
        <v>0</v>
      </c>
      <c r="D1738" s="175"/>
      <c r="R1738" s="174"/>
    </row>
    <row r="1739" spans="1:18">
      <c r="A1739" s="112">
        <f t="shared" si="54"/>
        <v>0</v>
      </c>
      <c r="C1739" s="3">
        <f t="shared" si="55"/>
        <v>0</v>
      </c>
      <c r="D1739" s="175"/>
      <c r="R1739" s="174"/>
    </row>
    <row r="1740" spans="1:18">
      <c r="A1740" s="112">
        <f t="shared" si="54"/>
        <v>0</v>
      </c>
      <c r="C1740" s="3">
        <f t="shared" si="55"/>
        <v>0</v>
      </c>
      <c r="D1740" s="175"/>
      <c r="R1740" s="174"/>
    </row>
    <row r="1741" spans="1:18">
      <c r="A1741" s="112">
        <f t="shared" si="54"/>
        <v>0</v>
      </c>
      <c r="C1741" s="3">
        <f t="shared" si="55"/>
        <v>0</v>
      </c>
      <c r="D1741" s="175"/>
      <c r="R1741" s="174"/>
    </row>
    <row r="1742" spans="1:18">
      <c r="A1742" s="112">
        <f t="shared" si="54"/>
        <v>0</v>
      </c>
      <c r="C1742" s="3">
        <f t="shared" si="55"/>
        <v>0</v>
      </c>
      <c r="D1742" s="175"/>
      <c r="R1742" s="174"/>
    </row>
    <row r="1743" spans="1:18">
      <c r="A1743" s="112">
        <f t="shared" si="54"/>
        <v>0</v>
      </c>
      <c r="C1743" s="3">
        <f t="shared" si="55"/>
        <v>0</v>
      </c>
      <c r="D1743" s="175"/>
      <c r="R1743" s="174"/>
    </row>
    <row r="1744" spans="1:18">
      <c r="A1744" s="112">
        <f t="shared" si="54"/>
        <v>0</v>
      </c>
      <c r="C1744" s="3">
        <f t="shared" si="55"/>
        <v>0</v>
      </c>
      <c r="D1744" s="175"/>
      <c r="R1744" s="174"/>
    </row>
    <row r="1745" spans="1:18">
      <c r="A1745" s="112">
        <f t="shared" si="54"/>
        <v>0</v>
      </c>
      <c r="C1745" s="3">
        <f t="shared" si="55"/>
        <v>0</v>
      </c>
      <c r="D1745" s="175"/>
      <c r="R1745" s="174"/>
    </row>
    <row r="1746" spans="1:18">
      <c r="A1746" s="112">
        <f t="shared" si="54"/>
        <v>0</v>
      </c>
      <c r="C1746" s="3">
        <f t="shared" si="55"/>
        <v>0</v>
      </c>
      <c r="D1746" s="175"/>
      <c r="R1746" s="174"/>
    </row>
    <row r="1747" spans="1:18">
      <c r="A1747" s="112">
        <f t="shared" si="54"/>
        <v>0</v>
      </c>
      <c r="C1747" s="3">
        <f t="shared" si="55"/>
        <v>0</v>
      </c>
      <c r="D1747" s="175"/>
      <c r="R1747" s="174"/>
    </row>
    <row r="1748" spans="1:18">
      <c r="A1748" s="112">
        <f t="shared" si="54"/>
        <v>0</v>
      </c>
      <c r="C1748" s="3">
        <f t="shared" si="55"/>
        <v>0</v>
      </c>
      <c r="D1748" s="175"/>
      <c r="R1748" s="174"/>
    </row>
    <row r="1749" spans="1:18">
      <c r="A1749" s="112">
        <f t="shared" si="54"/>
        <v>0</v>
      </c>
      <c r="C1749" s="3">
        <f t="shared" si="55"/>
        <v>0</v>
      </c>
      <c r="D1749" s="175"/>
      <c r="R1749" s="174"/>
    </row>
    <row r="1750" spans="1:18">
      <c r="A1750" s="112">
        <f t="shared" si="54"/>
        <v>0</v>
      </c>
      <c r="C1750" s="3">
        <f t="shared" si="55"/>
        <v>0</v>
      </c>
      <c r="D1750" s="175"/>
      <c r="R1750" s="174"/>
    </row>
    <row r="1751" spans="1:18">
      <c r="A1751" s="112">
        <f t="shared" si="54"/>
        <v>0</v>
      </c>
      <c r="C1751" s="3">
        <f t="shared" si="55"/>
        <v>0</v>
      </c>
      <c r="D1751" s="175"/>
      <c r="R1751" s="174"/>
    </row>
    <row r="1752" spans="1:18">
      <c r="A1752" s="112">
        <f t="shared" si="54"/>
        <v>0</v>
      </c>
      <c r="C1752" s="3">
        <f t="shared" si="55"/>
        <v>0</v>
      </c>
      <c r="D1752" s="175"/>
      <c r="R1752" s="174"/>
    </row>
    <row r="1753" spans="1:18">
      <c r="A1753" s="112">
        <f t="shared" si="54"/>
        <v>0</v>
      </c>
      <c r="C1753" s="3">
        <f t="shared" si="55"/>
        <v>0</v>
      </c>
      <c r="D1753" s="175"/>
      <c r="R1753" s="174"/>
    </row>
    <row r="1754" spans="1:18">
      <c r="A1754" s="112">
        <f t="shared" si="54"/>
        <v>0</v>
      </c>
      <c r="C1754" s="3">
        <f t="shared" si="55"/>
        <v>0</v>
      </c>
      <c r="D1754" s="175"/>
      <c r="R1754" s="174"/>
    </row>
    <row r="1755" spans="1:18">
      <c r="A1755" s="112">
        <f t="shared" si="54"/>
        <v>0</v>
      </c>
      <c r="C1755" s="3">
        <f t="shared" si="55"/>
        <v>0</v>
      </c>
      <c r="D1755" s="175"/>
      <c r="R1755" s="174"/>
    </row>
    <row r="1756" spans="1:18">
      <c r="A1756" s="112">
        <f t="shared" si="54"/>
        <v>0</v>
      </c>
      <c r="C1756" s="3">
        <f t="shared" si="55"/>
        <v>0</v>
      </c>
      <c r="D1756" s="175"/>
      <c r="R1756" s="174"/>
    </row>
    <row r="1757" spans="1:18">
      <c r="A1757" s="112">
        <f t="shared" si="54"/>
        <v>0</v>
      </c>
      <c r="C1757" s="3">
        <f t="shared" si="55"/>
        <v>0</v>
      </c>
      <c r="D1757" s="175"/>
      <c r="R1757" s="174"/>
    </row>
    <row r="1758" spans="1:18">
      <c r="A1758" s="112">
        <f t="shared" si="54"/>
        <v>0</v>
      </c>
      <c r="C1758" s="3">
        <f t="shared" si="55"/>
        <v>0</v>
      </c>
      <c r="D1758" s="175"/>
      <c r="R1758" s="174"/>
    </row>
    <row r="1759" spans="1:18">
      <c r="A1759" s="112">
        <f t="shared" si="54"/>
        <v>0</v>
      </c>
      <c r="C1759" s="3">
        <f t="shared" si="55"/>
        <v>0</v>
      </c>
      <c r="D1759" s="175"/>
      <c r="R1759" s="174"/>
    </row>
    <row r="1760" spans="1:18">
      <c r="A1760" s="112">
        <f t="shared" si="54"/>
        <v>0</v>
      </c>
      <c r="C1760" s="3">
        <f t="shared" si="55"/>
        <v>0</v>
      </c>
      <c r="D1760" s="175"/>
      <c r="R1760" s="174"/>
    </row>
    <row r="1761" spans="1:18">
      <c r="A1761" s="112">
        <f t="shared" si="54"/>
        <v>0</v>
      </c>
      <c r="C1761" s="3">
        <f t="shared" si="55"/>
        <v>0</v>
      </c>
      <c r="D1761" s="175"/>
      <c r="R1761" s="174"/>
    </row>
    <row r="1762" spans="1:18">
      <c r="A1762" s="112">
        <f t="shared" si="54"/>
        <v>0</v>
      </c>
      <c r="C1762" s="3">
        <f t="shared" si="55"/>
        <v>0</v>
      </c>
      <c r="D1762" s="175"/>
      <c r="R1762" s="174"/>
    </row>
    <row r="1763" spans="1:18">
      <c r="A1763" s="112">
        <f t="shared" si="54"/>
        <v>0</v>
      </c>
      <c r="C1763" s="3">
        <f t="shared" si="55"/>
        <v>0</v>
      </c>
      <c r="D1763" s="175"/>
      <c r="R1763" s="174"/>
    </row>
    <row r="1764" spans="1:18">
      <c r="A1764" s="112">
        <f t="shared" si="54"/>
        <v>0</v>
      </c>
      <c r="C1764" s="3">
        <f t="shared" si="55"/>
        <v>0</v>
      </c>
      <c r="D1764" s="175"/>
      <c r="R1764" s="174"/>
    </row>
    <row r="1765" spans="1:18">
      <c r="A1765" s="112">
        <f t="shared" si="54"/>
        <v>0</v>
      </c>
      <c r="C1765" s="3">
        <f t="shared" si="55"/>
        <v>0</v>
      </c>
      <c r="D1765" s="175"/>
      <c r="R1765" s="174"/>
    </row>
    <row r="1766" spans="1:18">
      <c r="A1766" s="112">
        <f t="shared" si="54"/>
        <v>0</v>
      </c>
      <c r="C1766" s="3">
        <f t="shared" si="55"/>
        <v>0</v>
      </c>
      <c r="D1766" s="175"/>
      <c r="R1766" s="174"/>
    </row>
    <row r="1767" spans="1:18">
      <c r="A1767" s="112">
        <f t="shared" si="54"/>
        <v>0</v>
      </c>
      <c r="C1767" s="3">
        <f t="shared" si="55"/>
        <v>0</v>
      </c>
      <c r="D1767" s="175"/>
      <c r="R1767" s="174"/>
    </row>
    <row r="1768" spans="1:18">
      <c r="A1768" s="112">
        <f t="shared" si="54"/>
        <v>0</v>
      </c>
      <c r="C1768" s="3">
        <f t="shared" si="55"/>
        <v>0</v>
      </c>
      <c r="D1768" s="175"/>
      <c r="R1768" s="174"/>
    </row>
    <row r="1769" spans="1:18">
      <c r="A1769" s="112">
        <f t="shared" si="54"/>
        <v>0</v>
      </c>
      <c r="C1769" s="3">
        <f t="shared" si="55"/>
        <v>0</v>
      </c>
      <c r="D1769" s="175"/>
      <c r="R1769" s="174"/>
    </row>
    <row r="1770" spans="1:18">
      <c r="A1770" s="112">
        <f t="shared" si="54"/>
        <v>0</v>
      </c>
      <c r="C1770" s="3">
        <f t="shared" si="55"/>
        <v>0</v>
      </c>
      <c r="D1770" s="175"/>
      <c r="R1770" s="174"/>
    </row>
    <row r="1771" spans="1:18">
      <c r="A1771" s="112">
        <f t="shared" si="54"/>
        <v>0</v>
      </c>
      <c r="C1771" s="3">
        <f t="shared" si="55"/>
        <v>0</v>
      </c>
      <c r="D1771" s="175"/>
      <c r="R1771" s="174"/>
    </row>
    <row r="1772" spans="1:18">
      <c r="A1772" s="112">
        <f t="shared" si="54"/>
        <v>0</v>
      </c>
      <c r="C1772" s="3">
        <f t="shared" si="55"/>
        <v>0</v>
      </c>
      <c r="D1772" s="175"/>
      <c r="R1772" s="174"/>
    </row>
    <row r="1773" spans="1:18">
      <c r="A1773" s="112">
        <f t="shared" si="54"/>
        <v>0</v>
      </c>
      <c r="C1773" s="3">
        <f t="shared" si="55"/>
        <v>0</v>
      </c>
      <c r="D1773" s="175"/>
      <c r="R1773" s="174"/>
    </row>
    <row r="1774" spans="1:18">
      <c r="A1774" s="112">
        <f t="shared" si="54"/>
        <v>0</v>
      </c>
      <c r="C1774" s="3">
        <f t="shared" si="55"/>
        <v>0</v>
      </c>
      <c r="D1774" s="175"/>
      <c r="R1774" s="174"/>
    </row>
    <row r="1775" spans="1:18">
      <c r="A1775" s="112">
        <f t="shared" si="54"/>
        <v>0</v>
      </c>
      <c r="C1775" s="3">
        <f t="shared" si="55"/>
        <v>0</v>
      </c>
      <c r="D1775" s="175"/>
      <c r="R1775" s="174"/>
    </row>
    <row r="1776" spans="1:18">
      <c r="A1776" s="112">
        <f t="shared" si="54"/>
        <v>0</v>
      </c>
      <c r="C1776" s="3">
        <f t="shared" si="55"/>
        <v>0</v>
      </c>
      <c r="D1776" s="175"/>
      <c r="R1776" s="174"/>
    </row>
    <row r="1777" spans="1:18">
      <c r="A1777" s="112">
        <f t="shared" si="54"/>
        <v>0</v>
      </c>
      <c r="C1777" s="3">
        <f t="shared" si="55"/>
        <v>0</v>
      </c>
      <c r="D1777" s="175"/>
      <c r="R1777" s="174"/>
    </row>
    <row r="1778" spans="1:18">
      <c r="A1778" s="112">
        <f t="shared" si="54"/>
        <v>0</v>
      </c>
      <c r="C1778" s="3">
        <f t="shared" si="55"/>
        <v>0</v>
      </c>
      <c r="D1778" s="175"/>
      <c r="R1778" s="174"/>
    </row>
    <row r="1779" spans="1:18">
      <c r="A1779" s="112">
        <f t="shared" si="54"/>
        <v>0</v>
      </c>
      <c r="C1779" s="3">
        <f t="shared" si="55"/>
        <v>0</v>
      </c>
      <c r="D1779" s="175"/>
      <c r="R1779" s="174"/>
    </row>
    <row r="1780" spans="1:18">
      <c r="A1780" s="112">
        <f t="shared" si="54"/>
        <v>0</v>
      </c>
      <c r="C1780" s="3">
        <f t="shared" si="55"/>
        <v>0</v>
      </c>
      <c r="D1780" s="175"/>
      <c r="R1780" s="174"/>
    </row>
    <row r="1781" spans="1:18">
      <c r="A1781" s="112">
        <f t="shared" si="54"/>
        <v>0</v>
      </c>
      <c r="C1781" s="3">
        <f t="shared" si="55"/>
        <v>0</v>
      </c>
      <c r="D1781" s="175"/>
      <c r="R1781" s="174"/>
    </row>
    <row r="1782" spans="1:18">
      <c r="A1782" s="112">
        <f t="shared" si="54"/>
        <v>0</v>
      </c>
      <c r="C1782" s="3">
        <f t="shared" si="55"/>
        <v>0</v>
      </c>
      <c r="D1782" s="175"/>
      <c r="R1782" s="174"/>
    </row>
    <row r="1783" spans="1:18">
      <c r="A1783" s="112">
        <f t="shared" si="54"/>
        <v>0</v>
      </c>
      <c r="C1783" s="3">
        <f t="shared" si="55"/>
        <v>0</v>
      </c>
      <c r="D1783" s="175"/>
      <c r="R1783" s="174"/>
    </row>
    <row r="1784" spans="1:18">
      <c r="A1784" s="112">
        <f t="shared" si="54"/>
        <v>0</v>
      </c>
      <c r="C1784" s="3">
        <f t="shared" si="55"/>
        <v>0</v>
      </c>
      <c r="D1784" s="175"/>
      <c r="R1784" s="174"/>
    </row>
    <row r="1785" spans="1:18">
      <c r="A1785" s="112">
        <f t="shared" si="54"/>
        <v>0</v>
      </c>
      <c r="C1785" s="3">
        <f t="shared" si="55"/>
        <v>0</v>
      </c>
      <c r="D1785" s="175"/>
      <c r="R1785" s="174"/>
    </row>
    <row r="1786" spans="1:18">
      <c r="A1786" s="112">
        <f t="shared" si="54"/>
        <v>0</v>
      </c>
      <c r="C1786" s="3">
        <f t="shared" si="55"/>
        <v>0</v>
      </c>
      <c r="D1786" s="175"/>
      <c r="R1786" s="174"/>
    </row>
    <row r="1787" spans="1:18">
      <c r="A1787" s="112">
        <f t="shared" si="54"/>
        <v>0</v>
      </c>
      <c r="C1787" s="3">
        <f t="shared" si="55"/>
        <v>0</v>
      </c>
      <c r="D1787" s="175"/>
      <c r="R1787" s="174"/>
    </row>
    <row r="1788" spans="1:18">
      <c r="A1788" s="112">
        <f t="shared" si="54"/>
        <v>0</v>
      </c>
      <c r="C1788" s="3">
        <f t="shared" si="55"/>
        <v>0</v>
      </c>
      <c r="D1788" s="175"/>
      <c r="R1788" s="174"/>
    </row>
    <row r="1789" spans="1:18">
      <c r="A1789" s="112">
        <f t="shared" si="54"/>
        <v>0</v>
      </c>
      <c r="C1789" s="3">
        <f t="shared" si="55"/>
        <v>0</v>
      </c>
      <c r="D1789" s="175"/>
      <c r="R1789" s="174"/>
    </row>
    <row r="1790" spans="1:18">
      <c r="A1790" s="112">
        <f t="shared" si="54"/>
        <v>0</v>
      </c>
      <c r="C1790" s="3">
        <f t="shared" si="55"/>
        <v>0</v>
      </c>
      <c r="D1790" s="175"/>
      <c r="R1790" s="174"/>
    </row>
    <row r="1791" spans="1:18">
      <c r="A1791" s="112">
        <f t="shared" si="54"/>
        <v>0</v>
      </c>
      <c r="C1791" s="3">
        <f t="shared" si="55"/>
        <v>0</v>
      </c>
      <c r="D1791" s="175"/>
      <c r="R1791" s="174"/>
    </row>
    <row r="1792" spans="1:18">
      <c r="A1792" s="112">
        <f t="shared" si="54"/>
        <v>0</v>
      </c>
      <c r="C1792" s="3">
        <f t="shared" si="55"/>
        <v>0</v>
      </c>
      <c r="D1792" s="175"/>
      <c r="R1792" s="174"/>
    </row>
    <row r="1793" spans="1:18">
      <c r="A1793" s="112">
        <f t="shared" si="54"/>
        <v>0</v>
      </c>
      <c r="C1793" s="3">
        <f t="shared" si="55"/>
        <v>0</v>
      </c>
      <c r="D1793" s="175"/>
      <c r="R1793" s="174"/>
    </row>
    <row r="1794" spans="1:18">
      <c r="A1794" s="112">
        <f t="shared" si="54"/>
        <v>0</v>
      </c>
      <c r="C1794" s="3">
        <f t="shared" si="55"/>
        <v>0</v>
      </c>
      <c r="D1794" s="175"/>
      <c r="R1794" s="174"/>
    </row>
    <row r="1795" spans="1:18">
      <c r="A1795" s="112">
        <f t="shared" ref="A1795:A1858" si="56">D1795</f>
        <v>0</v>
      </c>
      <c r="C1795" s="3">
        <f t="shared" ref="C1795:C1858" si="57">D1795</f>
        <v>0</v>
      </c>
      <c r="D1795" s="175"/>
      <c r="R1795" s="174"/>
    </row>
    <row r="1796" spans="1:18">
      <c r="A1796" s="112">
        <f t="shared" si="56"/>
        <v>0</v>
      </c>
      <c r="C1796" s="3">
        <f t="shared" si="57"/>
        <v>0</v>
      </c>
      <c r="D1796" s="175"/>
      <c r="R1796" s="174"/>
    </row>
    <row r="1797" spans="1:18">
      <c r="A1797" s="112">
        <f t="shared" si="56"/>
        <v>0</v>
      </c>
      <c r="C1797" s="3">
        <f t="shared" si="57"/>
        <v>0</v>
      </c>
      <c r="D1797" s="175"/>
      <c r="R1797" s="174"/>
    </row>
    <row r="1798" spans="1:18">
      <c r="A1798" s="112">
        <f t="shared" si="56"/>
        <v>0</v>
      </c>
      <c r="C1798" s="3">
        <f t="shared" si="57"/>
        <v>0</v>
      </c>
      <c r="D1798" s="175"/>
      <c r="R1798" s="174"/>
    </row>
    <row r="1799" spans="1:18">
      <c r="A1799" s="112">
        <f t="shared" si="56"/>
        <v>0</v>
      </c>
      <c r="C1799" s="3">
        <f t="shared" si="57"/>
        <v>0</v>
      </c>
      <c r="D1799" s="175"/>
      <c r="R1799" s="174"/>
    </row>
    <row r="1800" spans="1:18">
      <c r="A1800" s="112">
        <f t="shared" si="56"/>
        <v>0</v>
      </c>
      <c r="C1800" s="3">
        <f t="shared" si="57"/>
        <v>0</v>
      </c>
      <c r="D1800" s="175"/>
      <c r="R1800" s="174"/>
    </row>
    <row r="1801" spans="1:18">
      <c r="A1801" s="112">
        <f t="shared" si="56"/>
        <v>0</v>
      </c>
      <c r="C1801" s="3">
        <f t="shared" si="57"/>
        <v>0</v>
      </c>
      <c r="D1801" s="175"/>
      <c r="R1801" s="174"/>
    </row>
    <row r="1802" spans="1:18">
      <c r="A1802" s="112">
        <f t="shared" si="56"/>
        <v>0</v>
      </c>
      <c r="C1802" s="3">
        <f t="shared" si="57"/>
        <v>0</v>
      </c>
      <c r="D1802" s="175"/>
      <c r="R1802" s="174"/>
    </row>
    <row r="1803" spans="1:18">
      <c r="A1803" s="112">
        <f t="shared" si="56"/>
        <v>0</v>
      </c>
      <c r="C1803" s="3">
        <f t="shared" si="57"/>
        <v>0</v>
      </c>
      <c r="D1803" s="175"/>
      <c r="R1803" s="174"/>
    </row>
    <row r="1804" spans="1:18">
      <c r="A1804" s="112">
        <f t="shared" si="56"/>
        <v>0</v>
      </c>
      <c r="C1804" s="3">
        <f t="shared" si="57"/>
        <v>0</v>
      </c>
      <c r="D1804" s="175"/>
      <c r="R1804" s="174"/>
    </row>
    <row r="1805" spans="1:18">
      <c r="A1805" s="112">
        <f t="shared" si="56"/>
        <v>0</v>
      </c>
      <c r="C1805" s="3">
        <f t="shared" si="57"/>
        <v>0</v>
      </c>
      <c r="D1805" s="175"/>
      <c r="R1805" s="174"/>
    </row>
    <row r="1806" spans="1:18">
      <c r="A1806" s="112">
        <f t="shared" si="56"/>
        <v>0</v>
      </c>
      <c r="C1806" s="3">
        <f t="shared" si="57"/>
        <v>0</v>
      </c>
      <c r="D1806" s="175"/>
      <c r="R1806" s="174"/>
    </row>
    <row r="1807" spans="1:18">
      <c r="A1807" s="112">
        <f t="shared" si="56"/>
        <v>0</v>
      </c>
      <c r="C1807" s="3">
        <f t="shared" si="57"/>
        <v>0</v>
      </c>
      <c r="D1807" s="175"/>
      <c r="R1807" s="174"/>
    </row>
    <row r="1808" spans="1:18">
      <c r="A1808" s="112">
        <f t="shared" si="56"/>
        <v>0</v>
      </c>
      <c r="C1808" s="3">
        <f t="shared" si="57"/>
        <v>0</v>
      </c>
      <c r="D1808" s="175"/>
      <c r="R1808" s="174"/>
    </row>
    <row r="1809" spans="1:18">
      <c r="A1809" s="112">
        <f t="shared" si="56"/>
        <v>0</v>
      </c>
      <c r="C1809" s="3">
        <f t="shared" si="57"/>
        <v>0</v>
      </c>
      <c r="D1809" s="175"/>
      <c r="R1809" s="174"/>
    </row>
    <row r="1810" spans="1:18">
      <c r="A1810" s="112">
        <f t="shared" si="56"/>
        <v>0</v>
      </c>
      <c r="C1810" s="3">
        <f t="shared" si="57"/>
        <v>0</v>
      </c>
      <c r="D1810" s="175"/>
      <c r="R1810" s="174"/>
    </row>
    <row r="1811" spans="1:18">
      <c r="A1811" s="112">
        <f t="shared" si="56"/>
        <v>0</v>
      </c>
      <c r="C1811" s="3">
        <f t="shared" si="57"/>
        <v>0</v>
      </c>
      <c r="D1811" s="175"/>
      <c r="R1811" s="174"/>
    </row>
    <row r="1812" spans="1:18">
      <c r="A1812" s="112">
        <f t="shared" si="56"/>
        <v>0</v>
      </c>
      <c r="C1812" s="3">
        <f t="shared" si="57"/>
        <v>0</v>
      </c>
      <c r="D1812" s="175"/>
      <c r="R1812" s="174"/>
    </row>
    <row r="1813" spans="1:18">
      <c r="A1813" s="112">
        <f t="shared" si="56"/>
        <v>0</v>
      </c>
      <c r="C1813" s="3">
        <f t="shared" si="57"/>
        <v>0</v>
      </c>
      <c r="D1813" s="175"/>
      <c r="R1813" s="174"/>
    </row>
    <row r="1814" spans="1:18">
      <c r="A1814" s="112">
        <f t="shared" si="56"/>
        <v>0</v>
      </c>
      <c r="C1814" s="3">
        <f t="shared" si="57"/>
        <v>0</v>
      </c>
      <c r="D1814" s="175"/>
      <c r="R1814" s="174"/>
    </row>
    <row r="1815" spans="1:18">
      <c r="A1815" s="112">
        <f t="shared" si="56"/>
        <v>0</v>
      </c>
      <c r="C1815" s="3">
        <f t="shared" si="57"/>
        <v>0</v>
      </c>
      <c r="D1815" s="175"/>
      <c r="R1815" s="174"/>
    </row>
    <row r="1816" spans="1:18">
      <c r="A1816" s="112">
        <f t="shared" si="56"/>
        <v>0</v>
      </c>
      <c r="C1816" s="3">
        <f t="shared" si="57"/>
        <v>0</v>
      </c>
      <c r="D1816" s="175"/>
      <c r="R1816" s="174"/>
    </row>
    <row r="1817" spans="1:18">
      <c r="A1817" s="112">
        <f t="shared" si="56"/>
        <v>0</v>
      </c>
      <c r="C1817" s="3">
        <f t="shared" si="57"/>
        <v>0</v>
      </c>
      <c r="D1817" s="175"/>
      <c r="R1817" s="174"/>
    </row>
    <row r="1818" spans="1:18">
      <c r="A1818" s="112">
        <f t="shared" si="56"/>
        <v>0</v>
      </c>
      <c r="C1818" s="3">
        <f t="shared" si="57"/>
        <v>0</v>
      </c>
      <c r="D1818" s="175"/>
      <c r="R1818" s="174"/>
    </row>
    <row r="1819" spans="1:18">
      <c r="A1819" s="112">
        <f t="shared" si="56"/>
        <v>0</v>
      </c>
      <c r="C1819" s="3">
        <f t="shared" si="57"/>
        <v>0</v>
      </c>
      <c r="D1819" s="175"/>
      <c r="R1819" s="174"/>
    </row>
    <row r="1820" spans="1:18">
      <c r="A1820" s="112">
        <f t="shared" si="56"/>
        <v>0</v>
      </c>
      <c r="C1820" s="3">
        <f t="shared" si="57"/>
        <v>0</v>
      </c>
      <c r="D1820" s="175"/>
      <c r="R1820" s="174"/>
    </row>
    <row r="1821" spans="1:18">
      <c r="A1821" s="112">
        <f t="shared" si="56"/>
        <v>0</v>
      </c>
      <c r="C1821" s="3">
        <f t="shared" si="57"/>
        <v>0</v>
      </c>
      <c r="D1821" s="175"/>
      <c r="R1821" s="174"/>
    </row>
    <row r="1822" spans="1:18">
      <c r="A1822" s="112">
        <f t="shared" si="56"/>
        <v>0</v>
      </c>
      <c r="C1822" s="3">
        <f t="shared" si="57"/>
        <v>0</v>
      </c>
      <c r="D1822" s="175"/>
      <c r="R1822" s="174"/>
    </row>
    <row r="1823" spans="1:18">
      <c r="A1823" s="112">
        <f t="shared" si="56"/>
        <v>0</v>
      </c>
      <c r="C1823" s="3">
        <f t="shared" si="57"/>
        <v>0</v>
      </c>
      <c r="D1823" s="175"/>
      <c r="R1823" s="174"/>
    </row>
    <row r="1824" spans="1:18">
      <c r="A1824" s="112">
        <f t="shared" si="56"/>
        <v>0</v>
      </c>
      <c r="C1824" s="3">
        <f t="shared" si="57"/>
        <v>0</v>
      </c>
      <c r="D1824" s="175"/>
      <c r="R1824" s="174"/>
    </row>
    <row r="1825" spans="1:18">
      <c r="A1825" s="112">
        <f t="shared" si="56"/>
        <v>0</v>
      </c>
      <c r="C1825" s="3">
        <f t="shared" si="57"/>
        <v>0</v>
      </c>
      <c r="D1825" s="175"/>
      <c r="R1825" s="174"/>
    </row>
    <row r="1826" spans="1:18">
      <c r="A1826" s="112">
        <f t="shared" si="56"/>
        <v>0</v>
      </c>
      <c r="C1826" s="3">
        <f t="shared" si="57"/>
        <v>0</v>
      </c>
      <c r="D1826" s="175"/>
      <c r="R1826" s="174"/>
    </row>
    <row r="1827" spans="1:18">
      <c r="A1827" s="112">
        <f t="shared" si="56"/>
        <v>0</v>
      </c>
      <c r="C1827" s="3">
        <f t="shared" si="57"/>
        <v>0</v>
      </c>
      <c r="D1827" s="175"/>
      <c r="R1827" s="174"/>
    </row>
    <row r="1828" spans="1:18">
      <c r="A1828" s="112">
        <f t="shared" si="56"/>
        <v>0</v>
      </c>
      <c r="C1828" s="3">
        <f t="shared" si="57"/>
        <v>0</v>
      </c>
      <c r="D1828" s="175"/>
      <c r="R1828" s="174"/>
    </row>
    <row r="1829" spans="1:18">
      <c r="A1829" s="112">
        <f t="shared" si="56"/>
        <v>0</v>
      </c>
      <c r="C1829" s="3">
        <f t="shared" si="57"/>
        <v>0</v>
      </c>
      <c r="D1829" s="175"/>
      <c r="R1829" s="174"/>
    </row>
    <row r="1830" spans="1:18">
      <c r="A1830" s="112">
        <f t="shared" si="56"/>
        <v>0</v>
      </c>
      <c r="C1830" s="3">
        <f t="shared" si="57"/>
        <v>0</v>
      </c>
      <c r="D1830" s="175"/>
      <c r="R1830" s="174"/>
    </row>
    <row r="1831" spans="1:18">
      <c r="A1831" s="112">
        <f t="shared" si="56"/>
        <v>0</v>
      </c>
      <c r="C1831" s="3">
        <f t="shared" si="57"/>
        <v>0</v>
      </c>
      <c r="D1831" s="175"/>
      <c r="R1831" s="174"/>
    </row>
    <row r="1832" spans="1:18">
      <c r="A1832" s="112">
        <f t="shared" si="56"/>
        <v>0</v>
      </c>
      <c r="C1832" s="3">
        <f t="shared" si="57"/>
        <v>0</v>
      </c>
      <c r="D1832" s="175"/>
      <c r="R1832" s="174"/>
    </row>
    <row r="1833" spans="1:18">
      <c r="A1833" s="112">
        <f t="shared" si="56"/>
        <v>0</v>
      </c>
      <c r="C1833" s="3">
        <f t="shared" si="57"/>
        <v>0</v>
      </c>
      <c r="D1833" s="175"/>
      <c r="R1833" s="174"/>
    </row>
    <row r="1834" spans="1:18">
      <c r="A1834" s="112">
        <f t="shared" si="56"/>
        <v>0</v>
      </c>
      <c r="C1834" s="3">
        <f t="shared" si="57"/>
        <v>0</v>
      </c>
      <c r="D1834" s="175"/>
      <c r="R1834" s="174"/>
    </row>
    <row r="1835" spans="1:18">
      <c r="A1835" s="112">
        <f t="shared" si="56"/>
        <v>0</v>
      </c>
      <c r="C1835" s="3">
        <f t="shared" si="57"/>
        <v>0</v>
      </c>
      <c r="D1835" s="175"/>
      <c r="R1835" s="174"/>
    </row>
    <row r="1836" spans="1:18">
      <c r="A1836" s="112">
        <f t="shared" si="56"/>
        <v>0</v>
      </c>
      <c r="C1836" s="3">
        <f t="shared" si="57"/>
        <v>0</v>
      </c>
      <c r="D1836" s="175"/>
      <c r="R1836" s="174"/>
    </row>
    <row r="1837" spans="1:18">
      <c r="A1837" s="112">
        <f t="shared" si="56"/>
        <v>0</v>
      </c>
      <c r="C1837" s="3">
        <f t="shared" si="57"/>
        <v>0</v>
      </c>
      <c r="D1837" s="175"/>
      <c r="R1837" s="174"/>
    </row>
    <row r="1838" spans="1:18">
      <c r="A1838" s="112">
        <f t="shared" si="56"/>
        <v>0</v>
      </c>
      <c r="C1838" s="3">
        <f t="shared" si="57"/>
        <v>0</v>
      </c>
      <c r="D1838" s="175"/>
      <c r="R1838" s="174"/>
    </row>
    <row r="1839" spans="1:18">
      <c r="A1839" s="112">
        <f t="shared" si="56"/>
        <v>0</v>
      </c>
      <c r="C1839" s="3">
        <f t="shared" si="57"/>
        <v>0</v>
      </c>
      <c r="D1839" s="175"/>
      <c r="R1839" s="174"/>
    </row>
    <row r="1840" spans="1:18">
      <c r="A1840" s="112">
        <f t="shared" si="56"/>
        <v>0</v>
      </c>
      <c r="C1840" s="3">
        <f t="shared" si="57"/>
        <v>0</v>
      </c>
      <c r="D1840" s="175"/>
      <c r="R1840" s="174"/>
    </row>
    <row r="1841" spans="1:18">
      <c r="A1841" s="112">
        <f t="shared" si="56"/>
        <v>0</v>
      </c>
      <c r="C1841" s="3">
        <f t="shared" si="57"/>
        <v>0</v>
      </c>
      <c r="D1841" s="175"/>
      <c r="R1841" s="174"/>
    </row>
    <row r="1842" spans="1:18">
      <c r="A1842" s="112">
        <f t="shared" si="56"/>
        <v>0</v>
      </c>
      <c r="C1842" s="3">
        <f t="shared" si="57"/>
        <v>0</v>
      </c>
      <c r="D1842" s="175"/>
      <c r="R1842" s="174"/>
    </row>
    <row r="1843" spans="1:18">
      <c r="A1843" s="112">
        <f t="shared" si="56"/>
        <v>0</v>
      </c>
      <c r="C1843" s="3">
        <f t="shared" si="57"/>
        <v>0</v>
      </c>
      <c r="D1843" s="175"/>
      <c r="R1843" s="174"/>
    </row>
    <row r="1844" spans="1:18">
      <c r="A1844" s="112">
        <f t="shared" si="56"/>
        <v>0</v>
      </c>
      <c r="C1844" s="3">
        <f t="shared" si="57"/>
        <v>0</v>
      </c>
      <c r="D1844" s="175"/>
      <c r="R1844" s="174"/>
    </row>
    <row r="1845" spans="1:18">
      <c r="A1845" s="112">
        <f t="shared" si="56"/>
        <v>0</v>
      </c>
      <c r="C1845" s="3">
        <f t="shared" si="57"/>
        <v>0</v>
      </c>
      <c r="D1845" s="175"/>
      <c r="R1845" s="174"/>
    </row>
    <row r="1846" spans="1:18">
      <c r="A1846" s="112">
        <f t="shared" si="56"/>
        <v>0</v>
      </c>
      <c r="C1846" s="3">
        <f t="shared" si="57"/>
        <v>0</v>
      </c>
      <c r="D1846" s="175"/>
      <c r="R1846" s="174"/>
    </row>
    <row r="1847" spans="1:18">
      <c r="A1847" s="112">
        <f t="shared" si="56"/>
        <v>0</v>
      </c>
      <c r="C1847" s="3">
        <f t="shared" si="57"/>
        <v>0</v>
      </c>
      <c r="D1847" s="175"/>
      <c r="R1847" s="174"/>
    </row>
    <row r="1848" spans="1:18">
      <c r="A1848" s="112">
        <f t="shared" si="56"/>
        <v>0</v>
      </c>
      <c r="C1848" s="3">
        <f t="shared" si="57"/>
        <v>0</v>
      </c>
      <c r="D1848" s="175"/>
      <c r="R1848" s="174"/>
    </row>
    <row r="1849" spans="1:18">
      <c r="A1849" s="112">
        <f t="shared" si="56"/>
        <v>0</v>
      </c>
      <c r="C1849" s="3">
        <f t="shared" si="57"/>
        <v>0</v>
      </c>
      <c r="D1849" s="175"/>
      <c r="R1849" s="174"/>
    </row>
    <row r="1850" spans="1:18">
      <c r="A1850" s="112">
        <f t="shared" si="56"/>
        <v>0</v>
      </c>
      <c r="C1850" s="3">
        <f t="shared" si="57"/>
        <v>0</v>
      </c>
      <c r="D1850" s="175"/>
      <c r="R1850" s="174"/>
    </row>
    <row r="1851" spans="1:18">
      <c r="A1851" s="112">
        <f t="shared" si="56"/>
        <v>0</v>
      </c>
      <c r="C1851" s="3">
        <f t="shared" si="57"/>
        <v>0</v>
      </c>
      <c r="D1851" s="175"/>
      <c r="R1851" s="174"/>
    </row>
    <row r="1852" spans="1:18">
      <c r="A1852" s="112">
        <f t="shared" si="56"/>
        <v>0</v>
      </c>
      <c r="C1852" s="3">
        <f t="shared" si="57"/>
        <v>0</v>
      </c>
      <c r="D1852" s="175"/>
      <c r="R1852" s="174"/>
    </row>
    <row r="1853" spans="1:18">
      <c r="A1853" s="112">
        <f t="shared" si="56"/>
        <v>0</v>
      </c>
      <c r="C1853" s="3">
        <f t="shared" si="57"/>
        <v>0</v>
      </c>
      <c r="D1853" s="175"/>
      <c r="R1853" s="174"/>
    </row>
    <row r="1854" spans="1:18">
      <c r="A1854" s="112">
        <f t="shared" si="56"/>
        <v>0</v>
      </c>
      <c r="C1854" s="3">
        <f t="shared" si="57"/>
        <v>0</v>
      </c>
      <c r="D1854" s="175"/>
      <c r="R1854" s="174"/>
    </row>
    <row r="1855" spans="1:18">
      <c r="A1855" s="112">
        <f t="shared" si="56"/>
        <v>0</v>
      </c>
      <c r="C1855" s="3">
        <f t="shared" si="57"/>
        <v>0</v>
      </c>
      <c r="D1855" s="175"/>
      <c r="R1855" s="174"/>
    </row>
    <row r="1856" spans="1:18">
      <c r="A1856" s="112">
        <f t="shared" si="56"/>
        <v>0</v>
      </c>
      <c r="C1856" s="3">
        <f t="shared" si="57"/>
        <v>0</v>
      </c>
      <c r="D1856" s="175"/>
      <c r="R1856" s="174"/>
    </row>
    <row r="1857" spans="1:18">
      <c r="A1857" s="112">
        <f t="shared" si="56"/>
        <v>0</v>
      </c>
      <c r="C1857" s="3">
        <f t="shared" si="57"/>
        <v>0</v>
      </c>
      <c r="D1857" s="175"/>
      <c r="R1857" s="174"/>
    </row>
    <row r="1858" spans="1:18">
      <c r="A1858" s="112">
        <f t="shared" si="56"/>
        <v>0</v>
      </c>
      <c r="C1858" s="3">
        <f t="shared" si="57"/>
        <v>0</v>
      </c>
      <c r="D1858" s="175"/>
      <c r="R1858" s="174"/>
    </row>
    <row r="1859" spans="1:18">
      <c r="A1859" s="112">
        <f t="shared" ref="A1859:A1922" si="58">D1859</f>
        <v>0</v>
      </c>
      <c r="C1859" s="3">
        <f t="shared" ref="C1859:C1922" si="59">D1859</f>
        <v>0</v>
      </c>
      <c r="D1859" s="175"/>
      <c r="R1859" s="174"/>
    </row>
    <row r="1860" spans="1:18">
      <c r="A1860" s="112">
        <f t="shared" si="58"/>
        <v>0</v>
      </c>
      <c r="C1860" s="3">
        <f t="shared" si="59"/>
        <v>0</v>
      </c>
      <c r="D1860" s="175"/>
      <c r="R1860" s="174"/>
    </row>
    <row r="1861" spans="1:18">
      <c r="A1861" s="112">
        <f t="shared" si="58"/>
        <v>0</v>
      </c>
      <c r="C1861" s="3">
        <f t="shared" si="59"/>
        <v>0</v>
      </c>
      <c r="D1861" s="175"/>
      <c r="R1861" s="174"/>
    </row>
    <row r="1862" spans="1:18">
      <c r="A1862" s="112">
        <f t="shared" si="58"/>
        <v>0</v>
      </c>
      <c r="C1862" s="3">
        <f t="shared" si="59"/>
        <v>0</v>
      </c>
      <c r="D1862" s="175"/>
      <c r="R1862" s="174"/>
    </row>
    <row r="1863" spans="1:18">
      <c r="A1863" s="112">
        <f t="shared" si="58"/>
        <v>0</v>
      </c>
      <c r="C1863" s="3">
        <f t="shared" si="59"/>
        <v>0</v>
      </c>
      <c r="D1863" s="175"/>
      <c r="R1863" s="174"/>
    </row>
    <row r="1864" spans="1:18">
      <c r="A1864" s="112">
        <f t="shared" si="58"/>
        <v>0</v>
      </c>
      <c r="C1864" s="3">
        <f t="shared" si="59"/>
        <v>0</v>
      </c>
      <c r="D1864" s="175"/>
      <c r="R1864" s="174"/>
    </row>
    <row r="1865" spans="1:18">
      <c r="A1865" s="112">
        <f t="shared" si="58"/>
        <v>0</v>
      </c>
      <c r="C1865" s="3">
        <f t="shared" si="59"/>
        <v>0</v>
      </c>
      <c r="D1865" s="175"/>
      <c r="R1865" s="174"/>
    </row>
    <row r="1866" spans="1:18">
      <c r="A1866" s="112">
        <f t="shared" si="58"/>
        <v>0</v>
      </c>
      <c r="C1866" s="3">
        <f t="shared" si="59"/>
        <v>0</v>
      </c>
      <c r="D1866" s="175"/>
      <c r="R1866" s="174"/>
    </row>
    <row r="1867" spans="1:18">
      <c r="A1867" s="112">
        <f t="shared" si="58"/>
        <v>0</v>
      </c>
      <c r="C1867" s="3">
        <f t="shared" si="59"/>
        <v>0</v>
      </c>
      <c r="D1867" s="175"/>
      <c r="R1867" s="174"/>
    </row>
    <row r="1868" spans="1:18">
      <c r="A1868" s="112">
        <f t="shared" si="58"/>
        <v>0</v>
      </c>
      <c r="C1868" s="3">
        <f t="shared" si="59"/>
        <v>0</v>
      </c>
      <c r="D1868" s="175"/>
      <c r="R1868" s="174"/>
    </row>
    <row r="1869" spans="1:18">
      <c r="A1869" s="112">
        <f t="shared" si="58"/>
        <v>0</v>
      </c>
      <c r="C1869" s="3">
        <f t="shared" si="59"/>
        <v>0</v>
      </c>
      <c r="D1869" s="175"/>
      <c r="R1869" s="174"/>
    </row>
    <row r="1870" spans="1:18">
      <c r="A1870" s="112">
        <f t="shared" si="58"/>
        <v>0</v>
      </c>
      <c r="C1870" s="3">
        <f t="shared" si="59"/>
        <v>0</v>
      </c>
      <c r="D1870" s="175"/>
      <c r="R1870" s="174"/>
    </row>
    <row r="1871" spans="1:18">
      <c r="A1871" s="112">
        <f t="shared" si="58"/>
        <v>0</v>
      </c>
      <c r="C1871" s="3">
        <f t="shared" si="59"/>
        <v>0</v>
      </c>
      <c r="D1871" s="175"/>
      <c r="R1871" s="174"/>
    </row>
    <row r="1872" spans="1:18">
      <c r="A1872" s="112">
        <f t="shared" si="58"/>
        <v>0</v>
      </c>
      <c r="C1872" s="3">
        <f t="shared" si="59"/>
        <v>0</v>
      </c>
      <c r="D1872" s="175"/>
      <c r="R1872" s="174"/>
    </row>
    <row r="1873" spans="1:18">
      <c r="A1873" s="112">
        <f t="shared" si="58"/>
        <v>0</v>
      </c>
      <c r="C1873" s="3">
        <f t="shared" si="59"/>
        <v>0</v>
      </c>
      <c r="D1873" s="175"/>
      <c r="R1873" s="174"/>
    </row>
    <row r="1874" spans="1:18">
      <c r="A1874" s="112">
        <f t="shared" si="58"/>
        <v>0</v>
      </c>
      <c r="C1874" s="3">
        <f t="shared" si="59"/>
        <v>0</v>
      </c>
      <c r="D1874" s="175"/>
      <c r="R1874" s="174"/>
    </row>
    <row r="1875" spans="1:18">
      <c r="A1875" s="112">
        <f t="shared" si="58"/>
        <v>0</v>
      </c>
      <c r="C1875" s="3">
        <f t="shared" si="59"/>
        <v>0</v>
      </c>
      <c r="D1875" s="175"/>
      <c r="R1875" s="174"/>
    </row>
    <row r="1876" spans="1:18">
      <c r="A1876" s="112">
        <f t="shared" si="58"/>
        <v>0</v>
      </c>
      <c r="C1876" s="3">
        <f t="shared" si="59"/>
        <v>0</v>
      </c>
      <c r="D1876" s="175"/>
      <c r="R1876" s="174"/>
    </row>
    <row r="1877" spans="1:18">
      <c r="A1877" s="112">
        <f t="shared" si="58"/>
        <v>0</v>
      </c>
      <c r="C1877" s="3">
        <f t="shared" si="59"/>
        <v>0</v>
      </c>
      <c r="D1877" s="175"/>
      <c r="R1877" s="174"/>
    </row>
    <row r="1878" spans="1:18">
      <c r="A1878" s="112">
        <f t="shared" si="58"/>
        <v>0</v>
      </c>
      <c r="C1878" s="3">
        <f t="shared" si="59"/>
        <v>0</v>
      </c>
      <c r="D1878" s="175"/>
      <c r="R1878" s="174"/>
    </row>
    <row r="1879" spans="1:18">
      <c r="A1879" s="112">
        <f t="shared" si="58"/>
        <v>0</v>
      </c>
      <c r="C1879" s="3">
        <f t="shared" si="59"/>
        <v>0</v>
      </c>
      <c r="D1879" s="175"/>
      <c r="R1879" s="174"/>
    </row>
    <row r="1880" spans="1:18">
      <c r="A1880" s="112">
        <f t="shared" si="58"/>
        <v>0</v>
      </c>
      <c r="C1880" s="3">
        <f t="shared" si="59"/>
        <v>0</v>
      </c>
      <c r="D1880" s="175"/>
      <c r="R1880" s="174"/>
    </row>
    <row r="1881" spans="1:18">
      <c r="A1881" s="112">
        <f t="shared" si="58"/>
        <v>0</v>
      </c>
      <c r="C1881" s="3">
        <f t="shared" si="59"/>
        <v>0</v>
      </c>
      <c r="D1881" s="175"/>
      <c r="R1881" s="174"/>
    </row>
    <row r="1882" spans="1:18">
      <c r="A1882" s="112">
        <f t="shared" si="58"/>
        <v>0</v>
      </c>
      <c r="C1882" s="3">
        <f t="shared" si="59"/>
        <v>0</v>
      </c>
      <c r="D1882" s="175"/>
      <c r="R1882" s="174"/>
    </row>
    <row r="1883" spans="1:18">
      <c r="A1883" s="112">
        <f t="shared" si="58"/>
        <v>0</v>
      </c>
      <c r="C1883" s="3">
        <f t="shared" si="59"/>
        <v>0</v>
      </c>
      <c r="D1883" s="175"/>
      <c r="R1883" s="174"/>
    </row>
    <row r="1884" spans="1:18">
      <c r="A1884" s="112">
        <f t="shared" si="58"/>
        <v>0</v>
      </c>
      <c r="C1884" s="3">
        <f t="shared" si="59"/>
        <v>0</v>
      </c>
      <c r="D1884" s="175"/>
      <c r="R1884" s="174"/>
    </row>
    <row r="1885" spans="1:18">
      <c r="A1885" s="112">
        <f t="shared" si="58"/>
        <v>0</v>
      </c>
      <c r="C1885" s="3">
        <f t="shared" si="59"/>
        <v>0</v>
      </c>
      <c r="D1885" s="175"/>
      <c r="R1885" s="174"/>
    </row>
    <row r="1886" spans="1:18">
      <c r="A1886" s="112">
        <f t="shared" si="58"/>
        <v>0</v>
      </c>
      <c r="C1886" s="3">
        <f t="shared" si="59"/>
        <v>0</v>
      </c>
      <c r="D1886" s="175"/>
      <c r="R1886" s="174"/>
    </row>
    <row r="1887" spans="1:18">
      <c r="A1887" s="112">
        <f t="shared" si="58"/>
        <v>0</v>
      </c>
      <c r="C1887" s="3">
        <f t="shared" si="59"/>
        <v>0</v>
      </c>
      <c r="D1887" s="175"/>
      <c r="R1887" s="174"/>
    </row>
    <row r="1888" spans="1:18">
      <c r="A1888" s="112">
        <f t="shared" si="58"/>
        <v>0</v>
      </c>
      <c r="C1888" s="3">
        <f t="shared" si="59"/>
        <v>0</v>
      </c>
      <c r="D1888" s="175"/>
      <c r="R1888" s="174"/>
    </row>
    <row r="1889" spans="1:18">
      <c r="A1889" s="112">
        <f t="shared" si="58"/>
        <v>0</v>
      </c>
      <c r="C1889" s="3">
        <f t="shared" si="59"/>
        <v>0</v>
      </c>
      <c r="D1889" s="175"/>
      <c r="R1889" s="174"/>
    </row>
    <row r="1890" spans="1:18">
      <c r="A1890" s="112">
        <f t="shared" si="58"/>
        <v>0</v>
      </c>
      <c r="C1890" s="3">
        <f t="shared" si="59"/>
        <v>0</v>
      </c>
      <c r="D1890" s="175"/>
      <c r="R1890" s="174"/>
    </row>
    <row r="1891" spans="1:18">
      <c r="A1891" s="112">
        <f t="shared" si="58"/>
        <v>0</v>
      </c>
      <c r="C1891" s="3">
        <f t="shared" si="59"/>
        <v>0</v>
      </c>
      <c r="D1891" s="175"/>
      <c r="R1891" s="174"/>
    </row>
    <row r="1892" spans="1:18">
      <c r="A1892" s="112">
        <f t="shared" si="58"/>
        <v>0</v>
      </c>
      <c r="C1892" s="3">
        <f t="shared" si="59"/>
        <v>0</v>
      </c>
      <c r="D1892" s="175"/>
      <c r="R1892" s="174"/>
    </row>
    <row r="1893" spans="1:18">
      <c r="A1893" s="112">
        <f t="shared" si="58"/>
        <v>0</v>
      </c>
      <c r="C1893" s="3">
        <f t="shared" si="59"/>
        <v>0</v>
      </c>
      <c r="D1893" s="175"/>
      <c r="R1893" s="174"/>
    </row>
    <row r="1894" spans="1:18">
      <c r="A1894" s="112">
        <f t="shared" si="58"/>
        <v>0</v>
      </c>
      <c r="C1894" s="3">
        <f t="shared" si="59"/>
        <v>0</v>
      </c>
      <c r="D1894" s="175"/>
      <c r="R1894" s="174"/>
    </row>
    <row r="1895" spans="1:18">
      <c r="A1895" s="112">
        <f t="shared" si="58"/>
        <v>0</v>
      </c>
      <c r="C1895" s="3">
        <f t="shared" si="59"/>
        <v>0</v>
      </c>
      <c r="D1895" s="175"/>
      <c r="R1895" s="174"/>
    </row>
    <row r="1896" spans="1:18">
      <c r="A1896" s="112">
        <f t="shared" si="58"/>
        <v>0</v>
      </c>
      <c r="C1896" s="3">
        <f t="shared" si="59"/>
        <v>0</v>
      </c>
      <c r="D1896" s="175"/>
      <c r="R1896" s="174"/>
    </row>
    <row r="1897" spans="1:18">
      <c r="A1897" s="112">
        <f t="shared" si="58"/>
        <v>0</v>
      </c>
      <c r="C1897" s="3">
        <f t="shared" si="59"/>
        <v>0</v>
      </c>
      <c r="D1897" s="175"/>
      <c r="R1897" s="174"/>
    </row>
    <row r="1898" spans="1:18">
      <c r="A1898" s="112">
        <f t="shared" si="58"/>
        <v>0</v>
      </c>
      <c r="C1898" s="3">
        <f t="shared" si="59"/>
        <v>0</v>
      </c>
      <c r="D1898" s="175"/>
      <c r="R1898" s="174"/>
    </row>
    <row r="1899" spans="1:18">
      <c r="A1899" s="112">
        <f t="shared" si="58"/>
        <v>0</v>
      </c>
      <c r="C1899" s="3">
        <f t="shared" si="59"/>
        <v>0</v>
      </c>
      <c r="D1899" s="175"/>
      <c r="R1899" s="174"/>
    </row>
    <row r="1900" spans="1:18">
      <c r="A1900" s="112">
        <f t="shared" si="58"/>
        <v>0</v>
      </c>
      <c r="C1900" s="3">
        <f t="shared" si="59"/>
        <v>0</v>
      </c>
      <c r="D1900" s="175"/>
      <c r="R1900" s="174"/>
    </row>
    <row r="1901" spans="1:18">
      <c r="A1901" s="112">
        <f t="shared" si="58"/>
        <v>0</v>
      </c>
      <c r="C1901" s="3">
        <f t="shared" si="59"/>
        <v>0</v>
      </c>
      <c r="D1901" s="175"/>
      <c r="R1901" s="174"/>
    </row>
    <row r="1902" spans="1:18">
      <c r="A1902" s="112">
        <f t="shared" si="58"/>
        <v>0</v>
      </c>
      <c r="C1902" s="3">
        <f t="shared" si="59"/>
        <v>0</v>
      </c>
      <c r="D1902" s="175"/>
      <c r="R1902" s="174"/>
    </row>
    <row r="1903" spans="1:18">
      <c r="A1903" s="112">
        <f t="shared" si="58"/>
        <v>0</v>
      </c>
      <c r="C1903" s="3">
        <f t="shared" si="59"/>
        <v>0</v>
      </c>
      <c r="D1903" s="175"/>
      <c r="R1903" s="174"/>
    </row>
    <row r="1904" spans="1:18">
      <c r="A1904" s="112">
        <f t="shared" si="58"/>
        <v>0</v>
      </c>
      <c r="C1904" s="3">
        <f t="shared" si="59"/>
        <v>0</v>
      </c>
      <c r="D1904" s="175"/>
      <c r="R1904" s="174"/>
    </row>
    <row r="1905" spans="1:18">
      <c r="A1905" s="112">
        <f t="shared" si="58"/>
        <v>0</v>
      </c>
      <c r="C1905" s="3">
        <f t="shared" si="59"/>
        <v>0</v>
      </c>
      <c r="D1905" s="175"/>
      <c r="R1905" s="174"/>
    </row>
    <row r="1906" spans="1:18">
      <c r="A1906" s="112">
        <f t="shared" si="58"/>
        <v>0</v>
      </c>
      <c r="C1906" s="3">
        <f t="shared" si="59"/>
        <v>0</v>
      </c>
      <c r="D1906" s="175"/>
      <c r="R1906" s="174"/>
    </row>
    <row r="1907" spans="1:18">
      <c r="A1907" s="112">
        <f t="shared" si="58"/>
        <v>0</v>
      </c>
      <c r="C1907" s="3">
        <f t="shared" si="59"/>
        <v>0</v>
      </c>
      <c r="D1907" s="175"/>
      <c r="R1907" s="174"/>
    </row>
    <row r="1908" spans="1:18">
      <c r="A1908" s="112">
        <f t="shared" si="58"/>
        <v>0</v>
      </c>
      <c r="C1908" s="3">
        <f t="shared" si="59"/>
        <v>0</v>
      </c>
      <c r="D1908" s="175"/>
      <c r="R1908" s="174"/>
    </row>
    <row r="1909" spans="1:18">
      <c r="A1909" s="112">
        <f t="shared" si="58"/>
        <v>0</v>
      </c>
      <c r="C1909" s="3">
        <f t="shared" si="59"/>
        <v>0</v>
      </c>
      <c r="D1909" s="175"/>
      <c r="R1909" s="174"/>
    </row>
    <row r="1910" spans="1:18">
      <c r="A1910" s="112">
        <f t="shared" si="58"/>
        <v>0</v>
      </c>
      <c r="C1910" s="3">
        <f t="shared" si="59"/>
        <v>0</v>
      </c>
      <c r="D1910" s="175"/>
      <c r="R1910" s="174"/>
    </row>
    <row r="1911" spans="1:18">
      <c r="A1911" s="112">
        <f t="shared" si="58"/>
        <v>0</v>
      </c>
      <c r="C1911" s="3">
        <f t="shared" si="59"/>
        <v>0</v>
      </c>
      <c r="D1911" s="175"/>
      <c r="R1911" s="174"/>
    </row>
    <row r="1912" spans="1:18">
      <c r="A1912" s="112">
        <f t="shared" si="58"/>
        <v>0</v>
      </c>
      <c r="C1912" s="3">
        <f t="shared" si="59"/>
        <v>0</v>
      </c>
      <c r="D1912" s="175"/>
      <c r="R1912" s="174"/>
    </row>
    <row r="1913" spans="1:18">
      <c r="A1913" s="112">
        <f t="shared" si="58"/>
        <v>0</v>
      </c>
      <c r="C1913" s="3">
        <f t="shared" si="59"/>
        <v>0</v>
      </c>
      <c r="D1913" s="175"/>
      <c r="R1913" s="174"/>
    </row>
    <row r="1914" spans="1:18">
      <c r="A1914" s="112">
        <f t="shared" si="58"/>
        <v>0</v>
      </c>
      <c r="C1914" s="3">
        <f t="shared" si="59"/>
        <v>0</v>
      </c>
      <c r="D1914" s="175"/>
      <c r="R1914" s="174"/>
    </row>
    <row r="1915" spans="1:18">
      <c r="A1915" s="112">
        <f t="shared" si="58"/>
        <v>0</v>
      </c>
      <c r="C1915" s="3">
        <f t="shared" si="59"/>
        <v>0</v>
      </c>
      <c r="D1915" s="175"/>
      <c r="R1915" s="174"/>
    </row>
    <row r="1916" spans="1:18">
      <c r="A1916" s="112">
        <f t="shared" si="58"/>
        <v>0</v>
      </c>
      <c r="C1916" s="3">
        <f t="shared" si="59"/>
        <v>0</v>
      </c>
      <c r="D1916" s="175"/>
      <c r="R1916" s="174"/>
    </row>
    <row r="1917" spans="1:18">
      <c r="A1917" s="112">
        <f t="shared" si="58"/>
        <v>0</v>
      </c>
      <c r="C1917" s="3">
        <f t="shared" si="59"/>
        <v>0</v>
      </c>
      <c r="D1917" s="175"/>
      <c r="R1917" s="174"/>
    </row>
    <row r="1918" spans="1:18">
      <c r="A1918" s="112">
        <f t="shared" si="58"/>
        <v>0</v>
      </c>
      <c r="C1918" s="3">
        <f t="shared" si="59"/>
        <v>0</v>
      </c>
      <c r="D1918" s="175"/>
      <c r="R1918" s="174"/>
    </row>
    <row r="1919" spans="1:18">
      <c r="A1919" s="112">
        <f t="shared" si="58"/>
        <v>0</v>
      </c>
      <c r="C1919" s="3">
        <f t="shared" si="59"/>
        <v>0</v>
      </c>
      <c r="D1919" s="175"/>
      <c r="R1919" s="174"/>
    </row>
    <row r="1920" spans="1:18">
      <c r="A1920" s="112">
        <f t="shared" si="58"/>
        <v>0</v>
      </c>
      <c r="C1920" s="3">
        <f t="shared" si="59"/>
        <v>0</v>
      </c>
      <c r="D1920" s="175"/>
      <c r="R1920" s="174"/>
    </row>
    <row r="1921" spans="1:18">
      <c r="A1921" s="112">
        <f t="shared" si="58"/>
        <v>0</v>
      </c>
      <c r="C1921" s="3">
        <f t="shared" si="59"/>
        <v>0</v>
      </c>
      <c r="D1921" s="175"/>
      <c r="R1921" s="174"/>
    </row>
    <row r="1922" spans="1:18">
      <c r="A1922" s="112">
        <f t="shared" si="58"/>
        <v>0</v>
      </c>
      <c r="C1922" s="3">
        <f t="shared" si="59"/>
        <v>0</v>
      </c>
      <c r="D1922" s="175"/>
      <c r="R1922" s="174"/>
    </row>
    <row r="1923" spans="1:18">
      <c r="A1923" s="112">
        <f t="shared" ref="A1923:A1986" si="60">D1923</f>
        <v>0</v>
      </c>
      <c r="C1923" s="3">
        <f t="shared" ref="C1923:C1986" si="61">D1923</f>
        <v>0</v>
      </c>
      <c r="D1923" s="175"/>
      <c r="R1923" s="174"/>
    </row>
    <row r="1924" spans="1:18">
      <c r="A1924" s="112">
        <f t="shared" si="60"/>
        <v>0</v>
      </c>
      <c r="C1924" s="3">
        <f t="shared" si="61"/>
        <v>0</v>
      </c>
      <c r="D1924" s="175"/>
      <c r="R1924" s="174"/>
    </row>
    <row r="1925" spans="1:18">
      <c r="A1925" s="112">
        <f t="shared" si="60"/>
        <v>0</v>
      </c>
      <c r="C1925" s="3">
        <f t="shared" si="61"/>
        <v>0</v>
      </c>
      <c r="D1925" s="175"/>
      <c r="R1925" s="174"/>
    </row>
    <row r="1926" spans="1:18">
      <c r="A1926" s="112">
        <f t="shared" si="60"/>
        <v>0</v>
      </c>
      <c r="C1926" s="3">
        <f t="shared" si="61"/>
        <v>0</v>
      </c>
      <c r="D1926" s="175"/>
      <c r="R1926" s="174"/>
    </row>
    <row r="1927" spans="1:18">
      <c r="A1927" s="112">
        <f t="shared" si="60"/>
        <v>0</v>
      </c>
      <c r="C1927" s="3">
        <f t="shared" si="61"/>
        <v>0</v>
      </c>
      <c r="D1927" s="175"/>
      <c r="R1927" s="174"/>
    </row>
    <row r="1928" spans="1:18">
      <c r="A1928" s="112">
        <f t="shared" si="60"/>
        <v>0</v>
      </c>
      <c r="C1928" s="3">
        <f t="shared" si="61"/>
        <v>0</v>
      </c>
      <c r="D1928" s="175"/>
      <c r="R1928" s="174"/>
    </row>
    <row r="1929" spans="1:18">
      <c r="A1929" s="112">
        <f t="shared" si="60"/>
        <v>0</v>
      </c>
      <c r="C1929" s="3">
        <f t="shared" si="61"/>
        <v>0</v>
      </c>
      <c r="D1929" s="175"/>
      <c r="R1929" s="174"/>
    </row>
    <row r="1930" spans="1:18">
      <c r="A1930" s="112">
        <f t="shared" si="60"/>
        <v>0</v>
      </c>
      <c r="C1930" s="3">
        <f t="shared" si="61"/>
        <v>0</v>
      </c>
      <c r="D1930" s="175"/>
      <c r="R1930" s="174"/>
    </row>
    <row r="1931" spans="1:18">
      <c r="A1931" s="112">
        <f t="shared" si="60"/>
        <v>0</v>
      </c>
      <c r="C1931" s="3">
        <f t="shared" si="61"/>
        <v>0</v>
      </c>
      <c r="D1931" s="175"/>
      <c r="R1931" s="174"/>
    </row>
    <row r="1932" spans="1:18">
      <c r="A1932" s="112">
        <f t="shared" si="60"/>
        <v>0</v>
      </c>
      <c r="C1932" s="3">
        <f t="shared" si="61"/>
        <v>0</v>
      </c>
      <c r="D1932" s="175"/>
      <c r="R1932" s="174"/>
    </row>
    <row r="1933" spans="1:18">
      <c r="A1933" s="112">
        <f t="shared" si="60"/>
        <v>0</v>
      </c>
      <c r="C1933" s="3">
        <f t="shared" si="61"/>
        <v>0</v>
      </c>
      <c r="D1933" s="175"/>
      <c r="R1933" s="174"/>
    </row>
    <row r="1934" spans="1:18">
      <c r="A1934" s="112">
        <f t="shared" si="60"/>
        <v>0</v>
      </c>
      <c r="C1934" s="3">
        <f t="shared" si="61"/>
        <v>0</v>
      </c>
      <c r="D1934" s="175"/>
      <c r="R1934" s="174"/>
    </row>
    <row r="1935" spans="1:18">
      <c r="A1935" s="112">
        <f t="shared" si="60"/>
        <v>0</v>
      </c>
      <c r="C1935" s="3">
        <f t="shared" si="61"/>
        <v>0</v>
      </c>
      <c r="D1935" s="175"/>
      <c r="R1935" s="174"/>
    </row>
    <row r="1936" spans="1:18">
      <c r="A1936" s="112">
        <f t="shared" si="60"/>
        <v>0</v>
      </c>
      <c r="C1936" s="3">
        <f t="shared" si="61"/>
        <v>0</v>
      </c>
      <c r="D1936" s="175"/>
      <c r="R1936" s="174"/>
    </row>
    <row r="1937" spans="1:18">
      <c r="A1937" s="112">
        <f t="shared" si="60"/>
        <v>0</v>
      </c>
      <c r="C1937" s="3">
        <f t="shared" si="61"/>
        <v>0</v>
      </c>
      <c r="D1937" s="175"/>
      <c r="R1937" s="174"/>
    </row>
    <row r="1938" spans="1:18">
      <c r="A1938" s="112">
        <f t="shared" si="60"/>
        <v>0</v>
      </c>
      <c r="C1938" s="3">
        <f t="shared" si="61"/>
        <v>0</v>
      </c>
      <c r="D1938" s="175"/>
      <c r="R1938" s="174"/>
    </row>
    <row r="1939" spans="1:18">
      <c r="A1939" s="112">
        <f t="shared" si="60"/>
        <v>0</v>
      </c>
      <c r="C1939" s="3">
        <f t="shared" si="61"/>
        <v>0</v>
      </c>
      <c r="D1939" s="175"/>
      <c r="R1939" s="174"/>
    </row>
    <row r="1940" spans="1:18">
      <c r="A1940" s="112">
        <f t="shared" si="60"/>
        <v>0</v>
      </c>
      <c r="C1940" s="3">
        <f t="shared" si="61"/>
        <v>0</v>
      </c>
      <c r="D1940" s="175"/>
      <c r="R1940" s="174"/>
    </row>
    <row r="1941" spans="1:18">
      <c r="A1941" s="112">
        <f t="shared" si="60"/>
        <v>0</v>
      </c>
      <c r="C1941" s="3">
        <f t="shared" si="61"/>
        <v>0</v>
      </c>
      <c r="D1941" s="175"/>
      <c r="R1941" s="174"/>
    </row>
    <row r="1942" spans="1:18">
      <c r="A1942" s="112">
        <f t="shared" si="60"/>
        <v>0</v>
      </c>
      <c r="C1942" s="3">
        <f t="shared" si="61"/>
        <v>0</v>
      </c>
      <c r="D1942" s="175"/>
      <c r="R1942" s="174"/>
    </row>
    <row r="1943" spans="1:18">
      <c r="A1943" s="112">
        <f t="shared" si="60"/>
        <v>0</v>
      </c>
      <c r="C1943" s="3">
        <f t="shared" si="61"/>
        <v>0</v>
      </c>
      <c r="D1943" s="175"/>
      <c r="R1943" s="174"/>
    </row>
    <row r="1944" spans="1:18">
      <c r="A1944" s="112">
        <f t="shared" si="60"/>
        <v>0</v>
      </c>
      <c r="C1944" s="3">
        <f t="shared" si="61"/>
        <v>0</v>
      </c>
      <c r="D1944" s="175"/>
      <c r="R1944" s="174"/>
    </row>
    <row r="1945" spans="1:18">
      <c r="A1945" s="112">
        <f t="shared" si="60"/>
        <v>0</v>
      </c>
      <c r="C1945" s="3">
        <f t="shared" si="61"/>
        <v>0</v>
      </c>
      <c r="D1945" s="175"/>
      <c r="R1945" s="174"/>
    </row>
    <row r="1946" spans="1:18">
      <c r="A1946" s="112">
        <f t="shared" si="60"/>
        <v>0</v>
      </c>
      <c r="C1946" s="3">
        <f t="shared" si="61"/>
        <v>0</v>
      </c>
      <c r="D1946" s="175"/>
      <c r="R1946" s="174"/>
    </row>
    <row r="1947" spans="1:18">
      <c r="A1947" s="112">
        <f t="shared" si="60"/>
        <v>0</v>
      </c>
      <c r="C1947" s="3">
        <f t="shared" si="61"/>
        <v>0</v>
      </c>
      <c r="D1947" s="175"/>
      <c r="R1947" s="174"/>
    </row>
    <row r="1948" spans="1:18">
      <c r="A1948" s="112">
        <f t="shared" si="60"/>
        <v>0</v>
      </c>
      <c r="C1948" s="3">
        <f t="shared" si="61"/>
        <v>0</v>
      </c>
      <c r="D1948" s="175"/>
      <c r="R1948" s="174"/>
    </row>
    <row r="1949" spans="1:18">
      <c r="A1949" s="112">
        <f t="shared" si="60"/>
        <v>0</v>
      </c>
      <c r="C1949" s="3">
        <f t="shared" si="61"/>
        <v>0</v>
      </c>
      <c r="D1949" s="175"/>
      <c r="R1949" s="174"/>
    </row>
    <row r="1950" spans="1:18">
      <c r="A1950" s="112">
        <f t="shared" si="60"/>
        <v>0</v>
      </c>
      <c r="C1950" s="3">
        <f t="shared" si="61"/>
        <v>0</v>
      </c>
      <c r="D1950" s="175"/>
      <c r="R1950" s="174"/>
    </row>
    <row r="1951" spans="1:18">
      <c r="A1951" s="112">
        <f t="shared" si="60"/>
        <v>0</v>
      </c>
      <c r="C1951" s="3">
        <f t="shared" si="61"/>
        <v>0</v>
      </c>
      <c r="D1951" s="175"/>
      <c r="R1951" s="174"/>
    </row>
    <row r="1952" spans="1:18">
      <c r="A1952" s="112">
        <f t="shared" si="60"/>
        <v>0</v>
      </c>
      <c r="C1952" s="3">
        <f t="shared" si="61"/>
        <v>0</v>
      </c>
      <c r="D1952" s="175"/>
      <c r="R1952" s="174"/>
    </row>
    <row r="1953" spans="1:18">
      <c r="A1953" s="112">
        <f t="shared" si="60"/>
        <v>0</v>
      </c>
      <c r="C1953" s="3">
        <f t="shared" si="61"/>
        <v>0</v>
      </c>
      <c r="D1953" s="175"/>
      <c r="R1953" s="174"/>
    </row>
    <row r="1954" spans="1:18">
      <c r="A1954" s="112">
        <f t="shared" si="60"/>
        <v>0</v>
      </c>
      <c r="C1954" s="3">
        <f t="shared" si="61"/>
        <v>0</v>
      </c>
      <c r="D1954" s="175"/>
      <c r="R1954" s="174"/>
    </row>
    <row r="1955" spans="1:18">
      <c r="A1955" s="112">
        <f t="shared" si="60"/>
        <v>0</v>
      </c>
      <c r="C1955" s="3">
        <f t="shared" si="61"/>
        <v>0</v>
      </c>
      <c r="D1955" s="175"/>
      <c r="R1955" s="174"/>
    </row>
    <row r="1956" spans="1:18">
      <c r="A1956" s="112">
        <f t="shared" si="60"/>
        <v>0</v>
      </c>
      <c r="C1956" s="3">
        <f t="shared" si="61"/>
        <v>0</v>
      </c>
      <c r="D1956" s="175"/>
      <c r="R1956" s="174"/>
    </row>
    <row r="1957" spans="1:18">
      <c r="A1957" s="112">
        <f t="shared" si="60"/>
        <v>0</v>
      </c>
      <c r="C1957" s="3">
        <f t="shared" si="61"/>
        <v>0</v>
      </c>
      <c r="D1957" s="175"/>
      <c r="R1957" s="174"/>
    </row>
    <row r="1958" spans="1:18">
      <c r="A1958" s="112">
        <f t="shared" si="60"/>
        <v>0</v>
      </c>
      <c r="C1958" s="3">
        <f t="shared" si="61"/>
        <v>0</v>
      </c>
      <c r="D1958" s="175"/>
      <c r="R1958" s="174"/>
    </row>
    <row r="1959" spans="1:18">
      <c r="A1959" s="112">
        <f t="shared" si="60"/>
        <v>0</v>
      </c>
      <c r="C1959" s="3">
        <f t="shared" si="61"/>
        <v>0</v>
      </c>
      <c r="D1959" s="175"/>
      <c r="R1959" s="174"/>
    </row>
    <row r="1960" spans="1:18">
      <c r="A1960" s="112">
        <f t="shared" si="60"/>
        <v>0</v>
      </c>
      <c r="C1960" s="3">
        <f t="shared" si="61"/>
        <v>0</v>
      </c>
      <c r="D1960" s="175"/>
      <c r="R1960" s="174"/>
    </row>
    <row r="1961" spans="1:18">
      <c r="A1961" s="112">
        <f t="shared" si="60"/>
        <v>0</v>
      </c>
      <c r="C1961" s="3">
        <f t="shared" si="61"/>
        <v>0</v>
      </c>
      <c r="D1961" s="175"/>
      <c r="R1961" s="174"/>
    </row>
    <row r="1962" spans="1:18">
      <c r="A1962" s="112">
        <f t="shared" si="60"/>
        <v>0</v>
      </c>
      <c r="C1962" s="3">
        <f t="shared" si="61"/>
        <v>0</v>
      </c>
      <c r="D1962" s="175"/>
      <c r="R1962" s="174"/>
    </row>
    <row r="1963" spans="1:18">
      <c r="A1963" s="112">
        <f t="shared" si="60"/>
        <v>0</v>
      </c>
      <c r="C1963" s="3">
        <f t="shared" si="61"/>
        <v>0</v>
      </c>
      <c r="D1963" s="175"/>
      <c r="R1963" s="174"/>
    </row>
    <row r="1964" spans="1:18">
      <c r="A1964" s="112">
        <f t="shared" si="60"/>
        <v>0</v>
      </c>
      <c r="C1964" s="3">
        <f t="shared" si="61"/>
        <v>0</v>
      </c>
      <c r="D1964" s="175"/>
      <c r="R1964" s="174"/>
    </row>
    <row r="1965" spans="1:18">
      <c r="A1965" s="112">
        <f t="shared" si="60"/>
        <v>0</v>
      </c>
      <c r="C1965" s="3">
        <f t="shared" si="61"/>
        <v>0</v>
      </c>
      <c r="D1965" s="175"/>
      <c r="R1965" s="174"/>
    </row>
    <row r="1966" spans="1:18">
      <c r="A1966" s="112">
        <f t="shared" si="60"/>
        <v>0</v>
      </c>
      <c r="C1966" s="3">
        <f t="shared" si="61"/>
        <v>0</v>
      </c>
      <c r="D1966" s="175"/>
      <c r="R1966" s="174"/>
    </row>
    <row r="1967" spans="1:18">
      <c r="A1967" s="112">
        <f t="shared" si="60"/>
        <v>0</v>
      </c>
      <c r="C1967" s="3">
        <f t="shared" si="61"/>
        <v>0</v>
      </c>
      <c r="D1967" s="175"/>
      <c r="R1967" s="174"/>
    </row>
    <row r="1968" spans="1:18">
      <c r="A1968" s="112">
        <f t="shared" si="60"/>
        <v>0</v>
      </c>
      <c r="C1968" s="3">
        <f t="shared" si="61"/>
        <v>0</v>
      </c>
      <c r="D1968" s="175"/>
      <c r="R1968" s="174"/>
    </row>
    <row r="1969" spans="1:18">
      <c r="A1969" s="112">
        <f t="shared" si="60"/>
        <v>0</v>
      </c>
      <c r="C1969" s="3">
        <f t="shared" si="61"/>
        <v>0</v>
      </c>
      <c r="D1969" s="175"/>
      <c r="R1969" s="174"/>
    </row>
    <row r="1970" spans="1:18">
      <c r="A1970" s="112">
        <f t="shared" si="60"/>
        <v>0</v>
      </c>
      <c r="C1970" s="3">
        <f t="shared" si="61"/>
        <v>0</v>
      </c>
      <c r="D1970" s="175"/>
      <c r="R1970" s="174"/>
    </row>
    <row r="1971" spans="1:18">
      <c r="A1971" s="112">
        <f t="shared" si="60"/>
        <v>0</v>
      </c>
      <c r="C1971" s="3">
        <f t="shared" si="61"/>
        <v>0</v>
      </c>
      <c r="D1971" s="175"/>
      <c r="R1971" s="174"/>
    </row>
    <row r="1972" spans="1:18">
      <c r="A1972" s="112">
        <f t="shared" si="60"/>
        <v>0</v>
      </c>
      <c r="C1972" s="3">
        <f t="shared" si="61"/>
        <v>0</v>
      </c>
      <c r="D1972" s="175"/>
      <c r="R1972" s="174"/>
    </row>
    <row r="1973" spans="1:18">
      <c r="A1973" s="112">
        <f t="shared" si="60"/>
        <v>0</v>
      </c>
      <c r="C1973" s="3">
        <f t="shared" si="61"/>
        <v>0</v>
      </c>
      <c r="D1973" s="175"/>
      <c r="R1973" s="174"/>
    </row>
    <row r="1974" spans="1:18">
      <c r="A1974" s="112">
        <f t="shared" si="60"/>
        <v>0</v>
      </c>
      <c r="C1974" s="3">
        <f t="shared" si="61"/>
        <v>0</v>
      </c>
      <c r="D1974" s="175"/>
      <c r="R1974" s="174"/>
    </row>
    <row r="1975" spans="1:18">
      <c r="A1975" s="112">
        <f t="shared" si="60"/>
        <v>0</v>
      </c>
      <c r="C1975" s="3">
        <f t="shared" si="61"/>
        <v>0</v>
      </c>
      <c r="D1975" s="175"/>
      <c r="R1975" s="174"/>
    </row>
    <row r="1976" spans="1:18">
      <c r="A1976" s="112">
        <f t="shared" si="60"/>
        <v>0</v>
      </c>
      <c r="C1976" s="3">
        <f t="shared" si="61"/>
        <v>0</v>
      </c>
      <c r="D1976" s="175"/>
      <c r="R1976" s="174"/>
    </row>
    <row r="1977" spans="1:18">
      <c r="A1977" s="112">
        <f t="shared" si="60"/>
        <v>0</v>
      </c>
      <c r="C1977" s="3">
        <f t="shared" si="61"/>
        <v>0</v>
      </c>
      <c r="D1977" s="175"/>
      <c r="R1977" s="174"/>
    </row>
    <row r="1978" spans="1:18">
      <c r="A1978" s="112">
        <f t="shared" si="60"/>
        <v>0</v>
      </c>
      <c r="C1978" s="3">
        <f t="shared" si="61"/>
        <v>0</v>
      </c>
      <c r="D1978" s="175"/>
      <c r="R1978" s="174"/>
    </row>
    <row r="1979" spans="1:18">
      <c r="A1979" s="112">
        <f t="shared" si="60"/>
        <v>0</v>
      </c>
      <c r="C1979" s="3">
        <f t="shared" si="61"/>
        <v>0</v>
      </c>
      <c r="D1979" s="175"/>
      <c r="R1979" s="174"/>
    </row>
    <row r="1980" spans="1:18">
      <c r="A1980" s="112">
        <f t="shared" si="60"/>
        <v>0</v>
      </c>
      <c r="C1980" s="3">
        <f t="shared" si="61"/>
        <v>0</v>
      </c>
      <c r="D1980" s="175"/>
      <c r="R1980" s="174"/>
    </row>
    <row r="1981" spans="1:18">
      <c r="A1981" s="112">
        <f t="shared" si="60"/>
        <v>0</v>
      </c>
      <c r="C1981" s="3">
        <f t="shared" si="61"/>
        <v>0</v>
      </c>
      <c r="D1981" s="175"/>
      <c r="R1981" s="174"/>
    </row>
    <row r="1982" spans="1:18">
      <c r="A1982" s="112">
        <f t="shared" si="60"/>
        <v>0</v>
      </c>
      <c r="C1982" s="3">
        <f t="shared" si="61"/>
        <v>0</v>
      </c>
      <c r="D1982" s="175"/>
      <c r="R1982" s="174"/>
    </row>
    <row r="1983" spans="1:18">
      <c r="A1983" s="112">
        <f t="shared" si="60"/>
        <v>0</v>
      </c>
      <c r="C1983" s="3">
        <f t="shared" si="61"/>
        <v>0</v>
      </c>
      <c r="D1983" s="175"/>
      <c r="R1983" s="174"/>
    </row>
    <row r="1984" spans="1:18">
      <c r="A1984" s="112">
        <f t="shared" si="60"/>
        <v>0</v>
      </c>
      <c r="C1984" s="3">
        <f t="shared" si="61"/>
        <v>0</v>
      </c>
      <c r="D1984" s="175"/>
      <c r="R1984" s="174"/>
    </row>
    <row r="1985" spans="1:18">
      <c r="A1985" s="112">
        <f t="shared" si="60"/>
        <v>0</v>
      </c>
      <c r="C1985" s="3">
        <f t="shared" si="61"/>
        <v>0</v>
      </c>
      <c r="D1985" s="175"/>
      <c r="R1985" s="174"/>
    </row>
    <row r="1986" spans="1:18">
      <c r="A1986" s="112">
        <f t="shared" si="60"/>
        <v>0</v>
      </c>
      <c r="C1986" s="3">
        <f t="shared" si="61"/>
        <v>0</v>
      </c>
      <c r="D1986" s="175"/>
      <c r="R1986" s="174"/>
    </row>
    <row r="1987" spans="1:18">
      <c r="A1987" s="112">
        <f t="shared" ref="A1987:A2000" si="62">D1987</f>
        <v>0</v>
      </c>
      <c r="C1987" s="3">
        <f t="shared" ref="C1987:C2000" si="63">D1987</f>
        <v>0</v>
      </c>
      <c r="D1987" s="175"/>
      <c r="R1987" s="174"/>
    </row>
    <row r="1988" spans="1:18">
      <c r="A1988" s="112">
        <f t="shared" si="62"/>
        <v>0</v>
      </c>
      <c r="C1988" s="3">
        <f t="shared" si="63"/>
        <v>0</v>
      </c>
      <c r="D1988" s="175"/>
      <c r="R1988" s="174"/>
    </row>
    <row r="1989" spans="1:18">
      <c r="A1989" s="112">
        <f t="shared" si="62"/>
        <v>0</v>
      </c>
      <c r="C1989" s="3">
        <f t="shared" si="63"/>
        <v>0</v>
      </c>
      <c r="D1989" s="175"/>
      <c r="R1989" s="174"/>
    </row>
    <row r="1990" spans="1:18">
      <c r="A1990" s="112">
        <f t="shared" si="62"/>
        <v>0</v>
      </c>
      <c r="C1990" s="3">
        <f t="shared" si="63"/>
        <v>0</v>
      </c>
      <c r="D1990" s="175"/>
      <c r="R1990" s="174"/>
    </row>
    <row r="1991" spans="1:18">
      <c r="A1991" s="112">
        <f t="shared" si="62"/>
        <v>0</v>
      </c>
      <c r="C1991" s="3">
        <f t="shared" si="63"/>
        <v>0</v>
      </c>
      <c r="D1991" s="175"/>
      <c r="R1991" s="174"/>
    </row>
    <row r="1992" spans="1:18">
      <c r="A1992" s="112">
        <f t="shared" si="62"/>
        <v>0</v>
      </c>
      <c r="C1992" s="3">
        <f t="shared" si="63"/>
        <v>0</v>
      </c>
      <c r="D1992" s="175"/>
      <c r="R1992" s="174"/>
    </row>
    <row r="1993" spans="1:18">
      <c r="A1993" s="112">
        <f t="shared" si="62"/>
        <v>0</v>
      </c>
      <c r="C1993" s="3">
        <f t="shared" si="63"/>
        <v>0</v>
      </c>
      <c r="D1993" s="175"/>
      <c r="R1993" s="174"/>
    </row>
    <row r="1994" spans="1:18">
      <c r="A1994" s="112">
        <f t="shared" si="62"/>
        <v>0</v>
      </c>
      <c r="C1994" s="3">
        <f t="shared" si="63"/>
        <v>0</v>
      </c>
      <c r="D1994" s="175"/>
      <c r="R1994" s="174"/>
    </row>
    <row r="1995" spans="1:18">
      <c r="A1995" s="112">
        <f t="shared" si="62"/>
        <v>0</v>
      </c>
      <c r="C1995" s="3">
        <f t="shared" si="63"/>
        <v>0</v>
      </c>
      <c r="D1995" s="175"/>
      <c r="R1995" s="174"/>
    </row>
    <row r="1996" spans="1:18">
      <c r="A1996" s="112">
        <f t="shared" si="62"/>
        <v>0</v>
      </c>
      <c r="C1996" s="3">
        <f t="shared" si="63"/>
        <v>0</v>
      </c>
      <c r="D1996" s="175"/>
      <c r="R1996" s="174"/>
    </row>
    <row r="1997" spans="1:18">
      <c r="A1997" s="112">
        <f t="shared" si="62"/>
        <v>0</v>
      </c>
      <c r="C1997" s="3">
        <f t="shared" si="63"/>
        <v>0</v>
      </c>
      <c r="D1997" s="175"/>
      <c r="R1997" s="174"/>
    </row>
    <row r="1998" spans="1:18">
      <c r="A1998" s="112">
        <f t="shared" si="62"/>
        <v>0</v>
      </c>
      <c r="C1998" s="3">
        <f t="shared" si="63"/>
        <v>0</v>
      </c>
      <c r="D1998" s="175"/>
      <c r="R1998" s="174"/>
    </row>
    <row r="1999" spans="1:18">
      <c r="A1999" s="112">
        <f t="shared" si="62"/>
        <v>0</v>
      </c>
      <c r="C1999" s="3">
        <f t="shared" si="63"/>
        <v>0</v>
      </c>
      <c r="D1999" s="175"/>
      <c r="R1999" s="174"/>
    </row>
    <row r="2000" spans="1:18">
      <c r="A2000" s="112">
        <f t="shared" si="62"/>
        <v>0</v>
      </c>
      <c r="C2000" s="3">
        <f t="shared" si="63"/>
        <v>0</v>
      </c>
      <c r="D2000" s="176"/>
      <c r="E2000" s="177"/>
      <c r="F2000" s="108"/>
      <c r="G2000" s="177"/>
      <c r="H2000" s="177"/>
      <c r="I2000" s="177"/>
      <c r="J2000" s="177"/>
      <c r="K2000" s="177"/>
      <c r="L2000" s="177"/>
      <c r="M2000" s="177"/>
      <c r="N2000" s="177"/>
      <c r="O2000" s="177"/>
      <c r="P2000" s="177"/>
      <c r="Q2000" s="177"/>
      <c r="R2000" s="178"/>
    </row>
    <row r="2001" spans="4:18">
      <c r="D2001" s="106"/>
      <c r="E2001" s="164"/>
      <c r="F2001" s="106"/>
      <c r="G2001" s="164"/>
      <c r="H2001" s="164"/>
      <c r="I2001" s="164"/>
      <c r="J2001" s="164"/>
      <c r="K2001" s="164"/>
      <c r="L2001" s="164"/>
      <c r="M2001" s="164"/>
      <c r="N2001" s="164"/>
      <c r="O2001" s="164"/>
      <c r="P2001" s="164"/>
      <c r="Q2001" s="164"/>
      <c r="R2001" s="164"/>
    </row>
  </sheetData>
  <sheetProtection formatCells="0" insertRows="0" deleteRows="0" selectLockedCells="1" sort="0" autoFilter="0"/>
  <mergeCells count="1">
    <mergeCell ref="D1:N1"/>
  </mergeCells>
  <dataValidations count="5">
    <dataValidation allowBlank="1" showInputMessage="1" showErrorMessage="1" prompt="Paste Outlook Contacts Here" sqref="D2" xr:uid="{ED8186DF-6695-4D99-B1C7-EBA4B71EF206}"/>
    <dataValidation allowBlank="1" showErrorMessage="1" prompt="Paste Outlook Contacts Here" sqref="D4" xr:uid="{ECB5A0DB-FE1F-46F4-8A9C-28572774869A}"/>
    <dataValidation allowBlank="1" showInputMessage="1" showErrorMessage="1" promptTitle="THIS IS SAMPLE DATA!" prompt="Replace the data in this table with your project specific Contacts." sqref="D5" xr:uid="{6D777D16-ABB5-45D8-81AD-4AAF17939D1F}"/>
    <dataValidation allowBlank="1" showInputMessage="1" showErrorMessage="1" prompt="Back to dashboard" sqref="B2" xr:uid="{4F8C8942-C810-472A-B4A7-234B66569A6F}"/>
    <dataValidation allowBlank="1" showInputMessage="1" showErrorMessage="1" prompt="Help to paste your Outlook contacts" sqref="B1" xr:uid="{B615EAC7-1FE9-4EFF-8B08-45B55897456D}"/>
  </dataValidations>
  <pageMargins left="0.7" right="0.7" top="0.75" bottom="0.75" header="0.3" footer="0.3"/>
  <pageSetup orientation="portrait" r:id="rId1"/>
  <drawing r:id="rId2"/>
  <tableParts count="1">
    <tablePart r:id="rId3"/>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376F5-7329-4F60-9176-8BE03690992D}">
  <sheetPr codeName="Sheet2"/>
  <dimension ref="A1:W18"/>
  <sheetViews>
    <sheetView showGridLines="0" showZeros="0" zoomScaleNormal="100" workbookViewId="0">
      <selection activeCell="B8" sqref="B8:D8"/>
    </sheetView>
  </sheetViews>
  <sheetFormatPr defaultColWidth="9" defaultRowHeight="14.5"/>
  <cols>
    <col min="1" max="1" width="4.81640625" style="67" customWidth="1"/>
    <col min="2" max="2" width="11.54296875" style="67" customWidth="1"/>
    <col min="3" max="3" width="9.90625" style="67" customWidth="1"/>
    <col min="4" max="4" width="11" style="67" customWidth="1"/>
    <col min="5" max="5" width="4.54296875" style="67" customWidth="1"/>
    <col min="6" max="6" width="0.81640625" style="67" customWidth="1"/>
    <col min="7" max="7" width="5.81640625" style="67" customWidth="1"/>
    <col min="8" max="8" width="4.7265625" style="67" customWidth="1"/>
    <col min="9" max="9" width="8.81640625" style="67" customWidth="1"/>
    <col min="10" max="10" width="17.1796875" style="67" customWidth="1"/>
    <col min="11" max="11" width="33.7265625" style="67" customWidth="1"/>
    <col min="12" max="12" width="1.54296875" style="67" customWidth="1"/>
    <col min="13" max="13" width="2.1796875" style="67" customWidth="1"/>
    <col min="14" max="14" width="1.453125" style="67" customWidth="1"/>
    <col min="15" max="16" width="9" style="67"/>
    <col min="17" max="17" width="11.6328125" style="67" customWidth="1"/>
    <col min="18" max="16384" width="9" style="67"/>
  </cols>
  <sheetData>
    <row r="1" spans="1:23" s="111" customFormat="1" ht="34" thickBot="1">
      <c r="A1" s="262"/>
      <c r="B1" s="263"/>
      <c r="C1" s="263"/>
      <c r="D1" s="263"/>
      <c r="E1" s="263"/>
      <c r="F1" s="263"/>
      <c r="G1" s="263"/>
      <c r="H1" s="263"/>
      <c r="I1" s="263"/>
      <c r="J1" s="263"/>
      <c r="K1" s="263"/>
      <c r="L1" s="263"/>
      <c r="M1" s="263"/>
      <c r="N1" s="263"/>
      <c r="O1" s="263"/>
      <c r="P1" s="263"/>
    </row>
    <row r="2" spans="1:23" ht="24.4" customHeight="1" thickTop="1">
      <c r="A2" s="268"/>
      <c r="B2" s="269"/>
      <c r="C2" s="269"/>
      <c r="D2" s="269"/>
      <c r="E2" s="269"/>
      <c r="F2" s="269"/>
      <c r="G2" s="269"/>
      <c r="H2" s="269"/>
      <c r="I2" s="269"/>
      <c r="J2" s="269"/>
      <c r="K2" s="269"/>
      <c r="L2" s="269"/>
      <c r="M2" s="269"/>
      <c r="N2" s="269"/>
      <c r="O2" s="269"/>
      <c r="P2" s="269"/>
      <c r="Q2" s="76" t="s">
        <v>32</v>
      </c>
      <c r="R2" s="76"/>
      <c r="S2" s="76"/>
    </row>
    <row r="3" spans="1:23" ht="28" customHeight="1">
      <c r="A3" s="185"/>
      <c r="B3" s="182"/>
      <c r="C3" s="182"/>
      <c r="D3" s="182"/>
      <c r="E3" s="182"/>
      <c r="F3" s="182"/>
      <c r="G3" s="182"/>
      <c r="H3" s="182"/>
      <c r="I3" s="182"/>
      <c r="J3" s="81" t="s">
        <v>257</v>
      </c>
      <c r="K3" s="182"/>
      <c r="L3" s="182"/>
      <c r="M3" s="182"/>
      <c r="N3" s="182"/>
      <c r="O3" s="182"/>
      <c r="P3" s="183"/>
      <c r="Q3" s="188" t="d">
        <f ca="1">TODAY()</f>
        <v>2023-12-26</v>
      </c>
      <c r="R3" s="104"/>
      <c r="S3" s="189"/>
    </row>
    <row r="4" spans="1:23" s="112" customFormat="1" ht="14.25" customHeight="1">
      <c r="A4" s="270" t="s">
        <v>16</v>
      </c>
      <c r="B4" s="271"/>
      <c r="C4" s="271"/>
      <c r="D4" s="271"/>
      <c r="E4" s="67"/>
      <c r="F4" s="81"/>
      <c r="G4" s="81"/>
      <c r="H4" s="81"/>
      <c r="I4" s="81"/>
      <c r="J4" s="81" t="s">
        <v>205</v>
      </c>
      <c r="K4" s="81"/>
      <c r="L4" s="81"/>
      <c r="M4" s="81"/>
      <c r="N4" s="81"/>
      <c r="O4" s="81"/>
      <c r="P4" s="265"/>
      <c r="Q4" s="266"/>
    </row>
    <row r="5" spans="1:23" ht="28" customHeight="1">
      <c r="A5" s="272" t="s">
        <v>207</v>
      </c>
      <c r="B5" s="272"/>
      <c r="C5" s="272"/>
      <c r="D5" s="272"/>
      <c r="J5" s="186" t="s">
        <v>17</v>
      </c>
      <c r="O5" s="113"/>
      <c r="P5" s="187" t="s">
        <v>204</v>
      </c>
      <c r="R5" s="186" t="s">
        <v>206</v>
      </c>
      <c r="T5" s="186" t="s">
        <v>203</v>
      </c>
      <c r="W5" s="186" t="s">
        <v>202</v>
      </c>
    </row>
    <row r="6" spans="1:23" ht="14.25" customHeight="1">
      <c r="A6" s="104"/>
      <c r="B6" s="264" t="s">
        <v>266</v>
      </c>
      <c r="C6" s="264"/>
      <c r="D6" s="76"/>
      <c r="F6" s="109"/>
      <c r="G6" s="109"/>
      <c r="H6" s="109"/>
      <c r="I6" s="109"/>
      <c r="J6" s="114"/>
      <c r="K6" s="109"/>
      <c r="L6" s="109"/>
      <c r="M6" s="109"/>
      <c r="N6" s="109"/>
      <c r="O6" s="115"/>
      <c r="P6" s="109"/>
      <c r="Q6" s="109"/>
      <c r="R6" s="109"/>
      <c r="S6" s="109"/>
      <c r="T6" s="109"/>
      <c r="U6" s="109"/>
      <c r="V6" s="109"/>
    </row>
    <row r="7" spans="1:23" ht="15.4" customHeight="1">
      <c r="A7" s="104"/>
      <c r="B7" s="45"/>
      <c r="C7" s="76"/>
      <c r="D7" s="76"/>
      <c r="F7" s="110"/>
      <c r="G7" s="75"/>
      <c r="I7" s="75" t="s">
        <v>256</v>
      </c>
      <c r="K7" s="76"/>
      <c r="L7" s="76"/>
      <c r="O7" s="109"/>
      <c r="P7" s="109"/>
      <c r="Q7" s="190"/>
      <c r="R7" s="109"/>
      <c r="S7" s="109"/>
      <c r="T7" s="190"/>
      <c r="U7" s="109"/>
      <c r="V7" s="109"/>
    </row>
    <row r="8" spans="1:23" ht="14.25" customHeight="1">
      <c r="A8" s="104"/>
      <c r="B8" s="261" t="s">
        <v>24</v>
      </c>
      <c r="C8" s="261"/>
      <c r="D8" s="261"/>
      <c r="F8" s="109"/>
      <c r="G8" s="191"/>
      <c r="I8" s="267" t="s">
        <v>19</v>
      </c>
      <c r="J8" s="267"/>
      <c r="K8" s="267"/>
      <c r="O8" s="191"/>
      <c r="P8" s="109"/>
      <c r="Q8" s="259"/>
      <c r="R8" s="260"/>
      <c r="S8" s="260"/>
      <c r="T8" s="259"/>
      <c r="U8" s="260"/>
      <c r="V8" s="260"/>
    </row>
    <row r="9" spans="1:23" ht="15.4" customHeight="1">
      <c r="A9" s="104"/>
      <c r="B9" s="45"/>
      <c r="C9" s="76"/>
      <c r="D9" s="76"/>
      <c r="F9" s="109"/>
      <c r="G9" s="76"/>
      <c r="I9" s="76" t="s">
        <v>258</v>
      </c>
      <c r="J9" s="76" t="s">
        <v>21</v>
      </c>
      <c r="K9" s="76" t="s">
        <v>22</v>
      </c>
      <c r="O9" s="114"/>
      <c r="P9" s="109"/>
      <c r="Q9" s="109"/>
      <c r="R9" s="109"/>
      <c r="S9" s="109"/>
      <c r="T9" s="109"/>
      <c r="U9" s="109"/>
      <c r="V9" s="109"/>
    </row>
    <row r="10" spans="1:23" ht="14.25" customHeight="1">
      <c r="A10" s="104"/>
      <c r="B10" s="261" t="s">
        <v>25</v>
      </c>
      <c r="C10" s="261"/>
      <c r="D10" s="76"/>
      <c r="F10" s="109"/>
      <c r="I10" s="67" t="str" cm="1">
        <f t="array" ref="I10">_xlfn._xlws.FILTER(RFPStatus!D:D,RFPStatus!E:E=I8,"")</f>
        <v/>
      </c>
      <c r="J10" s="67" t="str" cm="1">
        <f t="array" ref="J10">_xlfn._xlws.FILTER(RFPStatus!F:F,RFPStatus!E:E=I8,"")</f>
        <v/>
      </c>
      <c r="K10" s="67" t="str" cm="1">
        <f t="array" ref="K10">_xlfn._xlws.FILTER(RFPStatus!K:K,RFPStatus!E:E=I8,"")</f>
        <v/>
      </c>
      <c r="O10" s="109"/>
      <c r="P10" s="109"/>
      <c r="Q10" s="109"/>
      <c r="R10" s="109"/>
      <c r="S10" s="109"/>
      <c r="T10" s="109"/>
      <c r="U10" s="109"/>
      <c r="V10" s="109"/>
    </row>
    <row r="11" spans="1:23" ht="15.4" customHeight="1">
      <c r="A11" s="104"/>
      <c r="B11" s="45"/>
      <c r="C11" s="76"/>
      <c r="D11" s="76"/>
      <c r="F11" s="109"/>
      <c r="O11" s="109"/>
      <c r="P11" s="109"/>
      <c r="Q11" s="109"/>
      <c r="R11" s="109"/>
      <c r="S11" s="109"/>
      <c r="T11" s="109"/>
      <c r="U11" s="109"/>
      <c r="V11" s="109"/>
    </row>
    <row r="12" spans="1:23" ht="14.25" customHeight="1">
      <c r="A12" s="104"/>
      <c r="B12" s="261"/>
      <c r="C12" s="261"/>
      <c r="D12" s="76"/>
      <c r="F12" s="109"/>
    </row>
    <row r="13" spans="1:23" ht="15.4" customHeight="1">
      <c r="A13" s="104"/>
      <c r="B13" s="45"/>
      <c r="C13" s="76"/>
      <c r="D13" s="76"/>
      <c r="F13" s="109"/>
    </row>
    <row r="14" spans="1:23" ht="14.25" customHeight="1">
      <c r="A14" s="104"/>
      <c r="B14" s="261"/>
      <c r="C14" s="261"/>
      <c r="D14" s="76"/>
      <c r="F14" s="109"/>
    </row>
    <row r="15" spans="1:23" ht="15.5">
      <c r="A15" s="104"/>
      <c r="B15" s="45"/>
      <c r="C15" s="76"/>
      <c r="D15" s="76"/>
      <c r="F15" s="109"/>
    </row>
    <row r="16" spans="1:23">
      <c r="B16" s="116"/>
    </row>
    <row r="17" spans="2:2">
      <c r="B17" s="116"/>
    </row>
    <row r="18" spans="2:2">
      <c r="B18" s="116"/>
    </row>
  </sheetData>
  <sheetProtection selectLockedCells="1"/>
  <dataConsolidate/>
  <mergeCells count="13">
    <mergeCell ref="A1:P1"/>
    <mergeCell ref="B6:C6"/>
    <mergeCell ref="B8:D8"/>
    <mergeCell ref="P4:Q4"/>
    <mergeCell ref="I8:K8"/>
    <mergeCell ref="A2:P2"/>
    <mergeCell ref="A4:D4"/>
    <mergeCell ref="A5:D5"/>
    <mergeCell ref="T8:V8"/>
    <mergeCell ref="Q8:S8"/>
    <mergeCell ref="B12:C12"/>
    <mergeCell ref="B10:C10"/>
    <mergeCell ref="B14:C14"/>
  </mergeCells>
  <dataValidations count="6">
    <dataValidation allowBlank="1" showErrorMessage="1" prompt="Enter or paste project specific contacts. (Begin Here)" sqref="B6:C6" xr:uid="{2BC97B60-BD38-4269-A7CE-AAC4B30EE766}"/>
    <dataValidation allowBlank="1" showErrorMessage="1" prompt="Select Owner, A/E and Company. Edit other project information._x000a_" sqref="B8:D8" xr:uid="{0DD7BFCC-3BAC-4372-96ED-971D98DA63BE}"/>
    <dataValidation allowBlank="1" showErrorMessage="1" prompt="Edit your project specific equpment and rates." sqref="B12:C12 B10:C10" xr:uid="{F608FAD0-AC0E-4310-8204-E45AE8B9D75D}"/>
    <dataValidation allowBlank="1" showErrorMessage="1" prompt="Enter or paste your project specific cost codes." sqref="B14:C14" xr:uid="{107FA0E1-7B3A-4F7C-A2A8-A8D4CCBD8E35}"/>
    <dataValidation allowBlank="1" showInputMessage="1" showErrorMessage="1" promptTitle="Welcome to ProjectProdigy!" prompt="_x000a_This is NOT your typical Excel workbook, it's Excel for the web on steroids! To begin upload this file to OneDrive or Dropbox and open it in Excel for the web. Then download and install the add-in manifest file." sqref="A3" xr:uid="{CA6CD5FD-499C-43DA-B076-98EC1FD71500}"/>
    <dataValidation allowBlank="1" showInputMessage="1" showErrorMessage="1" prompt="Click to email" sqref="B16:B18" xr:uid="{5DED2228-E5FB-4F5C-884B-ED4242761C34}"/>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650B37DD-0146-4BCE-92E0-378643C06DA7}">
          <x14:formula1>
            <xm:f>Lists!$D$2:$D$3</xm:f>
          </x14:formula1>
          <xm:sqref>G8</xm:sqref>
        </x14:dataValidation>
        <x14:dataValidation type="list" allowBlank="1" showInputMessage="1" showErrorMessage="1" xr:uid="{48A9C1D8-F637-4819-BDBA-129C0331CFC7}">
          <x14:formula1>
            <xm:f>Lists!$G$1:$G$7</xm:f>
          </x14:formula1>
          <xm:sqref>I8:K8</xm:sqref>
        </x14:dataValidation>
        <x14:dataValidation type="list" allowBlank="1" showInputMessage="1" showErrorMessage="1" xr:uid="{6001B145-BDBE-4B7C-918A-989794780007}">
          <x14:formula1>
            <xm:f>Lists!$L$1:$L$7</xm:f>
          </x14:formula1>
          <xm:sqref>O8</xm:sqref>
        </x14:dataValidation>
      </x14:dataValidations>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8C9F4-A4A4-4C3E-9C61-BBA2143A2C92}">
  <dimension ref="A1:M59"/>
  <sheetViews>
    <sheetView showGridLines="0" showZeros="0" zoomScaleNormal="100" workbookViewId="0">
      <selection activeCell="E30" sqref="E30"/>
    </sheetView>
  </sheetViews>
  <sheetFormatPr defaultRowHeight="14.5"/>
  <cols>
    <col min="1" max="1" width="13" customWidth="1"/>
    <col min="2" max="2" width="10.1796875" bestFit="1" customWidth="1"/>
    <col min="3" max="3" width="11.26953125" customWidth="1"/>
    <col min="5" max="5" width="12.7265625" customWidth="1"/>
    <col min="6" max="6" width="10.1796875" bestFit="1" customWidth="1"/>
    <col min="7" max="7" width="8" customWidth="1"/>
    <col min="9" max="9" width="10.1796875" bestFit="1" customWidth="1"/>
    <col min="10" max="10" width="9.54296875" customWidth="1"/>
    <col min="11" max="11" width="26.1796875" customWidth="1"/>
  </cols>
  <sheetData>
    <row r="1" spans="1:13" ht="18.5">
      <c r="A1" s="273"/>
      <c r="B1" s="274"/>
      <c r="C1" s="274"/>
      <c r="D1" s="274"/>
      <c r="E1" s="274"/>
      <c r="F1" s="275"/>
      <c r="G1" s="275"/>
      <c r="H1" s="275"/>
      <c r="I1" s="275"/>
      <c r="J1" s="276"/>
      <c r="K1" s="276"/>
      <c r="M1" s="120"/>
    </row>
    <row r="2" spans="1:13">
      <c r="A2" s="277" t="s">
        <v>34</v>
      </c>
      <c r="B2" s="278"/>
      <c r="C2" s="278"/>
      <c r="D2" s="278"/>
      <c r="E2" s="278"/>
      <c r="F2" s="278"/>
      <c r="G2" s="278"/>
      <c r="H2" s="278"/>
      <c r="I2" s="278"/>
      <c r="J2" s="124"/>
      <c r="K2" s="124"/>
      <c r="M2" s="120"/>
    </row>
    <row r="3" spans="1:13">
      <c r="A3" s="135" t="s">
        <v>237</v>
      </c>
      <c r="B3" s="128">
        <v>112723</v>
      </c>
      <c r="C3" s="135" t="s">
        <v>35</v>
      </c>
      <c r="D3" s="279" t="s">
        <v>282</v>
      </c>
      <c r="E3" s="279"/>
      <c r="F3" s="279"/>
      <c r="G3" s="279"/>
      <c r="H3" s="279"/>
      <c r="I3" s="279"/>
      <c r="J3" s="124"/>
      <c r="K3" s="124"/>
      <c r="M3" s="59"/>
    </row>
    <row r="4" spans="1:13" ht="15" thickBot="1">
      <c r="A4" s="125" t="s">
        <v>32</v>
      </c>
      <c r="B4" s="129" t="d">
        <v>2023-11-27</v>
      </c>
      <c r="C4" s="124"/>
      <c r="D4" s="125"/>
      <c r="E4" s="125" t="s">
        <v>239</v>
      </c>
      <c r="F4" s="280" t="s">
        <v>213</v>
      </c>
      <c r="G4" s="281"/>
      <c r="H4" s="281"/>
      <c r="I4" s="281"/>
      <c r="J4" s="124"/>
      <c r="K4" s="124"/>
    </row>
    <row r="5" spans="1:13" ht="15" thickBot="1">
      <c r="A5" s="136" t="s">
        <v>36</v>
      </c>
      <c r="B5" s="137"/>
      <c r="C5" s="138"/>
      <c r="D5" s="139" t="s">
        <v>37</v>
      </c>
      <c r="E5" s="139" t="s">
        <v>38</v>
      </c>
      <c r="F5" s="140"/>
      <c r="G5" s="140"/>
      <c r="H5" s="139" t="s">
        <v>39</v>
      </c>
      <c r="I5" s="124"/>
      <c r="J5" s="124"/>
      <c r="K5" s="141" t="s">
        <v>229</v>
      </c>
    </row>
    <row r="6" spans="1:13">
      <c r="A6" s="140"/>
      <c r="B6" s="140"/>
      <c r="C6" s="140"/>
      <c r="D6" s="140"/>
      <c r="E6" s="140"/>
      <c r="F6" s="140"/>
      <c r="G6" s="140"/>
      <c r="H6" s="140"/>
      <c r="I6" s="124"/>
      <c r="J6" s="124"/>
      <c r="K6" s="123"/>
    </row>
    <row r="7" spans="1:13">
      <c r="A7" s="130" t="s">
        <v>181</v>
      </c>
      <c r="B7" s="142"/>
      <c r="C7" s="142"/>
      <c r="D7" s="143">
        <f>VLOOKUP(A7,Craft!$A$1:$D$1000,2,FALSE)</f>
        <v>65.540000000000006</v>
      </c>
      <c r="E7" s="130">
        <v>24</v>
      </c>
      <c r="F7" s="140"/>
      <c r="G7" s="140"/>
      <c r="H7" s="142">
        <f t="shared" ref="H7:H14" si="0">ROUND(SUM(D7*E7),0)</f>
        <v>1573</v>
      </c>
      <c r="I7" s="124"/>
      <c r="J7" s="124" t="s">
        <v>230</v>
      </c>
      <c r="K7" s="121" t="s">
        <v>267</v>
      </c>
    </row>
    <row r="8" spans="1:13">
      <c r="A8" s="130"/>
      <c r="B8" s="142"/>
      <c r="C8" s="142"/>
      <c r="D8" s="143"/>
      <c r="E8" s="130"/>
      <c r="F8" s="140"/>
      <c r="G8" s="140"/>
      <c r="H8" s="142">
        <f t="shared" si="0"/>
        <v>0</v>
      </c>
      <c r="I8" s="124"/>
      <c r="J8" s="124" t="s">
        <v>236</v>
      </c>
      <c r="K8" s="121" t="s">
        <v>268</v>
      </c>
    </row>
    <row r="9" spans="1:13">
      <c r="A9" s="130"/>
      <c r="B9" s="142"/>
      <c r="C9" s="142"/>
      <c r="D9" s="143"/>
      <c r="E9" s="130"/>
      <c r="F9" s="140"/>
      <c r="G9" s="140"/>
      <c r="H9" s="142">
        <f t="shared" si="0"/>
        <v>0</v>
      </c>
      <c r="I9" s="124"/>
      <c r="J9" s="124" t="s">
        <v>231</v>
      </c>
      <c r="K9" s="121" t="s">
        <v>269</v>
      </c>
    </row>
    <row r="10" spans="1:13">
      <c r="A10" s="130"/>
      <c r="B10" s="142"/>
      <c r="C10" s="142"/>
      <c r="D10" s="143"/>
      <c r="E10" s="130"/>
      <c r="F10" s="140"/>
      <c r="G10" s="140"/>
      <c r="H10" s="142">
        <f t="shared" si="0"/>
        <v>0</v>
      </c>
      <c r="I10" s="124"/>
      <c r="J10" s="124" t="s">
        <v>235</v>
      </c>
      <c r="K10" s="121" t="s">
        <v>270</v>
      </c>
    </row>
    <row r="11" spans="1:13">
      <c r="A11" s="130"/>
      <c r="B11" s="142"/>
      <c r="C11" s="142"/>
      <c r="D11" s="143"/>
      <c r="E11" s="130"/>
      <c r="F11" s="140"/>
      <c r="G11" s="140"/>
      <c r="H11" s="142">
        <f t="shared" si="0"/>
        <v>0</v>
      </c>
      <c r="I11" s="124"/>
      <c r="J11" s="124" t="s">
        <v>235</v>
      </c>
      <c r="K11" s="121" t="s">
        <v>271</v>
      </c>
    </row>
    <row r="12" spans="1:13">
      <c r="A12" s="130"/>
      <c r="B12" s="142"/>
      <c r="C12" s="142"/>
      <c r="D12" s="143"/>
      <c r="E12" s="130"/>
      <c r="F12" s="140"/>
      <c r="G12" s="140"/>
      <c r="H12" s="142">
        <f t="shared" si="0"/>
        <v>0</v>
      </c>
      <c r="I12" s="124"/>
      <c r="J12" s="124" t="s">
        <v>235</v>
      </c>
      <c r="K12" s="121" t="s">
        <v>272</v>
      </c>
    </row>
    <row r="13" spans="1:13">
      <c r="A13" s="130"/>
      <c r="B13" s="142"/>
      <c r="C13" s="142"/>
      <c r="D13" s="143"/>
      <c r="E13" s="130"/>
      <c r="F13" s="140"/>
      <c r="G13" s="140"/>
      <c r="H13" s="142">
        <f t="shared" si="0"/>
        <v>0</v>
      </c>
      <c r="I13" s="124"/>
      <c r="J13" s="124" t="s">
        <v>235</v>
      </c>
      <c r="K13" s="121"/>
    </row>
    <row r="14" spans="1:13" ht="15" thickBot="1">
      <c r="A14" s="130"/>
      <c r="B14" s="142"/>
      <c r="C14" s="142"/>
      <c r="D14" s="143"/>
      <c r="E14" s="130"/>
      <c r="F14" s="140"/>
      <c r="G14" s="140"/>
      <c r="H14" s="144">
        <f t="shared" si="0"/>
        <v>0</v>
      </c>
      <c r="I14" s="124"/>
      <c r="J14" s="124" t="s">
        <v>235</v>
      </c>
      <c r="K14" s="121"/>
    </row>
    <row r="15" spans="1:13">
      <c r="A15" s="140"/>
      <c r="B15" s="140"/>
      <c r="C15" s="140"/>
      <c r="D15" s="140"/>
      <c r="E15" s="140"/>
      <c r="F15" s="140" t="s">
        <v>40</v>
      </c>
      <c r="G15" s="140"/>
      <c r="H15" s="145">
        <f>SUM(H7:H14)</f>
        <v>1573</v>
      </c>
      <c r="I15" s="124"/>
      <c r="J15" s="124"/>
      <c r="K15" s="124"/>
    </row>
    <row r="16" spans="1:13" ht="15" thickBot="1">
      <c r="A16" s="140"/>
      <c r="B16" s="140"/>
      <c r="C16" s="140"/>
      <c r="D16" s="140"/>
      <c r="E16" s="140"/>
      <c r="F16" s="140"/>
      <c r="G16" s="140"/>
      <c r="H16" s="140"/>
      <c r="I16" s="124"/>
      <c r="J16" s="124"/>
      <c r="K16" s="124"/>
    </row>
    <row r="17" spans="1:13" ht="15" thickBot="1">
      <c r="A17" s="136" t="s">
        <v>25</v>
      </c>
      <c r="B17" s="146"/>
      <c r="C17" s="138"/>
      <c r="D17" s="139" t="s">
        <v>37</v>
      </c>
      <c r="E17" s="139" t="s">
        <v>38</v>
      </c>
      <c r="F17" s="140"/>
      <c r="G17" s="140"/>
      <c r="H17" s="139" t="s">
        <v>39</v>
      </c>
      <c r="I17" s="124"/>
      <c r="J17" s="124"/>
      <c r="K17" s="124"/>
    </row>
    <row r="18" spans="1:13">
      <c r="A18" s="140"/>
      <c r="B18" s="140"/>
      <c r="C18" s="140"/>
      <c r="D18" s="140"/>
      <c r="E18" s="140"/>
      <c r="F18" s="140"/>
      <c r="G18" s="140"/>
      <c r="H18" s="140"/>
      <c r="I18" s="124"/>
      <c r="J18" s="124"/>
      <c r="K18" s="124"/>
    </row>
    <row r="19" spans="1:13">
      <c r="A19" s="130"/>
      <c r="B19" s="142"/>
      <c r="C19" s="142"/>
      <c r="D19" s="143"/>
      <c r="E19" s="130"/>
      <c r="F19" s="140"/>
      <c r="G19" s="140"/>
      <c r="H19" s="142">
        <f t="shared" ref="H19:H24" si="1">ROUND(SUM(D19*E19),0)</f>
        <v>0</v>
      </c>
      <c r="I19" s="124"/>
      <c r="J19" s="124" t="s">
        <v>232</v>
      </c>
      <c r="K19" s="121" t="s">
        <v>273</v>
      </c>
    </row>
    <row r="20" spans="1:13">
      <c r="A20" s="130"/>
      <c r="B20" s="142"/>
      <c r="C20" s="142"/>
      <c r="D20" s="143"/>
      <c r="E20" s="130"/>
      <c r="F20" s="140"/>
      <c r="G20" s="140"/>
      <c r="H20" s="142">
        <f t="shared" si="1"/>
        <v>0</v>
      </c>
      <c r="I20" s="124"/>
      <c r="J20" s="124" t="s">
        <v>235</v>
      </c>
      <c r="K20" s="192" t="s">
        <v>274</v>
      </c>
    </row>
    <row r="21" spans="1:13">
      <c r="A21" s="130"/>
      <c r="B21" s="142"/>
      <c r="C21" s="142"/>
      <c r="D21" s="143"/>
      <c r="E21" s="130"/>
      <c r="F21" s="140"/>
      <c r="G21" s="140"/>
      <c r="H21" s="142">
        <f t="shared" si="1"/>
        <v>0</v>
      </c>
      <c r="I21" s="124"/>
      <c r="J21" s="124" t="s">
        <v>235</v>
      </c>
      <c r="K21" s="121" t="s">
        <v>275</v>
      </c>
    </row>
    <row r="22" spans="1:13">
      <c r="A22" s="130"/>
      <c r="B22" s="142"/>
      <c r="C22" s="142"/>
      <c r="D22" s="143"/>
      <c r="E22" s="130"/>
      <c r="F22" s="140"/>
      <c r="G22" s="140"/>
      <c r="H22" s="142">
        <f t="shared" si="1"/>
        <v>0</v>
      </c>
      <c r="I22" s="124"/>
      <c r="J22" s="124" t="s">
        <v>235</v>
      </c>
      <c r="K22" s="121" t="s">
        <v>276</v>
      </c>
    </row>
    <row r="23" spans="1:13">
      <c r="A23" s="130"/>
      <c r="B23" s="142"/>
      <c r="C23" s="142"/>
      <c r="D23" s="143"/>
      <c r="E23" s="130"/>
      <c r="F23" s="140"/>
      <c r="G23" s="140"/>
      <c r="H23" s="142">
        <f t="shared" si="1"/>
        <v>0</v>
      </c>
      <c r="I23" s="124"/>
      <c r="J23" s="124" t="s">
        <v>235</v>
      </c>
      <c r="K23" s="121"/>
    </row>
    <row r="24" spans="1:13" ht="15" thickBot="1">
      <c r="A24" s="130"/>
      <c r="B24" s="142"/>
      <c r="C24" s="142"/>
      <c r="D24" s="143"/>
      <c r="E24" s="130"/>
      <c r="F24" s="140"/>
      <c r="G24" s="140"/>
      <c r="H24" s="144">
        <f t="shared" si="1"/>
        <v>0</v>
      </c>
      <c r="I24" s="124"/>
      <c r="J24" s="124" t="s">
        <v>235</v>
      </c>
      <c r="K24" s="121"/>
    </row>
    <row r="25" spans="1:13">
      <c r="A25" s="140"/>
      <c r="B25" s="140"/>
      <c r="C25" s="140"/>
      <c r="D25" s="140"/>
      <c r="E25" s="140"/>
      <c r="F25" s="140" t="s">
        <v>41</v>
      </c>
      <c r="G25" s="140"/>
      <c r="H25" s="147">
        <f>SUM(H19:H24)</f>
        <v>0</v>
      </c>
      <c r="I25" s="124"/>
      <c r="J25" s="124"/>
      <c r="K25" s="124"/>
    </row>
    <row r="26" spans="1:13" ht="16" thickBot="1">
      <c r="A26" s="140"/>
      <c r="B26" s="140"/>
      <c r="C26" s="140"/>
      <c r="D26" s="140"/>
      <c r="E26" s="140"/>
      <c r="F26" s="140"/>
      <c r="G26" s="140"/>
      <c r="H26" s="140"/>
      <c r="I26" s="124"/>
      <c r="J26" s="124"/>
      <c r="K26" s="124"/>
      <c r="M26" s="48"/>
    </row>
    <row r="27" spans="1:13" ht="15" thickBot="1">
      <c r="A27" s="136" t="s">
        <v>42</v>
      </c>
      <c r="B27" s="146"/>
      <c r="C27" s="138"/>
      <c r="D27" s="139" t="s">
        <v>28</v>
      </c>
      <c r="E27" s="139" t="s">
        <v>27</v>
      </c>
      <c r="F27" s="140"/>
      <c r="G27" s="140"/>
      <c r="H27" s="139" t="s">
        <v>39</v>
      </c>
      <c r="I27" s="124"/>
      <c r="J27" s="124"/>
      <c r="K27" s="124"/>
    </row>
    <row r="28" spans="1:13">
      <c r="A28" s="140"/>
      <c r="B28" s="140"/>
      <c r="C28" s="140"/>
      <c r="D28" s="140"/>
      <c r="E28" s="140"/>
      <c r="F28" s="140"/>
      <c r="G28" s="140"/>
      <c r="H28" s="140"/>
      <c r="I28" s="124"/>
      <c r="J28" s="124"/>
      <c r="K28" s="124"/>
    </row>
    <row r="29" spans="1:13">
      <c r="A29" s="130" t="s">
        <v>283</v>
      </c>
      <c r="B29" s="142"/>
      <c r="C29" s="142"/>
      <c r="D29" s="130">
        <v>1</v>
      </c>
      <c r="E29" s="131">
        <v>970</v>
      </c>
      <c r="F29" s="140"/>
      <c r="G29" s="140"/>
      <c r="H29" s="142">
        <f t="shared" ref="H29:H34" si="2">ROUND(SUM(D29*E29),0)</f>
        <v>970</v>
      </c>
      <c r="I29" s="124"/>
      <c r="J29" s="124" t="s">
        <v>233</v>
      </c>
      <c r="K29" s="121" t="s">
        <v>277</v>
      </c>
    </row>
    <row r="30" spans="1:13">
      <c r="A30" s="130"/>
      <c r="B30" s="142"/>
      <c r="C30" s="142"/>
      <c r="D30" s="130"/>
      <c r="E30" s="131"/>
      <c r="F30" s="140"/>
      <c r="G30" s="140"/>
      <c r="H30" s="142">
        <f t="shared" si="2"/>
        <v>0</v>
      </c>
      <c r="I30" s="124"/>
      <c r="J30" s="124" t="s">
        <v>235</v>
      </c>
      <c r="K30" s="121" t="s">
        <v>278</v>
      </c>
    </row>
    <row r="31" spans="1:13">
      <c r="A31" s="130"/>
      <c r="B31" s="142"/>
      <c r="C31" s="142"/>
      <c r="D31" s="130"/>
      <c r="E31" s="131"/>
      <c r="F31" s="140"/>
      <c r="G31" s="140"/>
      <c r="H31" s="142">
        <f t="shared" si="2"/>
        <v>0</v>
      </c>
      <c r="I31" s="124"/>
      <c r="J31" s="124" t="s">
        <v>235</v>
      </c>
      <c r="K31" s="121" t="s">
        <v>279</v>
      </c>
    </row>
    <row r="32" spans="1:13">
      <c r="A32" s="130"/>
      <c r="B32" s="142"/>
      <c r="C32" s="142"/>
      <c r="D32" s="130"/>
      <c r="E32" s="131"/>
      <c r="F32" s="140"/>
      <c r="G32" s="140"/>
      <c r="H32" s="142">
        <f t="shared" si="2"/>
        <v>0</v>
      </c>
      <c r="I32" s="124"/>
      <c r="J32" s="124" t="s">
        <v>235</v>
      </c>
      <c r="K32" s="121" t="s">
        <v>280</v>
      </c>
    </row>
    <row r="33" spans="1:11">
      <c r="A33" s="130"/>
      <c r="B33" s="142"/>
      <c r="C33" s="142"/>
      <c r="D33" s="130"/>
      <c r="E33" s="131"/>
      <c r="F33" s="140"/>
      <c r="G33" s="140"/>
      <c r="H33" s="142">
        <f t="shared" si="2"/>
        <v>0</v>
      </c>
      <c r="I33" s="124"/>
      <c r="J33" s="124" t="s">
        <v>235</v>
      </c>
      <c r="K33" s="121" t="s">
        <v>281</v>
      </c>
    </row>
    <row r="34" spans="1:11" ht="15" thickBot="1">
      <c r="A34" s="130"/>
      <c r="B34" s="142"/>
      <c r="C34" s="142"/>
      <c r="D34" s="130"/>
      <c r="E34" s="131"/>
      <c r="F34" s="140"/>
      <c r="G34" s="140"/>
      <c r="H34" s="144">
        <f t="shared" si="2"/>
        <v>0</v>
      </c>
      <c r="I34" s="124"/>
      <c r="J34" s="124" t="s">
        <v>235</v>
      </c>
      <c r="K34" s="121"/>
    </row>
    <row r="35" spans="1:11">
      <c r="A35" s="140"/>
      <c r="B35" s="140"/>
      <c r="C35" s="140"/>
      <c r="D35" s="140"/>
      <c r="E35" s="140"/>
      <c r="F35" s="140" t="s">
        <v>43</v>
      </c>
      <c r="G35" s="140"/>
      <c r="H35" s="147">
        <f>SUM(H29:H34)</f>
        <v>970</v>
      </c>
      <c r="I35" s="124"/>
      <c r="J35" s="124"/>
      <c r="K35" s="124"/>
    </row>
    <row r="36" spans="1:11" ht="15" thickBot="1">
      <c r="A36" s="140"/>
      <c r="B36" s="140"/>
      <c r="C36" s="140"/>
      <c r="D36" s="140"/>
      <c r="E36" s="140"/>
      <c r="F36" s="140"/>
      <c r="G36" s="140"/>
      <c r="H36" s="124"/>
      <c r="I36" s="124"/>
      <c r="J36" s="124"/>
      <c r="K36" s="124"/>
    </row>
    <row r="37" spans="1:11" ht="15" thickBot="1">
      <c r="A37" s="148" t="s">
        <v>44</v>
      </c>
      <c r="B37" s="146"/>
      <c r="C37" s="138"/>
      <c r="D37" s="149" t="s">
        <v>28</v>
      </c>
      <c r="E37" s="127" t="s">
        <v>27</v>
      </c>
      <c r="F37" s="124"/>
      <c r="G37" s="124"/>
      <c r="H37" s="139" t="s">
        <v>39</v>
      </c>
      <c r="I37" s="124"/>
      <c r="J37" s="124"/>
      <c r="K37" s="124"/>
    </row>
    <row r="38" spans="1:11">
      <c r="A38" s="130"/>
      <c r="B38" s="142"/>
      <c r="C38" s="142"/>
      <c r="D38" s="132"/>
      <c r="E38" s="132"/>
      <c r="F38" s="124"/>
      <c r="G38" s="124"/>
      <c r="H38" s="142">
        <f>ROUND(SUM(D38*E38),0)</f>
        <v>0</v>
      </c>
      <c r="I38" s="124"/>
      <c r="J38" s="124" t="s">
        <v>234</v>
      </c>
      <c r="K38" s="121"/>
    </row>
    <row r="39" spans="1:11">
      <c r="A39" s="130"/>
      <c r="B39" s="142"/>
      <c r="C39" s="142"/>
      <c r="D39" s="132"/>
      <c r="E39" s="132"/>
      <c r="F39" s="124"/>
      <c r="G39" s="124"/>
      <c r="H39" s="142">
        <f>ROUND(SUM(D39*E39),0)</f>
        <v>0</v>
      </c>
      <c r="I39" s="124"/>
      <c r="J39" s="124" t="s">
        <v>235</v>
      </c>
      <c r="K39" s="121"/>
    </row>
    <row r="40" spans="1:11">
      <c r="A40" s="130"/>
      <c r="B40" s="142"/>
      <c r="C40" s="142"/>
      <c r="D40" s="132"/>
      <c r="E40" s="132"/>
      <c r="F40" s="124"/>
      <c r="G40" s="124"/>
      <c r="H40" s="142">
        <f>ROUND(SUM(D40*E40),0)</f>
        <v>0</v>
      </c>
      <c r="I40" s="124"/>
      <c r="J40" s="124" t="s">
        <v>235</v>
      </c>
      <c r="K40" s="121"/>
    </row>
    <row r="41" spans="1:11">
      <c r="A41" s="130"/>
      <c r="B41" s="142"/>
      <c r="C41" s="142"/>
      <c r="D41" s="132"/>
      <c r="E41" s="132"/>
      <c r="F41" s="124"/>
      <c r="G41" s="124"/>
      <c r="H41" s="142">
        <f>ROUND(SUM(D41*E41),0)</f>
        <v>0</v>
      </c>
      <c r="I41" s="124"/>
      <c r="J41" s="124" t="s">
        <v>235</v>
      </c>
      <c r="K41" s="121"/>
    </row>
    <row r="42" spans="1:11" ht="15" thickBot="1">
      <c r="A42" s="130"/>
      <c r="B42" s="142"/>
      <c r="C42" s="142"/>
      <c r="D42" s="132"/>
      <c r="E42" s="132"/>
      <c r="F42" s="124"/>
      <c r="G42" s="124"/>
      <c r="H42" s="144">
        <f>ROUND(SUM(D42*E42),0)</f>
        <v>0</v>
      </c>
      <c r="I42" s="124"/>
      <c r="J42" s="124" t="s">
        <v>235</v>
      </c>
      <c r="K42" s="121"/>
    </row>
    <row r="43" spans="1:11" ht="15" thickBot="1">
      <c r="A43" s="124"/>
      <c r="B43" s="124"/>
      <c r="C43" s="124"/>
      <c r="D43" s="124"/>
      <c r="E43" s="124"/>
      <c r="F43" s="124" t="s">
        <v>45</v>
      </c>
      <c r="G43" s="124"/>
      <c r="H43" s="150">
        <f>SUM(H38:H42)</f>
        <v>0</v>
      </c>
      <c r="I43" s="124"/>
      <c r="J43" s="124"/>
      <c r="K43" s="124"/>
    </row>
    <row r="44" spans="1:11">
      <c r="A44" s="124"/>
      <c r="B44" s="124"/>
      <c r="C44" s="124"/>
      <c r="D44" s="124"/>
      <c r="E44" s="124"/>
      <c r="F44" s="124" t="s">
        <v>29</v>
      </c>
      <c r="G44" s="124"/>
      <c r="H44" s="151">
        <f>H15+H25+H35+H43</f>
        <v>2543</v>
      </c>
      <c r="I44" s="124"/>
      <c r="J44" s="124"/>
      <c r="K44" s="124"/>
    </row>
    <row r="45" spans="1:11">
      <c r="A45" s="140"/>
      <c r="B45" s="124"/>
      <c r="C45" s="124"/>
      <c r="D45" s="140"/>
      <c r="E45" s="134"/>
      <c r="F45" s="124"/>
      <c r="G45" s="124"/>
      <c r="H45" s="151"/>
      <c r="I45" s="124"/>
      <c r="J45" s="124"/>
      <c r="K45" s="124"/>
    </row>
    <row r="46" spans="1:11">
      <c r="A46" s="126"/>
      <c r="B46" s="126"/>
      <c r="C46" s="126"/>
      <c r="D46" s="152"/>
      <c r="E46" s="153"/>
      <c r="F46" s="124"/>
      <c r="G46" s="124"/>
      <c r="H46" s="151">
        <f>D46*E46</f>
        <v>0</v>
      </c>
      <c r="I46" s="124"/>
      <c r="J46" s="124"/>
      <c r="K46" s="124"/>
    </row>
    <row r="47" spans="1:11">
      <c r="A47" s="126"/>
      <c r="B47" s="126"/>
      <c r="C47" s="126"/>
      <c r="D47" s="124"/>
      <c r="E47" s="124"/>
      <c r="F47" s="124"/>
      <c r="G47" s="124"/>
      <c r="H47" s="124"/>
      <c r="I47" s="124"/>
      <c r="J47" s="124"/>
      <c r="K47" s="124"/>
    </row>
    <row r="48" spans="1:11" ht="15" thickBot="1">
      <c r="A48" s="124"/>
      <c r="B48" s="124"/>
      <c r="C48" s="124"/>
      <c r="D48" s="124"/>
      <c r="E48" s="154" t="s">
        <v>46</v>
      </c>
      <c r="F48" s="154"/>
      <c r="G48" s="154"/>
      <c r="H48" s="155">
        <f>SUM(H44:H46)</f>
        <v>2543</v>
      </c>
      <c r="I48" s="124"/>
      <c r="J48" s="124"/>
      <c r="K48" s="124"/>
    </row>
    <row r="49" spans="1:11" ht="15" thickTop="1">
      <c r="A49" s="124" t="s">
        <v>30</v>
      </c>
      <c r="B49" s="122"/>
      <c r="C49" s="124"/>
      <c r="D49" s="124"/>
      <c r="E49" s="124"/>
      <c r="F49" s="124"/>
      <c r="G49" s="124"/>
      <c r="H49" s="124"/>
      <c r="I49" s="124"/>
      <c r="J49" s="124"/>
      <c r="K49" s="124"/>
    </row>
    <row r="50" spans="1:11">
      <c r="A50" s="124"/>
      <c r="B50" s="124"/>
      <c r="C50" s="124"/>
      <c r="D50" s="124"/>
      <c r="E50" s="124"/>
      <c r="F50" s="124"/>
      <c r="G50" s="124"/>
      <c r="H50" s="124"/>
      <c r="I50" s="124"/>
      <c r="J50" s="124"/>
      <c r="K50" s="124"/>
    </row>
    <row r="51" spans="1:11">
      <c r="A51" s="154" t="s">
        <v>47</v>
      </c>
      <c r="B51" s="124"/>
      <c r="C51" s="122"/>
      <c r="D51" s="124"/>
      <c r="E51" s="154" t="s">
        <v>48</v>
      </c>
      <c r="F51" s="124"/>
      <c r="G51" s="133">
        <v>0.15</v>
      </c>
      <c r="H51" s="156">
        <f>SUM(H15,H25,H35)*G51</f>
        <v>381.45</v>
      </c>
      <c r="I51" s="124"/>
      <c r="J51" s="124"/>
      <c r="K51" s="124"/>
    </row>
    <row r="52" spans="1:11">
      <c r="A52" s="124"/>
      <c r="B52" s="124"/>
      <c r="C52" s="124"/>
      <c r="D52" s="124"/>
      <c r="E52" s="124"/>
      <c r="F52" s="124"/>
      <c r="G52" s="124"/>
      <c r="H52" s="124"/>
      <c r="I52" s="124"/>
      <c r="J52" s="124"/>
      <c r="K52" s="124"/>
    </row>
    <row r="53" spans="1:11">
      <c r="A53" s="154" t="s">
        <v>49</v>
      </c>
      <c r="B53" s="124"/>
      <c r="C53" s="122"/>
      <c r="D53" s="124"/>
      <c r="E53" s="154" t="s">
        <v>33</v>
      </c>
      <c r="F53" s="124"/>
      <c r="G53" s="133">
        <v>0.05</v>
      </c>
      <c r="H53" s="124">
        <f>SUM(H43*G53)</f>
        <v>0</v>
      </c>
      <c r="I53" s="124"/>
      <c r="J53" s="124"/>
      <c r="K53" s="124"/>
    </row>
    <row r="54" spans="1:11">
      <c r="A54" s="124"/>
      <c r="B54" s="124"/>
      <c r="C54" s="124"/>
      <c r="D54" s="124"/>
      <c r="E54" s="124"/>
      <c r="F54" s="124"/>
      <c r="G54" s="124"/>
      <c r="H54" s="124"/>
      <c r="I54" s="124"/>
      <c r="J54" s="124"/>
      <c r="K54" s="124"/>
    </row>
    <row r="55" spans="1:11" ht="15" thickBot="1">
      <c r="A55" s="157"/>
      <c r="B55" s="124"/>
      <c r="C55" s="124"/>
      <c r="D55" s="124"/>
      <c r="E55" s="154" t="s">
        <v>39</v>
      </c>
      <c r="F55" s="124"/>
      <c r="G55" s="124"/>
      <c r="H55" s="155">
        <f>SUM(H48,H51,H53)</f>
        <v>2924.45</v>
      </c>
      <c r="I55" s="124"/>
      <c r="J55" s="124"/>
      <c r="K55" s="124"/>
    </row>
    <row r="56" spans="1:11" ht="15" thickTop="1">
      <c r="A56" s="124"/>
      <c r="B56" s="124"/>
      <c r="C56" s="126"/>
      <c r="D56" s="124"/>
      <c r="E56" s="124"/>
      <c r="F56" s="124"/>
      <c r="G56" s="124"/>
      <c r="H56" s="158"/>
      <c r="I56" s="124"/>
      <c r="J56" s="124"/>
      <c r="K56" s="124"/>
    </row>
    <row r="57" spans="1:11">
      <c r="A57" s="16"/>
      <c r="H57" s="17"/>
    </row>
    <row r="58" spans="1:11">
      <c r="H58" s="17"/>
    </row>
    <row r="59" spans="1:11">
      <c r="A59" s="15"/>
    </row>
  </sheetData>
  <sheetProtection sheet="1" selectLockedCells="1"/>
  <mergeCells count="5">
    <mergeCell ref="A1:E1"/>
    <mergeCell ref="F1:K1"/>
    <mergeCell ref="A2:I2"/>
    <mergeCell ref="D3:I3"/>
    <mergeCell ref="F4:I4"/>
  </mergeCells>
  <dataValidations count="8">
    <dataValidation allowBlank="1" showInputMessage="1" showErrorMessage="1" prompt="Select this cell and paste the URL of your attachment in the formula bar. File must be stored on One Drive or other web server and shareable." sqref="B49" xr:uid="{2EB833EB-9CB3-4AF8-BBFF-B905FEF45D7F}"/>
    <dataValidation allowBlank="1" showInputMessage="1" showErrorMessage="1" prompt="Delete #NA if not used." sqref="D19:D24 D7:D14" xr:uid="{8045E13D-C327-4762-A12E-78EFB2D0DFF9}"/>
    <dataValidation allowBlank="1" showInputMessage="1" showErrorMessage="1" prompt="This cell must contain a RFP description." sqref="D3:I3" xr:uid="{EF32EF4D-F0A2-4C6A-8AED-1CEA3BB4B6C6}"/>
    <dataValidation allowBlank="1" showErrorMessage="1" sqref="C56 C53 D38:E42 A29:A34 D29:E34 C51 E7:E14 E19:E24 K29:K34 K19:K24 K7:K14 K38:K42" xr:uid="{5D140C02-D01E-41B9-B3C1-784CD76F40F4}"/>
    <dataValidation allowBlank="1" showInputMessage="1" showErrorMessage="1" prompt="This cell must contain a new RFP number." sqref="B3" xr:uid="{0456FCC7-83BD-4356-85B1-256F7CE4F56C}"/>
    <dataValidation allowBlank="1" showInputMessage="1" showErrorMessage="1" prompt="This cell must contain the date the RFP was issued." sqref="B4" xr:uid="{A156BF55-BE8A-4ADD-93FF-9C6F8295D0C2}"/>
    <dataValidation allowBlank="1" showInputMessage="1" showErrorMessage="1" promptTitle="Dashboard" prompt="Back to Dashboard" sqref="M1" xr:uid="{2267FAA3-1569-409C-8A14-E72193325033}"/>
    <dataValidation allowBlank="1" showInputMessage="1" showErrorMessage="1" prompt="View, Print, Edit, Update  Requests for Proposals." sqref="M2" xr:uid="{DD9CD8A4-F3FC-4010-9C77-23DB4C572D24}"/>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ErrorMessage="1" xr:uid="{9539DCFA-9919-46A5-B4EA-499D3214F627}">
          <x14:formula1>
            <xm:f>Craft!$A$2:$A$1855</xm:f>
          </x14:formula1>
          <xm:sqref>A7:A14</xm:sqref>
        </x14:dataValidation>
        <x14:dataValidation type="list" allowBlank="1" showErrorMessage="1" xr:uid="{E50DA94A-2AB3-40B5-A9ED-348EAE72361E}">
          <x14:formula1>
            <xm:f>Equipment!$A$2:$A$2360</xm:f>
          </x14:formula1>
          <xm:sqref>A19:A24</xm:sqref>
        </x14:dataValidation>
        <x14:dataValidation type="list" allowBlank="1" showInputMessage="1" showErrorMessage="1" xr:uid="{27D8877D-256C-4A81-BF57-F399A7D7D04B}">
          <x14:formula1>
            <xm:f>Vendors!$A:$A</xm:f>
          </x14:formula1>
          <xm:sqref>A38:A42</xm:sqref>
        </x14:dataValidation>
        <x14:dataValidation type="list" allowBlank="1" showInputMessage="1" showErrorMessage="1" prompt="Select Customer" xr:uid="{A93B9708-B4C7-4544-9CAB-3CFB28E42FC1}">
          <x14:formula1>
            <xm:f>Vendors!$D$3:$D$2000</xm:f>
          </x14:formula1>
          <xm:sqref>F4:I4</xm:sqref>
        </x14:dataValidation>
      </x14:dataValidations>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71AEC-37B4-42B4-ADB8-C702A3CAFC8C}">
  <sheetPr codeName="Sheet13">
    <pageSetUpPr fitToPage="1"/>
  </sheetPr>
  <dimension ref="A1:L67"/>
  <sheetViews>
    <sheetView showGridLines="0" showZeros="0" zoomScaleNormal="100" workbookViewId="0">
      <selection activeCell="B3" sqref="B3"/>
    </sheetView>
  </sheetViews>
  <sheetFormatPr defaultRowHeight="14.5"/>
  <cols>
    <col min="1" max="1" width="13" style="67" customWidth="1"/>
    <col min="2" max="2" width="11" style="67" customWidth="1"/>
    <col min="3" max="3" width="10.54296875" style="67" customWidth="1"/>
    <col min="4" max="4" width="8.7265625" style="67"/>
    <col min="5" max="5" width="12" style="67" customWidth="1"/>
    <col min="6" max="6" width="10.1796875" style="67" bestFit="1" customWidth="1"/>
    <col min="7" max="7" width="8" style="67" customWidth="1"/>
    <col min="8" max="8" width="8.7265625" style="67"/>
    <col min="9" max="9" width="10.1796875" style="67" bestFit="1" customWidth="1"/>
    <col min="10" max="10" width="9.54296875" style="67" customWidth="1"/>
    <col min="11" max="11" width="26.1796875" style="67" customWidth="1"/>
    <col min="12" max="16384" width="8.7265625" style="67"/>
  </cols>
  <sheetData>
    <row r="1" spans="1:12" ht="15.5">
      <c r="A1" s="285"/>
      <c r="B1" s="266"/>
      <c r="C1" s="266"/>
      <c r="D1" s="266"/>
      <c r="E1" s="45"/>
      <c r="F1" s="45"/>
      <c r="G1" s="45"/>
      <c r="H1" s="45"/>
      <c r="I1" s="45"/>
      <c r="J1" s="45"/>
      <c r="K1" s="234"/>
      <c r="L1" s="193"/>
    </row>
    <row r="2" spans="1:12">
      <c r="A2" s="282" t="s">
        <v>34</v>
      </c>
      <c r="B2" s="283"/>
      <c r="C2" s="283"/>
      <c r="D2" s="283"/>
      <c r="E2" s="283"/>
      <c r="F2" s="283"/>
      <c r="G2" s="283"/>
      <c r="H2" s="283"/>
      <c r="I2" s="283"/>
      <c r="J2" s="84"/>
      <c r="K2" s="234"/>
      <c r="L2" s="193"/>
    </row>
    <row r="3" spans="1:12">
      <c r="A3" s="2" t="s">
        <v>237</v>
      </c>
      <c r="B3" s="253">
        <v>0</v>
      </c>
      <c r="C3" s="2" t="s">
        <v>35</v>
      </c>
      <c r="D3" s="284">
        <f>VLOOKUP(B3,RFPData!$A$1:$DX$1999,5,FALSE)</f>
        <v>0</v>
      </c>
      <c r="E3" s="284"/>
      <c r="F3" s="284"/>
      <c r="G3" s="284"/>
      <c r="H3" s="284"/>
      <c r="I3" s="284"/>
      <c r="J3" s="84"/>
      <c r="K3" s="234"/>
      <c r="L3" s="193"/>
    </row>
    <row r="4" spans="1:12" ht="15" thickBot="1">
      <c r="A4" s="1" t="s">
        <v>32</v>
      </c>
      <c r="B4" s="117" t="d">
        <f>VLOOKUP(B3,RFPData!$A$1:$DX$1999,6,FALSE)</f>
        <v>1899-12-30</v>
      </c>
      <c r="D4" s="1" t="s">
        <v>249</v>
      </c>
      <c r="F4" s="6" t="d">
        <f>VLOOKUP(B3,RFPData!$A$1:$DX$1999,102,FALSE)</f>
        <v>1899-12-30</v>
      </c>
      <c r="G4" s="1"/>
      <c r="I4" s="195"/>
      <c r="J4" s="84"/>
      <c r="K4" s="234"/>
      <c r="L4" s="193"/>
    </row>
    <row r="5" spans="1:12" ht="15" thickBot="1">
      <c r="A5" s="7" t="s">
        <v>36</v>
      </c>
      <c r="B5" s="8"/>
      <c r="C5" s="9"/>
      <c r="D5" s="10" t="s">
        <v>37</v>
      </c>
      <c r="E5" s="10" t="s">
        <v>38</v>
      </c>
      <c r="F5" s="11"/>
      <c r="G5" s="11"/>
      <c r="H5" s="10" t="s">
        <v>39</v>
      </c>
      <c r="J5" s="84"/>
      <c r="K5" s="235"/>
      <c r="L5" s="193"/>
    </row>
    <row r="6" spans="1:12">
      <c r="A6" s="11"/>
      <c r="B6" s="11"/>
      <c r="C6" s="11"/>
      <c r="D6" s="11"/>
      <c r="E6" s="11"/>
      <c r="F6" s="11"/>
      <c r="G6" s="11"/>
      <c r="H6" s="11"/>
      <c r="J6" s="84"/>
      <c r="K6" s="234"/>
      <c r="L6" s="193"/>
    </row>
    <row r="7" spans="1:12">
      <c r="A7" s="12">
        <f>VLOOKUP(B3,RFPData!$A$1:$DX$1999,7,FALSE)</f>
        <v>0</v>
      </c>
      <c r="B7" s="12"/>
      <c r="C7" s="12"/>
      <c r="D7" s="118">
        <f>VLOOKUP(B3,RFPData!$A$1:$DX$1999,105,FALSE)</f>
        <v>0</v>
      </c>
      <c r="E7" s="12">
        <f>VLOOKUP(B3,RFPData!$A$1:$DX$1999,15,FALSE)</f>
        <v>0</v>
      </c>
      <c r="F7" s="11"/>
      <c r="G7" s="11"/>
      <c r="H7" s="12">
        <f t="shared" ref="H7:H14" si="0">ROUND(SUM(D7*E7),0)</f>
        <v>0</v>
      </c>
      <c r="J7" s="237" t="s">
        <v>230</v>
      </c>
      <c r="K7" s="236">
        <f>VLOOKUP(B3,RFPData!$A$1:$DX$1999,23,FALSE)</f>
        <v>0</v>
      </c>
      <c r="L7" s="193"/>
    </row>
    <row r="8" spans="1:12">
      <c r="A8" s="12">
        <f>VLOOKUP(B3,RFPData!$A$1:$DX$1999,8,FALSE)</f>
        <v>0</v>
      </c>
      <c r="B8" s="12"/>
      <c r="C8" s="12"/>
      <c r="D8" s="118">
        <f>VLOOKUP(B3,RFPData!$A$1:$DX$1999,106,FALSE)</f>
        <v>0</v>
      </c>
      <c r="E8" s="12">
        <f>VLOOKUP(B3,RFPData!$A$1:$DX$1999,16,FALSE)</f>
        <v>0</v>
      </c>
      <c r="F8" s="11"/>
      <c r="G8" s="11"/>
      <c r="H8" s="12">
        <f t="shared" si="0"/>
        <v>0</v>
      </c>
      <c r="J8" s="237" t="s">
        <v>236</v>
      </c>
      <c r="K8" s="236">
        <f>VLOOKUP(B3,RFPData!$A$1:$DX$1999,24,FALSE)</f>
        <v>0</v>
      </c>
    </row>
    <row r="9" spans="1:12">
      <c r="A9" s="12">
        <f>VLOOKUP(B3,RFPData!$A$1:$DX$1999,9,FALSE)</f>
        <v>0</v>
      </c>
      <c r="B9" s="12"/>
      <c r="C9" s="12"/>
      <c r="D9" s="118">
        <f>VLOOKUP(B3,RFPData!$A$1:$DX$1999,107,FALSE)</f>
        <v>0</v>
      </c>
      <c r="E9" s="12">
        <f>VLOOKUP(B3,RFPData!$A$1:$DX$1999,17,FALSE)</f>
        <v>0</v>
      </c>
      <c r="F9" s="11"/>
      <c r="G9" s="11"/>
      <c r="H9" s="12">
        <f t="shared" si="0"/>
        <v>0</v>
      </c>
      <c r="J9" s="237" t="s">
        <v>231</v>
      </c>
      <c r="K9" s="236">
        <f>VLOOKUP(B3,RFPData!$A$1:$DX$1999,25,FALSE)</f>
        <v>0</v>
      </c>
    </row>
    <row r="10" spans="1:12">
      <c r="A10" s="12">
        <f>VLOOKUP(B3,RFPData!$A$1:$DX$1999,10,FALSE)</f>
        <v>0</v>
      </c>
      <c r="B10" s="12"/>
      <c r="C10" s="12"/>
      <c r="D10" s="118">
        <f>VLOOKUP(B3,RFPData!$A$1:$DX$1999,108,FALSE)</f>
        <v>0</v>
      </c>
      <c r="E10" s="12">
        <f>VLOOKUP(B3,RFPData!$A$1:$DX$1999,18,FALSE)</f>
        <v>0</v>
      </c>
      <c r="F10" s="11"/>
      <c r="G10" s="11"/>
      <c r="H10" s="12">
        <f t="shared" si="0"/>
        <v>0</v>
      </c>
      <c r="J10" s="237" t="s">
        <v>235</v>
      </c>
      <c r="K10" s="236">
        <f>VLOOKUP(B3,RFPData!$A$1:$DX$1999,26,FALSE)</f>
        <v>0</v>
      </c>
    </row>
    <row r="11" spans="1:12">
      <c r="A11" s="12">
        <f>VLOOKUP(B3,RFPData!$A$1:$DX$1999,11,FALSE)</f>
        <v>0</v>
      </c>
      <c r="B11" s="12"/>
      <c r="C11" s="12"/>
      <c r="D11" s="118">
        <f>VLOOKUP(B3,RFPData!$A$1:$DX$1999,109,FALSE)</f>
        <v>0</v>
      </c>
      <c r="E11" s="12">
        <f>VLOOKUP(B3,RFPData!$A$1:$DX$1999,19,FALSE)</f>
        <v>0</v>
      </c>
      <c r="F11" s="11"/>
      <c r="G11" s="11"/>
      <c r="H11" s="12">
        <f t="shared" si="0"/>
        <v>0</v>
      </c>
      <c r="J11" s="237" t="s">
        <v>235</v>
      </c>
      <c r="K11" s="236">
        <f>VLOOKUP(B3,RFPData!$A$1:$DX$1999,27,FALSE)</f>
        <v>0</v>
      </c>
    </row>
    <row r="12" spans="1:12">
      <c r="A12" s="12">
        <f>VLOOKUP(B3,RFPData!$A$1:$DX$1999,12,FALSE)</f>
        <v>0</v>
      </c>
      <c r="B12" s="12"/>
      <c r="C12" s="12"/>
      <c r="D12" s="118">
        <f>VLOOKUP(B3,RFPData!$A$1:$DX$1999,110,FALSE)</f>
        <v>0</v>
      </c>
      <c r="E12" s="12">
        <f>VLOOKUP(B3,RFPData!$A$1:$DX$1999,20,FALSE)</f>
        <v>0</v>
      </c>
      <c r="F12" s="11"/>
      <c r="G12" s="11"/>
      <c r="H12" s="12">
        <f t="shared" si="0"/>
        <v>0</v>
      </c>
      <c r="J12" s="237" t="s">
        <v>235</v>
      </c>
      <c r="K12" s="236">
        <f>VLOOKUP(B3,RFPData!$A$1:$DX$1999,28,FALSE)</f>
        <v>0</v>
      </c>
    </row>
    <row r="13" spans="1:12">
      <c r="A13" s="12">
        <f>VLOOKUP(B3,RFPData!$A$1:$DX$1999,13,FALSE)</f>
        <v>0</v>
      </c>
      <c r="B13" s="12"/>
      <c r="C13" s="12"/>
      <c r="D13" s="118">
        <f>VLOOKUP(B3,RFPData!$A$1:$DX$1999,111,FALSE)</f>
        <v>0</v>
      </c>
      <c r="E13" s="12">
        <f>VLOOKUP(B3,RFPData!$A$1:$DX$1999,21,FALSE)</f>
        <v>0</v>
      </c>
      <c r="F13" s="11"/>
      <c r="G13" s="11"/>
      <c r="H13" s="12">
        <f t="shared" si="0"/>
        <v>0</v>
      </c>
      <c r="J13" s="237" t="s">
        <v>235</v>
      </c>
      <c r="K13" s="236">
        <f>VLOOKUP(B3,RFPData!$A$1:$DX$1999,29,FALSE)</f>
        <v>0</v>
      </c>
    </row>
    <row r="14" spans="1:12">
      <c r="A14" s="12">
        <f>VLOOKUP(B3,RFPData!$A$1:$DX$1999,14,FALSE)</f>
        <v>0</v>
      </c>
      <c r="B14" s="12"/>
      <c r="C14" s="12"/>
      <c r="D14" s="118">
        <f>VLOOKUP(B3,RFPData!$A$1:$DX$1999,112,FALSE)</f>
        <v>0</v>
      </c>
      <c r="E14" s="12">
        <f>VLOOKUP(B3,RFPData!$A$1:$DX$1999,22,FALSE)</f>
        <v>0</v>
      </c>
      <c r="F14" s="11"/>
      <c r="G14" s="11"/>
      <c r="H14" s="12">
        <f t="shared" si="0"/>
        <v>0</v>
      </c>
      <c r="J14" s="237" t="s">
        <v>235</v>
      </c>
      <c r="K14" s="236">
        <f>VLOOKUP(B3,RFPData!$A$1:$DX$1999,30,FALSE)</f>
        <v>0</v>
      </c>
    </row>
    <row r="15" spans="1:12">
      <c r="A15" s="11"/>
      <c r="B15" s="11"/>
      <c r="C15" s="11"/>
      <c r="D15" s="11"/>
      <c r="E15" s="11"/>
      <c r="F15" s="11" t="s">
        <v>40</v>
      </c>
      <c r="G15" s="11"/>
      <c r="H15" s="119">
        <f>SUM(H7:H7:H14)</f>
        <v>0</v>
      </c>
      <c r="J15" s="237"/>
      <c r="K15" s="237"/>
    </row>
    <row r="16" spans="1:12" ht="15" thickBot="1">
      <c r="A16" s="11"/>
      <c r="B16" s="11"/>
      <c r="C16" s="11"/>
      <c r="D16" s="11"/>
      <c r="E16" s="11"/>
      <c r="F16" s="11"/>
      <c r="G16" s="11"/>
      <c r="H16" s="11"/>
      <c r="J16" s="237"/>
      <c r="K16" s="237"/>
    </row>
    <row r="17" spans="1:11" ht="15" thickBot="1">
      <c r="A17" s="7" t="s">
        <v>25</v>
      </c>
      <c r="B17" s="8"/>
      <c r="C17" s="9"/>
      <c r="D17" s="10" t="s">
        <v>37</v>
      </c>
      <c r="E17" s="10" t="s">
        <v>38</v>
      </c>
      <c r="F17" s="11"/>
      <c r="G17" s="11"/>
      <c r="H17" s="10" t="s">
        <v>39</v>
      </c>
      <c r="J17" s="237"/>
      <c r="K17" s="237"/>
    </row>
    <row r="18" spans="1:11">
      <c r="A18" s="11"/>
      <c r="B18" s="11"/>
      <c r="C18" s="11"/>
      <c r="D18" s="11"/>
      <c r="E18" s="11"/>
      <c r="F18" s="11"/>
      <c r="G18" s="11"/>
      <c r="H18" s="11"/>
      <c r="J18" s="237"/>
      <c r="K18" s="237"/>
    </row>
    <row r="19" spans="1:11">
      <c r="A19" s="12">
        <f>VLOOKUP(B3,RFPData!$A$1:$DX$1999,31,FALSE)</f>
        <v>0</v>
      </c>
      <c r="B19" s="12"/>
      <c r="C19" s="12"/>
      <c r="D19" s="12">
        <f>VLOOKUP(B3,RFPData!$A$1:$DX$1999,113,FALSE)</f>
        <v>0</v>
      </c>
      <c r="E19" s="12">
        <f>VLOOKUP(B3,RFPData!$A$1:$DX$1999,37,FALSE)</f>
        <v>0</v>
      </c>
      <c r="F19" s="11"/>
      <c r="G19" s="11"/>
      <c r="H19" s="12">
        <f t="shared" ref="H19:H24" si="1">ROUND(SUM(D19*E19),0)</f>
        <v>0</v>
      </c>
      <c r="J19" s="237" t="s">
        <v>232</v>
      </c>
      <c r="K19" s="236">
        <f>VLOOKUP(B3,RFPData!$A$1:$DX$1999,43,FALSE)</f>
        <v>0</v>
      </c>
    </row>
    <row r="20" spans="1:11">
      <c r="A20" s="12">
        <f>VLOOKUP(B3,RFPData!$A$1:$DX$1999,32,FALSE)</f>
        <v>0</v>
      </c>
      <c r="B20" s="12"/>
      <c r="C20" s="12"/>
      <c r="D20" s="12">
        <f>VLOOKUP(B3,RFPData!$A$1:$DX$1999,114,FALSE)</f>
        <v>0</v>
      </c>
      <c r="E20" s="12">
        <f>VLOOKUP(B3,RFPData!$A$1:$DX$1999,38,FALSE)</f>
        <v>0</v>
      </c>
      <c r="F20" s="11"/>
      <c r="G20" s="11"/>
      <c r="H20" s="12">
        <f t="shared" si="1"/>
        <v>0</v>
      </c>
      <c r="J20" s="237" t="s">
        <v>235</v>
      </c>
      <c r="K20" s="236">
        <f>VLOOKUP(B3,RFPData!$A$1:$DX$1999,44,FALSE)</f>
        <v>0</v>
      </c>
    </row>
    <row r="21" spans="1:11">
      <c r="A21" s="12">
        <f>VLOOKUP(B3,RFPData!$A$1:$DX$1999,33,FALSE)</f>
        <v>0</v>
      </c>
      <c r="B21" s="12"/>
      <c r="C21" s="12"/>
      <c r="D21" s="12">
        <f>VLOOKUP(B3,RFPData!$A$1:$DX$1999,115,FALSE)</f>
        <v>0</v>
      </c>
      <c r="E21" s="12">
        <f>VLOOKUP(B3,RFPData!$A$1:$DX$1999,39,FALSE)</f>
        <v>0</v>
      </c>
      <c r="F21" s="11"/>
      <c r="G21" s="11"/>
      <c r="H21" s="12">
        <f t="shared" si="1"/>
        <v>0</v>
      </c>
      <c r="J21" s="237" t="s">
        <v>235</v>
      </c>
      <c r="K21" s="236">
        <f>VLOOKUP(B3,RFPData!$A$1:$DX$1999,45,FALSE)</f>
        <v>0</v>
      </c>
    </row>
    <row r="22" spans="1:11">
      <c r="A22" s="12">
        <f>VLOOKUP(B3,RFPData!$A$1:$DX$1999,34,FALSE)</f>
        <v>0</v>
      </c>
      <c r="B22" s="12"/>
      <c r="C22" s="12"/>
      <c r="D22" s="12">
        <f>VLOOKUP(B3,RFPData!$A$1:$DX$1999,116,FALSE)</f>
        <v>0</v>
      </c>
      <c r="E22" s="12">
        <f>VLOOKUP(B3,RFPData!$A$1:$DX$1999,40,FALSE)</f>
        <v>0</v>
      </c>
      <c r="F22" s="11"/>
      <c r="G22" s="11"/>
      <c r="H22" s="12">
        <f t="shared" si="1"/>
        <v>0</v>
      </c>
      <c r="J22" s="237" t="s">
        <v>235</v>
      </c>
      <c r="K22" s="236">
        <f>VLOOKUP(B3,RFPData!$A$1:$DX$1999,46,FALSE)</f>
        <v>0</v>
      </c>
    </row>
    <row r="23" spans="1:11">
      <c r="A23" s="12">
        <f>VLOOKUP(B3,RFPData!$A$1:$DX$1999,35,FALSE)</f>
        <v>0</v>
      </c>
      <c r="B23" s="12"/>
      <c r="C23" s="12"/>
      <c r="D23" s="12">
        <f>VLOOKUP(B3,RFPData!$A$1:$DX$1999,117,FALSE)</f>
        <v>0</v>
      </c>
      <c r="E23" s="12">
        <f>VLOOKUP(B3,RFPData!$A$1:$DX$1999,41,FALSE)</f>
        <v>0</v>
      </c>
      <c r="F23" s="11"/>
      <c r="G23" s="11"/>
      <c r="H23" s="12">
        <f t="shared" si="1"/>
        <v>0</v>
      </c>
      <c r="J23" s="237" t="s">
        <v>235</v>
      </c>
      <c r="K23" s="236">
        <f>VLOOKUP(B3,RFPData!$A$1:$DX$1999,47,FALSE)</f>
        <v>0</v>
      </c>
    </row>
    <row r="24" spans="1:11" ht="15" thickBot="1">
      <c r="A24" s="12">
        <f>VLOOKUP(B3,RFPData!$A$1:$DX$1999,36,FALSE)</f>
        <v>0</v>
      </c>
      <c r="B24" s="12"/>
      <c r="C24" s="12"/>
      <c r="D24" s="12">
        <f>VLOOKUP(B3,RFPData!$A$1:$DX$1999,118,FALSE)</f>
        <v>0</v>
      </c>
      <c r="E24" s="12">
        <f>VLOOKUP(B3,RFPData!$A$1:$DX$1999,42,FALSE)</f>
        <v>0</v>
      </c>
      <c r="F24" s="11"/>
      <c r="G24" s="11"/>
      <c r="H24" s="13">
        <f t="shared" si="1"/>
        <v>0</v>
      </c>
      <c r="J24" s="237" t="s">
        <v>235</v>
      </c>
      <c r="K24" s="236">
        <f>VLOOKUP(B3,RFPData!$A$1:$DX$1999,48,FALSE)</f>
        <v>0</v>
      </c>
    </row>
    <row r="25" spans="1:11">
      <c r="A25" s="11"/>
      <c r="B25" s="11"/>
      <c r="C25" s="11"/>
      <c r="D25" s="11"/>
      <c r="E25" s="11"/>
      <c r="F25" s="11" t="s">
        <v>41</v>
      </c>
      <c r="G25" s="11"/>
      <c r="H25" s="14">
        <f>SUM(H19:H24)</f>
        <v>0</v>
      </c>
      <c r="J25" s="237"/>
      <c r="K25" s="237"/>
    </row>
    <row r="26" spans="1:11" ht="15" thickBot="1">
      <c r="A26" s="11"/>
      <c r="B26" s="11"/>
      <c r="C26" s="11"/>
      <c r="D26" s="11"/>
      <c r="E26" s="11"/>
      <c r="F26" s="11"/>
      <c r="G26" s="11"/>
      <c r="H26" s="11"/>
      <c r="J26" s="237"/>
      <c r="K26" s="237"/>
    </row>
    <row r="27" spans="1:11" ht="15" thickBot="1">
      <c r="A27" s="7" t="s">
        <v>42</v>
      </c>
      <c r="B27" s="8"/>
      <c r="C27" s="9"/>
      <c r="D27" s="10" t="s">
        <v>28</v>
      </c>
      <c r="E27" s="10" t="s">
        <v>27</v>
      </c>
      <c r="F27" s="11"/>
      <c r="G27" s="11"/>
      <c r="H27" s="10" t="s">
        <v>39</v>
      </c>
      <c r="J27" s="237"/>
      <c r="K27" s="237"/>
    </row>
    <row r="28" spans="1:11">
      <c r="A28" s="11"/>
      <c r="B28" s="11"/>
      <c r="C28" s="11"/>
      <c r="D28" s="11"/>
      <c r="E28" s="11"/>
      <c r="F28" s="11"/>
      <c r="G28" s="11"/>
      <c r="H28" s="11"/>
      <c r="J28" s="237"/>
      <c r="K28" s="237"/>
    </row>
    <row r="29" spans="1:11">
      <c r="A29" s="12">
        <f>VLOOKUP(B3,RFPData!$A$1:$DX$1999,49,FALSE)</f>
        <v>0</v>
      </c>
      <c r="B29" s="12"/>
      <c r="C29" s="12"/>
      <c r="D29" s="12">
        <f>VLOOKUP(B3,RFPData!$A$1:$DX$1999,55,FALSE)</f>
        <v>0</v>
      </c>
      <c r="E29" s="118">
        <f>VLOOKUP(B3,RFPData!$A$1:$DX$1999,61,FALSE)</f>
        <v>0</v>
      </c>
      <c r="F29" s="11"/>
      <c r="G29" s="11"/>
      <c r="H29" s="12">
        <f t="shared" ref="H29:H34" si="2">ROUND(SUM(D29*E29),0)</f>
        <v>0</v>
      </c>
      <c r="J29" s="237" t="s">
        <v>233</v>
      </c>
      <c r="K29" s="236">
        <f>VLOOKUP(B3,RFPData!$A$1:$DX$1999,67,FALSE)</f>
        <v>0</v>
      </c>
    </row>
    <row r="30" spans="1:11">
      <c r="A30" s="12">
        <f>VLOOKUP(B3,RFPData!$A$1:$DX$1999,50,FALSE)</f>
        <v>0</v>
      </c>
      <c r="B30" s="12"/>
      <c r="C30" s="12"/>
      <c r="D30" s="12">
        <f>VLOOKUP(B3,RFPData!$A$1:$DX$1999,56,FALSE)</f>
        <v>0</v>
      </c>
      <c r="E30" s="118">
        <f>VLOOKUP(B3,RFPData!$A$1:$DX$1999,62,FALSE)</f>
        <v>0</v>
      </c>
      <c r="F30" s="11"/>
      <c r="G30" s="11"/>
      <c r="H30" s="12">
        <f t="shared" si="2"/>
        <v>0</v>
      </c>
      <c r="J30" s="237" t="s">
        <v>235</v>
      </c>
      <c r="K30" s="236">
        <f>VLOOKUP(B3,RFPData!$A$1:$DX$1999,68,FALSE)</f>
        <v>0</v>
      </c>
    </row>
    <row r="31" spans="1:11">
      <c r="A31" s="12">
        <f>VLOOKUP(B3,RFPData!$A$1:$DX$1999,51,FALSE)</f>
        <v>0</v>
      </c>
      <c r="B31" s="12"/>
      <c r="C31" s="12"/>
      <c r="D31" s="12">
        <f>VLOOKUP(B3,RFPData!$A$1:$DX$1999,57,FALSE)</f>
        <v>0</v>
      </c>
      <c r="E31" s="118">
        <f>VLOOKUP(B3,RFPData!$A$1:$DX$1999,63,FALSE)</f>
        <v>0</v>
      </c>
      <c r="F31" s="11"/>
      <c r="G31" s="11"/>
      <c r="H31" s="12">
        <f t="shared" si="2"/>
        <v>0</v>
      </c>
      <c r="J31" s="237" t="s">
        <v>235</v>
      </c>
      <c r="K31" s="236">
        <f>VLOOKUP(B3,RFPData!$A$1:$DX$1999,69,FALSE)</f>
        <v>0</v>
      </c>
    </row>
    <row r="32" spans="1:11">
      <c r="A32" s="12">
        <f>VLOOKUP(B3,RFPData!$A$1:$DX$1999,52,FALSE)</f>
        <v>0</v>
      </c>
      <c r="B32" s="12"/>
      <c r="C32" s="12"/>
      <c r="D32" s="12">
        <f>VLOOKUP(B3,RFPData!$A$1:$DX$1999,58,FALSE)</f>
        <v>0</v>
      </c>
      <c r="E32" s="118">
        <f>VLOOKUP(B3,RFPData!$A$1:$DX$1999,64,FALSE)</f>
        <v>0</v>
      </c>
      <c r="F32" s="11"/>
      <c r="G32" s="11"/>
      <c r="H32" s="12">
        <f t="shared" si="2"/>
        <v>0</v>
      </c>
      <c r="J32" s="237" t="s">
        <v>235</v>
      </c>
      <c r="K32" s="236">
        <f>VLOOKUP(B3,RFPData!$A$1:$DX$1999,70,FALSE)</f>
        <v>0</v>
      </c>
    </row>
    <row r="33" spans="1:11">
      <c r="A33" s="12">
        <f>VLOOKUP(B3,RFPData!$A$1:$DX$1999,53,FALSE)</f>
        <v>0</v>
      </c>
      <c r="B33" s="12"/>
      <c r="C33" s="12"/>
      <c r="D33" s="12">
        <f>VLOOKUP(B3,RFPData!$A$1:$DX$1999,59,FALSE)</f>
        <v>0</v>
      </c>
      <c r="E33" s="118">
        <f>VLOOKUP(B3,RFPData!$A$1:$DX$1999,65,FALSE)</f>
        <v>0</v>
      </c>
      <c r="F33" s="11"/>
      <c r="G33" s="11"/>
      <c r="H33" s="12">
        <f t="shared" si="2"/>
        <v>0</v>
      </c>
      <c r="J33" s="237" t="s">
        <v>235</v>
      </c>
      <c r="K33" s="236">
        <f>VLOOKUP(B3,RFPData!$A$1:$DX$1999,71,FALSE)</f>
        <v>0</v>
      </c>
    </row>
    <row r="34" spans="1:11" ht="15" thickBot="1">
      <c r="A34" s="12">
        <f>VLOOKUP(B3,RFPData!$A$1:$DX$1999,54,FALSE)</f>
        <v>0</v>
      </c>
      <c r="B34" s="12"/>
      <c r="C34" s="12"/>
      <c r="D34" s="12">
        <f>VLOOKUP(B3,RFPData!$A$1:$DX$1999,60,FALSE)</f>
        <v>0</v>
      </c>
      <c r="E34" s="118">
        <f>VLOOKUP(B3,RFPData!$A$1:$DX$1999,66,FALSE)</f>
        <v>0</v>
      </c>
      <c r="F34" s="11"/>
      <c r="G34" s="11"/>
      <c r="H34" s="13">
        <f t="shared" si="2"/>
        <v>0</v>
      </c>
      <c r="J34" s="237" t="s">
        <v>235</v>
      </c>
      <c r="K34" s="236">
        <f>VLOOKUP(B3,RFPData!$A$1:$DX$1999,72,FALSE)</f>
        <v>0</v>
      </c>
    </row>
    <row r="35" spans="1:11">
      <c r="A35" s="11"/>
      <c r="B35" s="11"/>
      <c r="C35" s="11"/>
      <c r="D35" s="11"/>
      <c r="E35" s="11"/>
      <c r="F35" s="11" t="s">
        <v>43</v>
      </c>
      <c r="G35" s="11"/>
      <c r="H35" s="14">
        <f>SUM(H29:H34)</f>
        <v>0</v>
      </c>
      <c r="J35" s="237"/>
      <c r="K35" s="237"/>
    </row>
    <row r="36" spans="1:11" ht="15" thickBot="1">
      <c r="A36" s="11"/>
      <c r="B36" s="11"/>
      <c r="C36" s="11"/>
      <c r="D36" s="11"/>
      <c r="E36" s="11"/>
      <c r="F36" s="11"/>
      <c r="G36" s="11"/>
      <c r="J36" s="237"/>
      <c r="K36" s="237"/>
    </row>
    <row r="37" spans="1:11" ht="15" thickBot="1">
      <c r="A37" s="7" t="s">
        <v>44</v>
      </c>
      <c r="B37" s="8"/>
      <c r="C37" s="9"/>
      <c r="D37" s="10" t="s">
        <v>28</v>
      </c>
      <c r="E37" s="196" t="s">
        <v>27</v>
      </c>
      <c r="H37" s="10" t="s">
        <v>39</v>
      </c>
      <c r="J37" s="237"/>
      <c r="K37" s="237"/>
    </row>
    <row r="38" spans="1:11">
      <c r="A38" s="12">
        <f>VLOOKUP(B3,RFPData!$A$1:$DX$1999,73,FALSE)</f>
        <v>0</v>
      </c>
      <c r="B38" s="12"/>
      <c r="C38" s="12"/>
      <c r="D38" s="197">
        <f>VLOOKUP(B3,RFPData!$A$1:$DX$1999,78,FALSE)</f>
        <v>0</v>
      </c>
      <c r="E38" s="198">
        <f>VLOOKUP(B3,RFPData!$A$1:$DX$1999,83,FALSE)</f>
        <v>0</v>
      </c>
      <c r="H38" s="12">
        <f>ROUND(SUM(D38*E38),0)</f>
        <v>0</v>
      </c>
      <c r="J38" s="237" t="s">
        <v>234</v>
      </c>
      <c r="K38" s="236">
        <f>VLOOKUP(B3,RFPData!$A$1:$DX$1999,89,FALSE)</f>
        <v>0</v>
      </c>
    </row>
    <row r="39" spans="1:11">
      <c r="A39" s="12">
        <f>VLOOKUP(B3,RFPData!$A$1:$DX$1999,74,FALSE)</f>
        <v>0</v>
      </c>
      <c r="B39" s="12"/>
      <c r="C39" s="12"/>
      <c r="D39" s="197">
        <f>VLOOKUP(B3,RFPData!$A$1:$DX$1999,79,FALSE)</f>
        <v>0</v>
      </c>
      <c r="E39" s="198">
        <f>VLOOKUP(B3,RFPData!$A$1:$DX$1999,84,FALSE)</f>
        <v>0</v>
      </c>
      <c r="H39" s="12">
        <f>ROUND(SUM(D39*E39),0)</f>
        <v>0</v>
      </c>
      <c r="J39" s="237" t="s">
        <v>235</v>
      </c>
      <c r="K39" s="236">
        <f>VLOOKUP(B3,RFPData!$A$1:$DX$1999,90,FALSE)</f>
        <v>0</v>
      </c>
    </row>
    <row r="40" spans="1:11">
      <c r="A40" s="12">
        <f>VLOOKUP(B3,RFPData!$A$1:$DX$1999,75,FALSE)</f>
        <v>0</v>
      </c>
      <c r="B40" s="12"/>
      <c r="C40" s="12"/>
      <c r="D40" s="197">
        <f>VLOOKUP(B3,RFPData!$A$1:$DX$1999,80,FALSE)</f>
        <v>0</v>
      </c>
      <c r="E40" s="198">
        <f>VLOOKUP(B3,RFPData!$A$1:$DX$1999,85,FALSE)</f>
        <v>0</v>
      </c>
      <c r="H40" s="12">
        <f>ROUND(SUM(D40*E40),0)</f>
        <v>0</v>
      </c>
      <c r="J40" s="237" t="s">
        <v>235</v>
      </c>
      <c r="K40" s="236">
        <f>VLOOKUP(B3,RFPData!$A$1:$DX$1999,91,FALSE)</f>
        <v>0</v>
      </c>
    </row>
    <row r="41" spans="1:11">
      <c r="A41" s="12">
        <f>VLOOKUP(B3,RFPData!$A$1:$DX$1999,76,FALSE)</f>
        <v>0</v>
      </c>
      <c r="B41" s="12"/>
      <c r="C41" s="12"/>
      <c r="D41" s="197">
        <f>VLOOKUP(B3,RFPData!$A$1:$DX$1999,81,FALSE)</f>
        <v>0</v>
      </c>
      <c r="E41" s="198">
        <f>VLOOKUP(B3,RFPData!$A$1:$DX$1999,86,FALSE)</f>
        <v>0</v>
      </c>
      <c r="H41" s="12">
        <f>ROUND(SUM(D41*E41),0)</f>
        <v>0</v>
      </c>
      <c r="J41" s="237" t="s">
        <v>235</v>
      </c>
      <c r="K41" s="236">
        <f>VLOOKUP(B3,RFPData!$A$1:$DX$1999,92,FALSE)</f>
        <v>0</v>
      </c>
    </row>
    <row r="42" spans="1:11" ht="15" thickBot="1">
      <c r="A42" s="12">
        <f>VLOOKUP(B3,RFPData!$A$1:$DX$1999,77,FALSE)</f>
        <v>0</v>
      </c>
      <c r="B42" s="12"/>
      <c r="C42" s="12"/>
      <c r="D42" s="197">
        <f>VLOOKUP(B3,RFPData!$A$1:$DX$1999,82,FALSE)</f>
        <v>0</v>
      </c>
      <c r="E42" s="198">
        <f>VLOOKUP(B3,RFPData!$A$1:$DX$199,87,FALSE)</f>
        <v>0</v>
      </c>
      <c r="H42" s="13">
        <f>ROUND(SUM(D42*E42),0)</f>
        <v>0</v>
      </c>
      <c r="J42" s="237" t="s">
        <v>235</v>
      </c>
      <c r="K42" s="236">
        <f>VLOOKUP(B3,RFPData!$A$1:$DX$1999,93,FALSE)</f>
        <v>0</v>
      </c>
    </row>
    <row r="43" spans="1:11" ht="15" thickBot="1">
      <c r="F43" s="67" t="s">
        <v>45</v>
      </c>
      <c r="H43" s="199">
        <f>SUM(H38:H42)</f>
        <v>0</v>
      </c>
      <c r="J43" s="237"/>
      <c r="K43" s="237"/>
    </row>
    <row r="44" spans="1:11">
      <c r="F44" s="67" t="s">
        <v>29</v>
      </c>
      <c r="H44" s="200">
        <f>H15+H25+H35+H43</f>
        <v>0</v>
      </c>
      <c r="K44" s="234"/>
    </row>
    <row r="45" spans="1:11">
      <c r="A45" s="11"/>
      <c r="D45" s="11"/>
      <c r="E45" s="194"/>
      <c r="H45" s="200"/>
      <c r="K45" s="234"/>
    </row>
    <row r="46" spans="1:11">
      <c r="D46" s="200"/>
      <c r="E46" s="201"/>
      <c r="H46" s="200">
        <f>D46*E46</f>
        <v>0</v>
      </c>
      <c r="K46" s="234"/>
    </row>
    <row r="47" spans="1:11">
      <c r="K47" s="234"/>
    </row>
    <row r="48" spans="1:11" ht="15" thickBot="1">
      <c r="E48" s="15" t="s">
        <v>46</v>
      </c>
      <c r="F48" s="15"/>
      <c r="G48" s="15"/>
      <c r="H48" s="202">
        <f>SUM(H44:H46)</f>
        <v>0</v>
      </c>
      <c r="K48" s="234"/>
    </row>
    <row r="49" spans="1:11" ht="15" thickTop="1">
      <c r="A49" s="67" t="s">
        <v>30</v>
      </c>
      <c r="B49" s="67">
        <f>VLOOKUP(B3,RFPData!$A$1:$DX$1999,128,FALSE)</f>
        <v>0</v>
      </c>
      <c r="K49" s="234"/>
    </row>
    <row r="50" spans="1:11">
      <c r="K50" s="234"/>
    </row>
    <row r="51" spans="1:11">
      <c r="A51" s="15" t="s">
        <v>47</v>
      </c>
      <c r="C51" s="194">
        <f>VLOOKUP(B3,RFPData!$A$1:$DX$1999,104,FALSE)</f>
        <v>0</v>
      </c>
      <c r="E51" s="15" t="s">
        <v>48</v>
      </c>
      <c r="G51" s="203">
        <v>0.15</v>
      </c>
      <c r="H51" s="204">
        <f>SUM(H15,H25,H35)*G51</f>
        <v>0</v>
      </c>
      <c r="K51" s="234"/>
    </row>
    <row r="52" spans="1:11">
      <c r="C52" s="194"/>
      <c r="K52" s="234"/>
    </row>
    <row r="53" spans="1:11">
      <c r="A53" s="15" t="s">
        <v>49</v>
      </c>
      <c r="C53" s="194">
        <f>VLOOKUP(B3,RFPData!$A$1:$DX$1999,103,FALSE)</f>
        <v>0</v>
      </c>
      <c r="E53" s="15" t="s">
        <v>33</v>
      </c>
      <c r="G53" s="203">
        <v>0.05</v>
      </c>
      <c r="H53" s="67">
        <f>+SUM(H43*G53)</f>
        <v>0</v>
      </c>
      <c r="K53" s="234"/>
    </row>
    <row r="54" spans="1:11">
      <c r="C54" s="194"/>
      <c r="K54" s="234"/>
    </row>
    <row r="55" spans="1:11" ht="15" thickBot="1">
      <c r="A55" s="15" t="s">
        <v>50</v>
      </c>
      <c r="C55" s="205" t="e">
        <f>VLOOKUP(B3,RFPStatus!$A$1:$DX$1,5,FALSE)</f>
        <v>#N/A</v>
      </c>
      <c r="E55" s="15" t="s">
        <v>39</v>
      </c>
      <c r="H55" s="202">
        <f>SUM(H48,H51,H53)</f>
        <v>0</v>
      </c>
      <c r="K55" s="234"/>
    </row>
    <row r="56" spans="1:11" ht="15" thickTop="1">
      <c r="C56" s="194"/>
      <c r="H56" s="206"/>
      <c r="K56" s="234"/>
    </row>
    <row r="57" spans="1:11">
      <c r="A57" s="15" t="s">
        <v>21</v>
      </c>
      <c r="C57" s="205" t="e">
        <f>VLOOKUP(B3,RFPStatus!$A$1:$DX$1,6,FALSE)</f>
        <v>#N/A</v>
      </c>
      <c r="K57" s="234"/>
    </row>
    <row r="58" spans="1:11">
      <c r="C58" s="194"/>
      <c r="K58" s="234"/>
    </row>
    <row r="59" spans="1:11">
      <c r="A59" s="15" t="s">
        <v>51</v>
      </c>
      <c r="C59" s="207" t="e">
        <f>VLOOKUP(B3,RFPStatus!$A$1:$DX$1,7,FALSE)</f>
        <v>#N/A</v>
      </c>
      <c r="K59" s="234"/>
    </row>
    <row r="60" spans="1:11">
      <c r="C60" s="194"/>
      <c r="K60" s="234"/>
    </row>
    <row r="61" spans="1:11">
      <c r="A61" s="15" t="s">
        <v>52</v>
      </c>
      <c r="C61" s="194" t="e">
        <f>VLOOKUP(B3,RFPStatus!$A$1:$DX$1,8,FALSE)</f>
        <v>#N/A</v>
      </c>
      <c r="K61" s="234"/>
    </row>
    <row r="62" spans="1:11">
      <c r="C62" s="194"/>
      <c r="K62" s="234"/>
    </row>
    <row r="63" spans="1:11">
      <c r="A63" s="15" t="s">
        <v>53</v>
      </c>
      <c r="C63" s="194" t="e">
        <f>VLOOKUP(B3,RFPStatus!$A$1:$DX$1,9,FALSE)</f>
        <v>#N/A</v>
      </c>
      <c r="K63" s="234"/>
    </row>
    <row r="64" spans="1:11">
      <c r="C64" s="194"/>
      <c r="K64" s="234"/>
    </row>
    <row r="65" spans="1:11">
      <c r="A65" s="15" t="s">
        <v>54</v>
      </c>
      <c r="C65" s="194" t="e">
        <f>VLOOKUP(B3,RFPStatus!$A$1:$DX$1,10,FALSE)</f>
        <v>#N/A</v>
      </c>
      <c r="K65" s="234"/>
    </row>
    <row r="66" spans="1:11">
      <c r="K66" s="234"/>
    </row>
    <row r="67" spans="1:11">
      <c r="K67" s="234"/>
    </row>
  </sheetData>
  <sheetProtection sheet="1" formatCells="0" selectLockedCells="1"/>
  <mergeCells count="3">
    <mergeCell ref="A2:I2"/>
    <mergeCell ref="D3:I3"/>
    <mergeCell ref="A1:D1"/>
  </mergeCells>
  <dataValidations count="4">
    <dataValidation allowBlank="1" showInputMessage="1" showErrorMessage="1" prompt="Create Request for Proposal." sqref="J2" xr:uid="{E3469692-AE4C-4675-A266-6965E01A0CBC}"/>
    <dataValidation allowBlank="1" showInputMessage="1" showErrorMessage="1" prompt="View / Print Requests for Proposal Summary." sqref="J4" xr:uid="{8E5298B5-0B84-4452-9D73-E2CFA2A16DE9}"/>
    <dataValidation allowBlank="1" showInputMessage="1" showErrorMessage="1" prompt="View, Print, Edit and Customize Proposal." sqref="J5" xr:uid="{9300E01A-5548-4787-833F-90900745082B}"/>
    <dataValidation allowBlank="1" showErrorMessage="1" sqref="K38:K42 K29:K34 K19:K24 K7:K14" xr:uid="{49B4C680-BE5F-43A7-A370-5666444281CA}"/>
  </dataValidations>
  <pageMargins left="1.2" right="0.7" top="0.75" bottom="0.75" header="0.3" footer="0.3"/>
  <pageSetup scale="83"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prompt="Select RFP number." xr:uid="{12A84782-42BA-44E9-AB73-990B337F2FAF}">
          <x14:formula1>
            <xm:f>RFPLog!$A$7:$A$1999</xm:f>
          </x14:formula1>
          <xm:sqref>B3</xm:sqref>
        </x14:dataValidation>
      </x14:dataValidations>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97235-4FB8-4896-8EE6-7552B62751D9}">
  <sheetPr>
    <pageSetUpPr fitToPage="1"/>
  </sheetPr>
  <dimension ref="A1:V129"/>
  <sheetViews>
    <sheetView tabSelected="1" workbookViewId="0">
      <selection activeCell="G15" sqref="G15"/>
    </sheetView>
  </sheetViews>
  <sheetFormatPr defaultRowHeight="14.5"/>
  <cols>
    <col min="1" max="1" width="8.7265625" style="209"/>
    <col min="2" max="2" width="14.7265625" style="209" bestFit="1" customWidth="1"/>
    <col min="3" max="15" width="8.7265625" style="209"/>
    <col min="16" max="16" width="6.26953125" style="209" customWidth="1"/>
    <col min="17" max="17" width="8.7265625" style="209"/>
    <col min="18" max="18" width="7.81640625" style="209" customWidth="1"/>
    <col min="19" max="19" width="15.1796875" style="209" customWidth="1"/>
    <col min="20" max="21" width="8.7265625" style="209"/>
    <col min="22" max="22" width="8.7265625" style="308"/>
    <col min="23" max="16384" width="8.7265625" style="209"/>
  </cols>
  <sheetData>
    <row r="1" spans="1:20">
      <c r="A1" s="241"/>
      <c r="B1" s="241"/>
      <c r="C1" s="241"/>
      <c r="D1" s="241"/>
      <c r="E1" s="241"/>
      <c r="F1" s="241"/>
      <c r="G1" s="241"/>
      <c r="H1" s="241"/>
      <c r="I1" s="241"/>
      <c r="J1" s="241"/>
      <c r="K1" s="241"/>
      <c r="L1" s="241"/>
      <c r="M1" s="241"/>
      <c r="N1" s="241"/>
      <c r="O1" s="241"/>
      <c r="P1" s="241"/>
      <c r="Q1" s="241"/>
      <c r="R1" s="241"/>
      <c r="S1" s="241"/>
      <c r="T1" s="241"/>
    </row>
    <row r="2" spans="1:20">
      <c r="A2" s="241"/>
      <c r="B2" s="241"/>
      <c r="C2" s="241"/>
      <c r="D2" s="241"/>
      <c r="E2" s="241"/>
      <c r="F2" s="241"/>
      <c r="G2" s="241"/>
      <c r="H2" s="241"/>
      <c r="I2" s="241"/>
      <c r="J2" s="241"/>
      <c r="K2" s="241"/>
      <c r="L2" s="241"/>
      <c r="M2" s="241"/>
      <c r="N2" s="241"/>
      <c r="O2" s="241"/>
      <c r="P2" s="241"/>
      <c r="Q2" s="241"/>
      <c r="R2" s="241"/>
      <c r="S2" s="241"/>
      <c r="T2" s="241"/>
    </row>
    <row r="3" spans="1:20">
      <c r="A3" s="241"/>
      <c r="B3" s="241"/>
      <c r="C3" s="241"/>
      <c r="D3" s="241"/>
      <c r="E3" s="241"/>
      <c r="F3" s="241"/>
      <c r="G3" s="241"/>
      <c r="H3" s="241"/>
      <c r="I3" s="241"/>
      <c r="J3" s="241"/>
      <c r="K3" s="241"/>
      <c r="L3" s="241"/>
      <c r="M3" s="241"/>
      <c r="N3" s="241"/>
      <c r="O3" s="241"/>
      <c r="P3" s="241"/>
      <c r="Q3" s="241"/>
      <c r="R3" s="241"/>
      <c r="S3" s="241"/>
      <c r="T3" s="241"/>
    </row>
    <row r="4" spans="1:20">
      <c r="A4" s="241"/>
      <c r="B4" s="241"/>
      <c r="C4" s="241"/>
      <c r="D4" s="241"/>
      <c r="E4" s="241"/>
      <c r="F4" s="241"/>
      <c r="G4" s="241"/>
      <c r="H4" s="241"/>
      <c r="I4" s="241"/>
      <c r="J4" s="241"/>
      <c r="K4" s="241"/>
      <c r="L4" s="241"/>
      <c r="M4" s="241"/>
      <c r="N4" s="241"/>
      <c r="O4" s="241"/>
      <c r="P4" s="241"/>
      <c r="Q4" s="241"/>
      <c r="R4" s="241"/>
      <c r="S4" s="241"/>
      <c r="T4" s="241"/>
    </row>
    <row r="5" spans="1:20">
      <c r="A5" s="241"/>
      <c r="B5" s="241"/>
      <c r="C5" s="241"/>
      <c r="D5" s="241"/>
      <c r="E5" s="241"/>
      <c r="F5" s="241"/>
      <c r="G5" s="241"/>
      <c r="H5" s="241"/>
      <c r="I5" s="241"/>
      <c r="J5" s="241"/>
      <c r="K5" s="241"/>
      <c r="L5" s="241"/>
      <c r="M5" s="241"/>
      <c r="N5" s="241"/>
      <c r="O5" s="241"/>
      <c r="P5" s="241"/>
      <c r="Q5" s="241"/>
      <c r="R5" s="241"/>
      <c r="S5" s="241"/>
      <c r="T5" s="241"/>
    </row>
    <row r="6" spans="1:20">
      <c r="A6" s="241"/>
      <c r="B6" s="241"/>
      <c r="C6" s="241"/>
      <c r="D6" s="241"/>
      <c r="E6" s="241"/>
      <c r="F6" s="241"/>
      <c r="G6" s="241"/>
      <c r="H6" s="241"/>
      <c r="I6" s="241"/>
      <c r="J6" s="241"/>
      <c r="K6" s="241"/>
      <c r="L6" s="241"/>
      <c r="M6" s="241"/>
      <c r="N6" s="241"/>
      <c r="O6" s="241"/>
      <c r="P6" s="241"/>
      <c r="Q6" s="241"/>
      <c r="R6" s="241"/>
      <c r="S6" s="241"/>
      <c r="T6" s="241"/>
    </row>
    <row r="7" spans="1:20">
      <c r="A7" s="241"/>
      <c r="B7" s="241"/>
      <c r="C7" s="241"/>
      <c r="D7" s="241"/>
      <c r="E7" s="241"/>
      <c r="F7" s="241"/>
      <c r="G7" s="241"/>
      <c r="H7" s="241"/>
      <c r="I7" s="241"/>
      <c r="J7" s="241"/>
      <c r="K7" s="241"/>
      <c r="L7" s="241"/>
      <c r="M7" s="241"/>
      <c r="N7" s="241"/>
      <c r="O7" s="241"/>
      <c r="P7" s="241"/>
      <c r="Q7" s="241"/>
      <c r="R7" s="241"/>
      <c r="S7" s="241"/>
      <c r="T7" s="241"/>
    </row>
    <row r="8" spans="1:20">
      <c r="A8" s="241"/>
      <c r="B8" s="241"/>
      <c r="C8" s="241"/>
      <c r="D8" s="241"/>
      <c r="E8" s="241"/>
      <c r="F8" s="241"/>
      <c r="G8" s="241"/>
      <c r="H8" s="241"/>
      <c r="I8" s="241"/>
      <c r="J8" s="241"/>
      <c r="K8" s="241"/>
      <c r="L8" s="241"/>
      <c r="M8" s="241"/>
      <c r="N8" s="241"/>
      <c r="O8" s="241"/>
      <c r="P8" s="241"/>
      <c r="Q8" s="241"/>
      <c r="R8" s="241"/>
      <c r="S8" s="241"/>
      <c r="T8" s="241"/>
    </row>
    <row r="9" spans="1:20">
      <c r="A9" s="241"/>
      <c r="B9" s="241"/>
      <c r="C9" s="241"/>
      <c r="D9" s="241"/>
      <c r="E9" s="241"/>
      <c r="F9" s="241"/>
      <c r="G9" s="241"/>
      <c r="H9" s="241"/>
      <c r="I9" s="241"/>
      <c r="J9" s="241"/>
      <c r="K9" s="241"/>
      <c r="L9" s="241"/>
      <c r="M9" s="241"/>
      <c r="N9" s="241"/>
      <c r="O9" s="241"/>
      <c r="P9" s="241"/>
      <c r="Q9" s="241"/>
      <c r="R9" s="241"/>
      <c r="S9" s="241"/>
      <c r="T9" s="241"/>
    </row>
    <row r="10" spans="1:20">
      <c r="A10" s="241"/>
      <c r="B10" s="241"/>
      <c r="C10" s="241"/>
      <c r="D10" s="241"/>
      <c r="E10" s="241"/>
      <c r="F10" s="241"/>
      <c r="G10" s="241"/>
      <c r="H10" s="241"/>
      <c r="I10" s="241"/>
      <c r="J10" s="241"/>
      <c r="K10" s="241"/>
      <c r="L10" s="241"/>
      <c r="M10" s="241"/>
      <c r="N10" s="241"/>
      <c r="O10" s="241"/>
      <c r="P10" s="241"/>
      <c r="Q10" s="241"/>
      <c r="R10" s="241"/>
      <c r="S10" s="241"/>
      <c r="T10" s="241"/>
    </row>
    <row r="11" spans="1:20">
      <c r="A11" s="241"/>
      <c r="B11" s="241"/>
      <c r="C11" s="241"/>
      <c r="D11" s="241"/>
      <c r="E11" s="241"/>
      <c r="F11" s="241"/>
      <c r="G11" s="241"/>
      <c r="H11" s="241"/>
      <c r="I11" s="241"/>
      <c r="J11" s="241"/>
      <c r="K11" s="241"/>
      <c r="L11" s="241"/>
      <c r="M11" s="241"/>
      <c r="N11" s="241"/>
      <c r="O11" s="241"/>
      <c r="P11" s="241"/>
      <c r="Q11" s="241"/>
      <c r="R11" s="241"/>
      <c r="S11" s="241"/>
      <c r="T11" s="241"/>
    </row>
    <row r="12" spans="1:20">
      <c r="A12" s="241"/>
      <c r="B12" s="241"/>
      <c r="C12" s="241"/>
      <c r="D12" s="241"/>
      <c r="E12" s="241"/>
      <c r="F12" s="241"/>
      <c r="G12" s="241"/>
      <c r="H12" s="241"/>
      <c r="I12" s="241"/>
      <c r="J12" s="241"/>
      <c r="K12" s="241"/>
      <c r="L12" s="241"/>
      <c r="M12" s="241"/>
      <c r="N12" s="241"/>
      <c r="O12" s="241"/>
      <c r="P12" s="241"/>
      <c r="Q12" s="241"/>
      <c r="R12" s="241"/>
      <c r="S12" s="241"/>
      <c r="T12" s="241"/>
    </row>
    <row r="13" spans="1:20">
      <c r="A13" s="241"/>
      <c r="B13" s="241"/>
      <c r="C13" s="241"/>
      <c r="D13" s="241"/>
      <c r="E13" s="241"/>
      <c r="F13" s="241"/>
      <c r="G13" s="241"/>
      <c r="H13" s="241"/>
      <c r="I13" s="241"/>
      <c r="J13" s="241"/>
      <c r="K13" s="241"/>
      <c r="L13" s="241"/>
      <c r="M13" s="241"/>
      <c r="N13" s="241"/>
      <c r="O13" s="241"/>
      <c r="P13" s="241"/>
      <c r="Q13" s="241"/>
      <c r="R13" s="241"/>
      <c r="S13" s="241"/>
      <c r="T13" s="241"/>
    </row>
    <row r="14" spans="1:20" ht="20.5">
      <c r="A14" s="238" t="s">
        <v>208</v>
      </c>
      <c r="O14" s="210"/>
      <c r="Q14" s="211" t="s">
        <v>225</v>
      </c>
      <c r="R14" s="212"/>
      <c r="S14" s="212">
        <f>RFPView!B3</f>
        <v>0</v>
      </c>
    </row>
    <row r="15" spans="1:20" ht="19">
      <c r="A15" s="239" t="s">
        <v>209</v>
      </c>
      <c r="O15" s="210"/>
      <c r="Q15" s="211" t="s">
        <v>32</v>
      </c>
      <c r="R15" s="212"/>
      <c r="S15" s="213" t="d">
        <f>VLOOKUP(S14,RFPData!$A$1:$DX$1999,6,FALSE)</f>
        <v>1899-12-30</v>
      </c>
    </row>
    <row r="16" spans="1:20" ht="19">
      <c r="A16" s="240" t="s">
        <v>210</v>
      </c>
      <c r="O16" s="215"/>
      <c r="Q16" s="216" t="s">
        <v>226</v>
      </c>
      <c r="R16" s="217"/>
      <c r="S16" s="218" t="d">
        <f>S15+30</f>
        <v>1900-01-29</v>
      </c>
    </row>
    <row r="17" spans="1:22" ht="19">
      <c r="A17" s="240" t="s">
        <v>211</v>
      </c>
    </row>
    <row r="18" spans="1:22" ht="19">
      <c r="A18" s="240" t="s">
        <v>212</v>
      </c>
    </row>
    <row r="19" spans="1:22">
      <c r="A19" s="241"/>
      <c r="V19" s="308">
        <f>VLOOKUP(B21,Vendors!$C$2:$CQ$4044,4,FALSE)</f>
        <v>0</v>
      </c>
    </row>
    <row r="20" spans="1:22" ht="19">
      <c r="A20" s="216" t="s">
        <v>227</v>
      </c>
      <c r="B20" s="219">
        <f>V19</f>
        <v>0</v>
      </c>
      <c r="V20" s="47">
        <f>VLOOKUP(B21,Vendors!$C$2:$CQ$4044,8,FALSE)</f>
        <v>0</v>
      </c>
    </row>
    <row r="21" spans="1:22" ht="19">
      <c r="B21" s="219">
        <f>RFPView!F4</f>
        <v>0</v>
      </c>
      <c r="V21" s="47">
        <f>VLOOKUP(B21,Vendors!$C$2:$CQ$4044,10,FALSE)</f>
        <v>0</v>
      </c>
    </row>
    <row r="22" spans="1:22" ht="19">
      <c r="B22" s="219">
        <f>V21</f>
        <v>0</v>
      </c>
      <c r="V22" s="47">
        <f>VLOOKUP(B21,Vendors!$C$2:$CQ$4044,11,FALSE)</f>
        <v>0</v>
      </c>
    </row>
    <row r="23" spans="1:22" ht="19">
      <c r="B23" s="219" t="str">
        <f>EstCustCity&amp;", "&amp;EstState&amp;"     "&amp;EstCustZip</f>
        <v>0, 0     0</v>
      </c>
      <c r="V23" s="47">
        <f>VLOOKUP(B21,Vendors!$C$2:$CQ$4044,12,FALSE)</f>
        <v>0</v>
      </c>
    </row>
    <row r="24" spans="1:22" ht="19">
      <c r="B24" s="219">
        <f>V20</f>
        <v>0</v>
      </c>
      <c r="V24" s="47">
        <f>VLOOKUP(B21,Vendors!$C$2:$CQ$4044,13,FALSE)</f>
        <v>0</v>
      </c>
    </row>
    <row r="26" spans="1:22" ht="19">
      <c r="G26" s="294" t="s">
        <v>223</v>
      </c>
      <c r="H26" s="295"/>
      <c r="I26" s="295"/>
      <c r="J26" s="295"/>
      <c r="K26" s="294" t="s">
        <v>171</v>
      </c>
      <c r="L26" s="295"/>
      <c r="M26" s="295"/>
      <c r="N26" s="295"/>
    </row>
    <row r="27" spans="1:22" ht="19">
      <c r="G27" s="296">
        <f>RFPView!D3</f>
        <v>0</v>
      </c>
      <c r="H27" s="295"/>
      <c r="I27" s="295"/>
      <c r="J27" s="295"/>
      <c r="K27" s="297" t="s">
        <v>216</v>
      </c>
      <c r="L27" s="298"/>
      <c r="M27" s="298"/>
      <c r="N27" s="298"/>
    </row>
    <row r="30" spans="1:22" ht="19">
      <c r="E30" s="299">
        <f>RFPView!K8</f>
        <v>0</v>
      </c>
      <c r="F30" s="300"/>
      <c r="G30" s="300"/>
      <c r="H30" s="300"/>
      <c r="I30" s="300"/>
      <c r="J30" s="300"/>
      <c r="K30" s="300"/>
      <c r="L30" s="300"/>
      <c r="M30" s="300"/>
      <c r="N30" s="300"/>
      <c r="O30" s="300"/>
      <c r="P30" s="300"/>
    </row>
    <row r="32" spans="1:22" ht="19">
      <c r="A32" s="211"/>
      <c r="B32" s="221" t="s">
        <v>228</v>
      </c>
      <c r="C32" s="211">
        <f>B21</f>
        <v>0</v>
      </c>
      <c r="D32" s="211"/>
      <c r="E32" s="211"/>
      <c r="F32" s="211"/>
      <c r="G32" s="211"/>
      <c r="H32" s="211"/>
      <c r="I32" s="211"/>
      <c r="J32" s="211"/>
      <c r="K32" s="211"/>
      <c r="L32" s="211"/>
      <c r="M32" s="211"/>
      <c r="N32" s="211"/>
      <c r="O32" s="211"/>
      <c r="P32" s="211"/>
      <c r="Q32" s="211"/>
      <c r="R32" s="211"/>
      <c r="S32" s="211"/>
    </row>
    <row r="33" spans="1:19" ht="19">
      <c r="A33" s="211"/>
      <c r="B33" s="219"/>
      <c r="C33" s="211"/>
      <c r="D33" s="211"/>
      <c r="E33" s="211"/>
      <c r="F33" s="211"/>
      <c r="G33" s="211"/>
      <c r="H33" s="211"/>
      <c r="I33" s="211"/>
      <c r="J33" s="211"/>
      <c r="K33" s="211"/>
      <c r="L33" s="211"/>
      <c r="M33" s="211"/>
      <c r="N33" s="211"/>
      <c r="O33" s="211"/>
      <c r="P33" s="211"/>
      <c r="Q33" s="211"/>
      <c r="R33" s="211"/>
      <c r="S33" s="211"/>
    </row>
    <row r="34" spans="1:19" ht="56" customHeight="1">
      <c r="A34" s="211"/>
      <c r="B34" s="286">
        <f>RFPView!K7</f>
        <v>0</v>
      </c>
      <c r="C34" s="287"/>
      <c r="D34" s="287"/>
      <c r="E34" s="287"/>
      <c r="F34" s="287"/>
      <c r="G34" s="287"/>
      <c r="H34" s="287"/>
      <c r="I34" s="287"/>
      <c r="J34" s="287"/>
      <c r="K34" s="287"/>
      <c r="L34" s="287"/>
      <c r="M34" s="287"/>
      <c r="N34" s="287"/>
      <c r="O34" s="287"/>
      <c r="P34" s="287"/>
      <c r="Q34" s="287"/>
      <c r="R34" s="287"/>
      <c r="S34" s="211"/>
    </row>
    <row r="35" spans="1:19" ht="56" customHeight="1">
      <c r="A35" s="211"/>
      <c r="B35" s="287"/>
      <c r="C35" s="287"/>
      <c r="D35" s="287"/>
      <c r="E35" s="287"/>
      <c r="F35" s="287"/>
      <c r="G35" s="287"/>
      <c r="H35" s="287"/>
      <c r="I35" s="287"/>
      <c r="J35" s="287"/>
      <c r="K35" s="287"/>
      <c r="L35" s="287"/>
      <c r="M35" s="287"/>
      <c r="N35" s="287"/>
      <c r="O35" s="287"/>
      <c r="P35" s="287"/>
      <c r="Q35" s="287"/>
      <c r="R35" s="287"/>
      <c r="S35" s="211"/>
    </row>
    <row r="36" spans="1:19" ht="19">
      <c r="A36" s="211"/>
      <c r="B36" s="222">
        <f>RFPView!K9</f>
        <v>0</v>
      </c>
      <c r="C36" s="211"/>
      <c r="D36" s="211"/>
      <c r="E36" s="211"/>
      <c r="F36" s="211"/>
      <c r="G36" s="211"/>
      <c r="H36" s="211"/>
      <c r="I36" s="211"/>
      <c r="J36" s="211"/>
      <c r="K36" s="211"/>
      <c r="L36" s="211"/>
      <c r="M36" s="211"/>
      <c r="N36" s="211"/>
      <c r="O36" s="211"/>
      <c r="P36" s="211"/>
      <c r="Q36" s="211"/>
      <c r="R36" s="211"/>
      <c r="S36" s="211"/>
    </row>
    <row r="37" spans="1:19" ht="19">
      <c r="A37" s="211"/>
      <c r="B37" s="214"/>
      <c r="C37" s="211"/>
      <c r="D37" s="211"/>
      <c r="E37" s="211"/>
      <c r="F37" s="211"/>
      <c r="G37" s="211"/>
      <c r="H37" s="211"/>
      <c r="I37" s="211"/>
      <c r="J37" s="211"/>
      <c r="K37" s="211"/>
      <c r="L37" s="211"/>
      <c r="M37" s="211"/>
      <c r="N37" s="211"/>
      <c r="O37" s="211"/>
      <c r="P37" s="211"/>
      <c r="Q37" s="211"/>
      <c r="R37" s="211"/>
      <c r="S37" s="211"/>
    </row>
    <row r="38" spans="1:19" ht="19">
      <c r="A38" s="211"/>
      <c r="B38" s="223">
        <f>RFPView!K10</f>
        <v>0</v>
      </c>
      <c r="C38" s="211"/>
      <c r="D38" s="211"/>
      <c r="E38" s="211"/>
      <c r="F38" s="211"/>
      <c r="G38" s="211"/>
      <c r="H38" s="211"/>
      <c r="I38" s="211"/>
      <c r="J38" s="211"/>
      <c r="K38" s="211"/>
      <c r="L38" s="211"/>
      <c r="M38" s="211"/>
      <c r="N38" s="211"/>
      <c r="O38" s="211"/>
      <c r="P38" s="211"/>
      <c r="Q38" s="211"/>
      <c r="R38" s="211"/>
      <c r="S38" s="211"/>
    </row>
    <row r="39" spans="1:19" ht="19">
      <c r="A39" s="211"/>
      <c r="B39" s="223">
        <f>RFPView!K11</f>
        <v>0</v>
      </c>
      <c r="C39" s="211"/>
      <c r="D39" s="211"/>
      <c r="E39" s="211"/>
      <c r="F39" s="211"/>
      <c r="G39" s="211"/>
      <c r="H39" s="211"/>
      <c r="I39" s="211"/>
      <c r="J39" s="211"/>
      <c r="K39" s="211"/>
      <c r="L39" s="211"/>
      <c r="M39" s="211"/>
      <c r="N39" s="211"/>
      <c r="O39" s="211"/>
      <c r="P39" s="211"/>
      <c r="Q39" s="211"/>
      <c r="R39" s="211"/>
      <c r="S39" s="211"/>
    </row>
    <row r="40" spans="1:19" ht="19">
      <c r="A40" s="211"/>
      <c r="B40" s="223">
        <f>RFPView!K12</f>
        <v>0</v>
      </c>
      <c r="C40" s="211"/>
      <c r="D40" s="211"/>
      <c r="E40" s="211"/>
      <c r="F40" s="211"/>
      <c r="G40" s="211"/>
      <c r="H40" s="211"/>
      <c r="I40" s="211"/>
      <c r="J40" s="211"/>
      <c r="K40" s="211"/>
      <c r="L40" s="211"/>
      <c r="M40" s="211"/>
      <c r="N40" s="211"/>
      <c r="O40" s="211"/>
      <c r="P40" s="211"/>
      <c r="Q40" s="211"/>
      <c r="R40" s="211"/>
      <c r="S40" s="211"/>
    </row>
    <row r="41" spans="1:19" ht="19">
      <c r="A41" s="211"/>
      <c r="B41" s="223">
        <f>RFPView!K13</f>
        <v>0</v>
      </c>
      <c r="C41" s="211"/>
      <c r="D41" s="211"/>
      <c r="E41" s="211"/>
      <c r="F41" s="211"/>
      <c r="G41" s="211"/>
      <c r="H41" s="211"/>
      <c r="I41" s="211"/>
      <c r="J41" s="211"/>
      <c r="K41" s="211"/>
      <c r="L41" s="211"/>
      <c r="M41" s="211"/>
      <c r="N41" s="211"/>
      <c r="O41" s="211"/>
      <c r="P41" s="211"/>
      <c r="Q41" s="211"/>
      <c r="R41" s="211"/>
      <c r="S41" s="211"/>
    </row>
    <row r="42" spans="1:19" ht="19">
      <c r="A42" s="211"/>
      <c r="B42" s="223">
        <f>RFPView!K14</f>
        <v>0</v>
      </c>
      <c r="C42" s="211"/>
      <c r="D42" s="211"/>
      <c r="E42" s="211"/>
      <c r="F42" s="211"/>
      <c r="G42" s="211"/>
      <c r="H42" s="211"/>
      <c r="I42" s="211"/>
      <c r="J42" s="211"/>
      <c r="K42" s="211"/>
      <c r="L42" s="211"/>
      <c r="M42" s="211"/>
      <c r="N42" s="211"/>
      <c r="O42" s="211"/>
      <c r="P42" s="211"/>
      <c r="Q42" s="211"/>
      <c r="R42" s="211"/>
      <c r="S42" s="211"/>
    </row>
    <row r="43" spans="1:19" ht="19">
      <c r="A43" s="211"/>
      <c r="B43" s="223"/>
      <c r="C43" s="211"/>
      <c r="D43" s="211"/>
      <c r="E43" s="211"/>
      <c r="F43" s="211"/>
      <c r="G43" s="211"/>
      <c r="H43" s="211"/>
      <c r="I43" s="211"/>
      <c r="J43" s="211"/>
      <c r="K43" s="211"/>
      <c r="L43" s="211"/>
      <c r="M43" s="211"/>
      <c r="N43" s="211"/>
      <c r="O43" s="211"/>
      <c r="P43" s="211"/>
      <c r="Q43" s="211"/>
      <c r="R43" s="211"/>
      <c r="S43" s="211"/>
    </row>
    <row r="44" spans="1:19" ht="19">
      <c r="A44" s="211"/>
      <c r="B44" s="219" t="s">
        <v>217</v>
      </c>
      <c r="C44" s="211"/>
      <c r="D44" s="211"/>
      <c r="E44" s="211"/>
      <c r="F44" s="211"/>
      <c r="G44" s="211"/>
      <c r="H44" s="211"/>
      <c r="I44" s="211"/>
      <c r="J44" s="211"/>
      <c r="K44" s="211"/>
      <c r="L44" s="211"/>
      <c r="M44" s="211"/>
      <c r="N44" s="211"/>
      <c r="O44" s="211"/>
      <c r="P44" s="211"/>
      <c r="Q44" s="211"/>
      <c r="R44" s="211"/>
      <c r="S44" s="211"/>
    </row>
    <row r="45" spans="1:19" ht="19">
      <c r="A45" s="211"/>
      <c r="B45" s="222">
        <f>RFPView!K19</f>
        <v>0</v>
      </c>
      <c r="C45" s="211"/>
      <c r="D45" s="211"/>
      <c r="E45" s="211"/>
      <c r="F45" s="211"/>
      <c r="G45" s="211"/>
      <c r="H45" s="211"/>
      <c r="I45" s="211"/>
      <c r="J45" s="211"/>
      <c r="K45" s="211"/>
      <c r="L45" s="211"/>
      <c r="M45" s="211"/>
      <c r="N45" s="211"/>
      <c r="O45" s="211"/>
      <c r="P45" s="211"/>
      <c r="Q45" s="211"/>
      <c r="R45" s="211"/>
      <c r="S45" s="211"/>
    </row>
    <row r="46" spans="1:19" ht="19">
      <c r="A46" s="211"/>
      <c r="B46" s="214"/>
      <c r="C46" s="211"/>
      <c r="D46" s="211"/>
      <c r="E46" s="211"/>
      <c r="F46" s="211"/>
      <c r="G46" s="211"/>
      <c r="H46" s="211"/>
      <c r="I46" s="211"/>
      <c r="J46" s="211"/>
      <c r="K46" s="211"/>
      <c r="L46" s="211"/>
      <c r="M46" s="211"/>
      <c r="N46" s="211"/>
      <c r="O46" s="211"/>
      <c r="P46" s="211"/>
      <c r="Q46" s="211"/>
      <c r="R46" s="211"/>
      <c r="S46" s="211"/>
    </row>
    <row r="47" spans="1:19" ht="19">
      <c r="A47" s="211"/>
      <c r="B47" s="223">
        <f>RFPView!K20</f>
        <v>0</v>
      </c>
      <c r="C47" s="211"/>
      <c r="D47" s="211"/>
      <c r="E47" s="211"/>
      <c r="F47" s="211"/>
      <c r="G47" s="211"/>
      <c r="H47" s="211"/>
      <c r="I47" s="211"/>
      <c r="J47" s="211"/>
      <c r="K47" s="211"/>
      <c r="L47" s="211"/>
      <c r="M47" s="211"/>
      <c r="N47" s="211"/>
      <c r="O47" s="211"/>
      <c r="P47" s="211"/>
      <c r="Q47" s="211"/>
      <c r="R47" s="211"/>
      <c r="S47" s="211"/>
    </row>
    <row r="48" spans="1:19" ht="19">
      <c r="A48" s="211"/>
      <c r="B48" s="223">
        <f>RFPView!K21</f>
        <v>0</v>
      </c>
      <c r="C48" s="211"/>
      <c r="D48" s="211"/>
      <c r="E48" s="211"/>
      <c r="F48" s="211"/>
      <c r="G48" s="211"/>
      <c r="H48" s="211"/>
      <c r="I48" s="211"/>
      <c r="J48" s="211"/>
      <c r="K48" s="211"/>
      <c r="L48" s="211"/>
      <c r="M48" s="211"/>
      <c r="N48" s="211"/>
      <c r="O48" s="211"/>
      <c r="P48" s="211"/>
      <c r="Q48" s="211"/>
      <c r="R48" s="211"/>
      <c r="S48" s="211"/>
    </row>
    <row r="49" spans="1:19" ht="19">
      <c r="A49" s="211"/>
      <c r="B49" s="223">
        <f>RFPView!K22</f>
        <v>0</v>
      </c>
      <c r="C49" s="211"/>
      <c r="D49" s="211"/>
      <c r="E49" s="211"/>
      <c r="F49" s="211"/>
      <c r="G49" s="211"/>
      <c r="H49" s="211"/>
      <c r="I49" s="211"/>
      <c r="J49" s="211"/>
      <c r="K49" s="211"/>
      <c r="L49" s="211"/>
      <c r="M49" s="211"/>
      <c r="N49" s="211"/>
      <c r="O49" s="211"/>
      <c r="P49" s="211"/>
      <c r="Q49" s="211"/>
      <c r="R49" s="211"/>
      <c r="S49" s="211"/>
    </row>
    <row r="50" spans="1:19" ht="19">
      <c r="A50" s="211"/>
      <c r="B50" s="223">
        <f>RFPView!K23</f>
        <v>0</v>
      </c>
      <c r="C50" s="211"/>
      <c r="D50" s="211"/>
      <c r="E50" s="211"/>
      <c r="F50" s="211"/>
      <c r="G50" s="211"/>
      <c r="H50" s="211"/>
      <c r="I50" s="211"/>
      <c r="J50" s="211"/>
      <c r="K50" s="211"/>
      <c r="L50" s="211"/>
      <c r="M50" s="211"/>
      <c r="N50" s="211"/>
      <c r="O50" s="211"/>
      <c r="P50" s="211"/>
      <c r="Q50" s="211"/>
      <c r="R50" s="211"/>
      <c r="S50" s="211"/>
    </row>
    <row r="51" spans="1:19" ht="19">
      <c r="A51" s="211"/>
      <c r="B51" s="224">
        <f>RFPView!K24</f>
        <v>0</v>
      </c>
      <c r="C51" s="211"/>
      <c r="D51" s="211"/>
      <c r="E51" s="211"/>
      <c r="F51" s="211"/>
      <c r="G51" s="211"/>
      <c r="H51" s="211"/>
      <c r="I51" s="211"/>
      <c r="J51" s="211"/>
      <c r="K51" s="211"/>
      <c r="L51" s="211"/>
      <c r="M51" s="211"/>
      <c r="N51" s="211"/>
      <c r="O51" s="211"/>
      <c r="P51" s="211"/>
      <c r="Q51" s="211"/>
      <c r="R51" s="211"/>
      <c r="S51" s="211"/>
    </row>
    <row r="52" spans="1:19" ht="19">
      <c r="A52" s="211"/>
      <c r="B52" s="224"/>
      <c r="C52" s="211"/>
      <c r="D52" s="211"/>
      <c r="E52" s="211"/>
      <c r="F52" s="211"/>
      <c r="G52" s="211"/>
      <c r="H52" s="211"/>
      <c r="I52" s="211"/>
      <c r="J52" s="211"/>
      <c r="K52" s="211"/>
      <c r="L52" s="211"/>
      <c r="M52" s="211"/>
      <c r="N52" s="211"/>
      <c r="O52" s="211"/>
      <c r="P52" s="211"/>
      <c r="Q52" s="211"/>
      <c r="R52" s="211"/>
      <c r="S52" s="211"/>
    </row>
    <row r="53" spans="1:19" ht="19">
      <c r="A53" s="211"/>
      <c r="B53" s="222">
        <f>RFPView!K29</f>
        <v>0</v>
      </c>
      <c r="C53" s="211"/>
      <c r="D53" s="211"/>
      <c r="E53" s="211"/>
      <c r="F53" s="211"/>
      <c r="G53" s="211"/>
      <c r="H53" s="211"/>
      <c r="I53" s="211"/>
      <c r="J53" s="211"/>
      <c r="K53" s="211"/>
      <c r="L53" s="211"/>
      <c r="M53" s="211"/>
      <c r="N53" s="211"/>
      <c r="O53" s="211"/>
      <c r="P53" s="211"/>
      <c r="Q53" s="211"/>
      <c r="R53" s="211"/>
      <c r="S53" s="211"/>
    </row>
    <row r="54" spans="1:19" ht="19">
      <c r="A54" s="211"/>
      <c r="B54" s="214"/>
      <c r="C54" s="211"/>
      <c r="D54" s="211"/>
      <c r="E54" s="211"/>
      <c r="F54" s="211"/>
      <c r="G54" s="211"/>
      <c r="H54" s="211"/>
      <c r="I54" s="211"/>
      <c r="J54" s="211"/>
      <c r="K54" s="211"/>
      <c r="L54" s="211"/>
      <c r="M54" s="211"/>
      <c r="N54" s="211"/>
      <c r="O54" s="211"/>
      <c r="P54" s="211"/>
      <c r="Q54" s="211"/>
      <c r="R54" s="211"/>
      <c r="S54" s="211"/>
    </row>
    <row r="55" spans="1:19" ht="19">
      <c r="A55" s="211"/>
      <c r="B55" s="225">
        <f>RFPView!K30</f>
        <v>0</v>
      </c>
      <c r="C55" s="211"/>
      <c r="D55" s="211"/>
      <c r="E55" s="211"/>
      <c r="F55" s="211"/>
      <c r="G55" s="211"/>
      <c r="H55" s="211"/>
      <c r="I55" s="211"/>
      <c r="J55" s="211"/>
      <c r="K55" s="211"/>
      <c r="L55" s="211"/>
      <c r="M55" s="211"/>
      <c r="N55" s="211"/>
      <c r="O55" s="211"/>
      <c r="P55" s="211"/>
      <c r="Q55" s="211"/>
      <c r="R55" s="211"/>
      <c r="S55" s="211"/>
    </row>
    <row r="56" spans="1:19" ht="19">
      <c r="A56" s="211"/>
      <c r="B56" s="225">
        <f>RFPView!K31</f>
        <v>0</v>
      </c>
      <c r="C56" s="211"/>
      <c r="D56" s="211"/>
      <c r="E56" s="211"/>
      <c r="F56" s="211"/>
      <c r="G56" s="211"/>
      <c r="H56" s="211"/>
      <c r="I56" s="211"/>
      <c r="J56" s="211"/>
      <c r="K56" s="211"/>
      <c r="L56" s="211"/>
      <c r="M56" s="211"/>
      <c r="N56" s="211"/>
      <c r="O56" s="211"/>
      <c r="P56" s="211"/>
      <c r="Q56" s="211"/>
      <c r="R56" s="211"/>
      <c r="S56" s="211"/>
    </row>
    <row r="57" spans="1:19" ht="19">
      <c r="A57" s="226" t="s">
        <v>259</v>
      </c>
      <c r="B57" s="225">
        <f>RFPView!K32</f>
        <v>0</v>
      </c>
      <c r="C57" s="220"/>
      <c r="D57" s="220"/>
      <c r="E57" s="220"/>
      <c r="F57" s="220"/>
      <c r="G57" s="220"/>
      <c r="H57" s="220"/>
      <c r="I57" s="227"/>
      <c r="J57" s="228"/>
      <c r="K57" s="228"/>
      <c r="L57" s="228"/>
      <c r="M57" s="228"/>
      <c r="N57" s="228"/>
      <c r="O57" s="228"/>
      <c r="P57" s="228"/>
      <c r="Q57" s="228"/>
      <c r="R57" s="228"/>
      <c r="S57" s="228"/>
    </row>
    <row r="58" spans="1:19" ht="19">
      <c r="A58" s="226" t="s">
        <v>260</v>
      </c>
      <c r="B58" s="225">
        <f>RFPView!K33</f>
        <v>0</v>
      </c>
      <c r="C58" s="220"/>
      <c r="D58" s="220"/>
      <c r="E58" s="220"/>
      <c r="F58" s="220"/>
      <c r="G58" s="220"/>
      <c r="H58" s="220"/>
      <c r="I58" s="227"/>
      <c r="J58" s="228"/>
      <c r="K58" s="228"/>
      <c r="L58" s="228"/>
      <c r="M58" s="228"/>
      <c r="N58" s="228"/>
      <c r="O58" s="228"/>
      <c r="P58" s="228"/>
      <c r="Q58" s="228"/>
      <c r="R58" s="228"/>
      <c r="S58" s="228"/>
    </row>
    <row r="59" spans="1:19" ht="19">
      <c r="A59" s="226"/>
      <c r="B59" s="225">
        <f>RFPView!K34</f>
        <v>0</v>
      </c>
      <c r="C59" s="220"/>
      <c r="D59" s="220"/>
      <c r="E59" s="220"/>
      <c r="F59" s="220"/>
      <c r="G59" s="220"/>
      <c r="H59" s="220"/>
      <c r="I59" s="227"/>
      <c r="J59" s="228"/>
      <c r="K59" s="228"/>
      <c r="L59" s="228"/>
      <c r="M59" s="228"/>
      <c r="N59" s="228"/>
      <c r="O59" s="228"/>
      <c r="P59" s="228"/>
      <c r="Q59" s="228"/>
      <c r="R59" s="228"/>
      <c r="S59" s="228"/>
    </row>
    <row r="60" spans="1:19" ht="19">
      <c r="A60" s="229"/>
      <c r="B60" s="220"/>
      <c r="C60" s="220"/>
      <c r="D60" s="220"/>
      <c r="E60" s="220"/>
      <c r="F60" s="220"/>
      <c r="G60" s="220"/>
      <c r="H60" s="220"/>
      <c r="I60" s="227"/>
      <c r="J60" s="228"/>
      <c r="K60" s="228"/>
      <c r="L60" s="228"/>
      <c r="M60" s="228"/>
      <c r="N60" s="228"/>
      <c r="O60" s="228"/>
      <c r="P60" s="228"/>
      <c r="Q60" s="228"/>
      <c r="R60" s="228"/>
      <c r="S60" s="228"/>
    </row>
    <row r="61" spans="1:19" ht="19">
      <c r="A61" s="219"/>
      <c r="B61" s="222">
        <f>RFPView!K38</f>
        <v>0</v>
      </c>
      <c r="C61" s="220"/>
      <c r="D61" s="220"/>
      <c r="E61" s="220"/>
      <c r="F61" s="220"/>
      <c r="G61" s="220"/>
      <c r="H61" s="220"/>
      <c r="I61" s="227"/>
      <c r="J61" s="228"/>
      <c r="K61" s="228"/>
      <c r="L61" s="228"/>
      <c r="M61" s="228"/>
      <c r="N61" s="228"/>
      <c r="O61" s="228"/>
      <c r="P61" s="228"/>
      <c r="Q61" s="228"/>
      <c r="R61" s="228"/>
      <c r="S61" s="228"/>
    </row>
    <row r="62" spans="1:19" ht="19">
      <c r="A62" s="219"/>
      <c r="B62" s="222"/>
      <c r="C62" s="220"/>
      <c r="D62" s="220"/>
      <c r="E62" s="220"/>
      <c r="F62" s="220"/>
      <c r="G62" s="220"/>
      <c r="H62" s="220"/>
      <c r="I62" s="227"/>
      <c r="J62" s="228"/>
      <c r="K62" s="228"/>
      <c r="L62" s="228"/>
      <c r="M62" s="228"/>
      <c r="N62" s="228"/>
      <c r="O62" s="228"/>
      <c r="P62" s="228"/>
      <c r="Q62" s="228"/>
      <c r="R62" s="228"/>
      <c r="S62" s="228"/>
    </row>
    <row r="63" spans="1:19" ht="19">
      <c r="A63" s="219"/>
      <c r="B63" s="224">
        <f>RFPView!K39</f>
        <v>0</v>
      </c>
      <c r="C63" s="220"/>
      <c r="D63" s="220"/>
      <c r="E63" s="220"/>
      <c r="F63" s="220"/>
      <c r="G63" s="220"/>
      <c r="H63" s="220"/>
      <c r="I63" s="227"/>
      <c r="J63" s="228"/>
      <c r="K63" s="228"/>
      <c r="L63" s="228"/>
      <c r="M63" s="228"/>
      <c r="N63" s="228"/>
      <c r="O63" s="228"/>
      <c r="P63" s="228"/>
      <c r="Q63" s="228"/>
      <c r="R63" s="228"/>
      <c r="S63" s="228"/>
    </row>
    <row r="64" spans="1:19" ht="19">
      <c r="A64" s="219"/>
      <c r="B64" s="224">
        <f>RFPView!K40</f>
        <v>0</v>
      </c>
      <c r="C64" s="220"/>
      <c r="D64" s="220"/>
      <c r="E64" s="220"/>
      <c r="F64" s="220"/>
      <c r="G64" s="220"/>
      <c r="H64" s="220"/>
      <c r="I64" s="227"/>
      <c r="J64" s="228"/>
      <c r="K64" s="228"/>
      <c r="L64" s="228"/>
      <c r="M64" s="228"/>
      <c r="N64" s="228"/>
      <c r="O64" s="228"/>
      <c r="P64" s="228"/>
      <c r="Q64" s="228"/>
      <c r="R64" s="228"/>
      <c r="S64" s="228"/>
    </row>
    <row r="65" spans="1:19" ht="19">
      <c r="A65" s="219"/>
      <c r="B65" s="224">
        <f>RFPView!K41</f>
        <v>0</v>
      </c>
      <c r="C65" s="220"/>
      <c r="D65" s="220"/>
      <c r="E65" s="220"/>
      <c r="F65" s="220"/>
      <c r="G65" s="220"/>
      <c r="H65" s="220"/>
      <c r="I65" s="227"/>
      <c r="J65" s="228"/>
      <c r="K65" s="228"/>
      <c r="L65" s="228"/>
      <c r="M65" s="228"/>
      <c r="N65" s="228"/>
      <c r="O65" s="228"/>
      <c r="P65" s="228"/>
      <c r="Q65" s="228"/>
      <c r="R65" s="228"/>
      <c r="S65" s="228"/>
    </row>
    <row r="66" spans="1:19" ht="19">
      <c r="A66" s="214"/>
      <c r="B66" s="230">
        <f>RFPView!K42</f>
        <v>0</v>
      </c>
      <c r="C66" s="220"/>
      <c r="D66" s="220"/>
      <c r="E66" s="220"/>
      <c r="F66" s="220"/>
      <c r="G66" s="220"/>
      <c r="H66" s="220"/>
      <c r="I66" s="227"/>
      <c r="J66" s="228"/>
      <c r="K66" s="228"/>
      <c r="L66" s="228"/>
      <c r="M66" s="228"/>
      <c r="N66" s="228"/>
      <c r="O66" s="228"/>
      <c r="P66" s="228"/>
      <c r="Q66" s="228"/>
      <c r="R66" s="228"/>
      <c r="S66" s="228"/>
    </row>
    <row r="67" spans="1:19" ht="19">
      <c r="A67" s="214"/>
      <c r="B67" s="220"/>
      <c r="C67" s="220"/>
      <c r="D67" s="220"/>
      <c r="E67" s="220"/>
      <c r="F67" s="220"/>
      <c r="G67" s="220"/>
      <c r="H67" s="220"/>
      <c r="I67" s="227"/>
      <c r="J67" s="228"/>
      <c r="K67" s="228"/>
      <c r="L67" s="228"/>
      <c r="M67" s="228"/>
      <c r="N67" s="228"/>
      <c r="O67" s="228"/>
      <c r="P67" s="228"/>
      <c r="Q67" s="228"/>
      <c r="R67" s="228"/>
      <c r="S67" s="228"/>
    </row>
    <row r="68" spans="1:19" ht="19">
      <c r="A68" s="214" t="s">
        <v>218</v>
      </c>
      <c r="B68" s="220"/>
      <c r="C68" s="220"/>
      <c r="D68" s="220"/>
      <c r="E68" s="220"/>
      <c r="F68" s="220"/>
      <c r="G68" s="220"/>
      <c r="H68" s="231"/>
      <c r="I68" s="232"/>
      <c r="J68" s="228"/>
      <c r="K68" s="228"/>
      <c r="L68" s="228"/>
      <c r="M68" s="228"/>
      <c r="N68" s="288">
        <f>RFPView!H55</f>
        <v>0</v>
      </c>
      <c r="O68" s="289"/>
      <c r="P68" s="228"/>
      <c r="Q68" s="228"/>
      <c r="R68" s="228"/>
      <c r="S68" s="228"/>
    </row>
    <row r="69" spans="1:19" ht="19">
      <c r="A69" s="240"/>
      <c r="B69" s="242"/>
      <c r="C69" s="242"/>
      <c r="D69" s="242"/>
      <c r="E69" s="242"/>
      <c r="F69" s="242"/>
      <c r="G69" s="242"/>
      <c r="H69" s="242"/>
      <c r="I69" s="243"/>
      <c r="J69" s="244"/>
      <c r="K69" s="244"/>
      <c r="L69" s="244"/>
      <c r="M69" s="244"/>
      <c r="N69" s="244"/>
      <c r="O69" s="244"/>
      <c r="P69" s="244"/>
      <c r="Q69" s="244"/>
      <c r="R69" s="244"/>
      <c r="S69" s="244"/>
    </row>
    <row r="70" spans="1:19" ht="19">
      <c r="A70" s="240"/>
      <c r="B70" s="242"/>
      <c r="C70" s="242"/>
      <c r="D70" s="242"/>
      <c r="E70" s="242"/>
      <c r="F70" s="242"/>
      <c r="G70" s="242"/>
      <c r="H70" s="242"/>
      <c r="I70" s="243"/>
      <c r="J70" s="244"/>
      <c r="K70" s="244"/>
      <c r="L70" s="244"/>
      <c r="M70" s="244"/>
      <c r="N70" s="244"/>
      <c r="O70" s="244"/>
      <c r="P70" s="244"/>
      <c r="Q70" s="244"/>
      <c r="R70" s="244"/>
      <c r="S70" s="244"/>
    </row>
    <row r="71" spans="1:19" ht="19">
      <c r="A71" s="240"/>
      <c r="B71" s="242"/>
      <c r="C71" s="242"/>
      <c r="D71" s="242"/>
      <c r="E71" s="242"/>
      <c r="F71" s="242"/>
      <c r="G71" s="242"/>
      <c r="H71" s="242"/>
      <c r="I71" s="243"/>
      <c r="J71" s="244"/>
      <c r="K71" s="244"/>
      <c r="L71" s="244"/>
      <c r="M71" s="244"/>
      <c r="N71" s="244"/>
      <c r="O71" s="244"/>
      <c r="P71" s="244"/>
      <c r="Q71" s="244"/>
      <c r="R71" s="244"/>
      <c r="S71" s="244"/>
    </row>
    <row r="72" spans="1:19" ht="19">
      <c r="A72" s="245" t="s">
        <v>219</v>
      </c>
      <c r="B72" s="246"/>
      <c r="C72" s="246"/>
      <c r="D72" s="246"/>
      <c r="E72" s="246"/>
      <c r="F72" s="246"/>
      <c r="G72" s="246"/>
      <c r="H72" s="246"/>
      <c r="I72" s="246"/>
      <c r="J72" s="247"/>
      <c r="K72" s="247"/>
      <c r="L72" s="247"/>
      <c r="M72" s="247"/>
      <c r="N72" s="247"/>
      <c r="O72" s="247"/>
      <c r="P72" s="247"/>
      <c r="Q72" s="247"/>
      <c r="R72" s="247"/>
      <c r="S72" s="247"/>
    </row>
    <row r="73" spans="1:19" ht="14.5" customHeight="1">
      <c r="A73" s="292" t="s">
        <v>220</v>
      </c>
      <c r="B73" s="293"/>
      <c r="C73" s="293"/>
      <c r="D73" s="293"/>
      <c r="E73" s="293"/>
      <c r="F73" s="293"/>
      <c r="G73" s="293"/>
      <c r="H73" s="293"/>
      <c r="I73" s="293"/>
      <c r="J73" s="293"/>
      <c r="K73" s="293"/>
      <c r="L73" s="293"/>
      <c r="M73" s="293"/>
      <c r="N73" s="293"/>
      <c r="O73" s="293"/>
      <c r="P73" s="293"/>
      <c r="Q73" s="293"/>
      <c r="R73" s="293"/>
      <c r="S73" s="293"/>
    </row>
    <row r="74" spans="1:19" ht="59.5" customHeight="1">
      <c r="A74" s="293"/>
      <c r="B74" s="293"/>
      <c r="C74" s="293"/>
      <c r="D74" s="293"/>
      <c r="E74" s="293"/>
      <c r="F74" s="293"/>
      <c r="G74" s="293"/>
      <c r="H74" s="293"/>
      <c r="I74" s="293"/>
      <c r="J74" s="293"/>
      <c r="K74" s="293"/>
      <c r="L74" s="293"/>
      <c r="M74" s="293"/>
      <c r="N74" s="293"/>
      <c r="O74" s="293"/>
      <c r="P74" s="293"/>
      <c r="Q74" s="293"/>
      <c r="R74" s="293"/>
      <c r="S74" s="293"/>
    </row>
    <row r="75" spans="1:19" ht="59.5" customHeight="1">
      <c r="A75" s="293"/>
      <c r="B75" s="293"/>
      <c r="C75" s="293"/>
      <c r="D75" s="293"/>
      <c r="E75" s="293"/>
      <c r="F75" s="293"/>
      <c r="G75" s="293"/>
      <c r="H75" s="293"/>
      <c r="I75" s="293"/>
      <c r="J75" s="293"/>
      <c r="K75" s="293"/>
      <c r="L75" s="293"/>
      <c r="M75" s="293"/>
      <c r="N75" s="293"/>
      <c r="O75" s="293"/>
      <c r="P75" s="293"/>
      <c r="Q75" s="293"/>
      <c r="R75" s="293"/>
      <c r="S75" s="293"/>
    </row>
    <row r="76" spans="1:19" ht="14.5" customHeight="1">
      <c r="A76" s="245" t="s">
        <v>221</v>
      </c>
      <c r="B76" s="246"/>
      <c r="C76" s="246"/>
      <c r="D76" s="246"/>
      <c r="E76" s="246"/>
      <c r="F76" s="246"/>
      <c r="G76" s="246"/>
      <c r="H76" s="246"/>
      <c r="I76" s="246"/>
      <c r="J76" s="247"/>
      <c r="K76" s="247"/>
      <c r="L76" s="247"/>
      <c r="M76" s="247"/>
      <c r="N76" s="247"/>
      <c r="O76" s="247"/>
      <c r="P76" s="247"/>
      <c r="Q76" s="247"/>
      <c r="R76" s="247"/>
      <c r="S76" s="247"/>
    </row>
    <row r="77" spans="1:19" ht="14.5" customHeight="1">
      <c r="A77" s="290" t="s">
        <v>222</v>
      </c>
      <c r="B77" s="291"/>
      <c r="C77" s="291"/>
      <c r="D77" s="291"/>
      <c r="E77" s="291"/>
      <c r="F77" s="291"/>
      <c r="G77" s="291"/>
      <c r="H77" s="291"/>
      <c r="I77" s="291"/>
      <c r="J77" s="291"/>
      <c r="K77" s="291"/>
      <c r="L77" s="291"/>
      <c r="M77" s="291"/>
      <c r="N77" s="291"/>
      <c r="O77" s="291"/>
      <c r="P77" s="291"/>
      <c r="Q77" s="291"/>
      <c r="R77" s="291"/>
      <c r="S77" s="291"/>
    </row>
    <row r="78" spans="1:19" ht="14.5" customHeight="1">
      <c r="A78" s="291"/>
      <c r="B78" s="291"/>
      <c r="C78" s="291"/>
      <c r="D78" s="291"/>
      <c r="E78" s="291"/>
      <c r="F78" s="291"/>
      <c r="G78" s="291"/>
      <c r="H78" s="291"/>
      <c r="I78" s="291"/>
      <c r="J78" s="291"/>
      <c r="K78" s="291"/>
      <c r="L78" s="291"/>
      <c r="M78" s="291"/>
      <c r="N78" s="291"/>
      <c r="O78" s="291"/>
      <c r="P78" s="291"/>
      <c r="Q78" s="291"/>
      <c r="R78" s="291"/>
      <c r="S78" s="291"/>
    </row>
    <row r="79" spans="1:19" ht="14.5" customHeight="1">
      <c r="A79" s="291"/>
      <c r="B79" s="291"/>
      <c r="C79" s="291"/>
      <c r="D79" s="291"/>
      <c r="E79" s="291"/>
      <c r="F79" s="291"/>
      <c r="G79" s="291"/>
      <c r="H79" s="291"/>
      <c r="I79" s="291"/>
      <c r="J79" s="291"/>
      <c r="K79" s="291"/>
      <c r="L79" s="291"/>
      <c r="M79" s="291"/>
      <c r="N79" s="291"/>
      <c r="O79" s="291"/>
      <c r="P79" s="291"/>
      <c r="Q79" s="291"/>
      <c r="R79" s="291"/>
      <c r="S79" s="291"/>
    </row>
    <row r="80" spans="1:19" ht="14.5" customHeight="1">
      <c r="A80" s="291"/>
      <c r="B80" s="291"/>
      <c r="C80" s="291"/>
      <c r="D80" s="291"/>
      <c r="E80" s="291"/>
      <c r="F80" s="291"/>
      <c r="G80" s="291"/>
      <c r="H80" s="291"/>
      <c r="I80" s="291"/>
      <c r="J80" s="291"/>
      <c r="K80" s="291"/>
      <c r="L80" s="291"/>
      <c r="M80" s="291"/>
      <c r="N80" s="291"/>
      <c r="O80" s="291"/>
      <c r="P80" s="291"/>
      <c r="Q80" s="291"/>
      <c r="R80" s="291"/>
      <c r="S80" s="291"/>
    </row>
    <row r="81" spans="1:19" ht="19">
      <c r="A81" s="245" t="s">
        <v>261</v>
      </c>
      <c r="B81" s="246"/>
      <c r="C81" s="246"/>
      <c r="D81" s="246"/>
      <c r="E81" s="246"/>
      <c r="F81" s="246"/>
      <c r="G81" s="246"/>
      <c r="H81" s="246"/>
      <c r="I81" s="246"/>
      <c r="J81" s="247"/>
      <c r="K81" s="247"/>
      <c r="L81" s="247"/>
      <c r="M81" s="247"/>
      <c r="N81" s="247"/>
      <c r="O81" s="247"/>
      <c r="P81" s="247"/>
      <c r="Q81" s="247"/>
      <c r="R81" s="247"/>
      <c r="S81" s="247"/>
    </row>
    <row r="82" spans="1:19">
      <c r="A82" s="249"/>
      <c r="B82" s="248"/>
      <c r="C82" s="248"/>
      <c r="D82" s="248"/>
      <c r="E82" s="248"/>
      <c r="F82" s="248"/>
      <c r="G82" s="248"/>
      <c r="H82" s="248"/>
      <c r="I82" s="250"/>
      <c r="J82" s="251"/>
      <c r="K82" s="251"/>
      <c r="L82" s="251"/>
      <c r="M82" s="251"/>
      <c r="N82" s="251"/>
      <c r="O82" s="251"/>
      <c r="P82" s="251"/>
      <c r="Q82" s="251"/>
      <c r="R82" s="251"/>
      <c r="S82" s="251"/>
    </row>
    <row r="83" spans="1:19">
      <c r="A83" s="249"/>
      <c r="B83" s="248"/>
      <c r="C83" s="248"/>
      <c r="D83" s="248"/>
      <c r="E83" s="248"/>
      <c r="F83" s="248"/>
      <c r="G83" s="248"/>
      <c r="H83" s="248"/>
      <c r="I83" s="250"/>
      <c r="J83" s="251"/>
      <c r="K83" s="251"/>
      <c r="L83" s="251"/>
      <c r="M83" s="251"/>
      <c r="N83" s="251"/>
      <c r="O83" s="251"/>
      <c r="P83" s="251"/>
      <c r="Q83" s="251"/>
      <c r="R83" s="251"/>
      <c r="S83" s="251"/>
    </row>
    <row r="84" spans="1:19">
      <c r="A84" s="249"/>
      <c r="B84" s="248"/>
      <c r="C84" s="248"/>
      <c r="D84" s="248"/>
      <c r="E84" s="248"/>
      <c r="F84" s="248"/>
      <c r="G84" s="248"/>
      <c r="H84" s="248"/>
      <c r="I84" s="250"/>
      <c r="J84" s="251"/>
      <c r="K84" s="251"/>
      <c r="L84" s="251"/>
      <c r="M84" s="251"/>
      <c r="N84" s="251"/>
      <c r="O84" s="251"/>
      <c r="P84" s="251"/>
      <c r="Q84" s="251"/>
      <c r="R84" s="251"/>
      <c r="S84" s="251"/>
    </row>
    <row r="85" spans="1:19">
      <c r="A85" s="249"/>
      <c r="B85" s="248"/>
      <c r="C85" s="248"/>
      <c r="D85" s="248"/>
      <c r="E85" s="248"/>
      <c r="F85" s="248"/>
      <c r="G85" s="248"/>
      <c r="H85" s="248"/>
      <c r="I85" s="250"/>
      <c r="J85" s="251"/>
      <c r="K85" s="251"/>
      <c r="L85" s="251"/>
      <c r="M85" s="251"/>
      <c r="N85" s="251"/>
      <c r="O85" s="251"/>
      <c r="P85" s="251"/>
      <c r="Q85" s="251"/>
      <c r="R85" s="251"/>
      <c r="S85" s="251"/>
    </row>
    <row r="86" spans="1:19" ht="19">
      <c r="A86" s="252" t="s">
        <v>224</v>
      </c>
      <c r="B86" s="248"/>
      <c r="C86" s="248"/>
      <c r="D86" s="248"/>
      <c r="E86" s="248"/>
      <c r="F86" s="248"/>
      <c r="G86" s="248"/>
      <c r="H86" s="248"/>
      <c r="I86" s="250"/>
      <c r="J86" s="251"/>
      <c r="K86" s="251"/>
      <c r="L86" s="251"/>
      <c r="M86" s="251"/>
      <c r="N86" s="251"/>
      <c r="O86" s="251"/>
      <c r="P86" s="251"/>
      <c r="Q86" s="251"/>
      <c r="R86" s="251"/>
      <c r="S86" s="251"/>
    </row>
    <row r="87" spans="1:19">
      <c r="A87" s="251"/>
      <c r="B87" s="251"/>
      <c r="C87" s="251"/>
      <c r="D87" s="251"/>
      <c r="E87" s="251"/>
      <c r="F87" s="251"/>
      <c r="G87" s="251"/>
      <c r="H87" s="251"/>
      <c r="I87" s="251"/>
      <c r="J87" s="251"/>
      <c r="K87" s="251"/>
      <c r="L87" s="251"/>
      <c r="M87" s="251"/>
      <c r="N87" s="251"/>
      <c r="O87" s="251"/>
      <c r="P87" s="251"/>
      <c r="Q87" s="251"/>
      <c r="R87" s="251"/>
      <c r="S87" s="251"/>
    </row>
    <row r="88" spans="1:19">
      <c r="A88" s="233"/>
      <c r="B88" s="233"/>
      <c r="C88" s="233"/>
      <c r="D88" s="233"/>
      <c r="E88" s="233"/>
      <c r="F88" s="233"/>
      <c r="G88" s="233"/>
      <c r="H88" s="233"/>
      <c r="I88" s="233"/>
      <c r="J88" s="233"/>
      <c r="K88" s="233"/>
      <c r="L88" s="233"/>
      <c r="M88" s="233"/>
      <c r="N88" s="233"/>
      <c r="O88" s="233"/>
      <c r="P88" s="233"/>
      <c r="Q88" s="233"/>
      <c r="R88" s="233"/>
      <c r="S88" s="233"/>
    </row>
    <row r="89" spans="1:19">
      <c r="A89" s="233"/>
      <c r="B89" s="233"/>
      <c r="C89" s="233"/>
      <c r="D89" s="233"/>
      <c r="E89" s="233"/>
      <c r="F89" s="233"/>
      <c r="G89" s="233"/>
      <c r="H89" s="233"/>
      <c r="I89" s="233"/>
      <c r="J89" s="233"/>
      <c r="K89" s="233"/>
      <c r="L89" s="233"/>
      <c r="M89" s="233"/>
      <c r="N89" s="233"/>
      <c r="O89" s="233"/>
      <c r="P89" s="233"/>
      <c r="Q89" s="233"/>
      <c r="R89" s="233"/>
      <c r="S89" s="233"/>
    </row>
    <row r="90" spans="1:19">
      <c r="A90" s="233"/>
      <c r="B90" s="233"/>
      <c r="C90" s="233"/>
      <c r="D90" s="233"/>
      <c r="E90" s="233"/>
      <c r="F90" s="233"/>
      <c r="G90" s="233"/>
      <c r="H90" s="233"/>
      <c r="I90" s="233"/>
      <c r="J90" s="233"/>
      <c r="K90" s="233"/>
      <c r="L90" s="233"/>
      <c r="M90" s="233"/>
      <c r="N90" s="233"/>
      <c r="O90" s="233"/>
      <c r="P90" s="233"/>
      <c r="Q90" s="233"/>
      <c r="R90" s="233"/>
      <c r="S90" s="233"/>
    </row>
    <row r="91" spans="1:19">
      <c r="A91" s="233"/>
      <c r="B91" s="233"/>
      <c r="C91" s="233"/>
      <c r="D91" s="233"/>
      <c r="E91" s="233"/>
      <c r="F91" s="233"/>
      <c r="G91" s="233"/>
      <c r="H91" s="233"/>
      <c r="I91" s="233"/>
      <c r="J91" s="233"/>
      <c r="K91" s="233"/>
      <c r="L91" s="233"/>
      <c r="M91" s="233"/>
      <c r="N91" s="233"/>
      <c r="O91" s="233"/>
      <c r="P91" s="233"/>
      <c r="Q91" s="233"/>
      <c r="R91" s="233"/>
      <c r="S91" s="233"/>
    </row>
    <row r="92" spans="1:19">
      <c r="A92" s="233"/>
      <c r="B92" s="233"/>
      <c r="C92" s="233"/>
      <c r="D92" s="233"/>
      <c r="E92" s="233"/>
      <c r="F92" s="233"/>
      <c r="G92" s="233"/>
      <c r="H92" s="233"/>
      <c r="I92" s="233"/>
      <c r="J92" s="233"/>
      <c r="K92" s="233"/>
      <c r="L92" s="233"/>
      <c r="M92" s="233"/>
      <c r="N92" s="233"/>
      <c r="O92" s="233"/>
      <c r="P92" s="233"/>
      <c r="Q92" s="233"/>
      <c r="R92" s="233"/>
      <c r="S92" s="233"/>
    </row>
    <row r="93" spans="1:19">
      <c r="A93" s="233"/>
      <c r="B93" s="233"/>
      <c r="C93" s="233"/>
      <c r="D93" s="233"/>
      <c r="E93" s="233"/>
      <c r="F93" s="233"/>
      <c r="G93" s="233"/>
      <c r="H93" s="233"/>
      <c r="I93" s="233"/>
      <c r="J93" s="233"/>
      <c r="K93" s="233"/>
      <c r="L93" s="233"/>
      <c r="M93" s="233"/>
      <c r="N93" s="233"/>
      <c r="O93" s="233"/>
      <c r="P93" s="233"/>
      <c r="Q93" s="233"/>
      <c r="R93" s="233"/>
      <c r="S93" s="233"/>
    </row>
    <row r="94" spans="1:19">
      <c r="A94" s="233"/>
      <c r="B94" s="233"/>
      <c r="C94" s="233"/>
      <c r="D94" s="233"/>
      <c r="E94" s="233"/>
      <c r="F94" s="233"/>
      <c r="G94" s="233"/>
      <c r="H94" s="233"/>
      <c r="I94" s="233"/>
      <c r="J94" s="233"/>
      <c r="K94" s="233"/>
      <c r="L94" s="233"/>
      <c r="M94" s="233"/>
      <c r="N94" s="233"/>
      <c r="O94" s="233"/>
      <c r="P94" s="233"/>
      <c r="Q94" s="233"/>
      <c r="R94" s="233"/>
      <c r="S94" s="233"/>
    </row>
    <row r="95" spans="1:19">
      <c r="A95" s="233"/>
      <c r="B95" s="233"/>
      <c r="C95" s="233"/>
      <c r="D95" s="233"/>
      <c r="E95" s="233"/>
      <c r="F95" s="233"/>
      <c r="G95" s="233"/>
      <c r="H95" s="233"/>
      <c r="I95" s="233"/>
      <c r="J95" s="233"/>
      <c r="K95" s="233"/>
      <c r="L95" s="233"/>
      <c r="M95" s="233"/>
      <c r="N95" s="233"/>
      <c r="O95" s="233"/>
      <c r="P95" s="233"/>
      <c r="Q95" s="233"/>
      <c r="R95" s="233"/>
      <c r="S95" s="233"/>
    </row>
    <row r="96" spans="1:19">
      <c r="A96" s="233"/>
      <c r="B96" s="233"/>
      <c r="C96" s="233"/>
      <c r="D96" s="233"/>
      <c r="E96" s="233"/>
      <c r="F96" s="233"/>
      <c r="G96" s="233"/>
      <c r="H96" s="233"/>
      <c r="I96" s="233"/>
      <c r="J96" s="233"/>
      <c r="K96" s="233"/>
      <c r="L96" s="233"/>
      <c r="M96" s="233"/>
      <c r="N96" s="233"/>
      <c r="O96" s="233"/>
      <c r="P96" s="233"/>
      <c r="Q96" s="233"/>
      <c r="R96" s="233"/>
      <c r="S96" s="233"/>
    </row>
    <row r="97" spans="1:19">
      <c r="A97" s="233"/>
      <c r="B97" s="233"/>
      <c r="C97" s="233"/>
      <c r="D97" s="233"/>
      <c r="E97" s="233"/>
      <c r="F97" s="233"/>
      <c r="G97" s="233"/>
      <c r="H97" s="233"/>
      <c r="I97" s="233"/>
      <c r="J97" s="233"/>
      <c r="K97" s="233"/>
      <c r="L97" s="233"/>
      <c r="M97" s="233"/>
      <c r="N97" s="233"/>
      <c r="O97" s="233"/>
      <c r="P97" s="233"/>
      <c r="Q97" s="233"/>
      <c r="R97" s="233"/>
      <c r="S97" s="233"/>
    </row>
    <row r="98" spans="1:19">
      <c r="A98" s="233"/>
      <c r="B98" s="233"/>
      <c r="C98" s="233"/>
      <c r="D98" s="233"/>
      <c r="E98" s="233"/>
      <c r="F98" s="233"/>
      <c r="G98" s="233"/>
      <c r="H98" s="233"/>
      <c r="I98" s="233"/>
      <c r="J98" s="233"/>
      <c r="K98" s="233"/>
      <c r="L98" s="233"/>
      <c r="M98" s="233"/>
      <c r="N98" s="233"/>
      <c r="O98" s="233"/>
      <c r="P98" s="233"/>
      <c r="Q98" s="233"/>
      <c r="R98" s="233"/>
      <c r="S98" s="233"/>
    </row>
    <row r="99" spans="1:19">
      <c r="A99" s="233"/>
      <c r="B99" s="233"/>
      <c r="C99" s="233"/>
      <c r="D99" s="233"/>
      <c r="E99" s="233"/>
      <c r="F99" s="233"/>
      <c r="G99" s="233"/>
      <c r="H99" s="233"/>
      <c r="I99" s="233"/>
      <c r="J99" s="233"/>
      <c r="K99" s="233"/>
      <c r="L99" s="233"/>
      <c r="M99" s="233"/>
      <c r="N99" s="233"/>
      <c r="O99" s="233"/>
      <c r="P99" s="233"/>
      <c r="Q99" s="233"/>
      <c r="R99" s="233"/>
      <c r="S99" s="233"/>
    </row>
    <row r="100" spans="1:19">
      <c r="A100" s="233"/>
      <c r="B100" s="233"/>
      <c r="C100" s="233"/>
      <c r="D100" s="233"/>
      <c r="E100" s="233"/>
      <c r="F100" s="233"/>
      <c r="G100" s="233"/>
      <c r="H100" s="233"/>
      <c r="I100" s="233"/>
      <c r="J100" s="233"/>
      <c r="K100" s="233"/>
      <c r="L100" s="233"/>
      <c r="M100" s="233"/>
      <c r="N100" s="233"/>
      <c r="O100" s="233"/>
      <c r="P100" s="233"/>
      <c r="Q100" s="233"/>
      <c r="R100" s="233"/>
      <c r="S100" s="233"/>
    </row>
    <row r="101" spans="1:19">
      <c r="A101" s="233"/>
      <c r="B101" s="233"/>
      <c r="C101" s="233"/>
      <c r="D101" s="233"/>
      <c r="E101" s="233"/>
      <c r="F101" s="233"/>
      <c r="G101" s="233"/>
      <c r="H101" s="233"/>
      <c r="I101" s="233"/>
      <c r="J101" s="233"/>
      <c r="K101" s="233"/>
      <c r="L101" s="233"/>
      <c r="M101" s="233"/>
      <c r="N101" s="233"/>
      <c r="O101" s="233"/>
      <c r="P101" s="233"/>
      <c r="Q101" s="233"/>
      <c r="R101" s="233"/>
      <c r="S101" s="233"/>
    </row>
    <row r="102" spans="1:19">
      <c r="A102" s="233"/>
      <c r="B102" s="233"/>
      <c r="C102" s="233"/>
      <c r="D102" s="233"/>
      <c r="E102" s="233"/>
      <c r="F102" s="233"/>
      <c r="G102" s="233"/>
      <c r="H102" s="233"/>
      <c r="I102" s="233"/>
      <c r="J102" s="233"/>
      <c r="K102" s="233"/>
      <c r="L102" s="233"/>
      <c r="M102" s="233"/>
      <c r="N102" s="233"/>
      <c r="O102" s="233"/>
      <c r="P102" s="233"/>
      <c r="Q102" s="233"/>
      <c r="R102" s="233"/>
      <c r="S102" s="233"/>
    </row>
    <row r="103" spans="1:19">
      <c r="A103" s="233"/>
      <c r="B103" s="233"/>
      <c r="C103" s="233"/>
      <c r="D103" s="233"/>
      <c r="E103" s="233"/>
      <c r="F103" s="233"/>
      <c r="G103" s="233"/>
      <c r="H103" s="233"/>
      <c r="I103" s="233"/>
      <c r="J103" s="233"/>
      <c r="K103" s="233"/>
      <c r="L103" s="233"/>
      <c r="M103" s="233"/>
      <c r="N103" s="233"/>
      <c r="O103" s="233"/>
      <c r="P103" s="233"/>
      <c r="Q103" s="233"/>
      <c r="R103" s="233"/>
      <c r="S103" s="233"/>
    </row>
    <row r="104" spans="1:19">
      <c r="A104" s="233"/>
      <c r="B104" s="233"/>
      <c r="C104" s="233"/>
      <c r="D104" s="233"/>
      <c r="E104" s="233"/>
      <c r="F104" s="233"/>
      <c r="G104" s="233"/>
      <c r="H104" s="233"/>
      <c r="I104" s="233"/>
      <c r="J104" s="233"/>
      <c r="K104" s="233"/>
      <c r="L104" s="233"/>
      <c r="M104" s="233"/>
      <c r="N104" s="233"/>
      <c r="O104" s="233"/>
      <c r="P104" s="233"/>
      <c r="Q104" s="233"/>
      <c r="R104" s="233"/>
      <c r="S104" s="233"/>
    </row>
    <row r="105" spans="1:19">
      <c r="A105" s="233"/>
      <c r="B105" s="233"/>
      <c r="C105" s="233"/>
      <c r="D105" s="233"/>
      <c r="E105" s="233"/>
      <c r="F105" s="233"/>
      <c r="G105" s="233"/>
      <c r="H105" s="233"/>
      <c r="I105" s="233"/>
      <c r="J105" s="233"/>
      <c r="K105" s="233"/>
      <c r="L105" s="233"/>
      <c r="M105" s="233"/>
      <c r="N105" s="233"/>
      <c r="O105" s="233"/>
      <c r="P105" s="233"/>
      <c r="Q105" s="233"/>
      <c r="R105" s="233"/>
      <c r="S105" s="233"/>
    </row>
    <row r="106" spans="1:19">
      <c r="A106" s="233"/>
      <c r="B106" s="233"/>
      <c r="C106" s="233"/>
      <c r="D106" s="233"/>
      <c r="E106" s="233"/>
      <c r="F106" s="233"/>
      <c r="G106" s="233"/>
      <c r="H106" s="233"/>
      <c r="I106" s="233"/>
      <c r="J106" s="233"/>
      <c r="K106" s="233"/>
      <c r="L106" s="233"/>
      <c r="M106" s="233"/>
      <c r="N106" s="233"/>
      <c r="O106" s="233"/>
      <c r="P106" s="233"/>
      <c r="Q106" s="233"/>
      <c r="R106" s="233"/>
      <c r="S106" s="233"/>
    </row>
    <row r="107" spans="1:19">
      <c r="A107" s="233"/>
      <c r="B107" s="233"/>
      <c r="C107" s="233"/>
      <c r="D107" s="233"/>
      <c r="E107" s="233"/>
      <c r="F107" s="233"/>
      <c r="G107" s="233"/>
      <c r="H107" s="233"/>
      <c r="I107" s="233"/>
      <c r="J107" s="233"/>
      <c r="K107" s="233"/>
      <c r="L107" s="233"/>
      <c r="M107" s="233"/>
      <c r="N107" s="233"/>
      <c r="O107" s="233"/>
      <c r="P107" s="233"/>
      <c r="Q107" s="233"/>
      <c r="R107" s="233"/>
      <c r="S107" s="233"/>
    </row>
    <row r="108" spans="1:19">
      <c r="A108" s="233"/>
      <c r="B108" s="233"/>
      <c r="C108" s="233"/>
      <c r="D108" s="233"/>
      <c r="E108" s="233"/>
      <c r="F108" s="233"/>
      <c r="G108" s="233"/>
      <c r="H108" s="233"/>
      <c r="I108" s="233"/>
      <c r="J108" s="233"/>
      <c r="K108" s="233"/>
      <c r="L108" s="233"/>
      <c r="M108" s="233"/>
      <c r="N108" s="233"/>
      <c r="O108" s="233"/>
      <c r="P108" s="233"/>
      <c r="Q108" s="233"/>
      <c r="R108" s="233"/>
      <c r="S108" s="233"/>
    </row>
    <row r="109" spans="1:19">
      <c r="A109" s="233"/>
      <c r="B109" s="233"/>
      <c r="C109" s="233"/>
      <c r="D109" s="233"/>
      <c r="E109" s="233"/>
      <c r="F109" s="233"/>
      <c r="G109" s="233"/>
      <c r="H109" s="233"/>
      <c r="I109" s="233"/>
      <c r="J109" s="233"/>
      <c r="K109" s="233"/>
      <c r="L109" s="233"/>
      <c r="M109" s="233"/>
      <c r="N109" s="233"/>
      <c r="O109" s="233"/>
      <c r="P109" s="233"/>
      <c r="Q109" s="233"/>
      <c r="R109" s="233"/>
      <c r="S109" s="233"/>
    </row>
    <row r="110" spans="1:19">
      <c r="A110" s="233"/>
      <c r="B110" s="233"/>
      <c r="C110" s="233"/>
      <c r="D110" s="233"/>
      <c r="E110" s="233"/>
      <c r="F110" s="233"/>
      <c r="G110" s="233"/>
      <c r="H110" s="233"/>
      <c r="I110" s="233"/>
      <c r="J110" s="233"/>
      <c r="K110" s="233"/>
      <c r="L110" s="233"/>
      <c r="M110" s="233"/>
      <c r="N110" s="233"/>
      <c r="O110" s="233"/>
      <c r="P110" s="233"/>
      <c r="Q110" s="233"/>
      <c r="R110" s="233"/>
      <c r="S110" s="233"/>
    </row>
    <row r="111" spans="1:19">
      <c r="A111" s="233"/>
      <c r="B111" s="233"/>
      <c r="C111" s="233"/>
      <c r="D111" s="233"/>
      <c r="E111" s="233"/>
      <c r="F111" s="233"/>
      <c r="G111" s="233"/>
      <c r="H111" s="233"/>
      <c r="I111" s="233"/>
      <c r="J111" s="233"/>
      <c r="K111" s="233"/>
      <c r="L111" s="233"/>
      <c r="M111" s="233"/>
      <c r="N111" s="233"/>
      <c r="O111" s="233"/>
      <c r="P111" s="233"/>
      <c r="Q111" s="233"/>
      <c r="R111" s="233"/>
      <c r="S111" s="233"/>
    </row>
    <row r="112" spans="1:19">
      <c r="A112" s="233"/>
      <c r="B112" s="233"/>
      <c r="C112" s="233"/>
      <c r="D112" s="233"/>
      <c r="E112" s="233"/>
      <c r="F112" s="233"/>
      <c r="G112" s="233"/>
      <c r="H112" s="233"/>
      <c r="I112" s="233"/>
      <c r="J112" s="233"/>
      <c r="K112" s="233"/>
      <c r="L112" s="233"/>
      <c r="M112" s="233"/>
      <c r="N112" s="233"/>
      <c r="O112" s="233"/>
      <c r="P112" s="233"/>
      <c r="Q112" s="233"/>
      <c r="R112" s="233"/>
      <c r="S112" s="233"/>
    </row>
    <row r="113" spans="1:19">
      <c r="A113" s="233"/>
      <c r="B113" s="233"/>
      <c r="C113" s="233"/>
      <c r="D113" s="233"/>
      <c r="E113" s="233"/>
      <c r="F113" s="233"/>
      <c r="G113" s="233"/>
      <c r="H113" s="233"/>
      <c r="I113" s="233"/>
      <c r="J113" s="233"/>
      <c r="K113" s="233"/>
      <c r="L113" s="233"/>
      <c r="M113" s="233"/>
      <c r="N113" s="233"/>
      <c r="O113" s="233"/>
      <c r="P113" s="233"/>
      <c r="Q113" s="233"/>
      <c r="R113" s="233"/>
      <c r="S113" s="233"/>
    </row>
    <row r="114" spans="1:19">
      <c r="A114" s="233"/>
      <c r="B114" s="233"/>
      <c r="C114" s="233"/>
      <c r="D114" s="233"/>
      <c r="E114" s="233"/>
      <c r="F114" s="233"/>
      <c r="G114" s="233"/>
      <c r="H114" s="233"/>
      <c r="I114" s="233"/>
      <c r="J114" s="233"/>
      <c r="K114" s="233"/>
      <c r="L114" s="233"/>
      <c r="M114" s="233"/>
      <c r="N114" s="233"/>
      <c r="O114" s="233"/>
      <c r="P114" s="233"/>
      <c r="Q114" s="233"/>
      <c r="R114" s="233"/>
      <c r="S114" s="233"/>
    </row>
    <row r="115" spans="1:19">
      <c r="A115" s="233"/>
      <c r="B115" s="233"/>
      <c r="C115" s="233"/>
      <c r="D115" s="233"/>
      <c r="E115" s="233"/>
      <c r="F115" s="233"/>
      <c r="G115" s="233"/>
      <c r="H115" s="233"/>
      <c r="I115" s="233"/>
      <c r="J115" s="233"/>
      <c r="K115" s="233"/>
      <c r="L115" s="233"/>
      <c r="M115" s="233"/>
      <c r="N115" s="233"/>
      <c r="O115" s="233"/>
      <c r="P115" s="233"/>
      <c r="Q115" s="233"/>
      <c r="R115" s="233"/>
      <c r="S115" s="233"/>
    </row>
    <row r="116" spans="1:19">
      <c r="A116" s="233"/>
      <c r="B116" s="233"/>
      <c r="C116" s="233"/>
      <c r="D116" s="233"/>
      <c r="E116" s="233"/>
      <c r="F116" s="233"/>
      <c r="G116" s="233"/>
      <c r="H116" s="233"/>
      <c r="I116" s="233"/>
      <c r="J116" s="233"/>
      <c r="K116" s="233"/>
      <c r="L116" s="233"/>
      <c r="M116" s="233"/>
      <c r="N116" s="233"/>
      <c r="O116" s="233"/>
      <c r="P116" s="233"/>
      <c r="Q116" s="233"/>
      <c r="R116" s="233"/>
      <c r="S116" s="233"/>
    </row>
    <row r="117" spans="1:19">
      <c r="A117" s="233"/>
      <c r="B117" s="233"/>
      <c r="C117" s="233"/>
      <c r="D117" s="233"/>
      <c r="E117" s="233"/>
      <c r="F117" s="233"/>
      <c r="G117" s="233"/>
      <c r="H117" s="233"/>
      <c r="I117" s="233"/>
      <c r="J117" s="233"/>
      <c r="K117" s="233"/>
      <c r="L117" s="233"/>
      <c r="M117" s="233"/>
      <c r="N117" s="233"/>
      <c r="O117" s="233"/>
      <c r="P117" s="233"/>
      <c r="Q117" s="233"/>
      <c r="R117" s="233"/>
      <c r="S117" s="233"/>
    </row>
    <row r="118" spans="1:19">
      <c r="A118" s="233"/>
      <c r="B118" s="233"/>
      <c r="C118" s="233"/>
      <c r="D118" s="233"/>
      <c r="E118" s="233"/>
      <c r="F118" s="233"/>
      <c r="G118" s="233"/>
      <c r="H118" s="233"/>
      <c r="I118" s="233"/>
      <c r="J118" s="233"/>
      <c r="K118" s="233"/>
      <c r="L118" s="233"/>
      <c r="M118" s="233"/>
      <c r="N118" s="233"/>
      <c r="O118" s="233"/>
      <c r="P118" s="233"/>
      <c r="Q118" s="233"/>
      <c r="R118" s="233"/>
      <c r="S118" s="233"/>
    </row>
    <row r="119" spans="1:19">
      <c r="A119" s="233"/>
      <c r="B119" s="233"/>
      <c r="C119" s="233"/>
      <c r="D119" s="233"/>
      <c r="E119" s="233"/>
      <c r="F119" s="233"/>
      <c r="G119" s="233"/>
      <c r="H119" s="233"/>
      <c r="I119" s="233"/>
      <c r="J119" s="233"/>
      <c r="K119" s="233"/>
      <c r="L119" s="233"/>
      <c r="M119" s="233"/>
      <c r="N119" s="233"/>
      <c r="O119" s="233"/>
      <c r="P119" s="233"/>
      <c r="Q119" s="233"/>
      <c r="R119" s="233"/>
      <c r="S119" s="233"/>
    </row>
    <row r="120" spans="1:19">
      <c r="A120" s="233"/>
      <c r="B120" s="233"/>
      <c r="C120" s="233"/>
      <c r="D120" s="233"/>
      <c r="E120" s="233"/>
      <c r="F120" s="233"/>
      <c r="G120" s="233"/>
      <c r="H120" s="233"/>
      <c r="I120" s="233"/>
      <c r="J120" s="233"/>
      <c r="K120" s="233"/>
      <c r="L120" s="233"/>
      <c r="M120" s="233"/>
      <c r="N120" s="233"/>
      <c r="O120" s="233"/>
      <c r="P120" s="233"/>
      <c r="Q120" s="233"/>
      <c r="R120" s="233"/>
      <c r="S120" s="233"/>
    </row>
    <row r="121" spans="1:19">
      <c r="A121" s="233"/>
      <c r="B121" s="233"/>
      <c r="C121" s="233"/>
      <c r="D121" s="233"/>
      <c r="E121" s="233"/>
      <c r="F121" s="233"/>
      <c r="G121" s="233"/>
      <c r="H121" s="233"/>
      <c r="I121" s="233"/>
      <c r="J121" s="233"/>
      <c r="K121" s="233"/>
      <c r="L121" s="233"/>
      <c r="M121" s="233"/>
      <c r="N121" s="233"/>
      <c r="O121" s="233"/>
      <c r="P121" s="233"/>
      <c r="Q121" s="233"/>
      <c r="R121" s="233"/>
      <c r="S121" s="233"/>
    </row>
    <row r="122" spans="1:19">
      <c r="A122" s="233"/>
      <c r="B122" s="233"/>
      <c r="C122" s="233"/>
      <c r="D122" s="233"/>
      <c r="E122" s="233"/>
      <c r="F122" s="233"/>
      <c r="G122" s="233"/>
      <c r="H122" s="233"/>
      <c r="I122" s="233"/>
      <c r="J122" s="233"/>
      <c r="K122" s="233"/>
      <c r="L122" s="233"/>
      <c r="M122" s="233"/>
      <c r="N122" s="233"/>
      <c r="O122" s="233"/>
      <c r="P122" s="233"/>
      <c r="Q122" s="233"/>
      <c r="R122" s="233"/>
      <c r="S122" s="233"/>
    </row>
    <row r="123" spans="1:19">
      <c r="A123" s="233"/>
      <c r="B123" s="233"/>
      <c r="C123" s="233"/>
      <c r="D123" s="233"/>
      <c r="E123" s="233"/>
      <c r="F123" s="233"/>
      <c r="G123" s="233"/>
      <c r="H123" s="233"/>
      <c r="I123" s="233"/>
      <c r="J123" s="233"/>
      <c r="K123" s="233"/>
      <c r="L123" s="233"/>
      <c r="M123" s="233"/>
      <c r="N123" s="233"/>
      <c r="O123" s="233"/>
      <c r="P123" s="233"/>
      <c r="Q123" s="233"/>
      <c r="R123" s="233"/>
      <c r="S123" s="233"/>
    </row>
    <row r="124" spans="1:19">
      <c r="A124" s="233"/>
      <c r="B124" s="233"/>
      <c r="C124" s="233"/>
      <c r="D124" s="233"/>
      <c r="E124" s="233"/>
      <c r="F124" s="233"/>
      <c r="G124" s="233"/>
      <c r="H124" s="233"/>
      <c r="I124" s="233"/>
      <c r="J124" s="233"/>
      <c r="K124" s="233"/>
      <c r="L124" s="233"/>
      <c r="M124" s="233"/>
      <c r="N124" s="233"/>
      <c r="O124" s="233"/>
      <c r="P124" s="233"/>
      <c r="Q124" s="233"/>
      <c r="R124" s="233"/>
      <c r="S124" s="233"/>
    </row>
    <row r="125" spans="1:19">
      <c r="A125" s="233"/>
      <c r="B125" s="233"/>
      <c r="C125" s="233"/>
      <c r="D125" s="233"/>
      <c r="E125" s="233"/>
      <c r="F125" s="233"/>
      <c r="G125" s="233"/>
      <c r="H125" s="233"/>
      <c r="I125" s="233"/>
      <c r="J125" s="233"/>
      <c r="K125" s="233"/>
      <c r="L125" s="233"/>
      <c r="M125" s="233"/>
      <c r="N125" s="233"/>
      <c r="O125" s="233"/>
      <c r="P125" s="233"/>
      <c r="Q125" s="233"/>
      <c r="R125" s="233"/>
      <c r="S125" s="233"/>
    </row>
    <row r="126" spans="1:19">
      <c r="A126" s="233"/>
      <c r="B126" s="233"/>
      <c r="C126" s="233"/>
      <c r="D126" s="233"/>
      <c r="E126" s="233"/>
      <c r="F126" s="233"/>
      <c r="G126" s="233"/>
      <c r="H126" s="233"/>
      <c r="I126" s="233"/>
      <c r="J126" s="233"/>
      <c r="K126" s="233"/>
      <c r="L126" s="233"/>
      <c r="M126" s="233"/>
      <c r="N126" s="233"/>
      <c r="O126" s="233"/>
      <c r="P126" s="233"/>
      <c r="Q126" s="233"/>
      <c r="R126" s="233"/>
      <c r="S126" s="233"/>
    </row>
    <row r="127" spans="1:19">
      <c r="A127" s="233"/>
      <c r="B127" s="233"/>
      <c r="C127" s="233"/>
      <c r="D127" s="233"/>
      <c r="E127" s="233"/>
      <c r="F127" s="233"/>
      <c r="G127" s="233"/>
      <c r="H127" s="233"/>
      <c r="I127" s="233"/>
      <c r="J127" s="233"/>
      <c r="K127" s="233"/>
      <c r="L127" s="233"/>
      <c r="M127" s="233"/>
      <c r="N127" s="233"/>
      <c r="O127" s="233"/>
      <c r="P127" s="233"/>
      <c r="Q127" s="233"/>
      <c r="R127" s="233"/>
      <c r="S127" s="233"/>
    </row>
    <row r="128" spans="1:19">
      <c r="A128" s="233"/>
      <c r="B128" s="233"/>
      <c r="C128" s="233"/>
      <c r="D128" s="233"/>
      <c r="E128" s="233"/>
      <c r="F128" s="233"/>
      <c r="G128" s="233"/>
      <c r="H128" s="233"/>
      <c r="I128" s="233"/>
      <c r="J128" s="233"/>
      <c r="K128" s="233"/>
      <c r="L128" s="233"/>
      <c r="M128" s="233"/>
      <c r="N128" s="233"/>
      <c r="O128" s="233"/>
      <c r="P128" s="233"/>
      <c r="Q128" s="233"/>
      <c r="R128" s="233"/>
      <c r="S128" s="233"/>
    </row>
    <row r="129" spans="1:19">
      <c r="A129" s="233"/>
      <c r="B129" s="233"/>
      <c r="C129" s="233"/>
      <c r="D129" s="233"/>
      <c r="E129" s="233"/>
      <c r="F129" s="233"/>
      <c r="G129" s="233"/>
      <c r="H129" s="233"/>
      <c r="I129" s="233"/>
      <c r="J129" s="233"/>
      <c r="K129" s="233"/>
      <c r="L129" s="233"/>
      <c r="M129" s="233"/>
      <c r="N129" s="233"/>
      <c r="O129" s="233"/>
      <c r="P129" s="233"/>
      <c r="Q129" s="233"/>
      <c r="R129" s="233"/>
      <c r="S129" s="233"/>
    </row>
  </sheetData>
  <sheetProtection selectLockedCells="1"/>
  <mergeCells count="9">
    <mergeCell ref="B34:R35"/>
    <mergeCell ref="N68:O68"/>
    <mergeCell ref="A77:S80"/>
    <mergeCell ref="A73:S75"/>
    <mergeCell ref="G26:J26"/>
    <mergeCell ref="K26:N26"/>
    <mergeCell ref="G27:J27"/>
    <mergeCell ref="K27:N27"/>
    <mergeCell ref="E30:P30"/>
  </mergeCells>
  <pageMargins left="0.25" right="0.25" top="0.75" bottom="0.75" header="0.3" footer="0.3"/>
  <pageSetup scale="58" fitToHeight="0" orientation="portrait" r:id="rId1"/>
  <drawing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B3BE0-DB5B-4369-8A8B-37FE2A0E1D75}">
  <sheetPr codeName="Sheet14"/>
  <dimension ref="A1:DX2002"/>
  <sheetViews>
    <sheetView showGridLines="0" showZeros="0" workbookViewId="0">
      <selection activeCell="A5" sqref="A5"/>
    </sheetView>
  </sheetViews>
  <sheetFormatPr defaultColWidth="9" defaultRowHeight="14.5"/>
  <cols>
    <col min="1" max="1" width="9" style="65"/>
    <col min="2" max="2" width="11" style="65" customWidth="1"/>
    <col min="3" max="3" width="9" style="63"/>
    <col min="4" max="104" width="23.7265625" style="63" customWidth="1"/>
    <col min="105" max="112" width="11.54296875" style="63" customWidth="1"/>
    <col min="113" max="120" width="12.26953125" style="63" customWidth="1"/>
    <col min="121" max="121" width="12.81640625" style="63" customWidth="1"/>
    <col min="122" max="122" width="18" style="63" customWidth="1"/>
    <col min="123" max="123" width="13.7265625" style="63" customWidth="1"/>
    <col min="124" max="124" width="11" style="63" customWidth="1"/>
    <col min="125" max="125" width="21" style="63" customWidth="1"/>
    <col min="126" max="126" width="11" style="63" customWidth="1"/>
    <col min="127" max="127" width="14" style="63" customWidth="1"/>
    <col min="128" max="16384" width="9" style="63"/>
  </cols>
  <sheetData>
    <row r="1" spans="1:128" ht="15.5">
      <c r="A1" s="64" t="str">
        <f>RFPData!D1</f>
        <v>ESTNumber</v>
      </c>
      <c r="B1" s="82"/>
      <c r="C1" s="86"/>
      <c r="D1" s="49" t="s">
        <v>252</v>
      </c>
      <c r="E1" s="49" t="s">
        <v>263</v>
      </c>
      <c r="F1" s="49" t="s">
        <v>264</v>
      </c>
      <c r="G1" s="49" t="s">
        <v>56</v>
      </c>
      <c r="H1" s="49" t="s">
        <v>57</v>
      </c>
      <c r="I1" s="49" t="s">
        <v>58</v>
      </c>
      <c r="J1" s="49" t="s">
        <v>59</v>
      </c>
      <c r="K1" s="49" t="s">
        <v>60</v>
      </c>
      <c r="L1" s="49" t="s">
        <v>61</v>
      </c>
      <c r="M1" s="49" t="s">
        <v>62</v>
      </c>
      <c r="N1" s="49" t="s">
        <v>63</v>
      </c>
      <c r="O1" s="49" t="s">
        <v>64</v>
      </c>
      <c r="P1" s="49" t="s">
        <v>65</v>
      </c>
      <c r="Q1" s="49" t="s">
        <v>66</v>
      </c>
      <c r="R1" s="49" t="s">
        <v>67</v>
      </c>
      <c r="S1" s="49" t="s">
        <v>68</v>
      </c>
      <c r="T1" s="49" t="s">
        <v>69</v>
      </c>
      <c r="U1" s="49" t="s">
        <v>70</v>
      </c>
      <c r="V1" s="49" t="s">
        <v>71</v>
      </c>
      <c r="W1" s="49" t="s">
        <v>230</v>
      </c>
      <c r="X1" s="49" t="s">
        <v>236</v>
      </c>
      <c r="Y1" s="49" t="s">
        <v>240</v>
      </c>
      <c r="Z1" s="49" t="s">
        <v>241</v>
      </c>
      <c r="AA1" s="49" t="s">
        <v>242</v>
      </c>
      <c r="AB1" s="49" t="s">
        <v>243</v>
      </c>
      <c r="AC1" s="49" t="s">
        <v>244</v>
      </c>
      <c r="AD1" s="49" t="s">
        <v>245</v>
      </c>
      <c r="AE1" s="49" t="s">
        <v>72</v>
      </c>
      <c r="AF1" s="49" t="s">
        <v>73</v>
      </c>
      <c r="AG1" s="49" t="s">
        <v>74</v>
      </c>
      <c r="AH1" s="49" t="s">
        <v>75</v>
      </c>
      <c r="AI1" s="49" t="s">
        <v>76</v>
      </c>
      <c r="AJ1" s="49" t="s">
        <v>77</v>
      </c>
      <c r="AK1" s="49" t="s">
        <v>78</v>
      </c>
      <c r="AL1" s="49" t="s">
        <v>79</v>
      </c>
      <c r="AM1" s="49" t="s">
        <v>80</v>
      </c>
      <c r="AN1" s="49" t="s">
        <v>81</v>
      </c>
      <c r="AO1" s="49" t="s">
        <v>82</v>
      </c>
      <c r="AP1" s="49" t="s">
        <v>83</v>
      </c>
      <c r="AQ1" s="49" t="s">
        <v>246</v>
      </c>
      <c r="AR1" s="49" t="s">
        <v>241</v>
      </c>
      <c r="AS1" s="49" t="s">
        <v>242</v>
      </c>
      <c r="AT1" s="49" t="s">
        <v>243</v>
      </c>
      <c r="AU1" s="49" t="s">
        <v>244</v>
      </c>
      <c r="AV1" s="49" t="s">
        <v>245</v>
      </c>
      <c r="AW1" s="49" t="s">
        <v>84</v>
      </c>
      <c r="AX1" s="49" t="s">
        <v>85</v>
      </c>
      <c r="AY1" s="49" t="s">
        <v>86</v>
      </c>
      <c r="AZ1" s="49" t="s">
        <v>87</v>
      </c>
      <c r="BA1" s="49" t="s">
        <v>88</v>
      </c>
      <c r="BB1" s="49" t="s">
        <v>89</v>
      </c>
      <c r="BC1" s="49" t="s">
        <v>90</v>
      </c>
      <c r="BD1" s="49" t="s">
        <v>91</v>
      </c>
      <c r="BE1" s="49" t="s">
        <v>92</v>
      </c>
      <c r="BF1" s="49" t="s">
        <v>93</v>
      </c>
      <c r="BG1" s="49" t="s">
        <v>94</v>
      </c>
      <c r="BH1" s="49" t="s">
        <v>95</v>
      </c>
      <c r="BI1" s="49" t="s">
        <v>96</v>
      </c>
      <c r="BJ1" s="49" t="s">
        <v>97</v>
      </c>
      <c r="BK1" s="49" t="s">
        <v>98</v>
      </c>
      <c r="BL1" s="49" t="s">
        <v>99</v>
      </c>
      <c r="BM1" s="49" t="s">
        <v>100</v>
      </c>
      <c r="BN1" s="49" t="s">
        <v>101</v>
      </c>
      <c r="BO1" s="49" t="s">
        <v>250</v>
      </c>
      <c r="BP1" s="49" t="s">
        <v>241</v>
      </c>
      <c r="BQ1" s="49" t="s">
        <v>242</v>
      </c>
      <c r="BR1" s="49" t="s">
        <v>243</v>
      </c>
      <c r="BS1" s="49" t="s">
        <v>244</v>
      </c>
      <c r="BT1" s="49" t="s">
        <v>245</v>
      </c>
      <c r="BU1" s="49" t="s">
        <v>102</v>
      </c>
      <c r="BV1" s="49" t="s">
        <v>103</v>
      </c>
      <c r="BW1" s="49" t="s">
        <v>104</v>
      </c>
      <c r="BX1" s="49" t="s">
        <v>105</v>
      </c>
      <c r="BY1" s="49" t="s">
        <v>106</v>
      </c>
      <c r="BZ1" s="49" t="s">
        <v>107</v>
      </c>
      <c r="CA1" s="49" t="s">
        <v>108</v>
      </c>
      <c r="CB1" s="49" t="s">
        <v>109</v>
      </c>
      <c r="CC1" s="49" t="s">
        <v>110</v>
      </c>
      <c r="CD1" s="49" t="s">
        <v>111</v>
      </c>
      <c r="CE1" s="49" t="s">
        <v>112</v>
      </c>
      <c r="CF1" s="49" t="s">
        <v>113</v>
      </c>
      <c r="CG1" s="49" t="s">
        <v>114</v>
      </c>
      <c r="CH1" s="49" t="s">
        <v>115</v>
      </c>
      <c r="CI1" s="49" t="s">
        <v>116</v>
      </c>
      <c r="CJ1" s="49" t="s">
        <v>247</v>
      </c>
      <c r="CK1" s="49" t="s">
        <v>241</v>
      </c>
      <c r="CL1" s="49" t="s">
        <v>242</v>
      </c>
      <c r="CM1" s="49" t="s">
        <v>243</v>
      </c>
      <c r="CN1" s="49" t="s">
        <v>244</v>
      </c>
      <c r="CO1" s="49" t="s">
        <v>117</v>
      </c>
      <c r="CP1" s="49" t="s">
        <v>118</v>
      </c>
      <c r="CQ1" s="49" t="s">
        <v>119</v>
      </c>
      <c r="CR1" s="49" t="s">
        <v>120</v>
      </c>
      <c r="CS1" s="49" t="s">
        <v>121</v>
      </c>
      <c r="CT1" s="49" t="s">
        <v>122</v>
      </c>
      <c r="CU1" s="49" t="s">
        <v>29</v>
      </c>
      <c r="CV1" s="49" t="s">
        <v>123</v>
      </c>
      <c r="CW1" s="49" t="s">
        <v>265</v>
      </c>
      <c r="CX1" s="49" t="s">
        <v>248</v>
      </c>
      <c r="CY1" s="49" t="s">
        <v>124</v>
      </c>
      <c r="CZ1" s="49" t="s">
        <v>125</v>
      </c>
      <c r="DA1" s="49" t="s">
        <v>126</v>
      </c>
      <c r="DB1" s="50" t="s">
        <v>127</v>
      </c>
      <c r="DC1" s="49" t="s">
        <v>128</v>
      </c>
      <c r="DD1" s="49" t="s">
        <v>129</v>
      </c>
      <c r="DE1" s="49" t="s">
        <v>130</v>
      </c>
      <c r="DF1" s="49" t="s">
        <v>131</v>
      </c>
      <c r="DG1" s="49" t="s">
        <v>132</v>
      </c>
      <c r="DH1" s="49" t="s">
        <v>133</v>
      </c>
      <c r="DI1" s="49" t="s">
        <v>134</v>
      </c>
      <c r="DJ1" s="49" t="s">
        <v>135</v>
      </c>
      <c r="DK1" s="49" t="s">
        <v>136</v>
      </c>
      <c r="DL1" s="49" t="s">
        <v>137</v>
      </c>
      <c r="DM1" s="49" t="s">
        <v>138</v>
      </c>
      <c r="DN1" s="49" t="s">
        <v>139</v>
      </c>
      <c r="DO1" s="49" t="s">
        <v>140</v>
      </c>
      <c r="DP1" s="49" t="s">
        <v>141</v>
      </c>
      <c r="DQ1" s="60" t="s">
        <v>142</v>
      </c>
      <c r="DR1" s="60" t="s">
        <v>143</v>
      </c>
      <c r="DS1" s="60" t="s">
        <v>144</v>
      </c>
      <c r="DT1" s="60" t="s">
        <v>145</v>
      </c>
      <c r="DU1" s="60" t="s">
        <v>146</v>
      </c>
      <c r="DV1" s="60" t="s">
        <v>147</v>
      </c>
      <c r="DW1" s="61" t="s">
        <v>148</v>
      </c>
      <c r="DX1" s="62" t="s">
        <v>31</v>
      </c>
    </row>
    <row r="2" spans="1:128" ht="15.5">
      <c r="A2" s="65">
        <f>RFPData!D2</f>
        <v>0</v>
      </c>
      <c r="B2" s="82"/>
      <c r="C2" s="86"/>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49"/>
      <c r="BR2" s="49"/>
      <c r="BS2" s="49"/>
      <c r="BT2" s="49"/>
      <c r="BU2" s="49"/>
      <c r="BV2" s="49"/>
      <c r="BW2" s="49"/>
      <c r="BX2" s="49"/>
      <c r="BY2" s="49"/>
      <c r="BZ2" s="49"/>
      <c r="CA2" s="49"/>
      <c r="CB2" s="49"/>
      <c r="CC2" s="49"/>
      <c r="CD2" s="49"/>
      <c r="CE2" s="49"/>
      <c r="CF2" s="49"/>
      <c r="CG2" s="49"/>
      <c r="CH2" s="49"/>
      <c r="CI2" s="49"/>
      <c r="CJ2" s="49"/>
      <c r="CK2" s="49"/>
      <c r="CL2" s="49"/>
      <c r="CM2" s="49"/>
      <c r="CN2" s="49"/>
      <c r="CO2" s="49"/>
      <c r="CP2" s="49"/>
      <c r="CQ2" s="49"/>
      <c r="CR2" s="49"/>
      <c r="CS2" s="49"/>
      <c r="CT2" s="49"/>
      <c r="CU2" s="49"/>
      <c r="CV2" s="49"/>
      <c r="CW2" s="49"/>
      <c r="CX2" s="49"/>
      <c r="CY2" s="49"/>
      <c r="CZ2" s="49"/>
      <c r="DA2" s="49"/>
      <c r="DB2" s="50"/>
      <c r="DC2" s="49"/>
      <c r="DD2" s="49"/>
      <c r="DE2" s="49"/>
      <c r="DF2" s="49"/>
      <c r="DG2" s="49"/>
      <c r="DH2" s="49"/>
      <c r="DI2" s="49"/>
      <c r="DJ2" s="49"/>
      <c r="DK2" s="49"/>
      <c r="DL2" s="49"/>
      <c r="DM2" s="49"/>
      <c r="DN2" s="49"/>
      <c r="DO2" s="49"/>
      <c r="DP2" s="49"/>
      <c r="DQ2" s="60"/>
      <c r="DR2" s="60"/>
      <c r="DS2" s="60"/>
      <c r="DT2" s="60"/>
      <c r="DU2" s="60"/>
      <c r="DV2" s="60"/>
      <c r="DW2" s="61"/>
      <c r="DX2" s="62"/>
    </row>
    <row r="3" spans="1:128" ht="15.5">
      <c r="A3" s="65">
        <f>RFPData!D3</f>
        <v>0</v>
      </c>
      <c r="B3" s="82"/>
      <c r="C3" s="86"/>
      <c r="D3" s="49"/>
      <c r="E3" s="49"/>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50"/>
      <c r="DC3" s="49"/>
      <c r="DD3" s="49"/>
      <c r="DE3" s="49"/>
      <c r="DF3" s="49"/>
      <c r="DG3" s="49"/>
      <c r="DH3" s="49"/>
      <c r="DI3" s="49"/>
      <c r="DJ3" s="49"/>
      <c r="DK3" s="49"/>
      <c r="DL3" s="49"/>
      <c r="DM3" s="49"/>
      <c r="DN3" s="49"/>
      <c r="DO3" s="49"/>
      <c r="DP3" s="49"/>
      <c r="DQ3" s="60">
        <f>VLOOKUP(D3,RFPStatus!$A$2:$CF$5148,5,FALSE)</f>
        <v>0</v>
      </c>
      <c r="DR3" s="60">
        <f>VLOOKUP(D3,RFPStatus!$A$2:$CF$5148,6,FALSE)</f>
        <v>0</v>
      </c>
      <c r="DS3" s="60">
        <f>VLOOKUP(D3,RFPStatus!$A$2:$CF$5148,7,FALSE)</f>
        <v>0</v>
      </c>
      <c r="DT3" s="60">
        <f>VLOOKUP(D3,RFPStatus!$A$2:$CF$5148,8,FALSE)</f>
        <v>0</v>
      </c>
      <c r="DU3" s="60">
        <f>VLOOKUP(D3,RFPStatus!$A$2:$CF$5148,9,FALSE)</f>
        <v>0</v>
      </c>
      <c r="DV3" s="60">
        <f>VLOOKUP(D3,RFPStatus!$A$2:$CF$5148,10,FALSE)</f>
        <v>0</v>
      </c>
      <c r="DW3" s="61" t="str">
        <f t="shared" ref="DW3:DW66" si="0">_xlfn.CONCAT(BU3:BY3)</f>
        <v/>
      </c>
      <c r="DX3" s="62"/>
    </row>
    <row r="4" spans="1:128" ht="15.5">
      <c r="A4" s="65">
        <f>RFPData!D4</f>
        <v>0</v>
      </c>
      <c r="B4" s="82"/>
      <c r="C4" s="86"/>
      <c r="D4" s="49"/>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49"/>
      <c r="BJ4" s="49"/>
      <c r="BK4" s="49"/>
      <c r="BL4" s="49"/>
      <c r="BM4" s="49"/>
      <c r="BN4" s="49"/>
      <c r="BO4" s="49"/>
      <c r="BP4" s="49"/>
      <c r="BQ4" s="49"/>
      <c r="BR4" s="49"/>
      <c r="BS4" s="49"/>
      <c r="BT4" s="49"/>
      <c r="BU4" s="49"/>
      <c r="BV4" s="49"/>
      <c r="BW4" s="49"/>
      <c r="BX4" s="49"/>
      <c r="BY4" s="49"/>
      <c r="BZ4" s="49"/>
      <c r="CA4" s="49"/>
      <c r="CB4" s="49"/>
      <c r="CC4" s="49"/>
      <c r="CD4" s="49"/>
      <c r="CE4" s="49"/>
      <c r="CF4" s="49"/>
      <c r="CG4" s="49"/>
      <c r="CH4" s="49"/>
      <c r="CI4" s="49"/>
      <c r="CJ4" s="49"/>
      <c r="CK4" s="49"/>
      <c r="CL4" s="49"/>
      <c r="CM4" s="49"/>
      <c r="CN4" s="49"/>
      <c r="CO4" s="49"/>
      <c r="CP4" s="49"/>
      <c r="CQ4" s="49"/>
      <c r="CR4" s="49"/>
      <c r="CS4" s="49"/>
      <c r="CT4" s="49"/>
      <c r="CU4" s="49"/>
      <c r="CV4" s="49"/>
      <c r="CW4" s="49"/>
      <c r="CX4" s="49"/>
      <c r="CY4" s="49"/>
      <c r="CZ4" s="49"/>
      <c r="DA4" s="49"/>
      <c r="DB4" s="50"/>
      <c r="DC4" s="49"/>
      <c r="DD4" s="49"/>
      <c r="DE4" s="49"/>
      <c r="DF4" s="49"/>
      <c r="DG4" s="49"/>
      <c r="DH4" s="49"/>
      <c r="DI4" s="49"/>
      <c r="DJ4" s="49"/>
      <c r="DK4" s="49"/>
      <c r="DL4" s="49"/>
      <c r="DM4" s="49"/>
      <c r="DN4" s="49"/>
      <c r="DO4" s="49"/>
      <c r="DP4" s="49"/>
      <c r="DQ4" s="60">
        <f>VLOOKUP(D4,RFPStatus!$A$2:$CF$5148,5,FALSE)</f>
        <v>0</v>
      </c>
      <c r="DR4" s="60">
        <f>VLOOKUP(D4,RFPStatus!$A$2:$CF$5148,6,FALSE)</f>
        <v>0</v>
      </c>
      <c r="DS4" s="60">
        <f>VLOOKUP(D4,RFPStatus!$A$2:$CF$5148,7,FALSE)</f>
        <v>0</v>
      </c>
      <c r="DT4" s="60">
        <f>VLOOKUP(D4,RFPStatus!$A$2:$CF$5148,8,FALSE)</f>
        <v>0</v>
      </c>
      <c r="DU4" s="60">
        <f>VLOOKUP(D4,RFPStatus!$A$2:$CF$5148,9,FALSE)</f>
        <v>0</v>
      </c>
      <c r="DV4" s="60">
        <f>VLOOKUP(D4,RFPStatus!$A$2:$CF$5148,10,FALSE)</f>
        <v>0</v>
      </c>
      <c r="DW4" s="61" t="str">
        <f t="shared" si="0"/>
        <v/>
      </c>
      <c r="DX4" s="62"/>
    </row>
    <row r="5" spans="1:128">
      <c r="A5" s="65">
        <f>RFPData!D5</f>
        <v>0</v>
      </c>
      <c r="DQ5" s="63">
        <f>VLOOKUP(D5,RFPStatus!$A$2:$CF$5148,5,FALSE)</f>
        <v>0</v>
      </c>
      <c r="DR5" s="63">
        <f>VLOOKUP(D5,RFPStatus!$A$2:$CF$5148,6,FALSE)</f>
        <v>0</v>
      </c>
      <c r="DS5" s="63">
        <f>VLOOKUP(D5,RFPStatus!$A$2:$CF$5148,7,FALSE)</f>
        <v>0</v>
      </c>
      <c r="DT5" s="63">
        <f>VLOOKUP(D5,RFPStatus!$A$2:$CF$5148,8,FALSE)</f>
        <v>0</v>
      </c>
      <c r="DU5" s="63">
        <f>VLOOKUP(D5,RFPStatus!$A$2:$CF$5148,9,FALSE)</f>
        <v>0</v>
      </c>
      <c r="DV5" s="63">
        <f>VLOOKUP(D5,RFPStatus!$A$2:$CF$5148,10,FALSE)</f>
        <v>0</v>
      </c>
      <c r="DW5" s="63" t="str">
        <f t="shared" si="0"/>
        <v/>
      </c>
    </row>
    <row r="6" spans="1:128">
      <c r="A6" s="65">
        <f>RFPData!D6</f>
        <v>0</v>
      </c>
      <c r="C6" s="65"/>
      <c r="DQ6" s="63">
        <f>VLOOKUP(D6,RFPStatus!$A$2:$CF$5148,5,FALSE)</f>
        <v>0</v>
      </c>
      <c r="DR6" s="63">
        <f>VLOOKUP(D6,RFPStatus!$A$2:$CF$5148,6,FALSE)</f>
        <v>0</v>
      </c>
      <c r="DS6" s="63">
        <f>VLOOKUP(D6,RFPStatus!$A$2:$CF$5148,7,FALSE)</f>
        <v>0</v>
      </c>
      <c r="DT6" s="63">
        <f>VLOOKUP(D6,RFPStatus!$A$2:$CF$5148,8,FALSE)</f>
        <v>0</v>
      </c>
      <c r="DU6" s="63">
        <f>VLOOKUP(D6,RFPStatus!$A$2:$CF$5148,9,FALSE)</f>
        <v>0</v>
      </c>
      <c r="DV6" s="63">
        <f>VLOOKUP(D6,RFPStatus!$A$2:$CF$5148,10,FALSE)</f>
        <v>0</v>
      </c>
      <c r="DW6" s="63" t="str">
        <f t="shared" si="0"/>
        <v/>
      </c>
    </row>
    <row r="7" spans="1:128">
      <c r="A7" s="65">
        <f>RFPData!D7</f>
        <v>0</v>
      </c>
      <c r="DQ7" s="63">
        <f>VLOOKUP(D7,RFPStatus!$A$2:$CF$5148,5,FALSE)</f>
        <v>0</v>
      </c>
      <c r="DR7" s="63">
        <f>VLOOKUP(D7,RFPStatus!$A$2:$CF$5148,6,FALSE)</f>
        <v>0</v>
      </c>
      <c r="DS7" s="63">
        <f>VLOOKUP(D7,RFPStatus!$A$2:$CF$5148,7,FALSE)</f>
        <v>0</v>
      </c>
      <c r="DT7" s="63">
        <f>VLOOKUP(D7,RFPStatus!$A$2:$CF$5148,8,FALSE)</f>
        <v>0</v>
      </c>
      <c r="DU7" s="63">
        <f>VLOOKUP(D7,RFPStatus!$A$2:$CF$5148,9,FALSE)</f>
        <v>0</v>
      </c>
      <c r="DV7" s="63">
        <f>VLOOKUP(D7,RFPStatus!$A$2:$CF$5148,10,FALSE)</f>
        <v>0</v>
      </c>
      <c r="DW7" s="63" t="str">
        <f t="shared" si="0"/>
        <v/>
      </c>
    </row>
    <row r="8" spans="1:128">
      <c r="A8" s="65">
        <f>RFPData!D8</f>
        <v>0</v>
      </c>
      <c r="DQ8" s="63">
        <f>VLOOKUP(D8,RFPStatus!$A$2:$CF$5148,5,FALSE)</f>
        <v>0</v>
      </c>
      <c r="DR8" s="63">
        <f>VLOOKUP(D8,RFPStatus!$A$2:$CF$5148,6,FALSE)</f>
        <v>0</v>
      </c>
      <c r="DS8" s="63">
        <f>VLOOKUP(D8,RFPStatus!$A$2:$CF$5148,7,FALSE)</f>
        <v>0</v>
      </c>
      <c r="DT8" s="63">
        <f>VLOOKUP(D8,RFPStatus!$A$2:$CF$5148,8,FALSE)</f>
        <v>0</v>
      </c>
      <c r="DU8" s="63">
        <f>VLOOKUP(D8,RFPStatus!$A$2:$CF$5148,9,FALSE)</f>
        <v>0</v>
      </c>
      <c r="DV8" s="63">
        <f>VLOOKUP(D8,RFPStatus!$A$2:$CF$5148,10,FALSE)</f>
        <v>0</v>
      </c>
      <c r="DW8" s="63" t="str">
        <f t="shared" si="0"/>
        <v/>
      </c>
    </row>
    <row r="9" spans="1:128">
      <c r="A9" s="65">
        <f>RFPData!D9</f>
        <v>0</v>
      </c>
      <c r="DQ9" s="63">
        <f>VLOOKUP(D9,RFPStatus!$A$2:$CF$5148,5,FALSE)</f>
        <v>0</v>
      </c>
      <c r="DR9" s="63">
        <f>VLOOKUP(D9,RFPStatus!$A$2:$CF$5148,6,FALSE)</f>
        <v>0</v>
      </c>
      <c r="DS9" s="63">
        <f>VLOOKUP(D9,RFPStatus!$A$2:$CF$5148,7,FALSE)</f>
        <v>0</v>
      </c>
      <c r="DT9" s="63">
        <f>VLOOKUP(D9,RFPStatus!$A$2:$CF$5148,8,FALSE)</f>
        <v>0</v>
      </c>
      <c r="DU9" s="63">
        <f>VLOOKUP(D9,RFPStatus!$A$2:$CF$5148,9,FALSE)</f>
        <v>0</v>
      </c>
      <c r="DV9" s="63">
        <f>VLOOKUP(D9,RFPStatus!$A$2:$CF$5148,10,FALSE)</f>
        <v>0</v>
      </c>
      <c r="DW9" s="63" t="str">
        <f t="shared" si="0"/>
        <v/>
      </c>
    </row>
    <row r="10" spans="1:128">
      <c r="A10" s="65">
        <f>RFPData!D10</f>
        <v>0</v>
      </c>
      <c r="DQ10" s="63">
        <f>VLOOKUP(D10,RFPStatus!$A$2:$CF$5148,5,FALSE)</f>
        <v>0</v>
      </c>
      <c r="DR10" s="63">
        <f>VLOOKUP(D10,RFPStatus!$A$2:$CF$5148,6,FALSE)</f>
        <v>0</v>
      </c>
      <c r="DS10" s="63">
        <f>VLOOKUP(D10,RFPStatus!$A$2:$CF$5148,7,FALSE)</f>
        <v>0</v>
      </c>
      <c r="DT10" s="63">
        <f>VLOOKUP(D10,RFPStatus!$A$2:$CF$5148,8,FALSE)</f>
        <v>0</v>
      </c>
      <c r="DU10" s="63">
        <f>VLOOKUP(D10,RFPStatus!$A$2:$CF$5148,9,FALSE)</f>
        <v>0</v>
      </c>
      <c r="DV10" s="63">
        <f>VLOOKUP(D10,RFPStatus!$A$2:$CF$5148,10,FALSE)</f>
        <v>0</v>
      </c>
      <c r="DW10" s="63" t="str">
        <f t="shared" si="0"/>
        <v/>
      </c>
    </row>
    <row r="11" spans="1:128">
      <c r="A11" s="65">
        <f>RFPData!D11</f>
        <v>0</v>
      </c>
      <c r="DQ11" s="63">
        <f>VLOOKUP(D11,RFPStatus!$A$2:$CF$5148,5,FALSE)</f>
        <v>0</v>
      </c>
      <c r="DR11" s="63">
        <f>VLOOKUP(D11,RFPStatus!$A$2:$CF$5148,6,FALSE)</f>
        <v>0</v>
      </c>
      <c r="DS11" s="63">
        <f>VLOOKUP(D11,RFPStatus!$A$2:$CF$5148,7,FALSE)</f>
        <v>0</v>
      </c>
      <c r="DT11" s="63">
        <f>VLOOKUP(D11,RFPStatus!$A$2:$CF$5148,8,FALSE)</f>
        <v>0</v>
      </c>
      <c r="DU11" s="63">
        <f>VLOOKUP(D11,RFPStatus!$A$2:$CF$5148,9,FALSE)</f>
        <v>0</v>
      </c>
      <c r="DV11" s="63">
        <f>VLOOKUP(D11,RFPStatus!$A$2:$CF$5148,10,FALSE)</f>
        <v>0</v>
      </c>
      <c r="DW11" s="63" t="str">
        <f t="shared" si="0"/>
        <v/>
      </c>
    </row>
    <row r="12" spans="1:128">
      <c r="A12" s="65">
        <f>RFPData!D12</f>
        <v>0</v>
      </c>
      <c r="DQ12" s="63">
        <f>VLOOKUP(D12,RFPStatus!$A$2:$CF$5148,5,FALSE)</f>
        <v>0</v>
      </c>
      <c r="DR12" s="63">
        <f>VLOOKUP(D12,RFPStatus!$A$2:$CF$5148,6,FALSE)</f>
        <v>0</v>
      </c>
      <c r="DS12" s="63">
        <f>VLOOKUP(D12,RFPStatus!$A$2:$CF$5148,7,FALSE)</f>
        <v>0</v>
      </c>
      <c r="DT12" s="63">
        <f>VLOOKUP(D12,RFPStatus!$A$2:$CF$5148,8,FALSE)</f>
        <v>0</v>
      </c>
      <c r="DU12" s="63">
        <f>VLOOKUP(D12,RFPStatus!$A$2:$CF$5148,9,FALSE)</f>
        <v>0</v>
      </c>
      <c r="DV12" s="63">
        <f>VLOOKUP(D12,RFPStatus!$A$2:$CF$5148,10,FALSE)</f>
        <v>0</v>
      </c>
      <c r="DW12" s="63" t="str">
        <f t="shared" si="0"/>
        <v/>
      </c>
    </row>
    <row r="13" spans="1:128">
      <c r="A13" s="65">
        <f>RFPData!D13</f>
        <v>0</v>
      </c>
      <c r="DQ13" s="63">
        <f>VLOOKUP(D13,RFPStatus!$A$2:$CF$5148,5,FALSE)</f>
        <v>0</v>
      </c>
      <c r="DR13" s="63">
        <f>VLOOKUP(D13,RFPStatus!$A$2:$CF$5148,6,FALSE)</f>
        <v>0</v>
      </c>
      <c r="DS13" s="63">
        <f>VLOOKUP(D13,RFPStatus!$A$2:$CF$5148,7,FALSE)</f>
        <v>0</v>
      </c>
      <c r="DT13" s="63">
        <f>VLOOKUP(D13,RFPStatus!$A$2:$CF$5148,8,FALSE)</f>
        <v>0</v>
      </c>
      <c r="DU13" s="63">
        <f>VLOOKUP(D13,RFPStatus!$A$2:$CF$5148,9,FALSE)</f>
        <v>0</v>
      </c>
      <c r="DV13" s="63">
        <f>VLOOKUP(D13,RFPStatus!$A$2:$CF$5148,10,FALSE)</f>
        <v>0</v>
      </c>
      <c r="DW13" s="63" t="str">
        <f t="shared" si="0"/>
        <v/>
      </c>
    </row>
    <row r="14" spans="1:128">
      <c r="A14" s="65">
        <f>RFPData!D14</f>
        <v>0</v>
      </c>
      <c r="DQ14" s="63">
        <f>VLOOKUP(D14,RFPStatus!$A$2:$CF$5148,5,FALSE)</f>
        <v>0</v>
      </c>
      <c r="DR14" s="63">
        <f>VLOOKUP(D14,RFPStatus!$A$2:$CF$5148,6,FALSE)</f>
        <v>0</v>
      </c>
      <c r="DS14" s="63">
        <f>VLOOKUP(D14,RFPStatus!$A$2:$CF$5148,7,FALSE)</f>
        <v>0</v>
      </c>
      <c r="DT14" s="63">
        <f>VLOOKUP(D14,RFPStatus!$A$2:$CF$5148,8,FALSE)</f>
        <v>0</v>
      </c>
      <c r="DU14" s="63">
        <f>VLOOKUP(D14,RFPStatus!$A$2:$CF$5148,9,FALSE)</f>
        <v>0</v>
      </c>
      <c r="DV14" s="63">
        <f>VLOOKUP(D14,RFPStatus!$A$2:$CF$5148,10,FALSE)</f>
        <v>0</v>
      </c>
      <c r="DW14" s="63" t="str">
        <f t="shared" si="0"/>
        <v/>
      </c>
    </row>
    <row r="15" spans="1:128">
      <c r="A15" s="65">
        <f>RFPData!D15</f>
        <v>0</v>
      </c>
      <c r="DQ15" s="63">
        <f>VLOOKUP(D15,RFPStatus!$A$2:$CF$5148,5,FALSE)</f>
        <v>0</v>
      </c>
      <c r="DR15" s="63">
        <f>VLOOKUP(D15,RFPStatus!$A$2:$CF$5148,6,FALSE)</f>
        <v>0</v>
      </c>
      <c r="DS15" s="63">
        <f>VLOOKUP(D15,RFPStatus!$A$2:$CF$5148,7,FALSE)</f>
        <v>0</v>
      </c>
      <c r="DT15" s="63">
        <f>VLOOKUP(D15,RFPStatus!$A$2:$CF$5148,8,FALSE)</f>
        <v>0</v>
      </c>
      <c r="DU15" s="63">
        <f>VLOOKUP(D15,RFPStatus!$A$2:$CF$5148,9,FALSE)</f>
        <v>0</v>
      </c>
      <c r="DV15" s="63">
        <f>VLOOKUP(D15,RFPStatus!$A$2:$CF$5148,10,FALSE)</f>
        <v>0</v>
      </c>
      <c r="DW15" s="63" t="str">
        <f t="shared" si="0"/>
        <v/>
      </c>
    </row>
    <row r="16" spans="1:128">
      <c r="A16" s="65">
        <f>RFPData!D16</f>
        <v>0</v>
      </c>
      <c r="DQ16" s="63">
        <f>VLOOKUP(D16,RFPStatus!$A$2:$CF$5148,5,FALSE)</f>
        <v>0</v>
      </c>
      <c r="DR16" s="63">
        <f>VLOOKUP(D16,RFPStatus!$A$2:$CF$5148,6,FALSE)</f>
        <v>0</v>
      </c>
      <c r="DS16" s="63">
        <f>VLOOKUP(D16,RFPStatus!$A$2:$CF$5148,7,FALSE)</f>
        <v>0</v>
      </c>
      <c r="DT16" s="63">
        <f>VLOOKUP(D16,RFPStatus!$A$2:$CF$5148,8,FALSE)</f>
        <v>0</v>
      </c>
      <c r="DU16" s="63">
        <f>VLOOKUP(D16,RFPStatus!$A$2:$CF$5148,9,FALSE)</f>
        <v>0</v>
      </c>
      <c r="DV16" s="63">
        <f>VLOOKUP(D16,RFPStatus!$A$2:$CF$5148,10,FALSE)</f>
        <v>0</v>
      </c>
      <c r="DW16" s="63" t="str">
        <f t="shared" si="0"/>
        <v/>
      </c>
    </row>
    <row r="17" spans="1:127">
      <c r="A17" s="65">
        <f>RFPData!D17</f>
        <v>0</v>
      </c>
      <c r="DQ17" s="63">
        <f>VLOOKUP(D17,RFPStatus!$A$2:$CF$5148,5,FALSE)</f>
        <v>0</v>
      </c>
      <c r="DR17" s="63">
        <f>VLOOKUP(D17,RFPStatus!$A$2:$CF$5148,6,FALSE)</f>
        <v>0</v>
      </c>
      <c r="DS17" s="63">
        <f>VLOOKUP(D17,RFPStatus!$A$2:$CF$5148,7,FALSE)</f>
        <v>0</v>
      </c>
      <c r="DT17" s="63">
        <f>VLOOKUP(D17,RFPStatus!$A$2:$CF$5148,8,FALSE)</f>
        <v>0</v>
      </c>
      <c r="DU17" s="63">
        <f>VLOOKUP(D17,RFPStatus!$A$2:$CF$5148,9,FALSE)</f>
        <v>0</v>
      </c>
      <c r="DV17" s="63">
        <f>VLOOKUP(D17,RFPStatus!$A$2:$CF$5148,10,FALSE)</f>
        <v>0</v>
      </c>
      <c r="DW17" s="63" t="str">
        <f t="shared" si="0"/>
        <v/>
      </c>
    </row>
    <row r="18" spans="1:127">
      <c r="A18" s="65">
        <f>RFPData!D18</f>
        <v>0</v>
      </c>
      <c r="DQ18" s="63">
        <f>VLOOKUP(D18,RFPStatus!$A$2:$CF$5148,5,FALSE)</f>
        <v>0</v>
      </c>
      <c r="DR18" s="63">
        <f>VLOOKUP(D18,RFPStatus!$A$2:$CF$5148,6,FALSE)</f>
        <v>0</v>
      </c>
      <c r="DS18" s="63">
        <f>VLOOKUP(D18,RFPStatus!$A$2:$CF$5148,7,FALSE)</f>
        <v>0</v>
      </c>
      <c r="DT18" s="63">
        <f>VLOOKUP(D18,RFPStatus!$A$2:$CF$5148,8,FALSE)</f>
        <v>0</v>
      </c>
      <c r="DU18" s="63">
        <f>VLOOKUP(D18,RFPStatus!$A$2:$CF$5148,9,FALSE)</f>
        <v>0</v>
      </c>
      <c r="DV18" s="63">
        <f>VLOOKUP(D18,RFPStatus!$A$2:$CF$5148,10,FALSE)</f>
        <v>0</v>
      </c>
      <c r="DW18" s="63" t="str">
        <f t="shared" si="0"/>
        <v/>
      </c>
    </row>
    <row r="19" spans="1:127">
      <c r="A19" s="65">
        <f>RFPData!D19</f>
        <v>0</v>
      </c>
      <c r="DQ19" s="63">
        <f>VLOOKUP(D19,RFPStatus!$A$2:$CF$5148,5,FALSE)</f>
        <v>0</v>
      </c>
      <c r="DR19" s="63">
        <f>VLOOKUP(D19,RFPStatus!$A$2:$CF$5148,6,FALSE)</f>
        <v>0</v>
      </c>
      <c r="DS19" s="63">
        <f>VLOOKUP(D19,RFPStatus!$A$2:$CF$5148,7,FALSE)</f>
        <v>0</v>
      </c>
      <c r="DT19" s="63">
        <f>VLOOKUP(D19,RFPStatus!$A$2:$CF$5148,8,FALSE)</f>
        <v>0</v>
      </c>
      <c r="DU19" s="63">
        <f>VLOOKUP(D19,RFPStatus!$A$2:$CF$5148,9,FALSE)</f>
        <v>0</v>
      </c>
      <c r="DV19" s="63">
        <f>VLOOKUP(D19,RFPStatus!$A$2:$CF$5148,10,FALSE)</f>
        <v>0</v>
      </c>
      <c r="DW19" s="63" t="str">
        <f t="shared" si="0"/>
        <v/>
      </c>
    </row>
    <row r="20" spans="1:127">
      <c r="A20" s="65">
        <f>RFPData!D20</f>
        <v>0</v>
      </c>
      <c r="DQ20" s="63">
        <f>VLOOKUP(D20,RFPStatus!$A$2:$CF$5148,5,FALSE)</f>
        <v>0</v>
      </c>
      <c r="DR20" s="63">
        <f>VLOOKUP(D20,RFPStatus!$A$2:$CF$5148,6,FALSE)</f>
        <v>0</v>
      </c>
      <c r="DS20" s="63">
        <f>VLOOKUP(D20,RFPStatus!$A$2:$CF$5148,7,FALSE)</f>
        <v>0</v>
      </c>
      <c r="DT20" s="63">
        <f>VLOOKUP(D20,RFPStatus!$A$2:$CF$5148,8,FALSE)</f>
        <v>0</v>
      </c>
      <c r="DU20" s="63">
        <f>VLOOKUP(D20,RFPStatus!$A$2:$CF$5148,9,FALSE)</f>
        <v>0</v>
      </c>
      <c r="DV20" s="63">
        <f>VLOOKUP(D20,RFPStatus!$A$2:$CF$5148,10,FALSE)</f>
        <v>0</v>
      </c>
      <c r="DW20" s="63" t="str">
        <f t="shared" si="0"/>
        <v/>
      </c>
    </row>
    <row r="21" spans="1:127">
      <c r="A21" s="65">
        <f>RFPData!D21</f>
        <v>0</v>
      </c>
      <c r="DQ21" s="63">
        <f>VLOOKUP(D21,RFPStatus!$A$2:$CF$5148,5,FALSE)</f>
        <v>0</v>
      </c>
      <c r="DR21" s="63">
        <f>VLOOKUP(D21,RFPStatus!$A$2:$CF$5148,6,FALSE)</f>
        <v>0</v>
      </c>
      <c r="DS21" s="63">
        <f>VLOOKUP(D21,RFPStatus!$A$2:$CF$5148,7,FALSE)</f>
        <v>0</v>
      </c>
      <c r="DT21" s="63">
        <f>VLOOKUP(D21,RFPStatus!$A$2:$CF$5148,8,FALSE)</f>
        <v>0</v>
      </c>
      <c r="DU21" s="63">
        <f>VLOOKUP(D21,RFPStatus!$A$2:$CF$5148,9,FALSE)</f>
        <v>0</v>
      </c>
      <c r="DV21" s="63">
        <f>VLOOKUP(D21,RFPStatus!$A$2:$CF$5148,10,FALSE)</f>
        <v>0</v>
      </c>
      <c r="DW21" s="63" t="str">
        <f t="shared" si="0"/>
        <v/>
      </c>
    </row>
    <row r="22" spans="1:127">
      <c r="A22" s="65">
        <f>RFPData!D22</f>
        <v>0</v>
      </c>
      <c r="DQ22" s="63">
        <f>VLOOKUP(D22,RFPStatus!$A$2:$CF$5148,5,FALSE)</f>
        <v>0</v>
      </c>
      <c r="DR22" s="63">
        <f>VLOOKUP(D22,RFPStatus!$A$2:$CF$5148,6,FALSE)</f>
        <v>0</v>
      </c>
      <c r="DS22" s="63">
        <f>VLOOKUP(D22,RFPStatus!$A$2:$CF$5148,7,FALSE)</f>
        <v>0</v>
      </c>
      <c r="DT22" s="63">
        <f>VLOOKUP(D22,RFPStatus!$A$2:$CF$5148,8,FALSE)</f>
        <v>0</v>
      </c>
      <c r="DU22" s="63">
        <f>VLOOKUP(D22,RFPStatus!$A$2:$CF$5148,9,FALSE)</f>
        <v>0</v>
      </c>
      <c r="DV22" s="63">
        <f>VLOOKUP(D22,RFPStatus!$A$2:$CF$5148,10,FALSE)</f>
        <v>0</v>
      </c>
      <c r="DW22" s="63" t="str">
        <f t="shared" si="0"/>
        <v/>
      </c>
    </row>
    <row r="23" spans="1:127">
      <c r="A23" s="65">
        <f>RFPData!D23</f>
        <v>0</v>
      </c>
      <c r="DQ23" s="63">
        <f>VLOOKUP(D23,RFPStatus!$A$2:$CF$5148,5,FALSE)</f>
        <v>0</v>
      </c>
      <c r="DR23" s="63">
        <f>VLOOKUP(D23,RFPStatus!$A$2:$CF$5148,6,FALSE)</f>
        <v>0</v>
      </c>
      <c r="DS23" s="63">
        <f>VLOOKUP(D23,RFPStatus!$A$2:$CF$5148,7,FALSE)</f>
        <v>0</v>
      </c>
      <c r="DT23" s="63">
        <f>VLOOKUP(D23,RFPStatus!$A$2:$CF$5148,8,FALSE)</f>
        <v>0</v>
      </c>
      <c r="DU23" s="63">
        <f>VLOOKUP(D23,RFPStatus!$A$2:$CF$5148,9,FALSE)</f>
        <v>0</v>
      </c>
      <c r="DV23" s="63">
        <f>VLOOKUP(D23,RFPStatus!$A$2:$CF$5148,10,FALSE)</f>
        <v>0</v>
      </c>
      <c r="DW23" s="63" t="str">
        <f t="shared" si="0"/>
        <v/>
      </c>
    </row>
    <row r="24" spans="1:127">
      <c r="A24" s="65">
        <f>RFPData!D24</f>
        <v>0</v>
      </c>
      <c r="DQ24" s="63">
        <f>VLOOKUP(D24,RFPStatus!$A$2:$CF$5148,5,FALSE)</f>
        <v>0</v>
      </c>
      <c r="DR24" s="63">
        <f>VLOOKUP(D24,RFPStatus!$A$2:$CF$5148,6,FALSE)</f>
        <v>0</v>
      </c>
      <c r="DS24" s="63">
        <f>VLOOKUP(D24,RFPStatus!$A$2:$CF$5148,7,FALSE)</f>
        <v>0</v>
      </c>
      <c r="DT24" s="63">
        <f>VLOOKUP(D24,RFPStatus!$A$2:$CF$5148,8,FALSE)</f>
        <v>0</v>
      </c>
      <c r="DU24" s="63">
        <f>VLOOKUP(D24,RFPStatus!$A$2:$CF$5148,9,FALSE)</f>
        <v>0</v>
      </c>
      <c r="DV24" s="63">
        <f>VLOOKUP(D24,RFPStatus!$A$2:$CF$5148,10,FALSE)</f>
        <v>0</v>
      </c>
      <c r="DW24" s="63" t="str">
        <f t="shared" si="0"/>
        <v/>
      </c>
    </row>
    <row r="25" spans="1:127">
      <c r="A25" s="65">
        <f>RFPData!D25</f>
        <v>0</v>
      </c>
      <c r="DQ25" s="63">
        <f>VLOOKUP(D25,RFPStatus!$A$2:$CF$5148,5,FALSE)</f>
        <v>0</v>
      </c>
      <c r="DR25" s="63">
        <f>VLOOKUP(D25,RFPStatus!$A$2:$CF$5148,6,FALSE)</f>
        <v>0</v>
      </c>
      <c r="DS25" s="63">
        <f>VLOOKUP(D25,RFPStatus!$A$2:$CF$5148,7,FALSE)</f>
        <v>0</v>
      </c>
      <c r="DT25" s="63">
        <f>VLOOKUP(D25,RFPStatus!$A$2:$CF$5148,8,FALSE)</f>
        <v>0</v>
      </c>
      <c r="DU25" s="63">
        <f>VLOOKUP(D25,RFPStatus!$A$2:$CF$5148,9,FALSE)</f>
        <v>0</v>
      </c>
      <c r="DV25" s="63">
        <f>VLOOKUP(D25,RFPStatus!$A$2:$CF$5148,10,FALSE)</f>
        <v>0</v>
      </c>
      <c r="DW25" s="63" t="str">
        <f t="shared" si="0"/>
        <v/>
      </c>
    </row>
    <row r="26" spans="1:127">
      <c r="A26" s="65">
        <f>RFPData!D26</f>
        <v>0</v>
      </c>
      <c r="DQ26" s="63">
        <f>VLOOKUP(D26,RFPStatus!$A$2:$CF$5148,5,FALSE)</f>
        <v>0</v>
      </c>
      <c r="DR26" s="63">
        <f>VLOOKUP(D26,RFPStatus!$A$2:$CF$5148,6,FALSE)</f>
        <v>0</v>
      </c>
      <c r="DS26" s="63">
        <f>VLOOKUP(D26,RFPStatus!$A$2:$CF$5148,7,FALSE)</f>
        <v>0</v>
      </c>
      <c r="DT26" s="63">
        <f>VLOOKUP(D26,RFPStatus!$A$2:$CF$5148,8,FALSE)</f>
        <v>0</v>
      </c>
      <c r="DU26" s="63">
        <f>VLOOKUP(D26,RFPStatus!$A$2:$CF$5148,9,FALSE)</f>
        <v>0</v>
      </c>
      <c r="DV26" s="63">
        <f>VLOOKUP(D26,RFPStatus!$A$2:$CF$5148,10,FALSE)</f>
        <v>0</v>
      </c>
      <c r="DW26" s="63" t="str">
        <f t="shared" si="0"/>
        <v/>
      </c>
    </row>
    <row r="27" spans="1:127">
      <c r="A27" s="65">
        <f>RFPData!D27</f>
        <v>0</v>
      </c>
      <c r="DQ27" s="63">
        <f>VLOOKUP(D27,RFPStatus!$A$2:$CF$5148,5,FALSE)</f>
        <v>0</v>
      </c>
      <c r="DR27" s="63">
        <f>VLOOKUP(D27,RFPStatus!$A$2:$CF$5148,6,FALSE)</f>
        <v>0</v>
      </c>
      <c r="DS27" s="63">
        <f>VLOOKUP(D27,RFPStatus!$A$2:$CF$5148,7,FALSE)</f>
        <v>0</v>
      </c>
      <c r="DT27" s="63">
        <f>VLOOKUP(D27,RFPStatus!$A$2:$CF$5148,8,FALSE)</f>
        <v>0</v>
      </c>
      <c r="DU27" s="63">
        <f>VLOOKUP(D27,RFPStatus!$A$2:$CF$5148,9,FALSE)</f>
        <v>0</v>
      </c>
      <c r="DV27" s="63">
        <f>VLOOKUP(D27,RFPStatus!$A$2:$CF$5148,10,FALSE)</f>
        <v>0</v>
      </c>
      <c r="DW27" s="63" t="str">
        <f t="shared" si="0"/>
        <v/>
      </c>
    </row>
    <row r="28" spans="1:127">
      <c r="A28" s="65">
        <f>RFPData!D28</f>
        <v>0</v>
      </c>
      <c r="DQ28" s="63">
        <f>VLOOKUP(D28,RFPStatus!$A$2:$CF$5148,5,FALSE)</f>
        <v>0</v>
      </c>
      <c r="DR28" s="63">
        <f>VLOOKUP(D28,RFPStatus!$A$2:$CF$5148,6,FALSE)</f>
        <v>0</v>
      </c>
      <c r="DS28" s="63">
        <f>VLOOKUP(D28,RFPStatus!$A$2:$CF$5148,7,FALSE)</f>
        <v>0</v>
      </c>
      <c r="DT28" s="63">
        <f>VLOOKUP(D28,RFPStatus!$A$2:$CF$5148,8,FALSE)</f>
        <v>0</v>
      </c>
      <c r="DU28" s="63">
        <f>VLOOKUP(D28,RFPStatus!$A$2:$CF$5148,9,FALSE)</f>
        <v>0</v>
      </c>
      <c r="DV28" s="63">
        <f>VLOOKUP(D28,RFPStatus!$A$2:$CF$5148,10,FALSE)</f>
        <v>0</v>
      </c>
      <c r="DW28" s="63" t="str">
        <f t="shared" si="0"/>
        <v/>
      </c>
    </row>
    <row r="29" spans="1:127">
      <c r="A29" s="65">
        <f>RFPData!D29</f>
        <v>0</v>
      </c>
      <c r="DQ29" s="63">
        <f>VLOOKUP(D29,RFPStatus!$A$2:$CF$5148,5,FALSE)</f>
        <v>0</v>
      </c>
      <c r="DR29" s="63">
        <f>VLOOKUP(D29,RFPStatus!$A$2:$CF$5148,6,FALSE)</f>
        <v>0</v>
      </c>
      <c r="DS29" s="63">
        <f>VLOOKUP(D29,RFPStatus!$A$2:$CF$5148,7,FALSE)</f>
        <v>0</v>
      </c>
      <c r="DT29" s="63">
        <f>VLOOKUP(D29,RFPStatus!$A$2:$CF$5148,8,FALSE)</f>
        <v>0</v>
      </c>
      <c r="DU29" s="63">
        <f>VLOOKUP(D29,RFPStatus!$A$2:$CF$5148,9,FALSE)</f>
        <v>0</v>
      </c>
      <c r="DV29" s="63">
        <f>VLOOKUP(D29,RFPStatus!$A$2:$CF$5148,10,FALSE)</f>
        <v>0</v>
      </c>
      <c r="DW29" s="63" t="str">
        <f t="shared" si="0"/>
        <v/>
      </c>
    </row>
    <row r="30" spans="1:127">
      <c r="A30" s="65">
        <f>RFPData!D30</f>
        <v>0</v>
      </c>
      <c r="DQ30" s="63">
        <f>VLOOKUP(D30,RFPStatus!$A$2:$CF$5148,5,FALSE)</f>
        <v>0</v>
      </c>
      <c r="DR30" s="63">
        <f>VLOOKUP(D30,RFPStatus!$A$2:$CF$5148,6,FALSE)</f>
        <v>0</v>
      </c>
      <c r="DS30" s="63">
        <f>VLOOKUP(D30,RFPStatus!$A$2:$CF$5148,7,FALSE)</f>
        <v>0</v>
      </c>
      <c r="DT30" s="63">
        <f>VLOOKUP(D30,RFPStatus!$A$2:$CF$5148,8,FALSE)</f>
        <v>0</v>
      </c>
      <c r="DU30" s="63">
        <f>VLOOKUP(D30,RFPStatus!$A$2:$CF$5148,9,FALSE)</f>
        <v>0</v>
      </c>
      <c r="DV30" s="63">
        <f>VLOOKUP(D30,RFPStatus!$A$2:$CF$5148,10,FALSE)</f>
        <v>0</v>
      </c>
      <c r="DW30" s="63" t="str">
        <f t="shared" si="0"/>
        <v/>
      </c>
    </row>
    <row r="31" spans="1:127">
      <c r="A31" s="65">
        <f>RFPData!D31</f>
        <v>0</v>
      </c>
      <c r="DQ31" s="63">
        <f>VLOOKUP(D31,RFPStatus!$A$2:$CF$5148,5,FALSE)</f>
        <v>0</v>
      </c>
      <c r="DR31" s="63">
        <f>VLOOKUP(D31,RFPStatus!$A$2:$CF$5148,6,FALSE)</f>
        <v>0</v>
      </c>
      <c r="DS31" s="63">
        <f>VLOOKUP(D31,RFPStatus!$A$2:$CF$5148,7,FALSE)</f>
        <v>0</v>
      </c>
      <c r="DT31" s="63">
        <f>VLOOKUP(D31,RFPStatus!$A$2:$CF$5148,8,FALSE)</f>
        <v>0</v>
      </c>
      <c r="DU31" s="63">
        <f>VLOOKUP(D31,RFPStatus!$A$2:$CF$5148,9,FALSE)</f>
        <v>0</v>
      </c>
      <c r="DV31" s="63">
        <f>VLOOKUP(D31,RFPStatus!$A$2:$CF$5148,10,FALSE)</f>
        <v>0</v>
      </c>
      <c r="DW31" s="63" t="str">
        <f t="shared" si="0"/>
        <v/>
      </c>
    </row>
    <row r="32" spans="1:127">
      <c r="A32" s="65">
        <f>RFPData!D32</f>
        <v>0</v>
      </c>
      <c r="DQ32" s="63">
        <f>VLOOKUP(D32,RFPStatus!$A$2:$CF$5148,5,FALSE)</f>
        <v>0</v>
      </c>
      <c r="DR32" s="63">
        <f>VLOOKUP(D32,RFPStatus!$A$2:$CF$5148,6,FALSE)</f>
        <v>0</v>
      </c>
      <c r="DS32" s="63">
        <f>VLOOKUP(D32,RFPStatus!$A$2:$CF$5148,7,FALSE)</f>
        <v>0</v>
      </c>
      <c r="DT32" s="63">
        <f>VLOOKUP(D32,RFPStatus!$A$2:$CF$5148,8,FALSE)</f>
        <v>0</v>
      </c>
      <c r="DU32" s="63">
        <f>VLOOKUP(D32,RFPStatus!$A$2:$CF$5148,9,FALSE)</f>
        <v>0</v>
      </c>
      <c r="DV32" s="63">
        <f>VLOOKUP(D32,RFPStatus!$A$2:$CF$5148,10,FALSE)</f>
        <v>0</v>
      </c>
      <c r="DW32" s="63" t="str">
        <f t="shared" si="0"/>
        <v/>
      </c>
    </row>
    <row r="33" spans="1:127">
      <c r="A33" s="65">
        <f>RFPData!D33</f>
        <v>0</v>
      </c>
      <c r="DQ33" s="63">
        <f>VLOOKUP(D33,RFPStatus!$A$2:$CF$5148,5,FALSE)</f>
        <v>0</v>
      </c>
      <c r="DR33" s="63">
        <f>VLOOKUP(D33,RFPStatus!$A$2:$CF$5148,6,FALSE)</f>
        <v>0</v>
      </c>
      <c r="DS33" s="63">
        <f>VLOOKUP(D33,RFPStatus!$A$2:$CF$5148,7,FALSE)</f>
        <v>0</v>
      </c>
      <c r="DT33" s="63">
        <f>VLOOKUP(D33,RFPStatus!$A$2:$CF$5148,8,FALSE)</f>
        <v>0</v>
      </c>
      <c r="DU33" s="63">
        <f>VLOOKUP(D33,RFPStatus!$A$2:$CF$5148,9,FALSE)</f>
        <v>0</v>
      </c>
      <c r="DV33" s="63">
        <f>VLOOKUP(D33,RFPStatus!$A$2:$CF$5148,10,FALSE)</f>
        <v>0</v>
      </c>
      <c r="DW33" s="63" t="str">
        <f t="shared" si="0"/>
        <v/>
      </c>
    </row>
    <row r="34" spans="1:127">
      <c r="A34" s="65">
        <f>RFPData!D34</f>
        <v>0</v>
      </c>
      <c r="DQ34" s="63">
        <f>VLOOKUP(D34,RFPStatus!$A$2:$CF$5148,5,FALSE)</f>
        <v>0</v>
      </c>
      <c r="DR34" s="63">
        <f>VLOOKUP(D34,RFPStatus!$A$2:$CF$5148,6,FALSE)</f>
        <v>0</v>
      </c>
      <c r="DS34" s="63">
        <f>VLOOKUP(D34,RFPStatus!$A$2:$CF$5148,7,FALSE)</f>
        <v>0</v>
      </c>
      <c r="DT34" s="63">
        <f>VLOOKUP(D34,RFPStatus!$A$2:$CF$5148,8,FALSE)</f>
        <v>0</v>
      </c>
      <c r="DU34" s="63">
        <f>VLOOKUP(D34,RFPStatus!$A$2:$CF$5148,9,FALSE)</f>
        <v>0</v>
      </c>
      <c r="DV34" s="63">
        <f>VLOOKUP(D34,RFPStatus!$A$2:$CF$5148,10,FALSE)</f>
        <v>0</v>
      </c>
      <c r="DW34" s="63" t="str">
        <f t="shared" si="0"/>
        <v/>
      </c>
    </row>
    <row r="35" spans="1:127">
      <c r="A35" s="65">
        <f>RFPData!D35</f>
        <v>0</v>
      </c>
      <c r="DQ35" s="63">
        <f>VLOOKUP(D35,RFPStatus!$A$2:$CF$5148,5,FALSE)</f>
        <v>0</v>
      </c>
      <c r="DR35" s="63">
        <f>VLOOKUP(D35,RFPStatus!$A$2:$CF$5148,6,FALSE)</f>
        <v>0</v>
      </c>
      <c r="DS35" s="63">
        <f>VLOOKUP(D35,RFPStatus!$A$2:$CF$5148,7,FALSE)</f>
        <v>0</v>
      </c>
      <c r="DT35" s="63">
        <f>VLOOKUP(D35,RFPStatus!$A$2:$CF$5148,8,FALSE)</f>
        <v>0</v>
      </c>
      <c r="DU35" s="63">
        <f>VLOOKUP(D35,RFPStatus!$A$2:$CF$5148,9,FALSE)</f>
        <v>0</v>
      </c>
      <c r="DV35" s="63">
        <f>VLOOKUP(D35,RFPStatus!$A$2:$CF$5148,10,FALSE)</f>
        <v>0</v>
      </c>
      <c r="DW35" s="63" t="str">
        <f t="shared" si="0"/>
        <v/>
      </c>
    </row>
    <row r="36" spans="1:127">
      <c r="A36" s="65">
        <f>RFPData!D36</f>
        <v>0</v>
      </c>
      <c r="DQ36" s="63">
        <f>VLOOKUP(D36,RFPStatus!$A$2:$CF$5148,5,FALSE)</f>
        <v>0</v>
      </c>
      <c r="DR36" s="63">
        <f>VLOOKUP(D36,RFPStatus!$A$2:$CF$5148,6,FALSE)</f>
        <v>0</v>
      </c>
      <c r="DS36" s="63">
        <f>VLOOKUP(D36,RFPStatus!$A$2:$CF$5148,7,FALSE)</f>
        <v>0</v>
      </c>
      <c r="DT36" s="63">
        <f>VLOOKUP(D36,RFPStatus!$A$2:$CF$5148,8,FALSE)</f>
        <v>0</v>
      </c>
      <c r="DU36" s="63">
        <f>VLOOKUP(D36,RFPStatus!$A$2:$CF$5148,9,FALSE)</f>
        <v>0</v>
      </c>
      <c r="DV36" s="63">
        <f>VLOOKUP(D36,RFPStatus!$A$2:$CF$5148,10,FALSE)</f>
        <v>0</v>
      </c>
      <c r="DW36" s="63" t="str">
        <f t="shared" si="0"/>
        <v/>
      </c>
    </row>
    <row r="37" spans="1:127">
      <c r="A37" s="65">
        <f>RFPData!D37</f>
        <v>0</v>
      </c>
      <c r="DQ37" s="63">
        <f>VLOOKUP(D37,RFPStatus!$A$2:$CF$5148,5,FALSE)</f>
        <v>0</v>
      </c>
      <c r="DR37" s="63">
        <f>VLOOKUP(D37,RFPStatus!$A$2:$CF$5148,6,FALSE)</f>
        <v>0</v>
      </c>
      <c r="DS37" s="63">
        <f>VLOOKUP(D37,RFPStatus!$A$2:$CF$5148,7,FALSE)</f>
        <v>0</v>
      </c>
      <c r="DT37" s="63">
        <f>VLOOKUP(D37,RFPStatus!$A$2:$CF$5148,8,FALSE)</f>
        <v>0</v>
      </c>
      <c r="DU37" s="63">
        <f>VLOOKUP(D37,RFPStatus!$A$2:$CF$5148,9,FALSE)</f>
        <v>0</v>
      </c>
      <c r="DV37" s="63">
        <f>VLOOKUP(D37,RFPStatus!$A$2:$CF$5148,10,FALSE)</f>
        <v>0</v>
      </c>
      <c r="DW37" s="63" t="str">
        <f t="shared" si="0"/>
        <v/>
      </c>
    </row>
    <row r="38" spans="1:127">
      <c r="A38" s="65">
        <f>RFPData!D38</f>
        <v>0</v>
      </c>
      <c r="DQ38" s="63">
        <f>VLOOKUP(D38,RFPStatus!$A$2:$CF$5148,5,FALSE)</f>
        <v>0</v>
      </c>
      <c r="DR38" s="63">
        <f>VLOOKUP(D38,RFPStatus!$A$2:$CF$5148,6,FALSE)</f>
        <v>0</v>
      </c>
      <c r="DS38" s="63">
        <f>VLOOKUP(D38,RFPStatus!$A$2:$CF$5148,7,FALSE)</f>
        <v>0</v>
      </c>
      <c r="DT38" s="63">
        <f>VLOOKUP(D38,RFPStatus!$A$2:$CF$5148,8,FALSE)</f>
        <v>0</v>
      </c>
      <c r="DU38" s="63">
        <f>VLOOKUP(D38,RFPStatus!$A$2:$CF$5148,9,FALSE)</f>
        <v>0</v>
      </c>
      <c r="DV38" s="63">
        <f>VLOOKUP(D38,RFPStatus!$A$2:$CF$5148,10,FALSE)</f>
        <v>0</v>
      </c>
      <c r="DW38" s="63" t="str">
        <f t="shared" si="0"/>
        <v/>
      </c>
    </row>
    <row r="39" spans="1:127">
      <c r="A39" s="65">
        <f>RFPData!D39</f>
        <v>0</v>
      </c>
      <c r="DQ39" s="63">
        <f>VLOOKUP(D39,RFPStatus!$A$2:$CF$5148,5,FALSE)</f>
        <v>0</v>
      </c>
      <c r="DR39" s="63">
        <f>VLOOKUP(D39,RFPStatus!$A$2:$CF$5148,6,FALSE)</f>
        <v>0</v>
      </c>
      <c r="DS39" s="63">
        <f>VLOOKUP(D39,RFPStatus!$A$2:$CF$5148,7,FALSE)</f>
        <v>0</v>
      </c>
      <c r="DT39" s="63">
        <f>VLOOKUP(D39,RFPStatus!$A$2:$CF$5148,8,FALSE)</f>
        <v>0</v>
      </c>
      <c r="DU39" s="63">
        <f>VLOOKUP(D39,RFPStatus!$A$2:$CF$5148,9,FALSE)</f>
        <v>0</v>
      </c>
      <c r="DV39" s="63">
        <f>VLOOKUP(D39,RFPStatus!$A$2:$CF$5148,10,FALSE)</f>
        <v>0</v>
      </c>
      <c r="DW39" s="63" t="str">
        <f t="shared" si="0"/>
        <v/>
      </c>
    </row>
    <row r="40" spans="1:127">
      <c r="A40" s="65">
        <f>RFPData!D40</f>
        <v>0</v>
      </c>
      <c r="DQ40" s="63">
        <f>VLOOKUP(D40,RFPStatus!$A$2:$CF$5148,5,FALSE)</f>
        <v>0</v>
      </c>
      <c r="DR40" s="63">
        <f>VLOOKUP(D40,RFPStatus!$A$2:$CF$5148,6,FALSE)</f>
        <v>0</v>
      </c>
      <c r="DS40" s="63">
        <f>VLOOKUP(D40,RFPStatus!$A$2:$CF$5148,7,FALSE)</f>
        <v>0</v>
      </c>
      <c r="DT40" s="63">
        <f>VLOOKUP(D40,RFPStatus!$A$2:$CF$5148,8,FALSE)</f>
        <v>0</v>
      </c>
      <c r="DU40" s="63">
        <f>VLOOKUP(D40,RFPStatus!$A$2:$CF$5148,9,FALSE)</f>
        <v>0</v>
      </c>
      <c r="DV40" s="63">
        <f>VLOOKUP(D40,RFPStatus!$A$2:$CF$5148,10,FALSE)</f>
        <v>0</v>
      </c>
      <c r="DW40" s="63" t="str">
        <f t="shared" si="0"/>
        <v/>
      </c>
    </row>
    <row r="41" spans="1:127">
      <c r="A41" s="65">
        <f>RFPData!D41</f>
        <v>0</v>
      </c>
      <c r="DQ41" s="63">
        <f>VLOOKUP(D41,RFPStatus!$A$2:$CF$5148,5,FALSE)</f>
        <v>0</v>
      </c>
      <c r="DR41" s="63">
        <f>VLOOKUP(D41,RFPStatus!$A$2:$CF$5148,6,FALSE)</f>
        <v>0</v>
      </c>
      <c r="DS41" s="63">
        <f>VLOOKUP(D41,RFPStatus!$A$2:$CF$5148,7,FALSE)</f>
        <v>0</v>
      </c>
      <c r="DT41" s="63">
        <f>VLOOKUP(D41,RFPStatus!$A$2:$CF$5148,8,FALSE)</f>
        <v>0</v>
      </c>
      <c r="DU41" s="63">
        <f>VLOOKUP(D41,RFPStatus!$A$2:$CF$5148,9,FALSE)</f>
        <v>0</v>
      </c>
      <c r="DV41" s="63">
        <f>VLOOKUP(D41,RFPStatus!$A$2:$CF$5148,10,FALSE)</f>
        <v>0</v>
      </c>
      <c r="DW41" s="63" t="str">
        <f t="shared" si="0"/>
        <v/>
      </c>
    </row>
    <row r="42" spans="1:127">
      <c r="A42" s="65">
        <f>RFPData!D42</f>
        <v>0</v>
      </c>
      <c r="DQ42" s="63">
        <f>VLOOKUP(D42,RFPStatus!$A$2:$CF$5148,5,FALSE)</f>
        <v>0</v>
      </c>
      <c r="DR42" s="63">
        <f>VLOOKUP(D42,RFPStatus!$A$2:$CF$5148,6,FALSE)</f>
        <v>0</v>
      </c>
      <c r="DS42" s="63">
        <f>VLOOKUP(D42,RFPStatus!$A$2:$CF$5148,7,FALSE)</f>
        <v>0</v>
      </c>
      <c r="DT42" s="63">
        <f>VLOOKUP(D42,RFPStatus!$A$2:$CF$5148,8,FALSE)</f>
        <v>0</v>
      </c>
      <c r="DU42" s="63">
        <f>VLOOKUP(D42,RFPStatus!$A$2:$CF$5148,9,FALSE)</f>
        <v>0</v>
      </c>
      <c r="DV42" s="63">
        <f>VLOOKUP(D42,RFPStatus!$A$2:$CF$5148,10,FALSE)</f>
        <v>0</v>
      </c>
      <c r="DW42" s="63" t="str">
        <f t="shared" si="0"/>
        <v/>
      </c>
    </row>
    <row r="43" spans="1:127">
      <c r="A43" s="65">
        <f>RFPData!D43</f>
        <v>0</v>
      </c>
      <c r="DQ43" s="63">
        <f>VLOOKUP(D43,RFPStatus!$A$2:$CF$5148,5,FALSE)</f>
        <v>0</v>
      </c>
      <c r="DR43" s="63">
        <f>VLOOKUP(D43,RFPStatus!$A$2:$CF$5148,6,FALSE)</f>
        <v>0</v>
      </c>
      <c r="DS43" s="63">
        <f>VLOOKUP(D43,RFPStatus!$A$2:$CF$5148,7,FALSE)</f>
        <v>0</v>
      </c>
      <c r="DT43" s="63">
        <f>VLOOKUP(D43,RFPStatus!$A$2:$CF$5148,8,FALSE)</f>
        <v>0</v>
      </c>
      <c r="DU43" s="63">
        <f>VLOOKUP(D43,RFPStatus!$A$2:$CF$5148,9,FALSE)</f>
        <v>0</v>
      </c>
      <c r="DV43" s="63">
        <f>VLOOKUP(D43,RFPStatus!$A$2:$CF$5148,10,FALSE)</f>
        <v>0</v>
      </c>
      <c r="DW43" s="63" t="str">
        <f t="shared" si="0"/>
        <v/>
      </c>
    </row>
    <row r="44" spans="1:127">
      <c r="A44" s="65">
        <f>RFPData!D44</f>
        <v>0</v>
      </c>
      <c r="DQ44" s="63">
        <f>VLOOKUP(D44,RFPStatus!$A$2:$CF$5148,5,FALSE)</f>
        <v>0</v>
      </c>
      <c r="DR44" s="63">
        <f>VLOOKUP(D44,RFPStatus!$A$2:$CF$5148,6,FALSE)</f>
        <v>0</v>
      </c>
      <c r="DS44" s="63">
        <f>VLOOKUP(D44,RFPStatus!$A$2:$CF$5148,7,FALSE)</f>
        <v>0</v>
      </c>
      <c r="DT44" s="63">
        <f>VLOOKUP(D44,RFPStatus!$A$2:$CF$5148,8,FALSE)</f>
        <v>0</v>
      </c>
      <c r="DU44" s="63">
        <f>VLOOKUP(D44,RFPStatus!$A$2:$CF$5148,9,FALSE)</f>
        <v>0</v>
      </c>
      <c r="DV44" s="63">
        <f>VLOOKUP(D44,RFPStatus!$A$2:$CF$5148,10,FALSE)</f>
        <v>0</v>
      </c>
      <c r="DW44" s="63" t="str">
        <f t="shared" si="0"/>
        <v/>
      </c>
    </row>
    <row r="45" spans="1:127">
      <c r="A45" s="65">
        <f>RFPData!D45</f>
        <v>0</v>
      </c>
      <c r="DQ45" s="63">
        <f>VLOOKUP(D45,RFPStatus!$A$2:$CF$5148,5,FALSE)</f>
        <v>0</v>
      </c>
      <c r="DR45" s="63">
        <f>VLOOKUP(D45,RFPStatus!$A$2:$CF$5148,6,FALSE)</f>
        <v>0</v>
      </c>
      <c r="DS45" s="63">
        <f>VLOOKUP(D45,RFPStatus!$A$2:$CF$5148,7,FALSE)</f>
        <v>0</v>
      </c>
      <c r="DT45" s="63">
        <f>VLOOKUP(D45,RFPStatus!$A$2:$CF$5148,8,FALSE)</f>
        <v>0</v>
      </c>
      <c r="DU45" s="63">
        <f>VLOOKUP(D45,RFPStatus!$A$2:$CF$5148,9,FALSE)</f>
        <v>0</v>
      </c>
      <c r="DV45" s="63">
        <f>VLOOKUP(D45,RFPStatus!$A$2:$CF$5148,10,FALSE)</f>
        <v>0</v>
      </c>
      <c r="DW45" s="63" t="str">
        <f t="shared" si="0"/>
        <v/>
      </c>
    </row>
    <row r="46" spans="1:127">
      <c r="A46" s="65">
        <f>RFPData!D46</f>
        <v>0</v>
      </c>
      <c r="DQ46" s="63">
        <f>VLOOKUP(D46,RFPStatus!$A$2:$CF$5148,5,FALSE)</f>
        <v>0</v>
      </c>
      <c r="DR46" s="63">
        <f>VLOOKUP(D46,RFPStatus!$A$2:$CF$5148,6,FALSE)</f>
        <v>0</v>
      </c>
      <c r="DS46" s="63">
        <f>VLOOKUP(D46,RFPStatus!$A$2:$CF$5148,7,FALSE)</f>
        <v>0</v>
      </c>
      <c r="DT46" s="63">
        <f>VLOOKUP(D46,RFPStatus!$A$2:$CF$5148,8,FALSE)</f>
        <v>0</v>
      </c>
      <c r="DU46" s="63">
        <f>VLOOKUP(D46,RFPStatus!$A$2:$CF$5148,9,FALSE)</f>
        <v>0</v>
      </c>
      <c r="DV46" s="63">
        <f>VLOOKUP(D46,RFPStatus!$A$2:$CF$5148,10,FALSE)</f>
        <v>0</v>
      </c>
      <c r="DW46" s="63" t="str">
        <f t="shared" si="0"/>
        <v/>
      </c>
    </row>
    <row r="47" spans="1:127">
      <c r="A47" s="65">
        <f>RFPData!D47</f>
        <v>0</v>
      </c>
      <c r="DQ47" s="63">
        <f>VLOOKUP(D47,RFPStatus!$A$2:$CF$5148,5,FALSE)</f>
        <v>0</v>
      </c>
      <c r="DR47" s="63">
        <f>VLOOKUP(D47,RFPStatus!$A$2:$CF$5148,6,FALSE)</f>
        <v>0</v>
      </c>
      <c r="DS47" s="63">
        <f>VLOOKUP(D47,RFPStatus!$A$2:$CF$5148,7,FALSE)</f>
        <v>0</v>
      </c>
      <c r="DT47" s="63">
        <f>VLOOKUP(D47,RFPStatus!$A$2:$CF$5148,8,FALSE)</f>
        <v>0</v>
      </c>
      <c r="DU47" s="63">
        <f>VLOOKUP(D47,RFPStatus!$A$2:$CF$5148,9,FALSE)</f>
        <v>0</v>
      </c>
      <c r="DV47" s="63">
        <f>VLOOKUP(D47,RFPStatus!$A$2:$CF$5148,10,FALSE)</f>
        <v>0</v>
      </c>
      <c r="DW47" s="63" t="str">
        <f t="shared" si="0"/>
        <v/>
      </c>
    </row>
    <row r="48" spans="1:127">
      <c r="A48" s="65">
        <f>RFPData!D48</f>
        <v>0</v>
      </c>
      <c r="DQ48" s="63">
        <f>VLOOKUP(D48,RFPStatus!$A$2:$CF$5148,5,FALSE)</f>
        <v>0</v>
      </c>
      <c r="DR48" s="63">
        <f>VLOOKUP(D48,RFPStatus!$A$2:$CF$5148,6,FALSE)</f>
        <v>0</v>
      </c>
      <c r="DS48" s="63">
        <f>VLOOKUP(D48,RFPStatus!$A$2:$CF$5148,7,FALSE)</f>
        <v>0</v>
      </c>
      <c r="DT48" s="63">
        <f>VLOOKUP(D48,RFPStatus!$A$2:$CF$5148,8,FALSE)</f>
        <v>0</v>
      </c>
      <c r="DU48" s="63">
        <f>VLOOKUP(D48,RFPStatus!$A$2:$CF$5148,9,FALSE)</f>
        <v>0</v>
      </c>
      <c r="DV48" s="63">
        <f>VLOOKUP(D48,RFPStatus!$A$2:$CF$5148,10,FALSE)</f>
        <v>0</v>
      </c>
      <c r="DW48" s="63" t="str">
        <f t="shared" si="0"/>
        <v/>
      </c>
    </row>
    <row r="49" spans="1:127">
      <c r="A49" s="65">
        <f>RFPData!D49</f>
        <v>0</v>
      </c>
      <c r="DQ49" s="63">
        <f>VLOOKUP(D49,RFPStatus!$A$2:$CF$5148,5,FALSE)</f>
        <v>0</v>
      </c>
      <c r="DR49" s="63">
        <f>VLOOKUP(D49,RFPStatus!$A$2:$CF$5148,6,FALSE)</f>
        <v>0</v>
      </c>
      <c r="DS49" s="63">
        <f>VLOOKUP(D49,RFPStatus!$A$2:$CF$5148,7,FALSE)</f>
        <v>0</v>
      </c>
      <c r="DT49" s="63">
        <f>VLOOKUP(D49,RFPStatus!$A$2:$CF$5148,8,FALSE)</f>
        <v>0</v>
      </c>
      <c r="DU49" s="63">
        <f>VLOOKUP(D49,RFPStatus!$A$2:$CF$5148,9,FALSE)</f>
        <v>0</v>
      </c>
      <c r="DV49" s="63">
        <f>VLOOKUP(D49,RFPStatus!$A$2:$CF$5148,10,FALSE)</f>
        <v>0</v>
      </c>
      <c r="DW49" s="63" t="str">
        <f t="shared" si="0"/>
        <v/>
      </c>
    </row>
    <row r="50" spans="1:127">
      <c r="A50" s="65">
        <f>RFPData!D50</f>
        <v>0</v>
      </c>
      <c r="DQ50" s="63">
        <f>VLOOKUP(D50,RFPStatus!$A$2:$CF$5148,5,FALSE)</f>
        <v>0</v>
      </c>
      <c r="DR50" s="63">
        <f>VLOOKUP(D50,RFPStatus!$A$2:$CF$5148,6,FALSE)</f>
        <v>0</v>
      </c>
      <c r="DS50" s="63">
        <f>VLOOKUP(D50,RFPStatus!$A$2:$CF$5148,7,FALSE)</f>
        <v>0</v>
      </c>
      <c r="DT50" s="63">
        <f>VLOOKUP(D50,RFPStatus!$A$2:$CF$5148,8,FALSE)</f>
        <v>0</v>
      </c>
      <c r="DU50" s="63">
        <f>VLOOKUP(D50,RFPStatus!$A$2:$CF$5148,9,FALSE)</f>
        <v>0</v>
      </c>
      <c r="DV50" s="63">
        <f>VLOOKUP(D50,RFPStatus!$A$2:$CF$5148,10,FALSE)</f>
        <v>0</v>
      </c>
      <c r="DW50" s="63" t="str">
        <f t="shared" si="0"/>
        <v/>
      </c>
    </row>
    <row r="51" spans="1:127">
      <c r="A51" s="65">
        <f>RFPData!D51</f>
        <v>0</v>
      </c>
      <c r="DQ51" s="63">
        <f>VLOOKUP(D51,RFPStatus!$A$2:$CF$5148,5,FALSE)</f>
        <v>0</v>
      </c>
      <c r="DR51" s="63">
        <f>VLOOKUP(D51,RFPStatus!$A$2:$CF$5148,6,FALSE)</f>
        <v>0</v>
      </c>
      <c r="DS51" s="63">
        <f>VLOOKUP(D51,RFPStatus!$A$2:$CF$5148,7,FALSE)</f>
        <v>0</v>
      </c>
      <c r="DT51" s="63">
        <f>VLOOKUP(D51,RFPStatus!$A$2:$CF$5148,8,FALSE)</f>
        <v>0</v>
      </c>
      <c r="DU51" s="63">
        <f>VLOOKUP(D51,RFPStatus!$A$2:$CF$5148,9,FALSE)</f>
        <v>0</v>
      </c>
      <c r="DV51" s="63">
        <f>VLOOKUP(D51,RFPStatus!$A$2:$CF$5148,10,FALSE)</f>
        <v>0</v>
      </c>
      <c r="DW51" s="63" t="str">
        <f t="shared" si="0"/>
        <v/>
      </c>
    </row>
    <row r="52" spans="1:127">
      <c r="A52" s="65">
        <f>RFPData!D52</f>
        <v>0</v>
      </c>
      <c r="DQ52" s="63">
        <f>VLOOKUP(D52,RFPStatus!$A$2:$CF$5148,5,FALSE)</f>
        <v>0</v>
      </c>
      <c r="DR52" s="63">
        <f>VLOOKUP(D52,RFPStatus!$A$2:$CF$5148,6,FALSE)</f>
        <v>0</v>
      </c>
      <c r="DS52" s="63">
        <f>VLOOKUP(D52,RFPStatus!$A$2:$CF$5148,7,FALSE)</f>
        <v>0</v>
      </c>
      <c r="DT52" s="63">
        <f>VLOOKUP(D52,RFPStatus!$A$2:$CF$5148,8,FALSE)</f>
        <v>0</v>
      </c>
      <c r="DU52" s="63">
        <f>VLOOKUP(D52,RFPStatus!$A$2:$CF$5148,9,FALSE)</f>
        <v>0</v>
      </c>
      <c r="DV52" s="63">
        <f>VLOOKUP(D52,RFPStatus!$A$2:$CF$5148,10,FALSE)</f>
        <v>0</v>
      </c>
      <c r="DW52" s="63" t="str">
        <f t="shared" si="0"/>
        <v/>
      </c>
    </row>
    <row r="53" spans="1:127">
      <c r="A53" s="65">
        <f>RFPData!D53</f>
        <v>0</v>
      </c>
      <c r="DQ53" s="63">
        <f>VLOOKUP(D53,RFPStatus!$A$2:$CF$5148,5,FALSE)</f>
        <v>0</v>
      </c>
      <c r="DR53" s="63">
        <f>VLOOKUP(D53,RFPStatus!$A$2:$CF$5148,6,FALSE)</f>
        <v>0</v>
      </c>
      <c r="DS53" s="63">
        <f>VLOOKUP(D53,RFPStatus!$A$2:$CF$5148,7,FALSE)</f>
        <v>0</v>
      </c>
      <c r="DT53" s="63">
        <f>VLOOKUP(D53,RFPStatus!$A$2:$CF$5148,8,FALSE)</f>
        <v>0</v>
      </c>
      <c r="DU53" s="63">
        <f>VLOOKUP(D53,RFPStatus!$A$2:$CF$5148,9,FALSE)</f>
        <v>0</v>
      </c>
      <c r="DV53" s="63">
        <f>VLOOKUP(D53,RFPStatus!$A$2:$CF$5148,10,FALSE)</f>
        <v>0</v>
      </c>
      <c r="DW53" s="63" t="str">
        <f t="shared" si="0"/>
        <v/>
      </c>
    </row>
    <row r="54" spans="1:127">
      <c r="A54" s="65">
        <f>RFPData!D54</f>
        <v>0</v>
      </c>
      <c r="DQ54" s="63">
        <f>VLOOKUP(D54,RFPStatus!$A$2:$CF$5148,5,FALSE)</f>
        <v>0</v>
      </c>
      <c r="DR54" s="63">
        <f>VLOOKUP(D54,RFPStatus!$A$2:$CF$5148,6,FALSE)</f>
        <v>0</v>
      </c>
      <c r="DS54" s="63">
        <f>VLOOKUP(D54,RFPStatus!$A$2:$CF$5148,7,FALSE)</f>
        <v>0</v>
      </c>
      <c r="DT54" s="63">
        <f>VLOOKUP(D54,RFPStatus!$A$2:$CF$5148,8,FALSE)</f>
        <v>0</v>
      </c>
      <c r="DU54" s="63">
        <f>VLOOKUP(D54,RFPStatus!$A$2:$CF$5148,9,FALSE)</f>
        <v>0</v>
      </c>
      <c r="DV54" s="63">
        <f>VLOOKUP(D54,RFPStatus!$A$2:$CF$5148,10,FALSE)</f>
        <v>0</v>
      </c>
      <c r="DW54" s="63" t="str">
        <f t="shared" si="0"/>
        <v/>
      </c>
    </row>
    <row r="55" spans="1:127">
      <c r="A55" s="65">
        <f>RFPData!D55</f>
        <v>0</v>
      </c>
      <c r="DQ55" s="63">
        <f>VLOOKUP(D55,RFPStatus!$A$2:$CF$5148,5,FALSE)</f>
        <v>0</v>
      </c>
      <c r="DR55" s="63">
        <f>VLOOKUP(D55,RFPStatus!$A$2:$CF$5148,6,FALSE)</f>
        <v>0</v>
      </c>
      <c r="DS55" s="63">
        <f>VLOOKUP(D55,RFPStatus!$A$2:$CF$5148,7,FALSE)</f>
        <v>0</v>
      </c>
      <c r="DT55" s="63">
        <f>VLOOKUP(D55,RFPStatus!$A$2:$CF$5148,8,FALSE)</f>
        <v>0</v>
      </c>
      <c r="DU55" s="63">
        <f>VLOOKUP(D55,RFPStatus!$A$2:$CF$5148,9,FALSE)</f>
        <v>0</v>
      </c>
      <c r="DV55" s="63">
        <f>VLOOKUP(D55,RFPStatus!$A$2:$CF$5148,10,FALSE)</f>
        <v>0</v>
      </c>
      <c r="DW55" s="63" t="str">
        <f t="shared" si="0"/>
        <v/>
      </c>
    </row>
    <row r="56" spans="1:127">
      <c r="A56" s="65">
        <f>RFPData!D56</f>
        <v>0</v>
      </c>
      <c r="DQ56" s="63">
        <f>VLOOKUP(D56,RFPStatus!$A$2:$CF$5148,5,FALSE)</f>
        <v>0</v>
      </c>
      <c r="DR56" s="63">
        <f>VLOOKUP(D56,RFPStatus!$A$2:$CF$5148,6,FALSE)</f>
        <v>0</v>
      </c>
      <c r="DS56" s="63">
        <f>VLOOKUP(D56,RFPStatus!$A$2:$CF$5148,7,FALSE)</f>
        <v>0</v>
      </c>
      <c r="DT56" s="63">
        <f>VLOOKUP(D56,RFPStatus!$A$2:$CF$5148,8,FALSE)</f>
        <v>0</v>
      </c>
      <c r="DU56" s="63">
        <f>VLOOKUP(D56,RFPStatus!$A$2:$CF$5148,9,FALSE)</f>
        <v>0</v>
      </c>
      <c r="DV56" s="63">
        <f>VLOOKUP(D56,RFPStatus!$A$2:$CF$5148,10,FALSE)</f>
        <v>0</v>
      </c>
      <c r="DW56" s="63" t="str">
        <f t="shared" si="0"/>
        <v/>
      </c>
    </row>
    <row r="57" spans="1:127">
      <c r="A57" s="65">
        <f>RFPData!D57</f>
        <v>0</v>
      </c>
      <c r="DQ57" s="63">
        <f>VLOOKUP(D57,RFPStatus!$A$2:$CF$5148,5,FALSE)</f>
        <v>0</v>
      </c>
      <c r="DR57" s="63">
        <f>VLOOKUP(D57,RFPStatus!$A$2:$CF$5148,6,FALSE)</f>
        <v>0</v>
      </c>
      <c r="DS57" s="63">
        <f>VLOOKUP(D57,RFPStatus!$A$2:$CF$5148,7,FALSE)</f>
        <v>0</v>
      </c>
      <c r="DT57" s="63">
        <f>VLOOKUP(D57,RFPStatus!$A$2:$CF$5148,8,FALSE)</f>
        <v>0</v>
      </c>
      <c r="DU57" s="63">
        <f>VLOOKUP(D57,RFPStatus!$A$2:$CF$5148,9,FALSE)</f>
        <v>0</v>
      </c>
      <c r="DV57" s="63">
        <f>VLOOKUP(D57,RFPStatus!$A$2:$CF$5148,10,FALSE)</f>
        <v>0</v>
      </c>
      <c r="DW57" s="63" t="str">
        <f t="shared" si="0"/>
        <v/>
      </c>
    </row>
    <row r="58" spans="1:127">
      <c r="A58" s="65">
        <f>RFPData!D58</f>
        <v>0</v>
      </c>
      <c r="DQ58" s="63">
        <f>VLOOKUP(D58,RFPStatus!$A$2:$CF$5148,5,FALSE)</f>
        <v>0</v>
      </c>
      <c r="DR58" s="63">
        <f>VLOOKUP(D58,RFPStatus!$A$2:$CF$5148,6,FALSE)</f>
        <v>0</v>
      </c>
      <c r="DS58" s="63">
        <f>VLOOKUP(D58,RFPStatus!$A$2:$CF$5148,7,FALSE)</f>
        <v>0</v>
      </c>
      <c r="DT58" s="63">
        <f>VLOOKUP(D58,RFPStatus!$A$2:$CF$5148,8,FALSE)</f>
        <v>0</v>
      </c>
      <c r="DU58" s="63">
        <f>VLOOKUP(D58,RFPStatus!$A$2:$CF$5148,9,FALSE)</f>
        <v>0</v>
      </c>
      <c r="DV58" s="63">
        <f>VLOOKUP(D58,RFPStatus!$A$2:$CF$5148,10,FALSE)</f>
        <v>0</v>
      </c>
      <c r="DW58" s="63" t="str">
        <f t="shared" si="0"/>
        <v/>
      </c>
    </row>
    <row r="59" spans="1:127">
      <c r="A59" s="65">
        <f>RFPData!D59</f>
        <v>0</v>
      </c>
      <c r="DQ59" s="63">
        <f>VLOOKUP(D59,RFPStatus!$A$2:$CF$5148,5,FALSE)</f>
        <v>0</v>
      </c>
      <c r="DR59" s="63">
        <f>VLOOKUP(D59,RFPStatus!$A$2:$CF$5148,6,FALSE)</f>
        <v>0</v>
      </c>
      <c r="DS59" s="63">
        <f>VLOOKUP(D59,RFPStatus!$A$2:$CF$5148,7,FALSE)</f>
        <v>0</v>
      </c>
      <c r="DT59" s="63">
        <f>VLOOKUP(D59,RFPStatus!$A$2:$CF$5148,8,FALSE)</f>
        <v>0</v>
      </c>
      <c r="DU59" s="63">
        <f>VLOOKUP(D59,RFPStatus!$A$2:$CF$5148,9,FALSE)</f>
        <v>0</v>
      </c>
      <c r="DV59" s="63">
        <f>VLOOKUP(D59,RFPStatus!$A$2:$CF$5148,10,FALSE)</f>
        <v>0</v>
      </c>
      <c r="DW59" s="63" t="str">
        <f t="shared" si="0"/>
        <v/>
      </c>
    </row>
    <row r="60" spans="1:127">
      <c r="A60" s="65">
        <f>RFPData!D60</f>
        <v>0</v>
      </c>
      <c r="DQ60" s="63">
        <f>VLOOKUP(D60,RFPStatus!$A$2:$CF$5148,5,FALSE)</f>
        <v>0</v>
      </c>
      <c r="DR60" s="63">
        <f>VLOOKUP(D60,RFPStatus!$A$2:$CF$5148,6,FALSE)</f>
        <v>0</v>
      </c>
      <c r="DS60" s="63">
        <f>VLOOKUP(D60,RFPStatus!$A$2:$CF$5148,7,FALSE)</f>
        <v>0</v>
      </c>
      <c r="DT60" s="63">
        <f>VLOOKUP(D60,RFPStatus!$A$2:$CF$5148,8,FALSE)</f>
        <v>0</v>
      </c>
      <c r="DU60" s="63">
        <f>VLOOKUP(D60,RFPStatus!$A$2:$CF$5148,9,FALSE)</f>
        <v>0</v>
      </c>
      <c r="DV60" s="63">
        <f>VLOOKUP(D60,RFPStatus!$A$2:$CF$5148,10,FALSE)</f>
        <v>0</v>
      </c>
      <c r="DW60" s="63" t="str">
        <f t="shared" si="0"/>
        <v/>
      </c>
    </row>
    <row r="61" spans="1:127">
      <c r="A61" s="65">
        <f>RFPData!D61</f>
        <v>0</v>
      </c>
      <c r="DQ61" s="63">
        <f>VLOOKUP(D61,RFPStatus!$A$2:$CF$5148,5,FALSE)</f>
        <v>0</v>
      </c>
      <c r="DR61" s="63">
        <f>VLOOKUP(D61,RFPStatus!$A$2:$CF$5148,6,FALSE)</f>
        <v>0</v>
      </c>
      <c r="DS61" s="63">
        <f>VLOOKUP(D61,RFPStatus!$A$2:$CF$5148,7,FALSE)</f>
        <v>0</v>
      </c>
      <c r="DT61" s="63">
        <f>VLOOKUP(D61,RFPStatus!$A$2:$CF$5148,8,FALSE)</f>
        <v>0</v>
      </c>
      <c r="DU61" s="63">
        <f>VLOOKUP(D61,RFPStatus!$A$2:$CF$5148,9,FALSE)</f>
        <v>0</v>
      </c>
      <c r="DV61" s="63">
        <f>VLOOKUP(D61,RFPStatus!$A$2:$CF$5148,10,FALSE)</f>
        <v>0</v>
      </c>
      <c r="DW61" s="63" t="str">
        <f t="shared" si="0"/>
        <v/>
      </c>
    </row>
    <row r="62" spans="1:127">
      <c r="A62" s="65">
        <f>RFPData!D62</f>
        <v>0</v>
      </c>
      <c r="DQ62" s="63">
        <f>VLOOKUP(D62,RFPStatus!$A$2:$CF$5148,5,FALSE)</f>
        <v>0</v>
      </c>
      <c r="DR62" s="63">
        <f>VLOOKUP(D62,RFPStatus!$A$2:$CF$5148,6,FALSE)</f>
        <v>0</v>
      </c>
      <c r="DS62" s="63">
        <f>VLOOKUP(D62,RFPStatus!$A$2:$CF$5148,7,FALSE)</f>
        <v>0</v>
      </c>
      <c r="DT62" s="63">
        <f>VLOOKUP(D62,RFPStatus!$A$2:$CF$5148,8,FALSE)</f>
        <v>0</v>
      </c>
      <c r="DU62" s="63">
        <f>VLOOKUP(D62,RFPStatus!$A$2:$CF$5148,9,FALSE)</f>
        <v>0</v>
      </c>
      <c r="DV62" s="63">
        <f>VLOOKUP(D62,RFPStatus!$A$2:$CF$5148,10,FALSE)</f>
        <v>0</v>
      </c>
      <c r="DW62" s="63" t="str">
        <f t="shared" si="0"/>
        <v/>
      </c>
    </row>
    <row r="63" spans="1:127">
      <c r="A63" s="65">
        <f>RFPData!D63</f>
        <v>0</v>
      </c>
      <c r="DQ63" s="63">
        <f>VLOOKUP(D63,RFPStatus!$A$2:$CF$5148,5,FALSE)</f>
        <v>0</v>
      </c>
      <c r="DR63" s="63">
        <f>VLOOKUP(D63,RFPStatus!$A$2:$CF$5148,6,FALSE)</f>
        <v>0</v>
      </c>
      <c r="DS63" s="63">
        <f>VLOOKUP(D63,RFPStatus!$A$2:$CF$5148,7,FALSE)</f>
        <v>0</v>
      </c>
      <c r="DT63" s="63">
        <f>VLOOKUP(D63,RFPStatus!$A$2:$CF$5148,8,FALSE)</f>
        <v>0</v>
      </c>
      <c r="DU63" s="63">
        <f>VLOOKUP(D63,RFPStatus!$A$2:$CF$5148,9,FALSE)</f>
        <v>0</v>
      </c>
      <c r="DV63" s="63">
        <f>VLOOKUP(D63,RFPStatus!$A$2:$CF$5148,10,FALSE)</f>
        <v>0</v>
      </c>
      <c r="DW63" s="63" t="str">
        <f t="shared" si="0"/>
        <v/>
      </c>
    </row>
    <row r="64" spans="1:127">
      <c r="A64" s="65">
        <f>RFPData!D64</f>
        <v>0</v>
      </c>
      <c r="DQ64" s="63">
        <f>VLOOKUP(D64,RFPStatus!$A$2:$CF$5148,5,FALSE)</f>
        <v>0</v>
      </c>
      <c r="DR64" s="63">
        <f>VLOOKUP(D64,RFPStatus!$A$2:$CF$5148,6,FALSE)</f>
        <v>0</v>
      </c>
      <c r="DS64" s="63">
        <f>VLOOKUP(D64,RFPStatus!$A$2:$CF$5148,7,FALSE)</f>
        <v>0</v>
      </c>
      <c r="DT64" s="63">
        <f>VLOOKUP(D64,RFPStatus!$A$2:$CF$5148,8,FALSE)</f>
        <v>0</v>
      </c>
      <c r="DU64" s="63">
        <f>VLOOKUP(D64,RFPStatus!$A$2:$CF$5148,9,FALSE)</f>
        <v>0</v>
      </c>
      <c r="DV64" s="63">
        <f>VLOOKUP(D64,RFPStatus!$A$2:$CF$5148,10,FALSE)</f>
        <v>0</v>
      </c>
      <c r="DW64" s="63" t="str">
        <f t="shared" si="0"/>
        <v/>
      </c>
    </row>
    <row r="65" spans="1:127">
      <c r="A65" s="65">
        <f>RFPData!D65</f>
        <v>0</v>
      </c>
      <c r="DQ65" s="63">
        <f>VLOOKUP(D65,RFPStatus!$A$2:$CF$5148,5,FALSE)</f>
        <v>0</v>
      </c>
      <c r="DR65" s="63">
        <f>VLOOKUP(D65,RFPStatus!$A$2:$CF$5148,6,FALSE)</f>
        <v>0</v>
      </c>
      <c r="DS65" s="63">
        <f>VLOOKUP(D65,RFPStatus!$A$2:$CF$5148,7,FALSE)</f>
        <v>0</v>
      </c>
      <c r="DT65" s="63">
        <f>VLOOKUP(D65,RFPStatus!$A$2:$CF$5148,8,FALSE)</f>
        <v>0</v>
      </c>
      <c r="DU65" s="63">
        <f>VLOOKUP(D65,RFPStatus!$A$2:$CF$5148,9,FALSE)</f>
        <v>0</v>
      </c>
      <c r="DV65" s="63">
        <f>VLOOKUP(D65,RFPStatus!$A$2:$CF$5148,10,FALSE)</f>
        <v>0</v>
      </c>
      <c r="DW65" s="63" t="str">
        <f t="shared" si="0"/>
        <v/>
      </c>
    </row>
    <row r="66" spans="1:127">
      <c r="A66" s="65">
        <f>RFPData!D66</f>
        <v>0</v>
      </c>
      <c r="DQ66" s="63">
        <f>VLOOKUP(D66,RFPStatus!$A$2:$CF$5148,5,FALSE)</f>
        <v>0</v>
      </c>
      <c r="DR66" s="63">
        <f>VLOOKUP(D66,RFPStatus!$A$2:$CF$5148,6,FALSE)</f>
        <v>0</v>
      </c>
      <c r="DS66" s="63">
        <f>VLOOKUP(D66,RFPStatus!$A$2:$CF$5148,7,FALSE)</f>
        <v>0</v>
      </c>
      <c r="DT66" s="63">
        <f>VLOOKUP(D66,RFPStatus!$A$2:$CF$5148,8,FALSE)</f>
        <v>0</v>
      </c>
      <c r="DU66" s="63">
        <f>VLOOKUP(D66,RFPStatus!$A$2:$CF$5148,9,FALSE)</f>
        <v>0</v>
      </c>
      <c r="DV66" s="63">
        <f>VLOOKUP(D66,RFPStatus!$A$2:$CF$5148,10,FALSE)</f>
        <v>0</v>
      </c>
      <c r="DW66" s="63" t="str">
        <f t="shared" si="0"/>
        <v/>
      </c>
    </row>
    <row r="67" spans="1:127">
      <c r="A67" s="65">
        <f>RFPData!D67</f>
        <v>0</v>
      </c>
      <c r="DQ67" s="63">
        <f>VLOOKUP(D67,RFPStatus!$A$2:$CF$5148,5,FALSE)</f>
        <v>0</v>
      </c>
      <c r="DR67" s="63">
        <f>VLOOKUP(D67,RFPStatus!$A$2:$CF$5148,6,FALSE)</f>
        <v>0</v>
      </c>
      <c r="DS67" s="63">
        <f>VLOOKUP(D67,RFPStatus!$A$2:$CF$5148,7,FALSE)</f>
        <v>0</v>
      </c>
      <c r="DT67" s="63">
        <f>VLOOKUP(D67,RFPStatus!$A$2:$CF$5148,8,FALSE)</f>
        <v>0</v>
      </c>
      <c r="DU67" s="63">
        <f>VLOOKUP(D67,RFPStatus!$A$2:$CF$5148,9,FALSE)</f>
        <v>0</v>
      </c>
      <c r="DV67" s="63">
        <f>VLOOKUP(D67,RFPStatus!$A$2:$CF$5148,10,FALSE)</f>
        <v>0</v>
      </c>
      <c r="DW67" s="63" t="str">
        <f t="shared" ref="DW67:DW130" si="1">_xlfn.CONCAT(BU67:BY67)</f>
        <v/>
      </c>
    </row>
    <row r="68" spans="1:127">
      <c r="A68" s="65">
        <f>RFPData!D68</f>
        <v>0</v>
      </c>
      <c r="DQ68" s="63">
        <f>VLOOKUP(D68,RFPStatus!$A$2:$CF$5148,5,FALSE)</f>
        <v>0</v>
      </c>
      <c r="DR68" s="63">
        <f>VLOOKUP(D68,RFPStatus!$A$2:$CF$5148,6,FALSE)</f>
        <v>0</v>
      </c>
      <c r="DS68" s="63">
        <f>VLOOKUP(D68,RFPStatus!$A$2:$CF$5148,7,FALSE)</f>
        <v>0</v>
      </c>
      <c r="DT68" s="63">
        <f>VLOOKUP(D68,RFPStatus!$A$2:$CF$5148,8,FALSE)</f>
        <v>0</v>
      </c>
      <c r="DU68" s="63">
        <f>VLOOKUP(D68,RFPStatus!$A$2:$CF$5148,9,FALSE)</f>
        <v>0</v>
      </c>
      <c r="DV68" s="63">
        <f>VLOOKUP(D68,RFPStatus!$A$2:$CF$5148,10,FALSE)</f>
        <v>0</v>
      </c>
      <c r="DW68" s="63" t="str">
        <f t="shared" si="1"/>
        <v/>
      </c>
    </row>
    <row r="69" spans="1:127">
      <c r="A69" s="65">
        <f>RFPData!D69</f>
        <v>0</v>
      </c>
      <c r="DQ69" s="63">
        <f>VLOOKUP(D69,RFPStatus!$A$2:$CF$5148,5,FALSE)</f>
        <v>0</v>
      </c>
      <c r="DR69" s="63">
        <f>VLOOKUP(D69,RFPStatus!$A$2:$CF$5148,6,FALSE)</f>
        <v>0</v>
      </c>
      <c r="DS69" s="63">
        <f>VLOOKUP(D69,RFPStatus!$A$2:$CF$5148,7,FALSE)</f>
        <v>0</v>
      </c>
      <c r="DT69" s="63">
        <f>VLOOKUP(D69,RFPStatus!$A$2:$CF$5148,8,FALSE)</f>
        <v>0</v>
      </c>
      <c r="DU69" s="63">
        <f>VLOOKUP(D69,RFPStatus!$A$2:$CF$5148,9,FALSE)</f>
        <v>0</v>
      </c>
      <c r="DV69" s="63">
        <f>VLOOKUP(D69,RFPStatus!$A$2:$CF$5148,10,FALSE)</f>
        <v>0</v>
      </c>
      <c r="DW69" s="63" t="str">
        <f t="shared" si="1"/>
        <v/>
      </c>
    </row>
    <row r="70" spans="1:127">
      <c r="A70" s="65">
        <f>RFPData!D70</f>
        <v>0</v>
      </c>
      <c r="DQ70" s="63">
        <f>VLOOKUP(D70,RFPStatus!$A$2:$CF$5148,5,FALSE)</f>
        <v>0</v>
      </c>
      <c r="DR70" s="63">
        <f>VLOOKUP(D70,RFPStatus!$A$2:$CF$5148,6,FALSE)</f>
        <v>0</v>
      </c>
      <c r="DS70" s="63">
        <f>VLOOKUP(D70,RFPStatus!$A$2:$CF$5148,7,FALSE)</f>
        <v>0</v>
      </c>
      <c r="DT70" s="63">
        <f>VLOOKUP(D70,RFPStatus!$A$2:$CF$5148,8,FALSE)</f>
        <v>0</v>
      </c>
      <c r="DU70" s="63">
        <f>VLOOKUP(D70,RFPStatus!$A$2:$CF$5148,9,FALSE)</f>
        <v>0</v>
      </c>
      <c r="DV70" s="63">
        <f>VLOOKUP(D70,RFPStatus!$A$2:$CF$5148,10,FALSE)</f>
        <v>0</v>
      </c>
      <c r="DW70" s="63" t="str">
        <f t="shared" si="1"/>
        <v/>
      </c>
    </row>
    <row r="71" spans="1:127">
      <c r="A71" s="65">
        <f>RFPData!D71</f>
        <v>0</v>
      </c>
      <c r="DQ71" s="63">
        <f>VLOOKUP(D71,RFPStatus!$A$2:$CF$5148,5,FALSE)</f>
        <v>0</v>
      </c>
      <c r="DR71" s="63">
        <f>VLOOKUP(D71,RFPStatus!$A$2:$CF$5148,6,FALSE)</f>
        <v>0</v>
      </c>
      <c r="DS71" s="63">
        <f>VLOOKUP(D71,RFPStatus!$A$2:$CF$5148,7,FALSE)</f>
        <v>0</v>
      </c>
      <c r="DT71" s="63">
        <f>VLOOKUP(D71,RFPStatus!$A$2:$CF$5148,8,FALSE)</f>
        <v>0</v>
      </c>
      <c r="DU71" s="63">
        <f>VLOOKUP(D71,RFPStatus!$A$2:$CF$5148,9,FALSE)</f>
        <v>0</v>
      </c>
      <c r="DV71" s="63">
        <f>VLOOKUP(D71,RFPStatus!$A$2:$CF$5148,10,FALSE)</f>
        <v>0</v>
      </c>
      <c r="DW71" s="63" t="str">
        <f t="shared" si="1"/>
        <v/>
      </c>
    </row>
    <row r="72" spans="1:127">
      <c r="A72" s="65">
        <f>RFPData!D72</f>
        <v>0</v>
      </c>
      <c r="DQ72" s="63">
        <f>VLOOKUP(D72,RFPStatus!$A$2:$CF$5148,5,FALSE)</f>
        <v>0</v>
      </c>
      <c r="DR72" s="63">
        <f>VLOOKUP(D72,RFPStatus!$A$2:$CF$5148,6,FALSE)</f>
        <v>0</v>
      </c>
      <c r="DS72" s="63">
        <f>VLOOKUP(D72,RFPStatus!$A$2:$CF$5148,7,FALSE)</f>
        <v>0</v>
      </c>
      <c r="DT72" s="63">
        <f>VLOOKUP(D72,RFPStatus!$A$2:$CF$5148,8,FALSE)</f>
        <v>0</v>
      </c>
      <c r="DU72" s="63">
        <f>VLOOKUP(D72,RFPStatus!$A$2:$CF$5148,9,FALSE)</f>
        <v>0</v>
      </c>
      <c r="DV72" s="63">
        <f>VLOOKUP(D72,RFPStatus!$A$2:$CF$5148,10,FALSE)</f>
        <v>0</v>
      </c>
      <c r="DW72" s="63" t="str">
        <f t="shared" si="1"/>
        <v/>
      </c>
    </row>
    <row r="73" spans="1:127">
      <c r="A73" s="65">
        <f>RFPData!D73</f>
        <v>0</v>
      </c>
      <c r="DQ73" s="63">
        <f>VLOOKUP(D73,RFPStatus!$A$2:$CF$5148,5,FALSE)</f>
        <v>0</v>
      </c>
      <c r="DR73" s="63">
        <f>VLOOKUP(D73,RFPStatus!$A$2:$CF$5148,6,FALSE)</f>
        <v>0</v>
      </c>
      <c r="DS73" s="63">
        <f>VLOOKUP(D73,RFPStatus!$A$2:$CF$5148,7,FALSE)</f>
        <v>0</v>
      </c>
      <c r="DT73" s="63">
        <f>VLOOKUP(D73,RFPStatus!$A$2:$CF$5148,8,FALSE)</f>
        <v>0</v>
      </c>
      <c r="DU73" s="63">
        <f>VLOOKUP(D73,RFPStatus!$A$2:$CF$5148,9,FALSE)</f>
        <v>0</v>
      </c>
      <c r="DV73" s="63">
        <f>VLOOKUP(D73,RFPStatus!$A$2:$CF$5148,10,FALSE)</f>
        <v>0</v>
      </c>
      <c r="DW73" s="63" t="str">
        <f t="shared" si="1"/>
        <v/>
      </c>
    </row>
    <row r="74" spans="1:127">
      <c r="A74" s="65">
        <f>RFPData!D74</f>
        <v>0</v>
      </c>
      <c r="DQ74" s="63">
        <f>VLOOKUP(D74,RFPStatus!$A$2:$CF$5148,5,FALSE)</f>
        <v>0</v>
      </c>
      <c r="DR74" s="63">
        <f>VLOOKUP(D74,RFPStatus!$A$2:$CF$5148,6,FALSE)</f>
        <v>0</v>
      </c>
      <c r="DS74" s="63">
        <f>VLOOKUP(D74,RFPStatus!$A$2:$CF$5148,7,FALSE)</f>
        <v>0</v>
      </c>
      <c r="DT74" s="63">
        <f>VLOOKUP(D74,RFPStatus!$A$2:$CF$5148,8,FALSE)</f>
        <v>0</v>
      </c>
      <c r="DU74" s="63">
        <f>VLOOKUP(D74,RFPStatus!$A$2:$CF$5148,9,FALSE)</f>
        <v>0</v>
      </c>
      <c r="DV74" s="63">
        <f>VLOOKUP(D74,RFPStatus!$A$2:$CF$5148,10,FALSE)</f>
        <v>0</v>
      </c>
      <c r="DW74" s="63" t="str">
        <f t="shared" si="1"/>
        <v/>
      </c>
    </row>
    <row r="75" spans="1:127">
      <c r="A75" s="65">
        <f>RFPData!D75</f>
        <v>0</v>
      </c>
      <c r="DQ75" s="63">
        <f>VLOOKUP(D75,RFPStatus!$A$2:$CF$5148,5,FALSE)</f>
        <v>0</v>
      </c>
      <c r="DR75" s="63">
        <f>VLOOKUP(D75,RFPStatus!$A$2:$CF$5148,6,FALSE)</f>
        <v>0</v>
      </c>
      <c r="DS75" s="63">
        <f>VLOOKUP(D75,RFPStatus!$A$2:$CF$5148,7,FALSE)</f>
        <v>0</v>
      </c>
      <c r="DT75" s="63">
        <f>VLOOKUP(D75,RFPStatus!$A$2:$CF$5148,8,FALSE)</f>
        <v>0</v>
      </c>
      <c r="DU75" s="63">
        <f>VLOOKUP(D75,RFPStatus!$A$2:$CF$5148,9,FALSE)</f>
        <v>0</v>
      </c>
      <c r="DV75" s="63">
        <f>VLOOKUP(D75,RFPStatus!$A$2:$CF$5148,10,FALSE)</f>
        <v>0</v>
      </c>
      <c r="DW75" s="63" t="str">
        <f t="shared" si="1"/>
        <v/>
      </c>
    </row>
    <row r="76" spans="1:127">
      <c r="A76" s="65">
        <f>RFPData!D76</f>
        <v>0</v>
      </c>
      <c r="DQ76" s="63">
        <f>VLOOKUP(D76,RFPStatus!$A$2:$CF$5148,5,FALSE)</f>
        <v>0</v>
      </c>
      <c r="DR76" s="63">
        <f>VLOOKUP(D76,RFPStatus!$A$2:$CF$5148,6,FALSE)</f>
        <v>0</v>
      </c>
      <c r="DS76" s="63">
        <f>VLOOKUP(D76,RFPStatus!$A$2:$CF$5148,7,FALSE)</f>
        <v>0</v>
      </c>
      <c r="DT76" s="63">
        <f>VLOOKUP(D76,RFPStatus!$A$2:$CF$5148,8,FALSE)</f>
        <v>0</v>
      </c>
      <c r="DU76" s="63">
        <f>VLOOKUP(D76,RFPStatus!$A$2:$CF$5148,9,FALSE)</f>
        <v>0</v>
      </c>
      <c r="DV76" s="63">
        <f>VLOOKUP(D76,RFPStatus!$A$2:$CF$5148,10,FALSE)</f>
        <v>0</v>
      </c>
      <c r="DW76" s="63" t="str">
        <f t="shared" si="1"/>
        <v/>
      </c>
    </row>
    <row r="77" spans="1:127">
      <c r="A77" s="65">
        <f>RFPData!D77</f>
        <v>0</v>
      </c>
      <c r="DQ77" s="63">
        <f>VLOOKUP(D77,RFPStatus!$A$2:$CF$5148,5,FALSE)</f>
        <v>0</v>
      </c>
      <c r="DR77" s="63">
        <f>VLOOKUP(D77,RFPStatus!$A$2:$CF$5148,6,FALSE)</f>
        <v>0</v>
      </c>
      <c r="DS77" s="63">
        <f>VLOOKUP(D77,RFPStatus!$A$2:$CF$5148,7,FALSE)</f>
        <v>0</v>
      </c>
      <c r="DT77" s="63">
        <f>VLOOKUP(D77,RFPStatus!$A$2:$CF$5148,8,FALSE)</f>
        <v>0</v>
      </c>
      <c r="DU77" s="63">
        <f>VLOOKUP(D77,RFPStatus!$A$2:$CF$5148,9,FALSE)</f>
        <v>0</v>
      </c>
      <c r="DV77" s="63">
        <f>VLOOKUP(D77,RFPStatus!$A$2:$CF$5148,10,FALSE)</f>
        <v>0</v>
      </c>
      <c r="DW77" s="63" t="str">
        <f t="shared" si="1"/>
        <v/>
      </c>
    </row>
    <row r="78" spans="1:127">
      <c r="A78" s="65">
        <f>RFPData!D78</f>
        <v>0</v>
      </c>
      <c r="DQ78" s="63">
        <f>VLOOKUP(D78,RFPStatus!$A$2:$CF$5148,5,FALSE)</f>
        <v>0</v>
      </c>
      <c r="DR78" s="63">
        <f>VLOOKUP(D78,RFPStatus!$A$2:$CF$5148,6,FALSE)</f>
        <v>0</v>
      </c>
      <c r="DS78" s="63">
        <f>VLOOKUP(D78,RFPStatus!$A$2:$CF$5148,7,FALSE)</f>
        <v>0</v>
      </c>
      <c r="DT78" s="63">
        <f>VLOOKUP(D78,RFPStatus!$A$2:$CF$5148,8,FALSE)</f>
        <v>0</v>
      </c>
      <c r="DU78" s="63">
        <f>VLOOKUP(D78,RFPStatus!$A$2:$CF$5148,9,FALSE)</f>
        <v>0</v>
      </c>
      <c r="DV78" s="63">
        <f>VLOOKUP(D78,RFPStatus!$A$2:$CF$5148,10,FALSE)</f>
        <v>0</v>
      </c>
      <c r="DW78" s="63" t="str">
        <f t="shared" si="1"/>
        <v/>
      </c>
    </row>
    <row r="79" spans="1:127">
      <c r="A79" s="65">
        <f>RFPData!D79</f>
        <v>0</v>
      </c>
      <c r="DQ79" s="63">
        <f>VLOOKUP(D79,RFPStatus!$A$2:$CF$5148,5,FALSE)</f>
        <v>0</v>
      </c>
      <c r="DR79" s="63">
        <f>VLOOKUP(D79,RFPStatus!$A$2:$CF$5148,6,FALSE)</f>
        <v>0</v>
      </c>
      <c r="DS79" s="63">
        <f>VLOOKUP(D79,RFPStatus!$A$2:$CF$5148,7,FALSE)</f>
        <v>0</v>
      </c>
      <c r="DT79" s="63">
        <f>VLOOKUP(D79,RFPStatus!$A$2:$CF$5148,8,FALSE)</f>
        <v>0</v>
      </c>
      <c r="DU79" s="63">
        <f>VLOOKUP(D79,RFPStatus!$A$2:$CF$5148,9,FALSE)</f>
        <v>0</v>
      </c>
      <c r="DV79" s="63">
        <f>VLOOKUP(D79,RFPStatus!$A$2:$CF$5148,10,FALSE)</f>
        <v>0</v>
      </c>
      <c r="DW79" s="63" t="str">
        <f t="shared" si="1"/>
        <v/>
      </c>
    </row>
    <row r="80" spans="1:127">
      <c r="A80" s="65">
        <f>RFPData!D80</f>
        <v>0</v>
      </c>
      <c r="DQ80" s="63">
        <f>VLOOKUP(D80,RFPStatus!$A$2:$CF$5148,5,FALSE)</f>
        <v>0</v>
      </c>
      <c r="DR80" s="63">
        <f>VLOOKUP(D80,RFPStatus!$A$2:$CF$5148,6,FALSE)</f>
        <v>0</v>
      </c>
      <c r="DS80" s="63">
        <f>VLOOKUP(D80,RFPStatus!$A$2:$CF$5148,7,FALSE)</f>
        <v>0</v>
      </c>
      <c r="DT80" s="63">
        <f>VLOOKUP(D80,RFPStatus!$A$2:$CF$5148,8,FALSE)</f>
        <v>0</v>
      </c>
      <c r="DU80" s="63">
        <f>VLOOKUP(D80,RFPStatus!$A$2:$CF$5148,9,FALSE)</f>
        <v>0</v>
      </c>
      <c r="DV80" s="63">
        <f>VLOOKUP(D80,RFPStatus!$A$2:$CF$5148,10,FALSE)</f>
        <v>0</v>
      </c>
      <c r="DW80" s="63" t="str">
        <f t="shared" si="1"/>
        <v/>
      </c>
    </row>
    <row r="81" spans="1:127">
      <c r="A81" s="65">
        <f>RFPData!D81</f>
        <v>0</v>
      </c>
      <c r="DQ81" s="63">
        <f>VLOOKUP(D81,RFPStatus!$A$2:$CF$5148,5,FALSE)</f>
        <v>0</v>
      </c>
      <c r="DR81" s="63">
        <f>VLOOKUP(D81,RFPStatus!$A$2:$CF$5148,6,FALSE)</f>
        <v>0</v>
      </c>
      <c r="DS81" s="63">
        <f>VLOOKUP(D81,RFPStatus!$A$2:$CF$5148,7,FALSE)</f>
        <v>0</v>
      </c>
      <c r="DT81" s="63">
        <f>VLOOKUP(D81,RFPStatus!$A$2:$CF$5148,8,FALSE)</f>
        <v>0</v>
      </c>
      <c r="DU81" s="63">
        <f>VLOOKUP(D81,RFPStatus!$A$2:$CF$5148,9,FALSE)</f>
        <v>0</v>
      </c>
      <c r="DV81" s="63">
        <f>VLOOKUP(D81,RFPStatus!$A$2:$CF$5148,10,FALSE)</f>
        <v>0</v>
      </c>
      <c r="DW81" s="63" t="str">
        <f t="shared" si="1"/>
        <v/>
      </c>
    </row>
    <row r="82" spans="1:127">
      <c r="A82" s="65">
        <f>RFPData!D82</f>
        <v>0</v>
      </c>
      <c r="DQ82" s="63">
        <f>VLOOKUP(D82,RFPStatus!$A$2:$CF$5148,5,FALSE)</f>
        <v>0</v>
      </c>
      <c r="DR82" s="63">
        <f>VLOOKUP(D82,RFPStatus!$A$2:$CF$5148,6,FALSE)</f>
        <v>0</v>
      </c>
      <c r="DS82" s="63">
        <f>VLOOKUP(D82,RFPStatus!$A$2:$CF$5148,7,FALSE)</f>
        <v>0</v>
      </c>
      <c r="DT82" s="63">
        <f>VLOOKUP(D82,RFPStatus!$A$2:$CF$5148,8,FALSE)</f>
        <v>0</v>
      </c>
      <c r="DU82" s="63">
        <f>VLOOKUP(D82,RFPStatus!$A$2:$CF$5148,9,FALSE)</f>
        <v>0</v>
      </c>
      <c r="DV82" s="63">
        <f>VLOOKUP(D82,RFPStatus!$A$2:$CF$5148,10,FALSE)</f>
        <v>0</v>
      </c>
      <c r="DW82" s="63" t="str">
        <f t="shared" si="1"/>
        <v/>
      </c>
    </row>
    <row r="83" spans="1:127">
      <c r="A83" s="65">
        <f>RFPData!D83</f>
        <v>0</v>
      </c>
      <c r="DQ83" s="63">
        <f>VLOOKUP(D83,RFPStatus!$A$2:$CF$5148,5,FALSE)</f>
        <v>0</v>
      </c>
      <c r="DR83" s="63">
        <f>VLOOKUP(D83,RFPStatus!$A$2:$CF$5148,6,FALSE)</f>
        <v>0</v>
      </c>
      <c r="DS83" s="63">
        <f>VLOOKUP(D83,RFPStatus!$A$2:$CF$5148,7,FALSE)</f>
        <v>0</v>
      </c>
      <c r="DT83" s="63">
        <f>VLOOKUP(D83,RFPStatus!$A$2:$CF$5148,8,FALSE)</f>
        <v>0</v>
      </c>
      <c r="DU83" s="63">
        <f>VLOOKUP(D83,RFPStatus!$A$2:$CF$5148,9,FALSE)</f>
        <v>0</v>
      </c>
      <c r="DV83" s="63">
        <f>VLOOKUP(D83,RFPStatus!$A$2:$CF$5148,10,FALSE)</f>
        <v>0</v>
      </c>
      <c r="DW83" s="63" t="str">
        <f t="shared" si="1"/>
        <v/>
      </c>
    </row>
    <row r="84" spans="1:127">
      <c r="A84" s="65">
        <f>RFPData!D84</f>
        <v>0</v>
      </c>
      <c r="DQ84" s="63">
        <f>VLOOKUP(D84,RFPStatus!$A$2:$CF$5148,5,FALSE)</f>
        <v>0</v>
      </c>
      <c r="DR84" s="63">
        <f>VLOOKUP(D84,RFPStatus!$A$2:$CF$5148,6,FALSE)</f>
        <v>0</v>
      </c>
      <c r="DS84" s="63">
        <f>VLOOKUP(D84,RFPStatus!$A$2:$CF$5148,7,FALSE)</f>
        <v>0</v>
      </c>
      <c r="DT84" s="63">
        <f>VLOOKUP(D84,RFPStatus!$A$2:$CF$5148,8,FALSE)</f>
        <v>0</v>
      </c>
      <c r="DU84" s="63">
        <f>VLOOKUP(D84,RFPStatus!$A$2:$CF$5148,9,FALSE)</f>
        <v>0</v>
      </c>
      <c r="DV84" s="63">
        <f>VLOOKUP(D84,RFPStatus!$A$2:$CF$5148,10,FALSE)</f>
        <v>0</v>
      </c>
      <c r="DW84" s="63" t="str">
        <f t="shared" si="1"/>
        <v/>
      </c>
    </row>
    <row r="85" spans="1:127">
      <c r="A85" s="65">
        <f>RFPData!D85</f>
        <v>0</v>
      </c>
      <c r="DQ85" s="63">
        <f>VLOOKUP(D85,RFPStatus!$A$2:$CF$5148,5,FALSE)</f>
        <v>0</v>
      </c>
      <c r="DR85" s="63">
        <f>VLOOKUP(D85,RFPStatus!$A$2:$CF$5148,6,FALSE)</f>
        <v>0</v>
      </c>
      <c r="DS85" s="63">
        <f>VLOOKUP(D85,RFPStatus!$A$2:$CF$5148,7,FALSE)</f>
        <v>0</v>
      </c>
      <c r="DT85" s="63">
        <f>VLOOKUP(D85,RFPStatus!$A$2:$CF$5148,8,FALSE)</f>
        <v>0</v>
      </c>
      <c r="DU85" s="63">
        <f>VLOOKUP(D85,RFPStatus!$A$2:$CF$5148,9,FALSE)</f>
        <v>0</v>
      </c>
      <c r="DV85" s="63">
        <f>VLOOKUP(D85,RFPStatus!$A$2:$CF$5148,10,FALSE)</f>
        <v>0</v>
      </c>
      <c r="DW85" s="63" t="str">
        <f t="shared" si="1"/>
        <v/>
      </c>
    </row>
    <row r="86" spans="1:127">
      <c r="A86" s="65">
        <f>RFPData!D86</f>
        <v>0</v>
      </c>
      <c r="DQ86" s="63">
        <f>VLOOKUP(D86,RFPStatus!$A$2:$CF$5148,5,FALSE)</f>
        <v>0</v>
      </c>
      <c r="DR86" s="63">
        <f>VLOOKUP(D86,RFPStatus!$A$2:$CF$5148,6,FALSE)</f>
        <v>0</v>
      </c>
      <c r="DS86" s="63">
        <f>VLOOKUP(D86,RFPStatus!$A$2:$CF$5148,7,FALSE)</f>
        <v>0</v>
      </c>
      <c r="DT86" s="63">
        <f>VLOOKUP(D86,RFPStatus!$A$2:$CF$5148,8,FALSE)</f>
        <v>0</v>
      </c>
      <c r="DU86" s="63">
        <f>VLOOKUP(D86,RFPStatus!$A$2:$CF$5148,9,FALSE)</f>
        <v>0</v>
      </c>
      <c r="DV86" s="63">
        <f>VLOOKUP(D86,RFPStatus!$A$2:$CF$5148,10,FALSE)</f>
        <v>0</v>
      </c>
      <c r="DW86" s="63" t="str">
        <f t="shared" si="1"/>
        <v/>
      </c>
    </row>
    <row r="87" spans="1:127">
      <c r="A87" s="65">
        <f>RFPData!D87</f>
        <v>0</v>
      </c>
      <c r="DQ87" s="63">
        <f>VLOOKUP(D87,RFPStatus!$A$2:$CF$5148,5,FALSE)</f>
        <v>0</v>
      </c>
      <c r="DR87" s="63">
        <f>VLOOKUP(D87,RFPStatus!$A$2:$CF$5148,6,FALSE)</f>
        <v>0</v>
      </c>
      <c r="DS87" s="63">
        <f>VLOOKUP(D87,RFPStatus!$A$2:$CF$5148,7,FALSE)</f>
        <v>0</v>
      </c>
      <c r="DT87" s="63">
        <f>VLOOKUP(D87,RFPStatus!$A$2:$CF$5148,8,FALSE)</f>
        <v>0</v>
      </c>
      <c r="DU87" s="63">
        <f>VLOOKUP(D87,RFPStatus!$A$2:$CF$5148,9,FALSE)</f>
        <v>0</v>
      </c>
      <c r="DV87" s="63">
        <f>VLOOKUP(D87,RFPStatus!$A$2:$CF$5148,10,FALSE)</f>
        <v>0</v>
      </c>
      <c r="DW87" s="63" t="str">
        <f t="shared" si="1"/>
        <v/>
      </c>
    </row>
    <row r="88" spans="1:127">
      <c r="A88" s="65">
        <f>RFPData!D88</f>
        <v>0</v>
      </c>
      <c r="DQ88" s="63">
        <f>VLOOKUP(D88,RFPStatus!$A$2:$CF$5148,5,FALSE)</f>
        <v>0</v>
      </c>
      <c r="DR88" s="63">
        <f>VLOOKUP(D88,RFPStatus!$A$2:$CF$5148,6,FALSE)</f>
        <v>0</v>
      </c>
      <c r="DS88" s="63">
        <f>VLOOKUP(D88,RFPStatus!$A$2:$CF$5148,7,FALSE)</f>
        <v>0</v>
      </c>
      <c r="DT88" s="63">
        <f>VLOOKUP(D88,RFPStatus!$A$2:$CF$5148,8,FALSE)</f>
        <v>0</v>
      </c>
      <c r="DU88" s="63">
        <f>VLOOKUP(D88,RFPStatus!$A$2:$CF$5148,9,FALSE)</f>
        <v>0</v>
      </c>
      <c r="DV88" s="63">
        <f>VLOOKUP(D88,RFPStatus!$A$2:$CF$5148,10,FALSE)</f>
        <v>0</v>
      </c>
      <c r="DW88" s="63" t="str">
        <f t="shared" si="1"/>
        <v/>
      </c>
    </row>
    <row r="89" spans="1:127">
      <c r="A89" s="65">
        <f>RFPData!D89</f>
        <v>0</v>
      </c>
      <c r="DQ89" s="63">
        <f>VLOOKUP(D89,RFPStatus!$A$2:$CF$5148,5,FALSE)</f>
        <v>0</v>
      </c>
      <c r="DR89" s="63">
        <f>VLOOKUP(D89,RFPStatus!$A$2:$CF$5148,6,FALSE)</f>
        <v>0</v>
      </c>
      <c r="DS89" s="63">
        <f>VLOOKUP(D89,RFPStatus!$A$2:$CF$5148,7,FALSE)</f>
        <v>0</v>
      </c>
      <c r="DT89" s="63">
        <f>VLOOKUP(D89,RFPStatus!$A$2:$CF$5148,8,FALSE)</f>
        <v>0</v>
      </c>
      <c r="DU89" s="63">
        <f>VLOOKUP(D89,RFPStatus!$A$2:$CF$5148,9,FALSE)</f>
        <v>0</v>
      </c>
      <c r="DV89" s="63">
        <f>VLOOKUP(D89,RFPStatus!$A$2:$CF$5148,10,FALSE)</f>
        <v>0</v>
      </c>
      <c r="DW89" s="63" t="str">
        <f t="shared" si="1"/>
        <v/>
      </c>
    </row>
    <row r="90" spans="1:127">
      <c r="A90" s="65">
        <f>RFPData!D90</f>
        <v>0</v>
      </c>
      <c r="DQ90" s="63">
        <f>VLOOKUP(D90,RFPStatus!$A$2:$CF$5148,5,FALSE)</f>
        <v>0</v>
      </c>
      <c r="DR90" s="63">
        <f>VLOOKUP(D90,RFPStatus!$A$2:$CF$5148,6,FALSE)</f>
        <v>0</v>
      </c>
      <c r="DS90" s="63">
        <f>VLOOKUP(D90,RFPStatus!$A$2:$CF$5148,7,FALSE)</f>
        <v>0</v>
      </c>
      <c r="DT90" s="63">
        <f>VLOOKUP(D90,RFPStatus!$A$2:$CF$5148,8,FALSE)</f>
        <v>0</v>
      </c>
      <c r="DU90" s="63">
        <f>VLOOKUP(D90,RFPStatus!$A$2:$CF$5148,9,FALSE)</f>
        <v>0</v>
      </c>
      <c r="DV90" s="63">
        <f>VLOOKUP(D90,RFPStatus!$A$2:$CF$5148,10,FALSE)</f>
        <v>0</v>
      </c>
      <c r="DW90" s="63" t="str">
        <f t="shared" si="1"/>
        <v/>
      </c>
    </row>
    <row r="91" spans="1:127">
      <c r="A91" s="65">
        <f>RFPData!D91</f>
        <v>0</v>
      </c>
      <c r="DQ91" s="63">
        <f>VLOOKUP(D91,RFPStatus!$A$2:$CF$5148,5,FALSE)</f>
        <v>0</v>
      </c>
      <c r="DR91" s="63">
        <f>VLOOKUP(D91,RFPStatus!$A$2:$CF$5148,6,FALSE)</f>
        <v>0</v>
      </c>
      <c r="DS91" s="63">
        <f>VLOOKUP(D91,RFPStatus!$A$2:$CF$5148,7,FALSE)</f>
        <v>0</v>
      </c>
      <c r="DT91" s="63">
        <f>VLOOKUP(D91,RFPStatus!$A$2:$CF$5148,8,FALSE)</f>
        <v>0</v>
      </c>
      <c r="DU91" s="63">
        <f>VLOOKUP(D91,RFPStatus!$A$2:$CF$5148,9,FALSE)</f>
        <v>0</v>
      </c>
      <c r="DV91" s="63">
        <f>VLOOKUP(D91,RFPStatus!$A$2:$CF$5148,10,FALSE)</f>
        <v>0</v>
      </c>
      <c r="DW91" s="63" t="str">
        <f t="shared" si="1"/>
        <v/>
      </c>
    </row>
    <row r="92" spans="1:127">
      <c r="A92" s="65">
        <f>RFPData!D92</f>
        <v>0</v>
      </c>
      <c r="DQ92" s="63">
        <f>VLOOKUP(D92,RFPStatus!$A$2:$CF$5148,5,FALSE)</f>
        <v>0</v>
      </c>
      <c r="DR92" s="63">
        <f>VLOOKUP(D92,RFPStatus!$A$2:$CF$5148,6,FALSE)</f>
        <v>0</v>
      </c>
      <c r="DS92" s="63">
        <f>VLOOKUP(D92,RFPStatus!$A$2:$CF$5148,7,FALSE)</f>
        <v>0</v>
      </c>
      <c r="DT92" s="63">
        <f>VLOOKUP(D92,RFPStatus!$A$2:$CF$5148,8,FALSE)</f>
        <v>0</v>
      </c>
      <c r="DU92" s="63">
        <f>VLOOKUP(D92,RFPStatus!$A$2:$CF$5148,9,FALSE)</f>
        <v>0</v>
      </c>
      <c r="DV92" s="63">
        <f>VLOOKUP(D92,RFPStatus!$A$2:$CF$5148,10,FALSE)</f>
        <v>0</v>
      </c>
      <c r="DW92" s="63" t="str">
        <f t="shared" si="1"/>
        <v/>
      </c>
    </row>
    <row r="93" spans="1:127">
      <c r="A93" s="65">
        <f>RFPData!D93</f>
        <v>0</v>
      </c>
      <c r="DQ93" s="63">
        <f>VLOOKUP(D93,RFPStatus!$A$2:$CF$5148,5,FALSE)</f>
        <v>0</v>
      </c>
      <c r="DR93" s="63">
        <f>VLOOKUP(D93,RFPStatus!$A$2:$CF$5148,6,FALSE)</f>
        <v>0</v>
      </c>
      <c r="DS93" s="63">
        <f>VLOOKUP(D93,RFPStatus!$A$2:$CF$5148,7,FALSE)</f>
        <v>0</v>
      </c>
      <c r="DT93" s="63">
        <f>VLOOKUP(D93,RFPStatus!$A$2:$CF$5148,8,FALSE)</f>
        <v>0</v>
      </c>
      <c r="DU93" s="63">
        <f>VLOOKUP(D93,RFPStatus!$A$2:$CF$5148,9,FALSE)</f>
        <v>0</v>
      </c>
      <c r="DV93" s="63">
        <f>VLOOKUP(D93,RFPStatus!$A$2:$CF$5148,10,FALSE)</f>
        <v>0</v>
      </c>
      <c r="DW93" s="63" t="str">
        <f t="shared" si="1"/>
        <v/>
      </c>
    </row>
    <row r="94" spans="1:127">
      <c r="A94" s="65">
        <f>RFPData!D94</f>
        <v>0</v>
      </c>
      <c r="DQ94" s="63">
        <f>VLOOKUP(D94,RFPStatus!$A$2:$CF$5148,5,FALSE)</f>
        <v>0</v>
      </c>
      <c r="DR94" s="63">
        <f>VLOOKUP(D94,RFPStatus!$A$2:$CF$5148,6,FALSE)</f>
        <v>0</v>
      </c>
      <c r="DS94" s="63">
        <f>VLOOKUP(D94,RFPStatus!$A$2:$CF$5148,7,FALSE)</f>
        <v>0</v>
      </c>
      <c r="DT94" s="63">
        <f>VLOOKUP(D94,RFPStatus!$A$2:$CF$5148,8,FALSE)</f>
        <v>0</v>
      </c>
      <c r="DU94" s="63">
        <f>VLOOKUP(D94,RFPStatus!$A$2:$CF$5148,9,FALSE)</f>
        <v>0</v>
      </c>
      <c r="DV94" s="63">
        <f>VLOOKUP(D94,RFPStatus!$A$2:$CF$5148,10,FALSE)</f>
        <v>0</v>
      </c>
      <c r="DW94" s="63" t="str">
        <f t="shared" si="1"/>
        <v/>
      </c>
    </row>
    <row r="95" spans="1:127">
      <c r="A95" s="65">
        <f>RFPData!D95</f>
        <v>0</v>
      </c>
      <c r="DQ95" s="63">
        <f>VLOOKUP(D95,RFPStatus!$A$2:$CF$5148,5,FALSE)</f>
        <v>0</v>
      </c>
      <c r="DR95" s="63">
        <f>VLOOKUP(D95,RFPStatus!$A$2:$CF$5148,6,FALSE)</f>
        <v>0</v>
      </c>
      <c r="DS95" s="63">
        <f>VLOOKUP(D95,RFPStatus!$A$2:$CF$5148,7,FALSE)</f>
        <v>0</v>
      </c>
      <c r="DT95" s="63">
        <f>VLOOKUP(D95,RFPStatus!$A$2:$CF$5148,8,FALSE)</f>
        <v>0</v>
      </c>
      <c r="DU95" s="63">
        <f>VLOOKUP(D95,RFPStatus!$A$2:$CF$5148,9,FALSE)</f>
        <v>0</v>
      </c>
      <c r="DV95" s="63">
        <f>VLOOKUP(D95,RFPStatus!$A$2:$CF$5148,10,FALSE)</f>
        <v>0</v>
      </c>
      <c r="DW95" s="63" t="str">
        <f t="shared" si="1"/>
        <v/>
      </c>
    </row>
    <row r="96" spans="1:127">
      <c r="A96" s="65">
        <f>RFPData!D96</f>
        <v>0</v>
      </c>
      <c r="DQ96" s="63">
        <f>VLOOKUP(D96,RFPStatus!$A$2:$CF$5148,5,FALSE)</f>
        <v>0</v>
      </c>
      <c r="DR96" s="63">
        <f>VLOOKUP(D96,RFPStatus!$A$2:$CF$5148,6,FALSE)</f>
        <v>0</v>
      </c>
      <c r="DS96" s="63">
        <f>VLOOKUP(D96,RFPStatus!$A$2:$CF$5148,7,FALSE)</f>
        <v>0</v>
      </c>
      <c r="DT96" s="63">
        <f>VLOOKUP(D96,RFPStatus!$A$2:$CF$5148,8,FALSE)</f>
        <v>0</v>
      </c>
      <c r="DU96" s="63">
        <f>VLOOKUP(D96,RFPStatus!$A$2:$CF$5148,9,FALSE)</f>
        <v>0</v>
      </c>
      <c r="DV96" s="63">
        <f>VLOOKUP(D96,RFPStatus!$A$2:$CF$5148,10,FALSE)</f>
        <v>0</v>
      </c>
      <c r="DW96" s="63" t="str">
        <f t="shared" si="1"/>
        <v/>
      </c>
    </row>
    <row r="97" spans="1:127">
      <c r="A97" s="65">
        <f>RFPData!D97</f>
        <v>0</v>
      </c>
      <c r="DQ97" s="63">
        <f>VLOOKUP(D97,RFPStatus!$A$2:$CF$5148,5,FALSE)</f>
        <v>0</v>
      </c>
      <c r="DR97" s="63">
        <f>VLOOKUP(D97,RFPStatus!$A$2:$CF$5148,6,FALSE)</f>
        <v>0</v>
      </c>
      <c r="DS97" s="63">
        <f>VLOOKUP(D97,RFPStatus!$A$2:$CF$5148,7,FALSE)</f>
        <v>0</v>
      </c>
      <c r="DT97" s="63">
        <f>VLOOKUP(D97,RFPStatus!$A$2:$CF$5148,8,FALSE)</f>
        <v>0</v>
      </c>
      <c r="DU97" s="63">
        <f>VLOOKUP(D97,RFPStatus!$A$2:$CF$5148,9,FALSE)</f>
        <v>0</v>
      </c>
      <c r="DV97" s="63">
        <f>VLOOKUP(D97,RFPStatus!$A$2:$CF$5148,10,FALSE)</f>
        <v>0</v>
      </c>
      <c r="DW97" s="63" t="str">
        <f t="shared" si="1"/>
        <v/>
      </c>
    </row>
    <row r="98" spans="1:127">
      <c r="A98" s="65">
        <f>RFPData!D98</f>
        <v>0</v>
      </c>
      <c r="DQ98" s="63">
        <f>VLOOKUP(D98,RFPStatus!$A$2:$CF$5148,5,FALSE)</f>
        <v>0</v>
      </c>
      <c r="DR98" s="63">
        <f>VLOOKUP(D98,RFPStatus!$A$2:$CF$5148,6,FALSE)</f>
        <v>0</v>
      </c>
      <c r="DS98" s="63">
        <f>VLOOKUP(D98,RFPStatus!$A$2:$CF$5148,7,FALSE)</f>
        <v>0</v>
      </c>
      <c r="DT98" s="63">
        <f>VLOOKUP(D98,RFPStatus!$A$2:$CF$5148,8,FALSE)</f>
        <v>0</v>
      </c>
      <c r="DU98" s="63">
        <f>VLOOKUP(D98,RFPStatus!$A$2:$CF$5148,9,FALSE)</f>
        <v>0</v>
      </c>
      <c r="DV98" s="63">
        <f>VLOOKUP(D98,RFPStatus!$A$2:$CF$5148,10,FALSE)</f>
        <v>0</v>
      </c>
      <c r="DW98" s="63" t="str">
        <f t="shared" si="1"/>
        <v/>
      </c>
    </row>
    <row r="99" spans="1:127">
      <c r="A99" s="65">
        <f>RFPData!D99</f>
        <v>0</v>
      </c>
      <c r="DQ99" s="63">
        <f>VLOOKUP(D99,RFPStatus!$A$2:$CF$5148,5,FALSE)</f>
        <v>0</v>
      </c>
      <c r="DR99" s="63">
        <f>VLOOKUP(D99,RFPStatus!$A$2:$CF$5148,6,FALSE)</f>
        <v>0</v>
      </c>
      <c r="DS99" s="63">
        <f>VLOOKUP(D99,RFPStatus!$A$2:$CF$5148,7,FALSE)</f>
        <v>0</v>
      </c>
      <c r="DT99" s="63">
        <f>VLOOKUP(D99,RFPStatus!$A$2:$CF$5148,8,FALSE)</f>
        <v>0</v>
      </c>
      <c r="DU99" s="63">
        <f>VLOOKUP(D99,RFPStatus!$A$2:$CF$5148,9,FALSE)</f>
        <v>0</v>
      </c>
      <c r="DV99" s="63">
        <f>VLOOKUP(D99,RFPStatus!$A$2:$CF$5148,10,FALSE)</f>
        <v>0</v>
      </c>
      <c r="DW99" s="63" t="str">
        <f t="shared" si="1"/>
        <v/>
      </c>
    </row>
    <row r="100" spans="1:127">
      <c r="A100" s="65">
        <f>RFPData!D100</f>
        <v>0</v>
      </c>
      <c r="DQ100" s="63">
        <f>VLOOKUP(D100,RFPStatus!$A$2:$CF$5148,5,FALSE)</f>
        <v>0</v>
      </c>
      <c r="DR100" s="63">
        <f>VLOOKUP(D100,RFPStatus!$A$2:$CF$5148,6,FALSE)</f>
        <v>0</v>
      </c>
      <c r="DS100" s="63">
        <f>VLOOKUP(D100,RFPStatus!$A$2:$CF$5148,7,FALSE)</f>
        <v>0</v>
      </c>
      <c r="DT100" s="63">
        <f>VLOOKUP(D100,RFPStatus!$A$2:$CF$5148,8,FALSE)</f>
        <v>0</v>
      </c>
      <c r="DU100" s="63">
        <f>VLOOKUP(D100,RFPStatus!$A$2:$CF$5148,9,FALSE)</f>
        <v>0</v>
      </c>
      <c r="DV100" s="63">
        <f>VLOOKUP(D100,RFPStatus!$A$2:$CF$5148,10,FALSE)</f>
        <v>0</v>
      </c>
      <c r="DW100" s="63" t="str">
        <f t="shared" si="1"/>
        <v/>
      </c>
    </row>
    <row r="101" spans="1:127">
      <c r="A101" s="65">
        <f>RFPData!D101</f>
        <v>0</v>
      </c>
      <c r="DQ101" s="63">
        <f>VLOOKUP(D101,RFPStatus!$A$2:$CF$5148,5,FALSE)</f>
        <v>0</v>
      </c>
      <c r="DR101" s="63">
        <f>VLOOKUP(D101,RFPStatus!$A$2:$CF$5148,6,FALSE)</f>
        <v>0</v>
      </c>
      <c r="DS101" s="63">
        <f>VLOOKUP(D101,RFPStatus!$A$2:$CF$5148,7,FALSE)</f>
        <v>0</v>
      </c>
      <c r="DT101" s="63">
        <f>VLOOKUP(D101,RFPStatus!$A$2:$CF$5148,8,FALSE)</f>
        <v>0</v>
      </c>
      <c r="DU101" s="63">
        <f>VLOOKUP(D101,RFPStatus!$A$2:$CF$5148,9,FALSE)</f>
        <v>0</v>
      </c>
      <c r="DV101" s="63">
        <f>VLOOKUP(D101,RFPStatus!$A$2:$CF$5148,10,FALSE)</f>
        <v>0</v>
      </c>
      <c r="DW101" s="63" t="str">
        <f t="shared" si="1"/>
        <v/>
      </c>
    </row>
    <row r="102" spans="1:127">
      <c r="A102" s="65">
        <f>RFPData!D102</f>
        <v>0</v>
      </c>
      <c r="DQ102" s="63">
        <f>VLOOKUP(D102,RFPStatus!$A$2:$CF$5148,5,FALSE)</f>
        <v>0</v>
      </c>
      <c r="DR102" s="63">
        <f>VLOOKUP(D102,RFPStatus!$A$2:$CF$5148,6,FALSE)</f>
        <v>0</v>
      </c>
      <c r="DS102" s="63">
        <f>VLOOKUP(D102,RFPStatus!$A$2:$CF$5148,7,FALSE)</f>
        <v>0</v>
      </c>
      <c r="DT102" s="63">
        <f>VLOOKUP(D102,RFPStatus!$A$2:$CF$5148,8,FALSE)</f>
        <v>0</v>
      </c>
      <c r="DU102" s="63">
        <f>VLOOKUP(D102,RFPStatus!$A$2:$CF$5148,9,FALSE)</f>
        <v>0</v>
      </c>
      <c r="DV102" s="63">
        <f>VLOOKUP(D102,RFPStatus!$A$2:$CF$5148,10,FALSE)</f>
        <v>0</v>
      </c>
      <c r="DW102" s="63" t="str">
        <f t="shared" si="1"/>
        <v/>
      </c>
    </row>
    <row r="103" spans="1:127">
      <c r="A103" s="65">
        <f>RFPData!D103</f>
        <v>0</v>
      </c>
      <c r="DQ103" s="63">
        <f>VLOOKUP(D103,RFPStatus!$A$2:$CF$5148,5,FALSE)</f>
        <v>0</v>
      </c>
      <c r="DR103" s="63">
        <f>VLOOKUP(D103,RFPStatus!$A$2:$CF$5148,6,FALSE)</f>
        <v>0</v>
      </c>
      <c r="DS103" s="63">
        <f>VLOOKUP(D103,RFPStatus!$A$2:$CF$5148,7,FALSE)</f>
        <v>0</v>
      </c>
      <c r="DT103" s="63">
        <f>VLOOKUP(D103,RFPStatus!$A$2:$CF$5148,8,FALSE)</f>
        <v>0</v>
      </c>
      <c r="DU103" s="63">
        <f>VLOOKUP(D103,RFPStatus!$A$2:$CF$5148,9,FALSE)</f>
        <v>0</v>
      </c>
      <c r="DV103" s="63">
        <f>VLOOKUP(D103,RFPStatus!$A$2:$CF$5148,10,FALSE)</f>
        <v>0</v>
      </c>
      <c r="DW103" s="63" t="str">
        <f t="shared" si="1"/>
        <v/>
      </c>
    </row>
    <row r="104" spans="1:127">
      <c r="A104" s="65">
        <f>RFPData!D104</f>
        <v>0</v>
      </c>
      <c r="DQ104" s="63">
        <f>VLOOKUP(D104,RFPStatus!$A$2:$CF$5148,5,FALSE)</f>
        <v>0</v>
      </c>
      <c r="DR104" s="63">
        <f>VLOOKUP(D104,RFPStatus!$A$2:$CF$5148,6,FALSE)</f>
        <v>0</v>
      </c>
      <c r="DS104" s="63">
        <f>VLOOKUP(D104,RFPStatus!$A$2:$CF$5148,7,FALSE)</f>
        <v>0</v>
      </c>
      <c r="DT104" s="63">
        <f>VLOOKUP(D104,RFPStatus!$A$2:$CF$5148,8,FALSE)</f>
        <v>0</v>
      </c>
      <c r="DU104" s="63">
        <f>VLOOKUP(D104,RFPStatus!$A$2:$CF$5148,9,FALSE)</f>
        <v>0</v>
      </c>
      <c r="DV104" s="63">
        <f>VLOOKUP(D104,RFPStatus!$A$2:$CF$5148,10,FALSE)</f>
        <v>0</v>
      </c>
      <c r="DW104" s="63" t="str">
        <f t="shared" si="1"/>
        <v/>
      </c>
    </row>
    <row r="105" spans="1:127">
      <c r="A105" s="65">
        <f>RFPData!D105</f>
        <v>0</v>
      </c>
      <c r="DQ105" s="63">
        <f>VLOOKUP(D105,RFPStatus!$A$2:$CF$5148,5,FALSE)</f>
        <v>0</v>
      </c>
      <c r="DR105" s="63">
        <f>VLOOKUP(D105,RFPStatus!$A$2:$CF$5148,6,FALSE)</f>
        <v>0</v>
      </c>
      <c r="DS105" s="63">
        <f>VLOOKUP(D105,RFPStatus!$A$2:$CF$5148,7,FALSE)</f>
        <v>0</v>
      </c>
      <c r="DT105" s="63">
        <f>VLOOKUP(D105,RFPStatus!$A$2:$CF$5148,8,FALSE)</f>
        <v>0</v>
      </c>
      <c r="DU105" s="63">
        <f>VLOOKUP(D105,RFPStatus!$A$2:$CF$5148,9,FALSE)</f>
        <v>0</v>
      </c>
      <c r="DV105" s="63">
        <f>VLOOKUP(D105,RFPStatus!$A$2:$CF$5148,10,FALSE)</f>
        <v>0</v>
      </c>
      <c r="DW105" s="63" t="str">
        <f t="shared" si="1"/>
        <v/>
      </c>
    </row>
    <row r="106" spans="1:127">
      <c r="A106" s="65">
        <f>RFPData!D106</f>
        <v>0</v>
      </c>
      <c r="DQ106" s="63">
        <f>VLOOKUP(D106,RFPStatus!$A$2:$CF$5148,5,FALSE)</f>
        <v>0</v>
      </c>
      <c r="DR106" s="63">
        <f>VLOOKUP(D106,RFPStatus!$A$2:$CF$5148,6,FALSE)</f>
        <v>0</v>
      </c>
      <c r="DS106" s="63">
        <f>VLOOKUP(D106,RFPStatus!$A$2:$CF$5148,7,FALSE)</f>
        <v>0</v>
      </c>
      <c r="DT106" s="63">
        <f>VLOOKUP(D106,RFPStatus!$A$2:$CF$5148,8,FALSE)</f>
        <v>0</v>
      </c>
      <c r="DU106" s="63">
        <f>VLOOKUP(D106,RFPStatus!$A$2:$CF$5148,9,FALSE)</f>
        <v>0</v>
      </c>
      <c r="DV106" s="63">
        <f>VLOOKUP(D106,RFPStatus!$A$2:$CF$5148,10,FALSE)</f>
        <v>0</v>
      </c>
      <c r="DW106" s="63" t="str">
        <f t="shared" si="1"/>
        <v/>
      </c>
    </row>
    <row r="107" spans="1:127">
      <c r="A107" s="65">
        <f>RFPData!D107</f>
        <v>0</v>
      </c>
      <c r="DQ107" s="63">
        <f>VLOOKUP(D107,RFPStatus!$A$2:$CF$5148,5,FALSE)</f>
        <v>0</v>
      </c>
      <c r="DR107" s="63">
        <f>VLOOKUP(D107,RFPStatus!$A$2:$CF$5148,6,FALSE)</f>
        <v>0</v>
      </c>
      <c r="DS107" s="63">
        <f>VLOOKUP(D107,RFPStatus!$A$2:$CF$5148,7,FALSE)</f>
        <v>0</v>
      </c>
      <c r="DT107" s="63">
        <f>VLOOKUP(D107,RFPStatus!$A$2:$CF$5148,8,FALSE)</f>
        <v>0</v>
      </c>
      <c r="DU107" s="63">
        <f>VLOOKUP(D107,RFPStatus!$A$2:$CF$5148,9,FALSE)</f>
        <v>0</v>
      </c>
      <c r="DV107" s="63">
        <f>VLOOKUP(D107,RFPStatus!$A$2:$CF$5148,10,FALSE)</f>
        <v>0</v>
      </c>
      <c r="DW107" s="63" t="str">
        <f t="shared" si="1"/>
        <v/>
      </c>
    </row>
    <row r="108" spans="1:127">
      <c r="A108" s="65">
        <f>RFPData!D108</f>
        <v>0</v>
      </c>
      <c r="DQ108" s="63">
        <f>VLOOKUP(D108,RFPStatus!$A$2:$CF$5148,5,FALSE)</f>
        <v>0</v>
      </c>
      <c r="DR108" s="63">
        <f>VLOOKUP(D108,RFPStatus!$A$2:$CF$5148,6,FALSE)</f>
        <v>0</v>
      </c>
      <c r="DS108" s="63">
        <f>VLOOKUP(D108,RFPStatus!$A$2:$CF$5148,7,FALSE)</f>
        <v>0</v>
      </c>
      <c r="DT108" s="63">
        <f>VLOOKUP(D108,RFPStatus!$A$2:$CF$5148,8,FALSE)</f>
        <v>0</v>
      </c>
      <c r="DU108" s="63">
        <f>VLOOKUP(D108,RFPStatus!$A$2:$CF$5148,9,FALSE)</f>
        <v>0</v>
      </c>
      <c r="DV108" s="63">
        <f>VLOOKUP(D108,RFPStatus!$A$2:$CF$5148,10,FALSE)</f>
        <v>0</v>
      </c>
      <c r="DW108" s="63" t="str">
        <f t="shared" si="1"/>
        <v/>
      </c>
    </row>
    <row r="109" spans="1:127">
      <c r="A109" s="65">
        <f>RFPData!D109</f>
        <v>0</v>
      </c>
      <c r="DQ109" s="63">
        <f>VLOOKUP(D109,RFPStatus!$A$2:$CF$5148,5,FALSE)</f>
        <v>0</v>
      </c>
      <c r="DR109" s="63">
        <f>VLOOKUP(D109,RFPStatus!$A$2:$CF$5148,6,FALSE)</f>
        <v>0</v>
      </c>
      <c r="DS109" s="63">
        <f>VLOOKUP(D109,RFPStatus!$A$2:$CF$5148,7,FALSE)</f>
        <v>0</v>
      </c>
      <c r="DT109" s="63">
        <f>VLOOKUP(D109,RFPStatus!$A$2:$CF$5148,8,FALSE)</f>
        <v>0</v>
      </c>
      <c r="DU109" s="63">
        <f>VLOOKUP(D109,RFPStatus!$A$2:$CF$5148,9,FALSE)</f>
        <v>0</v>
      </c>
      <c r="DV109" s="63">
        <f>VLOOKUP(D109,RFPStatus!$A$2:$CF$5148,10,FALSE)</f>
        <v>0</v>
      </c>
      <c r="DW109" s="63" t="str">
        <f t="shared" si="1"/>
        <v/>
      </c>
    </row>
    <row r="110" spans="1:127">
      <c r="A110" s="65">
        <f>RFPData!D110</f>
        <v>0</v>
      </c>
      <c r="DQ110" s="63">
        <f>VLOOKUP(D110,RFPStatus!$A$2:$CF$5148,5,FALSE)</f>
        <v>0</v>
      </c>
      <c r="DR110" s="63">
        <f>VLOOKUP(D110,RFPStatus!$A$2:$CF$5148,6,FALSE)</f>
        <v>0</v>
      </c>
      <c r="DS110" s="63">
        <f>VLOOKUP(D110,RFPStatus!$A$2:$CF$5148,7,FALSE)</f>
        <v>0</v>
      </c>
      <c r="DT110" s="63">
        <f>VLOOKUP(D110,RFPStatus!$A$2:$CF$5148,8,FALSE)</f>
        <v>0</v>
      </c>
      <c r="DU110" s="63">
        <f>VLOOKUP(D110,RFPStatus!$A$2:$CF$5148,9,FALSE)</f>
        <v>0</v>
      </c>
      <c r="DV110" s="63">
        <f>VLOOKUP(D110,RFPStatus!$A$2:$CF$5148,10,FALSE)</f>
        <v>0</v>
      </c>
      <c r="DW110" s="63" t="str">
        <f t="shared" si="1"/>
        <v/>
      </c>
    </row>
    <row r="111" spans="1:127">
      <c r="A111" s="65">
        <f>RFPData!D111</f>
        <v>0</v>
      </c>
      <c r="DQ111" s="63">
        <f>VLOOKUP(D111,RFPStatus!$A$2:$CF$5148,5,FALSE)</f>
        <v>0</v>
      </c>
      <c r="DR111" s="63">
        <f>VLOOKUP(D111,RFPStatus!$A$2:$CF$5148,6,FALSE)</f>
        <v>0</v>
      </c>
      <c r="DS111" s="63">
        <f>VLOOKUP(D111,RFPStatus!$A$2:$CF$5148,7,FALSE)</f>
        <v>0</v>
      </c>
      <c r="DT111" s="63">
        <f>VLOOKUP(D111,RFPStatus!$A$2:$CF$5148,8,FALSE)</f>
        <v>0</v>
      </c>
      <c r="DU111" s="63">
        <f>VLOOKUP(D111,RFPStatus!$A$2:$CF$5148,9,FALSE)</f>
        <v>0</v>
      </c>
      <c r="DV111" s="63">
        <f>VLOOKUP(D111,RFPStatus!$A$2:$CF$5148,10,FALSE)</f>
        <v>0</v>
      </c>
      <c r="DW111" s="63" t="str">
        <f t="shared" si="1"/>
        <v/>
      </c>
    </row>
    <row r="112" spans="1:127">
      <c r="A112" s="65">
        <f>RFPData!D112</f>
        <v>0</v>
      </c>
      <c r="DQ112" s="63">
        <f>VLOOKUP(D112,RFPStatus!$A$2:$CF$5148,5,FALSE)</f>
        <v>0</v>
      </c>
      <c r="DR112" s="63">
        <f>VLOOKUP(D112,RFPStatus!$A$2:$CF$5148,6,FALSE)</f>
        <v>0</v>
      </c>
      <c r="DS112" s="63">
        <f>VLOOKUP(D112,RFPStatus!$A$2:$CF$5148,7,FALSE)</f>
        <v>0</v>
      </c>
      <c r="DT112" s="63">
        <f>VLOOKUP(D112,RFPStatus!$A$2:$CF$5148,8,FALSE)</f>
        <v>0</v>
      </c>
      <c r="DU112" s="63">
        <f>VLOOKUP(D112,RFPStatus!$A$2:$CF$5148,9,FALSE)</f>
        <v>0</v>
      </c>
      <c r="DV112" s="63">
        <f>VLOOKUP(D112,RFPStatus!$A$2:$CF$5148,10,FALSE)</f>
        <v>0</v>
      </c>
      <c r="DW112" s="63" t="str">
        <f t="shared" si="1"/>
        <v/>
      </c>
    </row>
    <row r="113" spans="1:127">
      <c r="A113" s="65">
        <f>RFPData!D113</f>
        <v>0</v>
      </c>
      <c r="DQ113" s="63">
        <f>VLOOKUP(D113,RFPStatus!$A$2:$CF$5148,5,FALSE)</f>
        <v>0</v>
      </c>
      <c r="DR113" s="63">
        <f>VLOOKUP(D113,RFPStatus!$A$2:$CF$5148,6,FALSE)</f>
        <v>0</v>
      </c>
      <c r="DS113" s="63">
        <f>VLOOKUP(D113,RFPStatus!$A$2:$CF$5148,7,FALSE)</f>
        <v>0</v>
      </c>
      <c r="DT113" s="63">
        <f>VLOOKUP(D113,RFPStatus!$A$2:$CF$5148,8,FALSE)</f>
        <v>0</v>
      </c>
      <c r="DU113" s="63">
        <f>VLOOKUP(D113,RFPStatus!$A$2:$CF$5148,9,FALSE)</f>
        <v>0</v>
      </c>
      <c r="DV113" s="63">
        <f>VLOOKUP(D113,RFPStatus!$A$2:$CF$5148,10,FALSE)</f>
        <v>0</v>
      </c>
      <c r="DW113" s="63" t="str">
        <f t="shared" si="1"/>
        <v/>
      </c>
    </row>
    <row r="114" spans="1:127">
      <c r="A114" s="65">
        <f>RFPData!D114</f>
        <v>0</v>
      </c>
      <c r="DQ114" s="63">
        <f>VLOOKUP(D114,RFPStatus!$A$2:$CF$5148,5,FALSE)</f>
        <v>0</v>
      </c>
      <c r="DR114" s="63">
        <f>VLOOKUP(D114,RFPStatus!$A$2:$CF$5148,6,FALSE)</f>
        <v>0</v>
      </c>
      <c r="DS114" s="63">
        <f>VLOOKUP(D114,RFPStatus!$A$2:$CF$5148,7,FALSE)</f>
        <v>0</v>
      </c>
      <c r="DT114" s="63">
        <f>VLOOKUP(D114,RFPStatus!$A$2:$CF$5148,8,FALSE)</f>
        <v>0</v>
      </c>
      <c r="DU114" s="63">
        <f>VLOOKUP(D114,RFPStatus!$A$2:$CF$5148,9,FALSE)</f>
        <v>0</v>
      </c>
      <c r="DV114" s="63">
        <f>VLOOKUP(D114,RFPStatus!$A$2:$CF$5148,10,FALSE)</f>
        <v>0</v>
      </c>
      <c r="DW114" s="63" t="str">
        <f t="shared" si="1"/>
        <v/>
      </c>
    </row>
    <row r="115" spans="1:127">
      <c r="A115" s="65">
        <f>RFPData!D115</f>
        <v>0</v>
      </c>
      <c r="DQ115" s="63">
        <f>VLOOKUP(D115,RFPStatus!$A$2:$CF$5148,5,FALSE)</f>
        <v>0</v>
      </c>
      <c r="DR115" s="63">
        <f>VLOOKUP(D115,RFPStatus!$A$2:$CF$5148,6,FALSE)</f>
        <v>0</v>
      </c>
      <c r="DS115" s="63">
        <f>VLOOKUP(D115,RFPStatus!$A$2:$CF$5148,7,FALSE)</f>
        <v>0</v>
      </c>
      <c r="DT115" s="63">
        <f>VLOOKUP(D115,RFPStatus!$A$2:$CF$5148,8,FALSE)</f>
        <v>0</v>
      </c>
      <c r="DU115" s="63">
        <f>VLOOKUP(D115,RFPStatus!$A$2:$CF$5148,9,FALSE)</f>
        <v>0</v>
      </c>
      <c r="DV115" s="63">
        <f>VLOOKUP(D115,RFPStatus!$A$2:$CF$5148,10,FALSE)</f>
        <v>0</v>
      </c>
      <c r="DW115" s="63" t="str">
        <f t="shared" si="1"/>
        <v/>
      </c>
    </row>
    <row r="116" spans="1:127">
      <c r="A116" s="65">
        <f>RFPData!D116</f>
        <v>0</v>
      </c>
      <c r="DQ116" s="63">
        <f>VLOOKUP(D116,RFPStatus!$A$2:$CF$5148,5,FALSE)</f>
        <v>0</v>
      </c>
      <c r="DR116" s="63">
        <f>VLOOKUP(D116,RFPStatus!$A$2:$CF$5148,6,FALSE)</f>
        <v>0</v>
      </c>
      <c r="DS116" s="63">
        <f>VLOOKUP(D116,RFPStatus!$A$2:$CF$5148,7,FALSE)</f>
        <v>0</v>
      </c>
      <c r="DT116" s="63">
        <f>VLOOKUP(D116,RFPStatus!$A$2:$CF$5148,8,FALSE)</f>
        <v>0</v>
      </c>
      <c r="DU116" s="63">
        <f>VLOOKUP(D116,RFPStatus!$A$2:$CF$5148,9,FALSE)</f>
        <v>0</v>
      </c>
      <c r="DV116" s="63">
        <f>VLOOKUP(D116,RFPStatus!$A$2:$CF$5148,10,FALSE)</f>
        <v>0</v>
      </c>
      <c r="DW116" s="63" t="str">
        <f t="shared" si="1"/>
        <v/>
      </c>
    </row>
    <row r="117" spans="1:127">
      <c r="A117" s="65">
        <f>RFPData!D117</f>
        <v>0</v>
      </c>
      <c r="DQ117" s="63">
        <f>VLOOKUP(D117,RFPStatus!$A$2:$CF$5148,5,FALSE)</f>
        <v>0</v>
      </c>
      <c r="DR117" s="63">
        <f>VLOOKUP(D117,RFPStatus!$A$2:$CF$5148,6,FALSE)</f>
        <v>0</v>
      </c>
      <c r="DS117" s="63">
        <f>VLOOKUP(D117,RFPStatus!$A$2:$CF$5148,7,FALSE)</f>
        <v>0</v>
      </c>
      <c r="DT117" s="63">
        <f>VLOOKUP(D117,RFPStatus!$A$2:$CF$5148,8,FALSE)</f>
        <v>0</v>
      </c>
      <c r="DU117" s="63">
        <f>VLOOKUP(D117,RFPStatus!$A$2:$CF$5148,9,FALSE)</f>
        <v>0</v>
      </c>
      <c r="DV117" s="63">
        <f>VLOOKUP(D117,RFPStatus!$A$2:$CF$5148,10,FALSE)</f>
        <v>0</v>
      </c>
      <c r="DW117" s="63" t="str">
        <f t="shared" si="1"/>
        <v/>
      </c>
    </row>
    <row r="118" spans="1:127">
      <c r="A118" s="65">
        <f>RFPData!D118</f>
        <v>0</v>
      </c>
      <c r="DQ118" s="63">
        <f>VLOOKUP(D118,RFPStatus!$A$2:$CF$5148,5,FALSE)</f>
        <v>0</v>
      </c>
      <c r="DR118" s="63">
        <f>VLOOKUP(D118,RFPStatus!$A$2:$CF$5148,6,FALSE)</f>
        <v>0</v>
      </c>
      <c r="DS118" s="63">
        <f>VLOOKUP(D118,RFPStatus!$A$2:$CF$5148,7,FALSE)</f>
        <v>0</v>
      </c>
      <c r="DT118" s="63">
        <f>VLOOKUP(D118,RFPStatus!$A$2:$CF$5148,8,FALSE)</f>
        <v>0</v>
      </c>
      <c r="DU118" s="63">
        <f>VLOOKUP(D118,RFPStatus!$A$2:$CF$5148,9,FALSE)</f>
        <v>0</v>
      </c>
      <c r="DV118" s="63">
        <f>VLOOKUP(D118,RFPStatus!$A$2:$CF$5148,10,FALSE)</f>
        <v>0</v>
      </c>
      <c r="DW118" s="63" t="str">
        <f t="shared" si="1"/>
        <v/>
      </c>
    </row>
    <row r="119" spans="1:127">
      <c r="A119" s="65">
        <f>RFPData!D119</f>
        <v>0</v>
      </c>
      <c r="DQ119" s="63">
        <f>VLOOKUP(D119,RFPStatus!$A$2:$CF$5148,5,FALSE)</f>
        <v>0</v>
      </c>
      <c r="DR119" s="63">
        <f>VLOOKUP(D119,RFPStatus!$A$2:$CF$5148,6,FALSE)</f>
        <v>0</v>
      </c>
      <c r="DS119" s="63">
        <f>VLOOKUP(D119,RFPStatus!$A$2:$CF$5148,7,FALSE)</f>
        <v>0</v>
      </c>
      <c r="DT119" s="63">
        <f>VLOOKUP(D119,RFPStatus!$A$2:$CF$5148,8,FALSE)</f>
        <v>0</v>
      </c>
      <c r="DU119" s="63">
        <f>VLOOKUP(D119,RFPStatus!$A$2:$CF$5148,9,FALSE)</f>
        <v>0</v>
      </c>
      <c r="DV119" s="63">
        <f>VLOOKUP(D119,RFPStatus!$A$2:$CF$5148,10,FALSE)</f>
        <v>0</v>
      </c>
      <c r="DW119" s="63" t="str">
        <f t="shared" si="1"/>
        <v/>
      </c>
    </row>
    <row r="120" spans="1:127">
      <c r="A120" s="65">
        <f>RFPData!D120</f>
        <v>0</v>
      </c>
      <c r="DQ120" s="63">
        <f>VLOOKUP(D120,RFPStatus!$A$2:$CF$5148,5,FALSE)</f>
        <v>0</v>
      </c>
      <c r="DR120" s="63">
        <f>VLOOKUP(D120,RFPStatus!$A$2:$CF$5148,6,FALSE)</f>
        <v>0</v>
      </c>
      <c r="DS120" s="63">
        <f>VLOOKUP(D120,RFPStatus!$A$2:$CF$5148,7,FALSE)</f>
        <v>0</v>
      </c>
      <c r="DT120" s="63">
        <f>VLOOKUP(D120,RFPStatus!$A$2:$CF$5148,8,FALSE)</f>
        <v>0</v>
      </c>
      <c r="DU120" s="63">
        <f>VLOOKUP(D120,RFPStatus!$A$2:$CF$5148,9,FALSE)</f>
        <v>0</v>
      </c>
      <c r="DV120" s="63">
        <f>VLOOKUP(D120,RFPStatus!$A$2:$CF$5148,10,FALSE)</f>
        <v>0</v>
      </c>
      <c r="DW120" s="63" t="str">
        <f t="shared" si="1"/>
        <v/>
      </c>
    </row>
    <row r="121" spans="1:127">
      <c r="A121" s="65">
        <f>RFPData!D121</f>
        <v>0</v>
      </c>
      <c r="DQ121" s="63">
        <f>VLOOKUP(D121,RFPStatus!$A$2:$CF$5148,5,FALSE)</f>
        <v>0</v>
      </c>
      <c r="DR121" s="63">
        <f>VLOOKUP(D121,RFPStatus!$A$2:$CF$5148,6,FALSE)</f>
        <v>0</v>
      </c>
      <c r="DS121" s="63">
        <f>VLOOKUP(D121,RFPStatus!$A$2:$CF$5148,7,FALSE)</f>
        <v>0</v>
      </c>
      <c r="DT121" s="63">
        <f>VLOOKUP(D121,RFPStatus!$A$2:$CF$5148,8,FALSE)</f>
        <v>0</v>
      </c>
      <c r="DU121" s="63">
        <f>VLOOKUP(D121,RFPStatus!$A$2:$CF$5148,9,FALSE)</f>
        <v>0</v>
      </c>
      <c r="DV121" s="63">
        <f>VLOOKUP(D121,RFPStatus!$A$2:$CF$5148,10,FALSE)</f>
        <v>0</v>
      </c>
      <c r="DW121" s="63" t="str">
        <f t="shared" si="1"/>
        <v/>
      </c>
    </row>
    <row r="122" spans="1:127">
      <c r="A122" s="65">
        <f>RFPData!D122</f>
        <v>0</v>
      </c>
      <c r="DQ122" s="63">
        <f>VLOOKUP(D122,RFPStatus!$A$2:$CF$5148,5,FALSE)</f>
        <v>0</v>
      </c>
      <c r="DR122" s="63">
        <f>VLOOKUP(D122,RFPStatus!$A$2:$CF$5148,6,FALSE)</f>
        <v>0</v>
      </c>
      <c r="DS122" s="63">
        <f>VLOOKUP(D122,RFPStatus!$A$2:$CF$5148,7,FALSE)</f>
        <v>0</v>
      </c>
      <c r="DT122" s="63">
        <f>VLOOKUP(D122,RFPStatus!$A$2:$CF$5148,8,FALSE)</f>
        <v>0</v>
      </c>
      <c r="DU122" s="63">
        <f>VLOOKUP(D122,RFPStatus!$A$2:$CF$5148,9,FALSE)</f>
        <v>0</v>
      </c>
      <c r="DV122" s="63">
        <f>VLOOKUP(D122,RFPStatus!$A$2:$CF$5148,10,FALSE)</f>
        <v>0</v>
      </c>
      <c r="DW122" s="63" t="str">
        <f t="shared" si="1"/>
        <v/>
      </c>
    </row>
    <row r="123" spans="1:127">
      <c r="A123" s="65">
        <f>RFPData!D123</f>
        <v>0</v>
      </c>
      <c r="DQ123" s="63">
        <f>VLOOKUP(D123,RFPStatus!$A$2:$CF$5148,5,FALSE)</f>
        <v>0</v>
      </c>
      <c r="DR123" s="63">
        <f>VLOOKUP(D123,RFPStatus!$A$2:$CF$5148,6,FALSE)</f>
        <v>0</v>
      </c>
      <c r="DS123" s="63">
        <f>VLOOKUP(D123,RFPStatus!$A$2:$CF$5148,7,FALSE)</f>
        <v>0</v>
      </c>
      <c r="DT123" s="63">
        <f>VLOOKUP(D123,RFPStatus!$A$2:$CF$5148,8,FALSE)</f>
        <v>0</v>
      </c>
      <c r="DU123" s="63">
        <f>VLOOKUP(D123,RFPStatus!$A$2:$CF$5148,9,FALSE)</f>
        <v>0</v>
      </c>
      <c r="DV123" s="63">
        <f>VLOOKUP(D123,RFPStatus!$A$2:$CF$5148,10,FALSE)</f>
        <v>0</v>
      </c>
      <c r="DW123" s="63" t="str">
        <f t="shared" si="1"/>
        <v/>
      </c>
    </row>
    <row r="124" spans="1:127">
      <c r="A124" s="65">
        <f>RFPData!D124</f>
        <v>0</v>
      </c>
      <c r="DQ124" s="63">
        <f>VLOOKUP(D124,RFPStatus!$A$2:$CF$5148,5,FALSE)</f>
        <v>0</v>
      </c>
      <c r="DR124" s="63">
        <f>VLOOKUP(D124,RFPStatus!$A$2:$CF$5148,6,FALSE)</f>
        <v>0</v>
      </c>
      <c r="DS124" s="63">
        <f>VLOOKUP(D124,RFPStatus!$A$2:$CF$5148,7,FALSE)</f>
        <v>0</v>
      </c>
      <c r="DT124" s="63">
        <f>VLOOKUP(D124,RFPStatus!$A$2:$CF$5148,8,FALSE)</f>
        <v>0</v>
      </c>
      <c r="DU124" s="63">
        <f>VLOOKUP(D124,RFPStatus!$A$2:$CF$5148,9,FALSE)</f>
        <v>0</v>
      </c>
      <c r="DV124" s="63">
        <f>VLOOKUP(D124,RFPStatus!$A$2:$CF$5148,10,FALSE)</f>
        <v>0</v>
      </c>
      <c r="DW124" s="63" t="str">
        <f t="shared" si="1"/>
        <v/>
      </c>
    </row>
    <row r="125" spans="1:127">
      <c r="A125" s="65">
        <f>RFPData!D125</f>
        <v>0</v>
      </c>
      <c r="DQ125" s="63">
        <f>VLOOKUP(D125,RFPStatus!$A$2:$CF$5148,5,FALSE)</f>
        <v>0</v>
      </c>
      <c r="DR125" s="63">
        <f>VLOOKUP(D125,RFPStatus!$A$2:$CF$5148,6,FALSE)</f>
        <v>0</v>
      </c>
      <c r="DS125" s="63">
        <f>VLOOKUP(D125,RFPStatus!$A$2:$CF$5148,7,FALSE)</f>
        <v>0</v>
      </c>
      <c r="DT125" s="63">
        <f>VLOOKUP(D125,RFPStatus!$A$2:$CF$5148,8,FALSE)</f>
        <v>0</v>
      </c>
      <c r="DU125" s="63">
        <f>VLOOKUP(D125,RFPStatus!$A$2:$CF$5148,9,FALSE)</f>
        <v>0</v>
      </c>
      <c r="DV125" s="63">
        <f>VLOOKUP(D125,RFPStatus!$A$2:$CF$5148,10,FALSE)</f>
        <v>0</v>
      </c>
      <c r="DW125" s="63" t="str">
        <f t="shared" si="1"/>
        <v/>
      </c>
    </row>
    <row r="126" spans="1:127">
      <c r="A126" s="65">
        <f>RFPData!D126</f>
        <v>0</v>
      </c>
      <c r="DQ126" s="63">
        <f>VLOOKUP(D126,RFPStatus!$A$2:$CF$5148,5,FALSE)</f>
        <v>0</v>
      </c>
      <c r="DR126" s="63">
        <f>VLOOKUP(D126,RFPStatus!$A$2:$CF$5148,6,FALSE)</f>
        <v>0</v>
      </c>
      <c r="DS126" s="63">
        <f>VLOOKUP(D126,RFPStatus!$A$2:$CF$5148,7,FALSE)</f>
        <v>0</v>
      </c>
      <c r="DT126" s="63">
        <f>VLOOKUP(D126,RFPStatus!$A$2:$CF$5148,8,FALSE)</f>
        <v>0</v>
      </c>
      <c r="DU126" s="63">
        <f>VLOOKUP(D126,RFPStatus!$A$2:$CF$5148,9,FALSE)</f>
        <v>0</v>
      </c>
      <c r="DV126" s="63">
        <f>VLOOKUP(D126,RFPStatus!$A$2:$CF$5148,10,FALSE)</f>
        <v>0</v>
      </c>
      <c r="DW126" s="63" t="str">
        <f t="shared" si="1"/>
        <v/>
      </c>
    </row>
    <row r="127" spans="1:127">
      <c r="A127" s="65">
        <f>RFPData!D127</f>
        <v>0</v>
      </c>
      <c r="DQ127" s="63">
        <f>VLOOKUP(D127,RFPStatus!$A$2:$CF$5148,5,FALSE)</f>
        <v>0</v>
      </c>
      <c r="DR127" s="63">
        <f>VLOOKUP(D127,RFPStatus!$A$2:$CF$5148,6,FALSE)</f>
        <v>0</v>
      </c>
      <c r="DS127" s="63">
        <f>VLOOKUP(D127,RFPStatus!$A$2:$CF$5148,7,FALSE)</f>
        <v>0</v>
      </c>
      <c r="DT127" s="63">
        <f>VLOOKUP(D127,RFPStatus!$A$2:$CF$5148,8,FALSE)</f>
        <v>0</v>
      </c>
      <c r="DU127" s="63">
        <f>VLOOKUP(D127,RFPStatus!$A$2:$CF$5148,9,FALSE)</f>
        <v>0</v>
      </c>
      <c r="DV127" s="63">
        <f>VLOOKUP(D127,RFPStatus!$A$2:$CF$5148,10,FALSE)</f>
        <v>0</v>
      </c>
      <c r="DW127" s="63" t="str">
        <f t="shared" si="1"/>
        <v/>
      </c>
    </row>
    <row r="128" spans="1:127">
      <c r="A128" s="65">
        <f>RFPData!D128</f>
        <v>0</v>
      </c>
      <c r="DQ128" s="63">
        <f>VLOOKUP(D128,RFPStatus!$A$2:$CF$5148,5,FALSE)</f>
        <v>0</v>
      </c>
      <c r="DR128" s="63">
        <f>VLOOKUP(D128,RFPStatus!$A$2:$CF$5148,6,FALSE)</f>
        <v>0</v>
      </c>
      <c r="DS128" s="63">
        <f>VLOOKUP(D128,RFPStatus!$A$2:$CF$5148,7,FALSE)</f>
        <v>0</v>
      </c>
      <c r="DT128" s="63">
        <f>VLOOKUP(D128,RFPStatus!$A$2:$CF$5148,8,FALSE)</f>
        <v>0</v>
      </c>
      <c r="DU128" s="63">
        <f>VLOOKUP(D128,RFPStatus!$A$2:$CF$5148,9,FALSE)</f>
        <v>0</v>
      </c>
      <c r="DV128" s="63">
        <f>VLOOKUP(D128,RFPStatus!$A$2:$CF$5148,10,FALSE)</f>
        <v>0</v>
      </c>
      <c r="DW128" s="63" t="str">
        <f t="shared" si="1"/>
        <v/>
      </c>
    </row>
    <row r="129" spans="1:127">
      <c r="A129" s="65">
        <f>RFPData!D129</f>
        <v>0</v>
      </c>
      <c r="DQ129" s="63">
        <f>VLOOKUP(D129,RFPStatus!$A$2:$CF$5148,5,FALSE)</f>
        <v>0</v>
      </c>
      <c r="DR129" s="63">
        <f>VLOOKUP(D129,RFPStatus!$A$2:$CF$5148,6,FALSE)</f>
        <v>0</v>
      </c>
      <c r="DS129" s="63">
        <f>VLOOKUP(D129,RFPStatus!$A$2:$CF$5148,7,FALSE)</f>
        <v>0</v>
      </c>
      <c r="DT129" s="63">
        <f>VLOOKUP(D129,RFPStatus!$A$2:$CF$5148,8,FALSE)</f>
        <v>0</v>
      </c>
      <c r="DU129" s="63">
        <f>VLOOKUP(D129,RFPStatus!$A$2:$CF$5148,9,FALSE)</f>
        <v>0</v>
      </c>
      <c r="DV129" s="63">
        <f>VLOOKUP(D129,RFPStatus!$A$2:$CF$5148,10,FALSE)</f>
        <v>0</v>
      </c>
      <c r="DW129" s="63" t="str">
        <f t="shared" si="1"/>
        <v/>
      </c>
    </row>
    <row r="130" spans="1:127">
      <c r="A130" s="65">
        <f>RFPData!D130</f>
        <v>0</v>
      </c>
      <c r="DQ130" s="63">
        <f>VLOOKUP(D130,RFPStatus!$A$2:$CF$5148,5,FALSE)</f>
        <v>0</v>
      </c>
      <c r="DR130" s="63">
        <f>VLOOKUP(D130,RFPStatus!$A$2:$CF$5148,6,FALSE)</f>
        <v>0</v>
      </c>
      <c r="DS130" s="63">
        <f>VLOOKUP(D130,RFPStatus!$A$2:$CF$5148,7,FALSE)</f>
        <v>0</v>
      </c>
      <c r="DT130" s="63">
        <f>VLOOKUP(D130,RFPStatus!$A$2:$CF$5148,8,FALSE)</f>
        <v>0</v>
      </c>
      <c r="DU130" s="63">
        <f>VLOOKUP(D130,RFPStatus!$A$2:$CF$5148,9,FALSE)</f>
        <v>0</v>
      </c>
      <c r="DV130" s="63">
        <f>VLOOKUP(D130,RFPStatus!$A$2:$CF$5148,10,FALSE)</f>
        <v>0</v>
      </c>
      <c r="DW130" s="63" t="str">
        <f t="shared" si="1"/>
        <v/>
      </c>
    </row>
    <row r="131" spans="1:127">
      <c r="A131" s="65">
        <f>RFPData!D131</f>
        <v>0</v>
      </c>
      <c r="DQ131" s="63">
        <f>VLOOKUP(D131,RFPStatus!$A$2:$CF$5148,5,FALSE)</f>
        <v>0</v>
      </c>
      <c r="DR131" s="63">
        <f>VLOOKUP(D131,RFPStatus!$A$2:$CF$5148,6,FALSE)</f>
        <v>0</v>
      </c>
      <c r="DS131" s="63">
        <f>VLOOKUP(D131,RFPStatus!$A$2:$CF$5148,7,FALSE)</f>
        <v>0</v>
      </c>
      <c r="DT131" s="63">
        <f>VLOOKUP(D131,RFPStatus!$A$2:$CF$5148,8,FALSE)</f>
        <v>0</v>
      </c>
      <c r="DU131" s="63">
        <f>VLOOKUP(D131,RFPStatus!$A$2:$CF$5148,9,FALSE)</f>
        <v>0</v>
      </c>
      <c r="DV131" s="63">
        <f>VLOOKUP(D131,RFPStatus!$A$2:$CF$5148,10,FALSE)</f>
        <v>0</v>
      </c>
      <c r="DW131" s="63" t="str">
        <f t="shared" ref="DW131:DW194" si="2">_xlfn.CONCAT(BU131:BY131)</f>
        <v/>
      </c>
    </row>
    <row r="132" spans="1:127">
      <c r="A132" s="65">
        <f>RFPData!D132</f>
        <v>0</v>
      </c>
      <c r="DQ132" s="63">
        <f>VLOOKUP(D132,RFPStatus!$A$2:$CF$5148,5,FALSE)</f>
        <v>0</v>
      </c>
      <c r="DR132" s="63">
        <f>VLOOKUP(D132,RFPStatus!$A$2:$CF$5148,6,FALSE)</f>
        <v>0</v>
      </c>
      <c r="DS132" s="63">
        <f>VLOOKUP(D132,RFPStatus!$A$2:$CF$5148,7,FALSE)</f>
        <v>0</v>
      </c>
      <c r="DT132" s="63">
        <f>VLOOKUP(D132,RFPStatus!$A$2:$CF$5148,8,FALSE)</f>
        <v>0</v>
      </c>
      <c r="DU132" s="63">
        <f>VLOOKUP(D132,RFPStatus!$A$2:$CF$5148,9,FALSE)</f>
        <v>0</v>
      </c>
      <c r="DV132" s="63">
        <f>VLOOKUP(D132,RFPStatus!$A$2:$CF$5148,10,FALSE)</f>
        <v>0</v>
      </c>
      <c r="DW132" s="63" t="str">
        <f t="shared" si="2"/>
        <v/>
      </c>
    </row>
    <row r="133" spans="1:127">
      <c r="A133" s="65">
        <f>RFPData!D133</f>
        <v>0</v>
      </c>
      <c r="DQ133" s="63">
        <f>VLOOKUP(D133,RFPStatus!$A$2:$CF$5148,5,FALSE)</f>
        <v>0</v>
      </c>
      <c r="DR133" s="63">
        <f>VLOOKUP(D133,RFPStatus!$A$2:$CF$5148,6,FALSE)</f>
        <v>0</v>
      </c>
      <c r="DS133" s="63">
        <f>VLOOKUP(D133,RFPStatus!$A$2:$CF$5148,7,FALSE)</f>
        <v>0</v>
      </c>
      <c r="DT133" s="63">
        <f>VLOOKUP(D133,RFPStatus!$A$2:$CF$5148,8,FALSE)</f>
        <v>0</v>
      </c>
      <c r="DU133" s="63">
        <f>VLOOKUP(D133,RFPStatus!$A$2:$CF$5148,9,FALSE)</f>
        <v>0</v>
      </c>
      <c r="DV133" s="63">
        <f>VLOOKUP(D133,RFPStatus!$A$2:$CF$5148,10,FALSE)</f>
        <v>0</v>
      </c>
      <c r="DW133" s="63" t="str">
        <f t="shared" si="2"/>
        <v/>
      </c>
    </row>
    <row r="134" spans="1:127">
      <c r="A134" s="65">
        <f>RFPData!D134</f>
        <v>0</v>
      </c>
      <c r="DQ134" s="63">
        <f>VLOOKUP(D134,RFPStatus!$A$2:$CF$5148,5,FALSE)</f>
        <v>0</v>
      </c>
      <c r="DR134" s="63">
        <f>VLOOKUP(D134,RFPStatus!$A$2:$CF$5148,6,FALSE)</f>
        <v>0</v>
      </c>
      <c r="DS134" s="63">
        <f>VLOOKUP(D134,RFPStatus!$A$2:$CF$5148,7,FALSE)</f>
        <v>0</v>
      </c>
      <c r="DT134" s="63">
        <f>VLOOKUP(D134,RFPStatus!$A$2:$CF$5148,8,FALSE)</f>
        <v>0</v>
      </c>
      <c r="DU134" s="63">
        <f>VLOOKUP(D134,RFPStatus!$A$2:$CF$5148,9,FALSE)</f>
        <v>0</v>
      </c>
      <c r="DV134" s="63">
        <f>VLOOKUP(D134,RFPStatus!$A$2:$CF$5148,10,FALSE)</f>
        <v>0</v>
      </c>
      <c r="DW134" s="63" t="str">
        <f t="shared" si="2"/>
        <v/>
      </c>
    </row>
    <row r="135" spans="1:127">
      <c r="A135" s="65">
        <f>RFPData!D135</f>
        <v>0</v>
      </c>
      <c r="DQ135" s="63">
        <f>VLOOKUP(D135,RFPStatus!$A$2:$CF$5148,5,FALSE)</f>
        <v>0</v>
      </c>
      <c r="DR135" s="63">
        <f>VLOOKUP(D135,RFPStatus!$A$2:$CF$5148,6,FALSE)</f>
        <v>0</v>
      </c>
      <c r="DS135" s="63">
        <f>VLOOKUP(D135,RFPStatus!$A$2:$CF$5148,7,FALSE)</f>
        <v>0</v>
      </c>
      <c r="DT135" s="63">
        <f>VLOOKUP(D135,RFPStatus!$A$2:$CF$5148,8,FALSE)</f>
        <v>0</v>
      </c>
      <c r="DU135" s="63">
        <f>VLOOKUP(D135,RFPStatus!$A$2:$CF$5148,9,FALSE)</f>
        <v>0</v>
      </c>
      <c r="DV135" s="63">
        <f>VLOOKUP(D135,RFPStatus!$A$2:$CF$5148,10,FALSE)</f>
        <v>0</v>
      </c>
      <c r="DW135" s="63" t="str">
        <f t="shared" si="2"/>
        <v/>
      </c>
    </row>
    <row r="136" spans="1:127">
      <c r="A136" s="65">
        <f>RFPData!D136</f>
        <v>0</v>
      </c>
      <c r="DQ136" s="63">
        <f>VLOOKUP(D136,RFPStatus!$A$2:$CF$5148,5,FALSE)</f>
        <v>0</v>
      </c>
      <c r="DR136" s="63">
        <f>VLOOKUP(D136,RFPStatus!$A$2:$CF$5148,6,FALSE)</f>
        <v>0</v>
      </c>
      <c r="DS136" s="63">
        <f>VLOOKUP(D136,RFPStatus!$A$2:$CF$5148,7,FALSE)</f>
        <v>0</v>
      </c>
      <c r="DT136" s="63">
        <f>VLOOKUP(D136,RFPStatus!$A$2:$CF$5148,8,FALSE)</f>
        <v>0</v>
      </c>
      <c r="DU136" s="63">
        <f>VLOOKUP(D136,RFPStatus!$A$2:$CF$5148,9,FALSE)</f>
        <v>0</v>
      </c>
      <c r="DV136" s="63">
        <f>VLOOKUP(D136,RFPStatus!$A$2:$CF$5148,10,FALSE)</f>
        <v>0</v>
      </c>
      <c r="DW136" s="63" t="str">
        <f t="shared" si="2"/>
        <v/>
      </c>
    </row>
    <row r="137" spans="1:127">
      <c r="A137" s="65">
        <f>RFPData!D137</f>
        <v>0</v>
      </c>
      <c r="DQ137" s="63">
        <f>VLOOKUP(D137,RFPStatus!$A$2:$CF$5148,5,FALSE)</f>
        <v>0</v>
      </c>
      <c r="DR137" s="63">
        <f>VLOOKUP(D137,RFPStatus!$A$2:$CF$5148,6,FALSE)</f>
        <v>0</v>
      </c>
      <c r="DS137" s="63">
        <f>VLOOKUP(D137,RFPStatus!$A$2:$CF$5148,7,FALSE)</f>
        <v>0</v>
      </c>
      <c r="DT137" s="63">
        <f>VLOOKUP(D137,RFPStatus!$A$2:$CF$5148,8,FALSE)</f>
        <v>0</v>
      </c>
      <c r="DU137" s="63">
        <f>VLOOKUP(D137,RFPStatus!$A$2:$CF$5148,9,FALSE)</f>
        <v>0</v>
      </c>
      <c r="DV137" s="63">
        <f>VLOOKUP(D137,RFPStatus!$A$2:$CF$5148,10,FALSE)</f>
        <v>0</v>
      </c>
      <c r="DW137" s="63" t="str">
        <f t="shared" si="2"/>
        <v/>
      </c>
    </row>
    <row r="138" spans="1:127">
      <c r="A138" s="65">
        <f>RFPData!D138</f>
        <v>0</v>
      </c>
      <c r="DQ138" s="63">
        <f>VLOOKUP(D138,RFPStatus!$A$2:$CF$5148,5,FALSE)</f>
        <v>0</v>
      </c>
      <c r="DR138" s="63">
        <f>VLOOKUP(D138,RFPStatus!$A$2:$CF$5148,6,FALSE)</f>
        <v>0</v>
      </c>
      <c r="DS138" s="63">
        <f>VLOOKUP(D138,RFPStatus!$A$2:$CF$5148,7,FALSE)</f>
        <v>0</v>
      </c>
      <c r="DT138" s="63">
        <f>VLOOKUP(D138,RFPStatus!$A$2:$CF$5148,8,FALSE)</f>
        <v>0</v>
      </c>
      <c r="DU138" s="63">
        <f>VLOOKUP(D138,RFPStatus!$A$2:$CF$5148,9,FALSE)</f>
        <v>0</v>
      </c>
      <c r="DV138" s="63">
        <f>VLOOKUP(D138,RFPStatus!$A$2:$CF$5148,10,FALSE)</f>
        <v>0</v>
      </c>
      <c r="DW138" s="63" t="str">
        <f t="shared" si="2"/>
        <v/>
      </c>
    </row>
    <row r="139" spans="1:127">
      <c r="A139" s="65">
        <f>RFPData!D139</f>
        <v>0</v>
      </c>
      <c r="DQ139" s="63">
        <f>VLOOKUP(D139,RFPStatus!$A$2:$CF$5148,5,FALSE)</f>
        <v>0</v>
      </c>
      <c r="DR139" s="63">
        <f>VLOOKUP(D139,RFPStatus!$A$2:$CF$5148,6,FALSE)</f>
        <v>0</v>
      </c>
      <c r="DS139" s="63">
        <f>VLOOKUP(D139,RFPStatus!$A$2:$CF$5148,7,FALSE)</f>
        <v>0</v>
      </c>
      <c r="DT139" s="63">
        <f>VLOOKUP(D139,RFPStatus!$A$2:$CF$5148,8,FALSE)</f>
        <v>0</v>
      </c>
      <c r="DU139" s="63">
        <f>VLOOKUP(D139,RFPStatus!$A$2:$CF$5148,9,FALSE)</f>
        <v>0</v>
      </c>
      <c r="DV139" s="63">
        <f>VLOOKUP(D139,RFPStatus!$A$2:$CF$5148,10,FALSE)</f>
        <v>0</v>
      </c>
      <c r="DW139" s="63" t="str">
        <f t="shared" si="2"/>
        <v/>
      </c>
    </row>
    <row r="140" spans="1:127">
      <c r="A140" s="65">
        <f>RFPData!D140</f>
        <v>0</v>
      </c>
      <c r="DQ140" s="63">
        <f>VLOOKUP(D140,RFPStatus!$A$2:$CF$5148,5,FALSE)</f>
        <v>0</v>
      </c>
      <c r="DR140" s="63">
        <f>VLOOKUP(D140,RFPStatus!$A$2:$CF$5148,6,FALSE)</f>
        <v>0</v>
      </c>
      <c r="DS140" s="63">
        <f>VLOOKUP(D140,RFPStatus!$A$2:$CF$5148,7,FALSE)</f>
        <v>0</v>
      </c>
      <c r="DT140" s="63">
        <f>VLOOKUP(D140,RFPStatus!$A$2:$CF$5148,8,FALSE)</f>
        <v>0</v>
      </c>
      <c r="DU140" s="63">
        <f>VLOOKUP(D140,RFPStatus!$A$2:$CF$5148,9,FALSE)</f>
        <v>0</v>
      </c>
      <c r="DV140" s="63">
        <f>VLOOKUP(D140,RFPStatus!$A$2:$CF$5148,10,FALSE)</f>
        <v>0</v>
      </c>
      <c r="DW140" s="63" t="str">
        <f t="shared" si="2"/>
        <v/>
      </c>
    </row>
    <row r="141" spans="1:127">
      <c r="A141" s="65">
        <f>RFPData!D141</f>
        <v>0</v>
      </c>
      <c r="DQ141" s="63">
        <f>VLOOKUP(D141,RFPStatus!$A$2:$CF$5148,5,FALSE)</f>
        <v>0</v>
      </c>
      <c r="DR141" s="63">
        <f>VLOOKUP(D141,RFPStatus!$A$2:$CF$5148,6,FALSE)</f>
        <v>0</v>
      </c>
      <c r="DS141" s="63">
        <f>VLOOKUP(D141,RFPStatus!$A$2:$CF$5148,7,FALSE)</f>
        <v>0</v>
      </c>
      <c r="DT141" s="63">
        <f>VLOOKUP(D141,RFPStatus!$A$2:$CF$5148,8,FALSE)</f>
        <v>0</v>
      </c>
      <c r="DU141" s="63">
        <f>VLOOKUP(D141,RFPStatus!$A$2:$CF$5148,9,FALSE)</f>
        <v>0</v>
      </c>
      <c r="DV141" s="63">
        <f>VLOOKUP(D141,RFPStatus!$A$2:$CF$5148,10,FALSE)</f>
        <v>0</v>
      </c>
      <c r="DW141" s="63" t="str">
        <f t="shared" si="2"/>
        <v/>
      </c>
    </row>
    <row r="142" spans="1:127">
      <c r="A142" s="65">
        <f>RFPData!D142</f>
        <v>0</v>
      </c>
      <c r="DQ142" s="63">
        <f>VLOOKUP(D142,RFPStatus!$A$2:$CF$5148,5,FALSE)</f>
        <v>0</v>
      </c>
      <c r="DR142" s="63">
        <f>VLOOKUP(D142,RFPStatus!$A$2:$CF$5148,6,FALSE)</f>
        <v>0</v>
      </c>
      <c r="DS142" s="63">
        <f>VLOOKUP(D142,RFPStatus!$A$2:$CF$5148,7,FALSE)</f>
        <v>0</v>
      </c>
      <c r="DT142" s="63">
        <f>VLOOKUP(D142,RFPStatus!$A$2:$CF$5148,8,FALSE)</f>
        <v>0</v>
      </c>
      <c r="DU142" s="63">
        <f>VLOOKUP(D142,RFPStatus!$A$2:$CF$5148,9,FALSE)</f>
        <v>0</v>
      </c>
      <c r="DV142" s="63">
        <f>VLOOKUP(D142,RFPStatus!$A$2:$CF$5148,10,FALSE)</f>
        <v>0</v>
      </c>
      <c r="DW142" s="63" t="str">
        <f t="shared" si="2"/>
        <v/>
      </c>
    </row>
    <row r="143" spans="1:127">
      <c r="A143" s="65">
        <f>RFPData!D143</f>
        <v>0</v>
      </c>
      <c r="DQ143" s="63">
        <f>VLOOKUP(D143,RFPStatus!$A$2:$CF$5148,5,FALSE)</f>
        <v>0</v>
      </c>
      <c r="DR143" s="63">
        <f>VLOOKUP(D143,RFPStatus!$A$2:$CF$5148,6,FALSE)</f>
        <v>0</v>
      </c>
      <c r="DS143" s="63">
        <f>VLOOKUP(D143,RFPStatus!$A$2:$CF$5148,7,FALSE)</f>
        <v>0</v>
      </c>
      <c r="DT143" s="63">
        <f>VLOOKUP(D143,RFPStatus!$A$2:$CF$5148,8,FALSE)</f>
        <v>0</v>
      </c>
      <c r="DU143" s="63">
        <f>VLOOKUP(D143,RFPStatus!$A$2:$CF$5148,9,FALSE)</f>
        <v>0</v>
      </c>
      <c r="DV143" s="63">
        <f>VLOOKUP(D143,RFPStatus!$A$2:$CF$5148,10,FALSE)</f>
        <v>0</v>
      </c>
      <c r="DW143" s="63" t="str">
        <f t="shared" si="2"/>
        <v/>
      </c>
    </row>
    <row r="144" spans="1:127">
      <c r="A144" s="65">
        <f>RFPData!D144</f>
        <v>0</v>
      </c>
      <c r="DQ144" s="63">
        <f>VLOOKUP(D144,RFPStatus!$A$2:$CF$5148,5,FALSE)</f>
        <v>0</v>
      </c>
      <c r="DR144" s="63">
        <f>VLOOKUP(D144,RFPStatus!$A$2:$CF$5148,6,FALSE)</f>
        <v>0</v>
      </c>
      <c r="DS144" s="63">
        <f>VLOOKUP(D144,RFPStatus!$A$2:$CF$5148,7,FALSE)</f>
        <v>0</v>
      </c>
      <c r="DT144" s="63">
        <f>VLOOKUP(D144,RFPStatus!$A$2:$CF$5148,8,FALSE)</f>
        <v>0</v>
      </c>
      <c r="DU144" s="63">
        <f>VLOOKUP(D144,RFPStatus!$A$2:$CF$5148,9,FALSE)</f>
        <v>0</v>
      </c>
      <c r="DV144" s="63">
        <f>VLOOKUP(D144,RFPStatus!$A$2:$CF$5148,10,FALSE)</f>
        <v>0</v>
      </c>
      <c r="DW144" s="63" t="str">
        <f t="shared" si="2"/>
        <v/>
      </c>
    </row>
    <row r="145" spans="1:127">
      <c r="A145" s="65">
        <f>RFPData!D145</f>
        <v>0</v>
      </c>
      <c r="DQ145" s="63">
        <f>VLOOKUP(D145,RFPStatus!$A$2:$CF$5148,5,FALSE)</f>
        <v>0</v>
      </c>
      <c r="DR145" s="63">
        <f>VLOOKUP(D145,RFPStatus!$A$2:$CF$5148,6,FALSE)</f>
        <v>0</v>
      </c>
      <c r="DS145" s="63">
        <f>VLOOKUP(D145,RFPStatus!$A$2:$CF$5148,7,FALSE)</f>
        <v>0</v>
      </c>
      <c r="DT145" s="63">
        <f>VLOOKUP(D145,RFPStatus!$A$2:$CF$5148,8,FALSE)</f>
        <v>0</v>
      </c>
      <c r="DU145" s="63">
        <f>VLOOKUP(D145,RFPStatus!$A$2:$CF$5148,9,FALSE)</f>
        <v>0</v>
      </c>
      <c r="DV145" s="63">
        <f>VLOOKUP(D145,RFPStatus!$A$2:$CF$5148,10,FALSE)</f>
        <v>0</v>
      </c>
      <c r="DW145" s="63" t="str">
        <f t="shared" si="2"/>
        <v/>
      </c>
    </row>
    <row r="146" spans="1:127">
      <c r="A146" s="65">
        <f>RFPData!D146</f>
        <v>0</v>
      </c>
      <c r="DQ146" s="63">
        <f>VLOOKUP(D146,RFPStatus!$A$2:$CF$5148,5,FALSE)</f>
        <v>0</v>
      </c>
      <c r="DR146" s="63">
        <f>VLOOKUP(D146,RFPStatus!$A$2:$CF$5148,6,FALSE)</f>
        <v>0</v>
      </c>
      <c r="DS146" s="63">
        <f>VLOOKUP(D146,RFPStatus!$A$2:$CF$5148,7,FALSE)</f>
        <v>0</v>
      </c>
      <c r="DT146" s="63">
        <f>VLOOKUP(D146,RFPStatus!$A$2:$CF$5148,8,FALSE)</f>
        <v>0</v>
      </c>
      <c r="DU146" s="63">
        <f>VLOOKUP(D146,RFPStatus!$A$2:$CF$5148,9,FALSE)</f>
        <v>0</v>
      </c>
      <c r="DV146" s="63">
        <f>VLOOKUP(D146,RFPStatus!$A$2:$CF$5148,10,FALSE)</f>
        <v>0</v>
      </c>
      <c r="DW146" s="63" t="str">
        <f t="shared" si="2"/>
        <v/>
      </c>
    </row>
    <row r="147" spans="1:127">
      <c r="A147" s="65">
        <f>RFPData!D147</f>
        <v>0</v>
      </c>
      <c r="DQ147" s="63">
        <f>VLOOKUP(D147,RFPStatus!$A$2:$CF$5148,5,FALSE)</f>
        <v>0</v>
      </c>
      <c r="DR147" s="63">
        <f>VLOOKUP(D147,RFPStatus!$A$2:$CF$5148,6,FALSE)</f>
        <v>0</v>
      </c>
      <c r="DS147" s="63">
        <f>VLOOKUP(D147,RFPStatus!$A$2:$CF$5148,7,FALSE)</f>
        <v>0</v>
      </c>
      <c r="DT147" s="63">
        <f>VLOOKUP(D147,RFPStatus!$A$2:$CF$5148,8,FALSE)</f>
        <v>0</v>
      </c>
      <c r="DU147" s="63">
        <f>VLOOKUP(D147,RFPStatus!$A$2:$CF$5148,9,FALSE)</f>
        <v>0</v>
      </c>
      <c r="DV147" s="63">
        <f>VLOOKUP(D147,RFPStatus!$A$2:$CF$5148,10,FALSE)</f>
        <v>0</v>
      </c>
      <c r="DW147" s="63" t="str">
        <f t="shared" si="2"/>
        <v/>
      </c>
    </row>
    <row r="148" spans="1:127">
      <c r="A148" s="65">
        <f>RFPData!D148</f>
        <v>0</v>
      </c>
      <c r="DQ148" s="63">
        <f>VLOOKUP(D148,RFPStatus!$A$2:$CF$5148,5,FALSE)</f>
        <v>0</v>
      </c>
      <c r="DR148" s="63">
        <f>VLOOKUP(D148,RFPStatus!$A$2:$CF$5148,6,FALSE)</f>
        <v>0</v>
      </c>
      <c r="DS148" s="63">
        <f>VLOOKUP(D148,RFPStatus!$A$2:$CF$5148,7,FALSE)</f>
        <v>0</v>
      </c>
      <c r="DT148" s="63">
        <f>VLOOKUP(D148,RFPStatus!$A$2:$CF$5148,8,FALSE)</f>
        <v>0</v>
      </c>
      <c r="DU148" s="63">
        <f>VLOOKUP(D148,RFPStatus!$A$2:$CF$5148,9,FALSE)</f>
        <v>0</v>
      </c>
      <c r="DV148" s="63">
        <f>VLOOKUP(D148,RFPStatus!$A$2:$CF$5148,10,FALSE)</f>
        <v>0</v>
      </c>
      <c r="DW148" s="63" t="str">
        <f t="shared" si="2"/>
        <v/>
      </c>
    </row>
    <row r="149" spans="1:127">
      <c r="A149" s="65">
        <f>RFPData!D149</f>
        <v>0</v>
      </c>
      <c r="DQ149" s="63">
        <f>VLOOKUP(D149,RFPStatus!$A$2:$CF$5148,5,FALSE)</f>
        <v>0</v>
      </c>
      <c r="DR149" s="63">
        <f>VLOOKUP(D149,RFPStatus!$A$2:$CF$5148,6,FALSE)</f>
        <v>0</v>
      </c>
      <c r="DS149" s="63">
        <f>VLOOKUP(D149,RFPStatus!$A$2:$CF$5148,7,FALSE)</f>
        <v>0</v>
      </c>
      <c r="DT149" s="63">
        <f>VLOOKUP(D149,RFPStatus!$A$2:$CF$5148,8,FALSE)</f>
        <v>0</v>
      </c>
      <c r="DU149" s="63">
        <f>VLOOKUP(D149,RFPStatus!$A$2:$CF$5148,9,FALSE)</f>
        <v>0</v>
      </c>
      <c r="DV149" s="63">
        <f>VLOOKUP(D149,RFPStatus!$A$2:$CF$5148,10,FALSE)</f>
        <v>0</v>
      </c>
      <c r="DW149" s="63" t="str">
        <f t="shared" si="2"/>
        <v/>
      </c>
    </row>
    <row r="150" spans="1:127">
      <c r="A150" s="65">
        <f>RFPData!D150</f>
        <v>0</v>
      </c>
      <c r="DQ150" s="63">
        <f>VLOOKUP(D150,RFPStatus!$A$2:$CF$5148,5,FALSE)</f>
        <v>0</v>
      </c>
      <c r="DR150" s="63">
        <f>VLOOKUP(D150,RFPStatus!$A$2:$CF$5148,6,FALSE)</f>
        <v>0</v>
      </c>
      <c r="DS150" s="63">
        <f>VLOOKUP(D150,RFPStatus!$A$2:$CF$5148,7,FALSE)</f>
        <v>0</v>
      </c>
      <c r="DT150" s="63">
        <f>VLOOKUP(D150,RFPStatus!$A$2:$CF$5148,8,FALSE)</f>
        <v>0</v>
      </c>
      <c r="DU150" s="63">
        <f>VLOOKUP(D150,RFPStatus!$A$2:$CF$5148,9,FALSE)</f>
        <v>0</v>
      </c>
      <c r="DV150" s="63">
        <f>VLOOKUP(D150,RFPStatus!$A$2:$CF$5148,10,FALSE)</f>
        <v>0</v>
      </c>
      <c r="DW150" s="63" t="str">
        <f t="shared" si="2"/>
        <v/>
      </c>
    </row>
    <row r="151" spans="1:127">
      <c r="A151" s="65">
        <f>RFPData!D151</f>
        <v>0</v>
      </c>
      <c r="DQ151" s="63">
        <f>VLOOKUP(D151,RFPStatus!$A$2:$CF$5148,5,FALSE)</f>
        <v>0</v>
      </c>
      <c r="DR151" s="63">
        <f>VLOOKUP(D151,RFPStatus!$A$2:$CF$5148,6,FALSE)</f>
        <v>0</v>
      </c>
      <c r="DS151" s="63">
        <f>VLOOKUP(D151,RFPStatus!$A$2:$CF$5148,7,FALSE)</f>
        <v>0</v>
      </c>
      <c r="DT151" s="63">
        <f>VLOOKUP(D151,RFPStatus!$A$2:$CF$5148,8,FALSE)</f>
        <v>0</v>
      </c>
      <c r="DU151" s="63">
        <f>VLOOKUP(D151,RFPStatus!$A$2:$CF$5148,9,FALSE)</f>
        <v>0</v>
      </c>
      <c r="DV151" s="63">
        <f>VLOOKUP(D151,RFPStatus!$A$2:$CF$5148,10,FALSE)</f>
        <v>0</v>
      </c>
      <c r="DW151" s="63" t="str">
        <f t="shared" si="2"/>
        <v/>
      </c>
    </row>
    <row r="152" spans="1:127">
      <c r="A152" s="65">
        <f>RFPData!D152</f>
        <v>0</v>
      </c>
      <c r="DQ152" s="63">
        <f>VLOOKUP(D152,RFPStatus!$A$2:$CF$5148,5,FALSE)</f>
        <v>0</v>
      </c>
      <c r="DR152" s="63">
        <f>VLOOKUP(D152,RFPStatus!$A$2:$CF$5148,6,FALSE)</f>
        <v>0</v>
      </c>
      <c r="DS152" s="63">
        <f>VLOOKUP(D152,RFPStatus!$A$2:$CF$5148,7,FALSE)</f>
        <v>0</v>
      </c>
      <c r="DT152" s="63">
        <f>VLOOKUP(D152,RFPStatus!$A$2:$CF$5148,8,FALSE)</f>
        <v>0</v>
      </c>
      <c r="DU152" s="63">
        <f>VLOOKUP(D152,RFPStatus!$A$2:$CF$5148,9,FALSE)</f>
        <v>0</v>
      </c>
      <c r="DV152" s="63">
        <f>VLOOKUP(D152,RFPStatus!$A$2:$CF$5148,10,FALSE)</f>
        <v>0</v>
      </c>
      <c r="DW152" s="63" t="str">
        <f t="shared" si="2"/>
        <v/>
      </c>
    </row>
    <row r="153" spans="1:127">
      <c r="A153" s="65">
        <f>RFPData!D153</f>
        <v>0</v>
      </c>
      <c r="DQ153" s="63">
        <f>VLOOKUP(D153,RFPStatus!$A$2:$CF$5148,5,FALSE)</f>
        <v>0</v>
      </c>
      <c r="DR153" s="63">
        <f>VLOOKUP(D153,RFPStatus!$A$2:$CF$5148,6,FALSE)</f>
        <v>0</v>
      </c>
      <c r="DS153" s="63">
        <f>VLOOKUP(D153,RFPStatus!$A$2:$CF$5148,7,FALSE)</f>
        <v>0</v>
      </c>
      <c r="DT153" s="63">
        <f>VLOOKUP(D153,RFPStatus!$A$2:$CF$5148,8,FALSE)</f>
        <v>0</v>
      </c>
      <c r="DU153" s="63">
        <f>VLOOKUP(D153,RFPStatus!$A$2:$CF$5148,9,FALSE)</f>
        <v>0</v>
      </c>
      <c r="DV153" s="63">
        <f>VLOOKUP(D153,RFPStatus!$A$2:$CF$5148,10,FALSE)</f>
        <v>0</v>
      </c>
      <c r="DW153" s="63" t="str">
        <f t="shared" si="2"/>
        <v/>
      </c>
    </row>
    <row r="154" spans="1:127">
      <c r="A154" s="65">
        <f>RFPData!D154</f>
        <v>0</v>
      </c>
      <c r="DQ154" s="63">
        <f>VLOOKUP(D154,RFPStatus!$A$2:$CF$5148,5,FALSE)</f>
        <v>0</v>
      </c>
      <c r="DR154" s="63">
        <f>VLOOKUP(D154,RFPStatus!$A$2:$CF$5148,6,FALSE)</f>
        <v>0</v>
      </c>
      <c r="DS154" s="63">
        <f>VLOOKUP(D154,RFPStatus!$A$2:$CF$5148,7,FALSE)</f>
        <v>0</v>
      </c>
      <c r="DT154" s="63">
        <f>VLOOKUP(D154,RFPStatus!$A$2:$CF$5148,8,FALSE)</f>
        <v>0</v>
      </c>
      <c r="DU154" s="63">
        <f>VLOOKUP(D154,RFPStatus!$A$2:$CF$5148,9,FALSE)</f>
        <v>0</v>
      </c>
      <c r="DV154" s="63">
        <f>VLOOKUP(D154,RFPStatus!$A$2:$CF$5148,10,FALSE)</f>
        <v>0</v>
      </c>
      <c r="DW154" s="63" t="str">
        <f t="shared" si="2"/>
        <v/>
      </c>
    </row>
    <row r="155" spans="1:127">
      <c r="A155" s="65">
        <f>RFPData!D155</f>
        <v>0</v>
      </c>
      <c r="DQ155" s="63">
        <f>VLOOKUP(D155,RFPStatus!$A$2:$CF$5148,5,FALSE)</f>
        <v>0</v>
      </c>
      <c r="DR155" s="63">
        <f>VLOOKUP(D155,RFPStatus!$A$2:$CF$5148,6,FALSE)</f>
        <v>0</v>
      </c>
      <c r="DS155" s="63">
        <f>VLOOKUP(D155,RFPStatus!$A$2:$CF$5148,7,FALSE)</f>
        <v>0</v>
      </c>
      <c r="DT155" s="63">
        <f>VLOOKUP(D155,RFPStatus!$A$2:$CF$5148,8,FALSE)</f>
        <v>0</v>
      </c>
      <c r="DU155" s="63">
        <f>VLOOKUP(D155,RFPStatus!$A$2:$CF$5148,9,FALSE)</f>
        <v>0</v>
      </c>
      <c r="DV155" s="63">
        <f>VLOOKUP(D155,RFPStatus!$A$2:$CF$5148,10,FALSE)</f>
        <v>0</v>
      </c>
      <c r="DW155" s="63" t="str">
        <f t="shared" si="2"/>
        <v/>
      </c>
    </row>
    <row r="156" spans="1:127">
      <c r="A156" s="65">
        <f>RFPData!D156</f>
        <v>0</v>
      </c>
      <c r="DQ156" s="63">
        <f>VLOOKUP(D156,RFPStatus!$A$2:$CF$5148,5,FALSE)</f>
        <v>0</v>
      </c>
      <c r="DR156" s="63">
        <f>VLOOKUP(D156,RFPStatus!$A$2:$CF$5148,6,FALSE)</f>
        <v>0</v>
      </c>
      <c r="DS156" s="63">
        <f>VLOOKUP(D156,RFPStatus!$A$2:$CF$5148,7,FALSE)</f>
        <v>0</v>
      </c>
      <c r="DT156" s="63">
        <f>VLOOKUP(D156,RFPStatus!$A$2:$CF$5148,8,FALSE)</f>
        <v>0</v>
      </c>
      <c r="DU156" s="63">
        <f>VLOOKUP(D156,RFPStatus!$A$2:$CF$5148,9,FALSE)</f>
        <v>0</v>
      </c>
      <c r="DV156" s="63">
        <f>VLOOKUP(D156,RFPStatus!$A$2:$CF$5148,10,FALSE)</f>
        <v>0</v>
      </c>
      <c r="DW156" s="63" t="str">
        <f t="shared" si="2"/>
        <v/>
      </c>
    </row>
    <row r="157" spans="1:127">
      <c r="A157" s="65">
        <f>RFPData!D157</f>
        <v>0</v>
      </c>
      <c r="DQ157" s="63">
        <f>VLOOKUP(D157,RFPStatus!$A$2:$CF$5148,5,FALSE)</f>
        <v>0</v>
      </c>
      <c r="DR157" s="63">
        <f>VLOOKUP(D157,RFPStatus!$A$2:$CF$5148,6,FALSE)</f>
        <v>0</v>
      </c>
      <c r="DS157" s="63">
        <f>VLOOKUP(D157,RFPStatus!$A$2:$CF$5148,7,FALSE)</f>
        <v>0</v>
      </c>
      <c r="DT157" s="63">
        <f>VLOOKUP(D157,RFPStatus!$A$2:$CF$5148,8,FALSE)</f>
        <v>0</v>
      </c>
      <c r="DU157" s="63">
        <f>VLOOKUP(D157,RFPStatus!$A$2:$CF$5148,9,FALSE)</f>
        <v>0</v>
      </c>
      <c r="DV157" s="63">
        <f>VLOOKUP(D157,RFPStatus!$A$2:$CF$5148,10,FALSE)</f>
        <v>0</v>
      </c>
      <c r="DW157" s="63" t="str">
        <f t="shared" si="2"/>
        <v/>
      </c>
    </row>
    <row r="158" spans="1:127">
      <c r="A158" s="65">
        <f>RFPData!D158</f>
        <v>0</v>
      </c>
      <c r="DQ158" s="63">
        <f>VLOOKUP(D158,RFPStatus!$A$2:$CF$5148,5,FALSE)</f>
        <v>0</v>
      </c>
      <c r="DR158" s="63">
        <f>VLOOKUP(D158,RFPStatus!$A$2:$CF$5148,6,FALSE)</f>
        <v>0</v>
      </c>
      <c r="DS158" s="63">
        <f>VLOOKUP(D158,RFPStatus!$A$2:$CF$5148,7,FALSE)</f>
        <v>0</v>
      </c>
      <c r="DT158" s="63">
        <f>VLOOKUP(D158,RFPStatus!$A$2:$CF$5148,8,FALSE)</f>
        <v>0</v>
      </c>
      <c r="DU158" s="63">
        <f>VLOOKUP(D158,RFPStatus!$A$2:$CF$5148,9,FALSE)</f>
        <v>0</v>
      </c>
      <c r="DV158" s="63">
        <f>VLOOKUP(D158,RFPStatus!$A$2:$CF$5148,10,FALSE)</f>
        <v>0</v>
      </c>
      <c r="DW158" s="63" t="str">
        <f t="shared" si="2"/>
        <v/>
      </c>
    </row>
    <row r="159" spans="1:127">
      <c r="A159" s="65">
        <f>RFPData!D159</f>
        <v>0</v>
      </c>
      <c r="DQ159" s="63">
        <f>VLOOKUP(D159,RFPStatus!$A$2:$CF$5148,5,FALSE)</f>
        <v>0</v>
      </c>
      <c r="DR159" s="63">
        <f>VLOOKUP(D159,RFPStatus!$A$2:$CF$5148,6,FALSE)</f>
        <v>0</v>
      </c>
      <c r="DS159" s="63">
        <f>VLOOKUP(D159,RFPStatus!$A$2:$CF$5148,7,FALSE)</f>
        <v>0</v>
      </c>
      <c r="DT159" s="63">
        <f>VLOOKUP(D159,RFPStatus!$A$2:$CF$5148,8,FALSE)</f>
        <v>0</v>
      </c>
      <c r="DU159" s="63">
        <f>VLOOKUP(D159,RFPStatus!$A$2:$CF$5148,9,FALSE)</f>
        <v>0</v>
      </c>
      <c r="DV159" s="63">
        <f>VLOOKUP(D159,RFPStatus!$A$2:$CF$5148,10,FALSE)</f>
        <v>0</v>
      </c>
      <c r="DW159" s="63" t="str">
        <f t="shared" si="2"/>
        <v/>
      </c>
    </row>
    <row r="160" spans="1:127">
      <c r="A160" s="65">
        <f>RFPData!D160</f>
        <v>0</v>
      </c>
      <c r="DQ160" s="63">
        <f>VLOOKUP(D160,RFPStatus!$A$2:$CF$5148,5,FALSE)</f>
        <v>0</v>
      </c>
      <c r="DR160" s="63">
        <f>VLOOKUP(D160,RFPStatus!$A$2:$CF$5148,6,FALSE)</f>
        <v>0</v>
      </c>
      <c r="DS160" s="63">
        <f>VLOOKUP(D160,RFPStatus!$A$2:$CF$5148,7,FALSE)</f>
        <v>0</v>
      </c>
      <c r="DT160" s="63">
        <f>VLOOKUP(D160,RFPStatus!$A$2:$CF$5148,8,FALSE)</f>
        <v>0</v>
      </c>
      <c r="DU160" s="63">
        <f>VLOOKUP(D160,RFPStatus!$A$2:$CF$5148,9,FALSE)</f>
        <v>0</v>
      </c>
      <c r="DV160" s="63">
        <f>VLOOKUP(D160,RFPStatus!$A$2:$CF$5148,10,FALSE)</f>
        <v>0</v>
      </c>
      <c r="DW160" s="63" t="str">
        <f t="shared" si="2"/>
        <v/>
      </c>
    </row>
    <row r="161" spans="1:127">
      <c r="A161" s="65">
        <f>RFPData!D161</f>
        <v>0</v>
      </c>
      <c r="DQ161" s="63">
        <f>VLOOKUP(D161,RFPStatus!$A$2:$CF$5148,5,FALSE)</f>
        <v>0</v>
      </c>
      <c r="DR161" s="63">
        <f>VLOOKUP(D161,RFPStatus!$A$2:$CF$5148,6,FALSE)</f>
        <v>0</v>
      </c>
      <c r="DS161" s="63">
        <f>VLOOKUP(D161,RFPStatus!$A$2:$CF$5148,7,FALSE)</f>
        <v>0</v>
      </c>
      <c r="DT161" s="63">
        <f>VLOOKUP(D161,RFPStatus!$A$2:$CF$5148,8,FALSE)</f>
        <v>0</v>
      </c>
      <c r="DU161" s="63">
        <f>VLOOKUP(D161,RFPStatus!$A$2:$CF$5148,9,FALSE)</f>
        <v>0</v>
      </c>
      <c r="DV161" s="63">
        <f>VLOOKUP(D161,RFPStatus!$A$2:$CF$5148,10,FALSE)</f>
        <v>0</v>
      </c>
      <c r="DW161" s="63" t="str">
        <f t="shared" si="2"/>
        <v/>
      </c>
    </row>
    <row r="162" spans="1:127">
      <c r="A162" s="65">
        <f>RFPData!D162</f>
        <v>0</v>
      </c>
      <c r="DQ162" s="63">
        <f>VLOOKUP(D162,RFPStatus!$A$2:$CF$5148,5,FALSE)</f>
        <v>0</v>
      </c>
      <c r="DR162" s="63">
        <f>VLOOKUP(D162,RFPStatus!$A$2:$CF$5148,6,FALSE)</f>
        <v>0</v>
      </c>
      <c r="DS162" s="63">
        <f>VLOOKUP(D162,RFPStatus!$A$2:$CF$5148,7,FALSE)</f>
        <v>0</v>
      </c>
      <c r="DT162" s="63">
        <f>VLOOKUP(D162,RFPStatus!$A$2:$CF$5148,8,FALSE)</f>
        <v>0</v>
      </c>
      <c r="DU162" s="63">
        <f>VLOOKUP(D162,RFPStatus!$A$2:$CF$5148,9,FALSE)</f>
        <v>0</v>
      </c>
      <c r="DV162" s="63">
        <f>VLOOKUP(D162,RFPStatus!$A$2:$CF$5148,10,FALSE)</f>
        <v>0</v>
      </c>
      <c r="DW162" s="63" t="str">
        <f t="shared" si="2"/>
        <v/>
      </c>
    </row>
    <row r="163" spans="1:127">
      <c r="A163" s="65">
        <f>RFPData!D163</f>
        <v>0</v>
      </c>
      <c r="DQ163" s="63">
        <f>VLOOKUP(D163,RFPStatus!$A$2:$CF$5148,5,FALSE)</f>
        <v>0</v>
      </c>
      <c r="DR163" s="63">
        <f>VLOOKUP(D163,RFPStatus!$A$2:$CF$5148,6,FALSE)</f>
        <v>0</v>
      </c>
      <c r="DS163" s="63">
        <f>VLOOKUP(D163,RFPStatus!$A$2:$CF$5148,7,FALSE)</f>
        <v>0</v>
      </c>
      <c r="DT163" s="63">
        <f>VLOOKUP(D163,RFPStatus!$A$2:$CF$5148,8,FALSE)</f>
        <v>0</v>
      </c>
      <c r="DU163" s="63">
        <f>VLOOKUP(D163,RFPStatus!$A$2:$CF$5148,9,FALSE)</f>
        <v>0</v>
      </c>
      <c r="DV163" s="63">
        <f>VLOOKUP(D163,RFPStatus!$A$2:$CF$5148,10,FALSE)</f>
        <v>0</v>
      </c>
      <c r="DW163" s="63" t="str">
        <f t="shared" si="2"/>
        <v/>
      </c>
    </row>
    <row r="164" spans="1:127">
      <c r="A164" s="65">
        <f>RFPData!D164</f>
        <v>0</v>
      </c>
      <c r="DQ164" s="63">
        <f>VLOOKUP(D164,RFPStatus!$A$2:$CF$5148,5,FALSE)</f>
        <v>0</v>
      </c>
      <c r="DR164" s="63">
        <f>VLOOKUP(D164,RFPStatus!$A$2:$CF$5148,6,FALSE)</f>
        <v>0</v>
      </c>
      <c r="DS164" s="63">
        <f>VLOOKUP(D164,RFPStatus!$A$2:$CF$5148,7,FALSE)</f>
        <v>0</v>
      </c>
      <c r="DT164" s="63">
        <f>VLOOKUP(D164,RFPStatus!$A$2:$CF$5148,8,FALSE)</f>
        <v>0</v>
      </c>
      <c r="DU164" s="63">
        <f>VLOOKUP(D164,RFPStatus!$A$2:$CF$5148,9,FALSE)</f>
        <v>0</v>
      </c>
      <c r="DV164" s="63">
        <f>VLOOKUP(D164,RFPStatus!$A$2:$CF$5148,10,FALSE)</f>
        <v>0</v>
      </c>
      <c r="DW164" s="63" t="str">
        <f t="shared" si="2"/>
        <v/>
      </c>
    </row>
    <row r="165" spans="1:127">
      <c r="A165" s="65">
        <f>RFPData!D165</f>
        <v>0</v>
      </c>
      <c r="DQ165" s="63">
        <f>VLOOKUP(D165,RFPStatus!$A$2:$CF$5148,5,FALSE)</f>
        <v>0</v>
      </c>
      <c r="DR165" s="63">
        <f>VLOOKUP(D165,RFPStatus!$A$2:$CF$5148,6,FALSE)</f>
        <v>0</v>
      </c>
      <c r="DS165" s="63">
        <f>VLOOKUP(D165,RFPStatus!$A$2:$CF$5148,7,FALSE)</f>
        <v>0</v>
      </c>
      <c r="DT165" s="63">
        <f>VLOOKUP(D165,RFPStatus!$A$2:$CF$5148,8,FALSE)</f>
        <v>0</v>
      </c>
      <c r="DU165" s="63">
        <f>VLOOKUP(D165,RFPStatus!$A$2:$CF$5148,9,FALSE)</f>
        <v>0</v>
      </c>
      <c r="DV165" s="63">
        <f>VLOOKUP(D165,RFPStatus!$A$2:$CF$5148,10,FALSE)</f>
        <v>0</v>
      </c>
      <c r="DW165" s="63" t="str">
        <f t="shared" si="2"/>
        <v/>
      </c>
    </row>
    <row r="166" spans="1:127">
      <c r="A166" s="65">
        <f>RFPData!D166</f>
        <v>0</v>
      </c>
      <c r="DQ166" s="63">
        <f>VLOOKUP(D166,RFPStatus!$A$2:$CF$5148,5,FALSE)</f>
        <v>0</v>
      </c>
      <c r="DR166" s="63">
        <f>VLOOKUP(D166,RFPStatus!$A$2:$CF$5148,6,FALSE)</f>
        <v>0</v>
      </c>
      <c r="DS166" s="63">
        <f>VLOOKUP(D166,RFPStatus!$A$2:$CF$5148,7,FALSE)</f>
        <v>0</v>
      </c>
      <c r="DT166" s="63">
        <f>VLOOKUP(D166,RFPStatus!$A$2:$CF$5148,8,FALSE)</f>
        <v>0</v>
      </c>
      <c r="DU166" s="63">
        <f>VLOOKUP(D166,RFPStatus!$A$2:$CF$5148,9,FALSE)</f>
        <v>0</v>
      </c>
      <c r="DV166" s="63">
        <f>VLOOKUP(D166,RFPStatus!$A$2:$CF$5148,10,FALSE)</f>
        <v>0</v>
      </c>
      <c r="DW166" s="63" t="str">
        <f t="shared" si="2"/>
        <v/>
      </c>
    </row>
    <row r="167" spans="1:127">
      <c r="A167" s="65">
        <f>RFPData!D167</f>
        <v>0</v>
      </c>
      <c r="DQ167" s="63">
        <f>VLOOKUP(D167,RFPStatus!$A$2:$CF$5148,5,FALSE)</f>
        <v>0</v>
      </c>
      <c r="DR167" s="63">
        <f>VLOOKUP(D167,RFPStatus!$A$2:$CF$5148,6,FALSE)</f>
        <v>0</v>
      </c>
      <c r="DS167" s="63">
        <f>VLOOKUP(D167,RFPStatus!$A$2:$CF$5148,7,FALSE)</f>
        <v>0</v>
      </c>
      <c r="DT167" s="63">
        <f>VLOOKUP(D167,RFPStatus!$A$2:$CF$5148,8,FALSE)</f>
        <v>0</v>
      </c>
      <c r="DU167" s="63">
        <f>VLOOKUP(D167,RFPStatus!$A$2:$CF$5148,9,FALSE)</f>
        <v>0</v>
      </c>
      <c r="DV167" s="63">
        <f>VLOOKUP(D167,RFPStatus!$A$2:$CF$5148,10,FALSE)</f>
        <v>0</v>
      </c>
      <c r="DW167" s="63" t="str">
        <f t="shared" si="2"/>
        <v/>
      </c>
    </row>
    <row r="168" spans="1:127">
      <c r="A168" s="65">
        <f>RFPData!D168</f>
        <v>0</v>
      </c>
      <c r="DQ168" s="63">
        <f>VLOOKUP(D168,RFPStatus!$A$2:$CF$5148,5,FALSE)</f>
        <v>0</v>
      </c>
      <c r="DR168" s="63">
        <f>VLOOKUP(D168,RFPStatus!$A$2:$CF$5148,6,FALSE)</f>
        <v>0</v>
      </c>
      <c r="DS168" s="63">
        <f>VLOOKUP(D168,RFPStatus!$A$2:$CF$5148,7,FALSE)</f>
        <v>0</v>
      </c>
      <c r="DT168" s="63">
        <f>VLOOKUP(D168,RFPStatus!$A$2:$CF$5148,8,FALSE)</f>
        <v>0</v>
      </c>
      <c r="DU168" s="63">
        <f>VLOOKUP(D168,RFPStatus!$A$2:$CF$5148,9,FALSE)</f>
        <v>0</v>
      </c>
      <c r="DV168" s="63">
        <f>VLOOKUP(D168,RFPStatus!$A$2:$CF$5148,10,FALSE)</f>
        <v>0</v>
      </c>
      <c r="DW168" s="63" t="str">
        <f t="shared" si="2"/>
        <v/>
      </c>
    </row>
    <row r="169" spans="1:127">
      <c r="A169" s="65">
        <f>RFPData!D169</f>
        <v>0</v>
      </c>
      <c r="DQ169" s="63">
        <f>VLOOKUP(D169,RFPStatus!$A$2:$CF$5148,5,FALSE)</f>
        <v>0</v>
      </c>
      <c r="DR169" s="63">
        <f>VLOOKUP(D169,RFPStatus!$A$2:$CF$5148,6,FALSE)</f>
        <v>0</v>
      </c>
      <c r="DS169" s="63">
        <f>VLOOKUP(D169,RFPStatus!$A$2:$CF$5148,7,FALSE)</f>
        <v>0</v>
      </c>
      <c r="DT169" s="63">
        <f>VLOOKUP(D169,RFPStatus!$A$2:$CF$5148,8,FALSE)</f>
        <v>0</v>
      </c>
      <c r="DU169" s="63">
        <f>VLOOKUP(D169,RFPStatus!$A$2:$CF$5148,9,FALSE)</f>
        <v>0</v>
      </c>
      <c r="DV169" s="63">
        <f>VLOOKUP(D169,RFPStatus!$A$2:$CF$5148,10,FALSE)</f>
        <v>0</v>
      </c>
      <c r="DW169" s="63" t="str">
        <f t="shared" si="2"/>
        <v/>
      </c>
    </row>
    <row r="170" spans="1:127">
      <c r="A170" s="65">
        <f>RFPData!D170</f>
        <v>0</v>
      </c>
      <c r="DQ170" s="63">
        <f>VLOOKUP(D170,RFPStatus!$A$2:$CF$5148,5,FALSE)</f>
        <v>0</v>
      </c>
      <c r="DR170" s="63">
        <f>VLOOKUP(D170,RFPStatus!$A$2:$CF$5148,6,FALSE)</f>
        <v>0</v>
      </c>
      <c r="DS170" s="63">
        <f>VLOOKUP(D170,RFPStatus!$A$2:$CF$5148,7,FALSE)</f>
        <v>0</v>
      </c>
      <c r="DT170" s="63">
        <f>VLOOKUP(D170,RFPStatus!$A$2:$CF$5148,8,FALSE)</f>
        <v>0</v>
      </c>
      <c r="DU170" s="63">
        <f>VLOOKUP(D170,RFPStatus!$A$2:$CF$5148,9,FALSE)</f>
        <v>0</v>
      </c>
      <c r="DV170" s="63">
        <f>VLOOKUP(D170,RFPStatus!$A$2:$CF$5148,10,FALSE)</f>
        <v>0</v>
      </c>
      <c r="DW170" s="63" t="str">
        <f t="shared" si="2"/>
        <v/>
      </c>
    </row>
    <row r="171" spans="1:127">
      <c r="A171" s="65">
        <f>RFPData!D171</f>
        <v>0</v>
      </c>
      <c r="DQ171" s="63">
        <f>VLOOKUP(D171,RFPStatus!$A$2:$CF$5148,5,FALSE)</f>
        <v>0</v>
      </c>
      <c r="DR171" s="63">
        <f>VLOOKUP(D171,RFPStatus!$A$2:$CF$5148,6,FALSE)</f>
        <v>0</v>
      </c>
      <c r="DS171" s="63">
        <f>VLOOKUP(D171,RFPStatus!$A$2:$CF$5148,7,FALSE)</f>
        <v>0</v>
      </c>
      <c r="DT171" s="63">
        <f>VLOOKUP(D171,RFPStatus!$A$2:$CF$5148,8,FALSE)</f>
        <v>0</v>
      </c>
      <c r="DU171" s="63">
        <f>VLOOKUP(D171,RFPStatus!$A$2:$CF$5148,9,FALSE)</f>
        <v>0</v>
      </c>
      <c r="DV171" s="63">
        <f>VLOOKUP(D171,RFPStatus!$A$2:$CF$5148,10,FALSE)</f>
        <v>0</v>
      </c>
      <c r="DW171" s="63" t="str">
        <f t="shared" si="2"/>
        <v/>
      </c>
    </row>
    <row r="172" spans="1:127">
      <c r="A172" s="65">
        <f>RFPData!D172</f>
        <v>0</v>
      </c>
      <c r="DQ172" s="63">
        <f>VLOOKUP(D172,RFPStatus!$A$2:$CF$5148,5,FALSE)</f>
        <v>0</v>
      </c>
      <c r="DR172" s="63">
        <f>VLOOKUP(D172,RFPStatus!$A$2:$CF$5148,6,FALSE)</f>
        <v>0</v>
      </c>
      <c r="DS172" s="63">
        <f>VLOOKUP(D172,RFPStatus!$A$2:$CF$5148,7,FALSE)</f>
        <v>0</v>
      </c>
      <c r="DT172" s="63">
        <f>VLOOKUP(D172,RFPStatus!$A$2:$CF$5148,8,FALSE)</f>
        <v>0</v>
      </c>
      <c r="DU172" s="63">
        <f>VLOOKUP(D172,RFPStatus!$A$2:$CF$5148,9,FALSE)</f>
        <v>0</v>
      </c>
      <c r="DV172" s="63">
        <f>VLOOKUP(D172,RFPStatus!$A$2:$CF$5148,10,FALSE)</f>
        <v>0</v>
      </c>
      <c r="DW172" s="63" t="str">
        <f t="shared" si="2"/>
        <v/>
      </c>
    </row>
    <row r="173" spans="1:127">
      <c r="A173" s="65">
        <f>RFPData!D173</f>
        <v>0</v>
      </c>
      <c r="DQ173" s="63">
        <f>VLOOKUP(D173,RFPStatus!$A$2:$CF$5148,5,FALSE)</f>
        <v>0</v>
      </c>
      <c r="DR173" s="63">
        <f>VLOOKUP(D173,RFPStatus!$A$2:$CF$5148,6,FALSE)</f>
        <v>0</v>
      </c>
      <c r="DS173" s="63">
        <f>VLOOKUP(D173,RFPStatus!$A$2:$CF$5148,7,FALSE)</f>
        <v>0</v>
      </c>
      <c r="DT173" s="63">
        <f>VLOOKUP(D173,RFPStatus!$A$2:$CF$5148,8,FALSE)</f>
        <v>0</v>
      </c>
      <c r="DU173" s="63">
        <f>VLOOKUP(D173,RFPStatus!$A$2:$CF$5148,9,FALSE)</f>
        <v>0</v>
      </c>
      <c r="DV173" s="63">
        <f>VLOOKUP(D173,RFPStatus!$A$2:$CF$5148,10,FALSE)</f>
        <v>0</v>
      </c>
      <c r="DW173" s="63" t="str">
        <f t="shared" si="2"/>
        <v/>
      </c>
    </row>
    <row r="174" spans="1:127">
      <c r="A174" s="65">
        <f>RFPData!D174</f>
        <v>0</v>
      </c>
      <c r="DQ174" s="63">
        <f>VLOOKUP(D174,RFPStatus!$A$2:$CF$5148,5,FALSE)</f>
        <v>0</v>
      </c>
      <c r="DR174" s="63">
        <f>VLOOKUP(D174,RFPStatus!$A$2:$CF$5148,6,FALSE)</f>
        <v>0</v>
      </c>
      <c r="DS174" s="63">
        <f>VLOOKUP(D174,RFPStatus!$A$2:$CF$5148,7,FALSE)</f>
        <v>0</v>
      </c>
      <c r="DT174" s="63">
        <f>VLOOKUP(D174,RFPStatus!$A$2:$CF$5148,8,FALSE)</f>
        <v>0</v>
      </c>
      <c r="DU174" s="63">
        <f>VLOOKUP(D174,RFPStatus!$A$2:$CF$5148,9,FALSE)</f>
        <v>0</v>
      </c>
      <c r="DV174" s="63">
        <f>VLOOKUP(D174,RFPStatus!$A$2:$CF$5148,10,FALSE)</f>
        <v>0</v>
      </c>
      <c r="DW174" s="63" t="str">
        <f t="shared" si="2"/>
        <v/>
      </c>
    </row>
    <row r="175" spans="1:127">
      <c r="A175" s="65">
        <f>RFPData!D175</f>
        <v>0</v>
      </c>
      <c r="DQ175" s="63">
        <f>VLOOKUP(D175,RFPStatus!$A$2:$CF$5148,5,FALSE)</f>
        <v>0</v>
      </c>
      <c r="DR175" s="63">
        <f>VLOOKUP(D175,RFPStatus!$A$2:$CF$5148,6,FALSE)</f>
        <v>0</v>
      </c>
      <c r="DS175" s="63">
        <f>VLOOKUP(D175,RFPStatus!$A$2:$CF$5148,7,FALSE)</f>
        <v>0</v>
      </c>
      <c r="DT175" s="63">
        <f>VLOOKUP(D175,RFPStatus!$A$2:$CF$5148,8,FALSE)</f>
        <v>0</v>
      </c>
      <c r="DU175" s="63">
        <f>VLOOKUP(D175,RFPStatus!$A$2:$CF$5148,9,FALSE)</f>
        <v>0</v>
      </c>
      <c r="DV175" s="63">
        <f>VLOOKUP(D175,RFPStatus!$A$2:$CF$5148,10,FALSE)</f>
        <v>0</v>
      </c>
      <c r="DW175" s="63" t="str">
        <f t="shared" si="2"/>
        <v/>
      </c>
    </row>
    <row r="176" spans="1:127">
      <c r="A176" s="65">
        <f>RFPData!D176</f>
        <v>0</v>
      </c>
      <c r="DQ176" s="63">
        <f>VLOOKUP(D176,RFPStatus!$A$2:$CF$5148,5,FALSE)</f>
        <v>0</v>
      </c>
      <c r="DR176" s="63">
        <f>VLOOKUP(D176,RFPStatus!$A$2:$CF$5148,6,FALSE)</f>
        <v>0</v>
      </c>
      <c r="DS176" s="63">
        <f>VLOOKUP(D176,RFPStatus!$A$2:$CF$5148,7,FALSE)</f>
        <v>0</v>
      </c>
      <c r="DT176" s="63">
        <f>VLOOKUP(D176,RFPStatus!$A$2:$CF$5148,8,FALSE)</f>
        <v>0</v>
      </c>
      <c r="DU176" s="63">
        <f>VLOOKUP(D176,RFPStatus!$A$2:$CF$5148,9,FALSE)</f>
        <v>0</v>
      </c>
      <c r="DV176" s="63">
        <f>VLOOKUP(D176,RFPStatus!$A$2:$CF$5148,10,FALSE)</f>
        <v>0</v>
      </c>
      <c r="DW176" s="63" t="str">
        <f t="shared" si="2"/>
        <v/>
      </c>
    </row>
    <row r="177" spans="1:127">
      <c r="A177" s="65">
        <f>RFPData!D177</f>
        <v>0</v>
      </c>
      <c r="DQ177" s="63">
        <f>VLOOKUP(D177,RFPStatus!$A$2:$CF$5148,5,FALSE)</f>
        <v>0</v>
      </c>
      <c r="DR177" s="63">
        <f>VLOOKUP(D177,RFPStatus!$A$2:$CF$5148,6,FALSE)</f>
        <v>0</v>
      </c>
      <c r="DS177" s="63">
        <f>VLOOKUP(D177,RFPStatus!$A$2:$CF$5148,7,FALSE)</f>
        <v>0</v>
      </c>
      <c r="DT177" s="63">
        <f>VLOOKUP(D177,RFPStatus!$A$2:$CF$5148,8,FALSE)</f>
        <v>0</v>
      </c>
      <c r="DU177" s="63">
        <f>VLOOKUP(D177,RFPStatus!$A$2:$CF$5148,9,FALSE)</f>
        <v>0</v>
      </c>
      <c r="DV177" s="63">
        <f>VLOOKUP(D177,RFPStatus!$A$2:$CF$5148,10,FALSE)</f>
        <v>0</v>
      </c>
      <c r="DW177" s="63" t="str">
        <f t="shared" si="2"/>
        <v/>
      </c>
    </row>
    <row r="178" spans="1:127">
      <c r="A178" s="65">
        <f>RFPData!D178</f>
        <v>0</v>
      </c>
      <c r="DQ178" s="63">
        <f>VLOOKUP(D178,RFPStatus!$A$2:$CF$5148,5,FALSE)</f>
        <v>0</v>
      </c>
      <c r="DR178" s="63">
        <f>VLOOKUP(D178,RFPStatus!$A$2:$CF$5148,6,FALSE)</f>
        <v>0</v>
      </c>
      <c r="DS178" s="63">
        <f>VLOOKUP(D178,RFPStatus!$A$2:$CF$5148,7,FALSE)</f>
        <v>0</v>
      </c>
      <c r="DT178" s="63">
        <f>VLOOKUP(D178,RFPStatus!$A$2:$CF$5148,8,FALSE)</f>
        <v>0</v>
      </c>
      <c r="DU178" s="63">
        <f>VLOOKUP(D178,RFPStatus!$A$2:$CF$5148,9,FALSE)</f>
        <v>0</v>
      </c>
      <c r="DV178" s="63">
        <f>VLOOKUP(D178,RFPStatus!$A$2:$CF$5148,10,FALSE)</f>
        <v>0</v>
      </c>
      <c r="DW178" s="63" t="str">
        <f t="shared" si="2"/>
        <v/>
      </c>
    </row>
    <row r="179" spans="1:127">
      <c r="A179" s="65">
        <f>RFPData!D179</f>
        <v>0</v>
      </c>
      <c r="DQ179" s="63">
        <f>VLOOKUP(D179,RFPStatus!$A$2:$CF$5148,5,FALSE)</f>
        <v>0</v>
      </c>
      <c r="DR179" s="63">
        <f>VLOOKUP(D179,RFPStatus!$A$2:$CF$5148,6,FALSE)</f>
        <v>0</v>
      </c>
      <c r="DS179" s="63">
        <f>VLOOKUP(D179,RFPStatus!$A$2:$CF$5148,7,FALSE)</f>
        <v>0</v>
      </c>
      <c r="DT179" s="63">
        <f>VLOOKUP(D179,RFPStatus!$A$2:$CF$5148,8,FALSE)</f>
        <v>0</v>
      </c>
      <c r="DU179" s="63">
        <f>VLOOKUP(D179,RFPStatus!$A$2:$CF$5148,9,FALSE)</f>
        <v>0</v>
      </c>
      <c r="DV179" s="63">
        <f>VLOOKUP(D179,RFPStatus!$A$2:$CF$5148,10,FALSE)</f>
        <v>0</v>
      </c>
      <c r="DW179" s="63" t="str">
        <f t="shared" si="2"/>
        <v/>
      </c>
    </row>
    <row r="180" spans="1:127">
      <c r="A180" s="65">
        <f>RFPData!D180</f>
        <v>0</v>
      </c>
      <c r="DQ180" s="63">
        <f>VLOOKUP(D180,RFPStatus!$A$2:$CF$5148,5,FALSE)</f>
        <v>0</v>
      </c>
      <c r="DR180" s="63">
        <f>VLOOKUP(D180,RFPStatus!$A$2:$CF$5148,6,FALSE)</f>
        <v>0</v>
      </c>
      <c r="DS180" s="63">
        <f>VLOOKUP(D180,RFPStatus!$A$2:$CF$5148,7,FALSE)</f>
        <v>0</v>
      </c>
      <c r="DT180" s="63">
        <f>VLOOKUP(D180,RFPStatus!$A$2:$CF$5148,8,FALSE)</f>
        <v>0</v>
      </c>
      <c r="DU180" s="63">
        <f>VLOOKUP(D180,RFPStatus!$A$2:$CF$5148,9,FALSE)</f>
        <v>0</v>
      </c>
      <c r="DV180" s="63">
        <f>VLOOKUP(D180,RFPStatus!$A$2:$CF$5148,10,FALSE)</f>
        <v>0</v>
      </c>
      <c r="DW180" s="63" t="str">
        <f t="shared" si="2"/>
        <v/>
      </c>
    </row>
    <row r="181" spans="1:127">
      <c r="A181" s="65">
        <f>RFPData!D181</f>
        <v>0</v>
      </c>
      <c r="DQ181" s="63">
        <f>VLOOKUP(D181,RFPStatus!$A$2:$CF$5148,5,FALSE)</f>
        <v>0</v>
      </c>
      <c r="DR181" s="63">
        <f>VLOOKUP(D181,RFPStatus!$A$2:$CF$5148,6,FALSE)</f>
        <v>0</v>
      </c>
      <c r="DS181" s="63">
        <f>VLOOKUP(D181,RFPStatus!$A$2:$CF$5148,7,FALSE)</f>
        <v>0</v>
      </c>
      <c r="DT181" s="63">
        <f>VLOOKUP(D181,RFPStatus!$A$2:$CF$5148,8,FALSE)</f>
        <v>0</v>
      </c>
      <c r="DU181" s="63">
        <f>VLOOKUP(D181,RFPStatus!$A$2:$CF$5148,9,FALSE)</f>
        <v>0</v>
      </c>
      <c r="DV181" s="63">
        <f>VLOOKUP(D181,RFPStatus!$A$2:$CF$5148,10,FALSE)</f>
        <v>0</v>
      </c>
      <c r="DW181" s="63" t="str">
        <f t="shared" si="2"/>
        <v/>
      </c>
    </row>
    <row r="182" spans="1:127">
      <c r="A182" s="65">
        <f>RFPData!D182</f>
        <v>0</v>
      </c>
      <c r="DQ182" s="63">
        <f>VLOOKUP(D182,RFPStatus!$A$2:$CF$5148,5,FALSE)</f>
        <v>0</v>
      </c>
      <c r="DR182" s="63">
        <f>VLOOKUP(D182,RFPStatus!$A$2:$CF$5148,6,FALSE)</f>
        <v>0</v>
      </c>
      <c r="DS182" s="63">
        <f>VLOOKUP(D182,RFPStatus!$A$2:$CF$5148,7,FALSE)</f>
        <v>0</v>
      </c>
      <c r="DT182" s="63">
        <f>VLOOKUP(D182,RFPStatus!$A$2:$CF$5148,8,FALSE)</f>
        <v>0</v>
      </c>
      <c r="DU182" s="63">
        <f>VLOOKUP(D182,RFPStatus!$A$2:$CF$5148,9,FALSE)</f>
        <v>0</v>
      </c>
      <c r="DV182" s="63">
        <f>VLOOKUP(D182,RFPStatus!$A$2:$CF$5148,10,FALSE)</f>
        <v>0</v>
      </c>
      <c r="DW182" s="63" t="str">
        <f t="shared" si="2"/>
        <v/>
      </c>
    </row>
    <row r="183" spans="1:127">
      <c r="A183" s="65">
        <f>RFPData!D183</f>
        <v>0</v>
      </c>
      <c r="DQ183" s="63">
        <f>VLOOKUP(D183,RFPStatus!$A$2:$CF$5148,5,FALSE)</f>
        <v>0</v>
      </c>
      <c r="DR183" s="63">
        <f>VLOOKUP(D183,RFPStatus!$A$2:$CF$5148,6,FALSE)</f>
        <v>0</v>
      </c>
      <c r="DS183" s="63">
        <f>VLOOKUP(D183,RFPStatus!$A$2:$CF$5148,7,FALSE)</f>
        <v>0</v>
      </c>
      <c r="DT183" s="63">
        <f>VLOOKUP(D183,RFPStatus!$A$2:$CF$5148,8,FALSE)</f>
        <v>0</v>
      </c>
      <c r="DU183" s="63">
        <f>VLOOKUP(D183,RFPStatus!$A$2:$CF$5148,9,FALSE)</f>
        <v>0</v>
      </c>
      <c r="DV183" s="63">
        <f>VLOOKUP(D183,RFPStatus!$A$2:$CF$5148,10,FALSE)</f>
        <v>0</v>
      </c>
      <c r="DW183" s="63" t="str">
        <f t="shared" si="2"/>
        <v/>
      </c>
    </row>
    <row r="184" spans="1:127">
      <c r="A184" s="65">
        <f>RFPData!D184</f>
        <v>0</v>
      </c>
      <c r="DQ184" s="63">
        <f>VLOOKUP(D184,RFPStatus!$A$2:$CF$5148,5,FALSE)</f>
        <v>0</v>
      </c>
      <c r="DR184" s="63">
        <f>VLOOKUP(D184,RFPStatus!$A$2:$CF$5148,6,FALSE)</f>
        <v>0</v>
      </c>
      <c r="DS184" s="63">
        <f>VLOOKUP(D184,RFPStatus!$A$2:$CF$5148,7,FALSE)</f>
        <v>0</v>
      </c>
      <c r="DT184" s="63">
        <f>VLOOKUP(D184,RFPStatus!$A$2:$CF$5148,8,FALSE)</f>
        <v>0</v>
      </c>
      <c r="DU184" s="63">
        <f>VLOOKUP(D184,RFPStatus!$A$2:$CF$5148,9,FALSE)</f>
        <v>0</v>
      </c>
      <c r="DV184" s="63">
        <f>VLOOKUP(D184,RFPStatus!$A$2:$CF$5148,10,FALSE)</f>
        <v>0</v>
      </c>
      <c r="DW184" s="63" t="str">
        <f t="shared" si="2"/>
        <v/>
      </c>
    </row>
    <row r="185" spans="1:127">
      <c r="A185" s="65">
        <f>RFPData!D185</f>
        <v>0</v>
      </c>
      <c r="DQ185" s="63">
        <f>VLOOKUP(D185,RFPStatus!$A$2:$CF$5148,5,FALSE)</f>
        <v>0</v>
      </c>
      <c r="DR185" s="63">
        <f>VLOOKUP(D185,RFPStatus!$A$2:$CF$5148,6,FALSE)</f>
        <v>0</v>
      </c>
      <c r="DS185" s="63">
        <f>VLOOKUP(D185,RFPStatus!$A$2:$CF$5148,7,FALSE)</f>
        <v>0</v>
      </c>
      <c r="DT185" s="63">
        <f>VLOOKUP(D185,RFPStatus!$A$2:$CF$5148,8,FALSE)</f>
        <v>0</v>
      </c>
      <c r="DU185" s="63">
        <f>VLOOKUP(D185,RFPStatus!$A$2:$CF$5148,9,FALSE)</f>
        <v>0</v>
      </c>
      <c r="DV185" s="63">
        <f>VLOOKUP(D185,RFPStatus!$A$2:$CF$5148,10,FALSE)</f>
        <v>0</v>
      </c>
      <c r="DW185" s="63" t="str">
        <f t="shared" si="2"/>
        <v/>
      </c>
    </row>
    <row r="186" spans="1:127">
      <c r="A186" s="65">
        <f>RFPData!D186</f>
        <v>0</v>
      </c>
      <c r="DQ186" s="63">
        <f>VLOOKUP(D186,RFPStatus!$A$2:$CF$5148,5,FALSE)</f>
        <v>0</v>
      </c>
      <c r="DR186" s="63">
        <f>VLOOKUP(D186,RFPStatus!$A$2:$CF$5148,6,FALSE)</f>
        <v>0</v>
      </c>
      <c r="DS186" s="63">
        <f>VLOOKUP(D186,RFPStatus!$A$2:$CF$5148,7,FALSE)</f>
        <v>0</v>
      </c>
      <c r="DT186" s="63">
        <f>VLOOKUP(D186,RFPStatus!$A$2:$CF$5148,8,FALSE)</f>
        <v>0</v>
      </c>
      <c r="DU186" s="63">
        <f>VLOOKUP(D186,RFPStatus!$A$2:$CF$5148,9,FALSE)</f>
        <v>0</v>
      </c>
      <c r="DV186" s="63">
        <f>VLOOKUP(D186,RFPStatus!$A$2:$CF$5148,10,FALSE)</f>
        <v>0</v>
      </c>
      <c r="DW186" s="63" t="str">
        <f t="shared" si="2"/>
        <v/>
      </c>
    </row>
    <row r="187" spans="1:127">
      <c r="A187" s="65">
        <f>RFPData!D187</f>
        <v>0</v>
      </c>
      <c r="DQ187" s="63">
        <f>VLOOKUP(D187,RFPStatus!$A$2:$CF$5148,5,FALSE)</f>
        <v>0</v>
      </c>
      <c r="DR187" s="63">
        <f>VLOOKUP(D187,RFPStatus!$A$2:$CF$5148,6,FALSE)</f>
        <v>0</v>
      </c>
      <c r="DS187" s="63">
        <f>VLOOKUP(D187,RFPStatus!$A$2:$CF$5148,7,FALSE)</f>
        <v>0</v>
      </c>
      <c r="DT187" s="63">
        <f>VLOOKUP(D187,RFPStatus!$A$2:$CF$5148,8,FALSE)</f>
        <v>0</v>
      </c>
      <c r="DU187" s="63">
        <f>VLOOKUP(D187,RFPStatus!$A$2:$CF$5148,9,FALSE)</f>
        <v>0</v>
      </c>
      <c r="DV187" s="63">
        <f>VLOOKUP(D187,RFPStatus!$A$2:$CF$5148,10,FALSE)</f>
        <v>0</v>
      </c>
      <c r="DW187" s="63" t="str">
        <f t="shared" si="2"/>
        <v/>
      </c>
    </row>
    <row r="188" spans="1:127">
      <c r="A188" s="65">
        <f>RFPData!D188</f>
        <v>0</v>
      </c>
      <c r="DQ188" s="63">
        <f>VLOOKUP(D188,RFPStatus!$A$2:$CF$5148,5,FALSE)</f>
        <v>0</v>
      </c>
      <c r="DR188" s="63">
        <f>VLOOKUP(D188,RFPStatus!$A$2:$CF$5148,6,FALSE)</f>
        <v>0</v>
      </c>
      <c r="DS188" s="63">
        <f>VLOOKUP(D188,RFPStatus!$A$2:$CF$5148,7,FALSE)</f>
        <v>0</v>
      </c>
      <c r="DT188" s="63">
        <f>VLOOKUP(D188,RFPStatus!$A$2:$CF$5148,8,FALSE)</f>
        <v>0</v>
      </c>
      <c r="DU188" s="63">
        <f>VLOOKUP(D188,RFPStatus!$A$2:$CF$5148,9,FALSE)</f>
        <v>0</v>
      </c>
      <c r="DV188" s="63">
        <f>VLOOKUP(D188,RFPStatus!$A$2:$CF$5148,10,FALSE)</f>
        <v>0</v>
      </c>
      <c r="DW188" s="63" t="str">
        <f t="shared" si="2"/>
        <v/>
      </c>
    </row>
    <row r="189" spans="1:127">
      <c r="A189" s="65">
        <f>RFPData!D189</f>
        <v>0</v>
      </c>
      <c r="DQ189" s="63">
        <f>VLOOKUP(D189,RFPStatus!$A$2:$CF$5148,5,FALSE)</f>
        <v>0</v>
      </c>
      <c r="DR189" s="63">
        <f>VLOOKUP(D189,RFPStatus!$A$2:$CF$5148,6,FALSE)</f>
        <v>0</v>
      </c>
      <c r="DS189" s="63">
        <f>VLOOKUP(D189,RFPStatus!$A$2:$CF$5148,7,FALSE)</f>
        <v>0</v>
      </c>
      <c r="DT189" s="63">
        <f>VLOOKUP(D189,RFPStatus!$A$2:$CF$5148,8,FALSE)</f>
        <v>0</v>
      </c>
      <c r="DU189" s="63">
        <f>VLOOKUP(D189,RFPStatus!$A$2:$CF$5148,9,FALSE)</f>
        <v>0</v>
      </c>
      <c r="DV189" s="63">
        <f>VLOOKUP(D189,RFPStatus!$A$2:$CF$5148,10,FALSE)</f>
        <v>0</v>
      </c>
      <c r="DW189" s="63" t="str">
        <f t="shared" si="2"/>
        <v/>
      </c>
    </row>
    <row r="190" spans="1:127">
      <c r="A190" s="65">
        <f>RFPData!D190</f>
        <v>0</v>
      </c>
      <c r="DQ190" s="63">
        <f>VLOOKUP(D190,RFPStatus!$A$2:$CF$5148,5,FALSE)</f>
        <v>0</v>
      </c>
      <c r="DR190" s="63">
        <f>VLOOKUP(D190,RFPStatus!$A$2:$CF$5148,6,FALSE)</f>
        <v>0</v>
      </c>
      <c r="DS190" s="63">
        <f>VLOOKUP(D190,RFPStatus!$A$2:$CF$5148,7,FALSE)</f>
        <v>0</v>
      </c>
      <c r="DT190" s="63">
        <f>VLOOKUP(D190,RFPStatus!$A$2:$CF$5148,8,FALSE)</f>
        <v>0</v>
      </c>
      <c r="DU190" s="63">
        <f>VLOOKUP(D190,RFPStatus!$A$2:$CF$5148,9,FALSE)</f>
        <v>0</v>
      </c>
      <c r="DV190" s="63">
        <f>VLOOKUP(D190,RFPStatus!$A$2:$CF$5148,10,FALSE)</f>
        <v>0</v>
      </c>
      <c r="DW190" s="63" t="str">
        <f t="shared" si="2"/>
        <v/>
      </c>
    </row>
    <row r="191" spans="1:127">
      <c r="A191" s="65">
        <f>RFPData!D191</f>
        <v>0</v>
      </c>
      <c r="DQ191" s="63">
        <f>VLOOKUP(D191,RFPStatus!$A$2:$CF$5148,5,FALSE)</f>
        <v>0</v>
      </c>
      <c r="DR191" s="63">
        <f>VLOOKUP(D191,RFPStatus!$A$2:$CF$5148,6,FALSE)</f>
        <v>0</v>
      </c>
      <c r="DS191" s="63">
        <f>VLOOKUP(D191,RFPStatus!$A$2:$CF$5148,7,FALSE)</f>
        <v>0</v>
      </c>
      <c r="DT191" s="63">
        <f>VLOOKUP(D191,RFPStatus!$A$2:$CF$5148,8,FALSE)</f>
        <v>0</v>
      </c>
      <c r="DU191" s="63">
        <f>VLOOKUP(D191,RFPStatus!$A$2:$CF$5148,9,FALSE)</f>
        <v>0</v>
      </c>
      <c r="DV191" s="63">
        <f>VLOOKUP(D191,RFPStatus!$A$2:$CF$5148,10,FALSE)</f>
        <v>0</v>
      </c>
      <c r="DW191" s="63" t="str">
        <f t="shared" si="2"/>
        <v/>
      </c>
    </row>
    <row r="192" spans="1:127">
      <c r="A192" s="65">
        <f>RFPData!D192</f>
        <v>0</v>
      </c>
      <c r="DQ192" s="63">
        <f>VLOOKUP(D192,RFPStatus!$A$2:$CF$5148,5,FALSE)</f>
        <v>0</v>
      </c>
      <c r="DR192" s="63">
        <f>VLOOKUP(D192,RFPStatus!$A$2:$CF$5148,6,FALSE)</f>
        <v>0</v>
      </c>
      <c r="DS192" s="63">
        <f>VLOOKUP(D192,RFPStatus!$A$2:$CF$5148,7,FALSE)</f>
        <v>0</v>
      </c>
      <c r="DT192" s="63">
        <f>VLOOKUP(D192,RFPStatus!$A$2:$CF$5148,8,FALSE)</f>
        <v>0</v>
      </c>
      <c r="DU192" s="63">
        <f>VLOOKUP(D192,RFPStatus!$A$2:$CF$5148,9,FALSE)</f>
        <v>0</v>
      </c>
      <c r="DV192" s="63">
        <f>VLOOKUP(D192,RFPStatus!$A$2:$CF$5148,10,FALSE)</f>
        <v>0</v>
      </c>
      <c r="DW192" s="63" t="str">
        <f t="shared" si="2"/>
        <v/>
      </c>
    </row>
    <row r="193" spans="1:127">
      <c r="A193" s="65">
        <f>RFPData!D193</f>
        <v>0</v>
      </c>
      <c r="DQ193" s="63">
        <f>VLOOKUP(D193,RFPStatus!$A$2:$CF$5148,5,FALSE)</f>
        <v>0</v>
      </c>
      <c r="DR193" s="63">
        <f>VLOOKUP(D193,RFPStatus!$A$2:$CF$5148,6,FALSE)</f>
        <v>0</v>
      </c>
      <c r="DS193" s="63">
        <f>VLOOKUP(D193,RFPStatus!$A$2:$CF$5148,7,FALSE)</f>
        <v>0</v>
      </c>
      <c r="DT193" s="63">
        <f>VLOOKUP(D193,RFPStatus!$A$2:$CF$5148,8,FALSE)</f>
        <v>0</v>
      </c>
      <c r="DU193" s="63">
        <f>VLOOKUP(D193,RFPStatus!$A$2:$CF$5148,9,FALSE)</f>
        <v>0</v>
      </c>
      <c r="DV193" s="63">
        <f>VLOOKUP(D193,RFPStatus!$A$2:$CF$5148,10,FALSE)</f>
        <v>0</v>
      </c>
      <c r="DW193" s="63" t="str">
        <f t="shared" si="2"/>
        <v/>
      </c>
    </row>
    <row r="194" spans="1:127">
      <c r="A194" s="65">
        <f>RFPData!D194</f>
        <v>0</v>
      </c>
      <c r="DQ194" s="63">
        <f>VLOOKUP(D194,RFPStatus!$A$2:$CF$5148,5,FALSE)</f>
        <v>0</v>
      </c>
      <c r="DR194" s="63">
        <f>VLOOKUP(D194,RFPStatus!$A$2:$CF$5148,6,FALSE)</f>
        <v>0</v>
      </c>
      <c r="DS194" s="63">
        <f>VLOOKUP(D194,RFPStatus!$A$2:$CF$5148,7,FALSE)</f>
        <v>0</v>
      </c>
      <c r="DT194" s="63">
        <f>VLOOKUP(D194,RFPStatus!$A$2:$CF$5148,8,FALSE)</f>
        <v>0</v>
      </c>
      <c r="DU194" s="63">
        <f>VLOOKUP(D194,RFPStatus!$A$2:$CF$5148,9,FALSE)</f>
        <v>0</v>
      </c>
      <c r="DV194" s="63">
        <f>VLOOKUP(D194,RFPStatus!$A$2:$CF$5148,10,FALSE)</f>
        <v>0</v>
      </c>
      <c r="DW194" s="63" t="str">
        <f t="shared" si="2"/>
        <v/>
      </c>
    </row>
    <row r="195" spans="1:127">
      <c r="A195" s="65">
        <f>RFPData!D195</f>
        <v>0</v>
      </c>
      <c r="DQ195" s="63">
        <f>VLOOKUP(D195,RFPStatus!$A$2:$CF$5148,5,FALSE)</f>
        <v>0</v>
      </c>
      <c r="DR195" s="63">
        <f>VLOOKUP(D195,RFPStatus!$A$2:$CF$5148,6,FALSE)</f>
        <v>0</v>
      </c>
      <c r="DS195" s="63">
        <f>VLOOKUP(D195,RFPStatus!$A$2:$CF$5148,7,FALSE)</f>
        <v>0</v>
      </c>
      <c r="DT195" s="63">
        <f>VLOOKUP(D195,RFPStatus!$A$2:$CF$5148,8,FALSE)</f>
        <v>0</v>
      </c>
      <c r="DU195" s="63">
        <f>VLOOKUP(D195,RFPStatus!$A$2:$CF$5148,9,FALSE)</f>
        <v>0</v>
      </c>
      <c r="DV195" s="63">
        <f>VLOOKUP(D195,RFPStatus!$A$2:$CF$5148,10,FALSE)</f>
        <v>0</v>
      </c>
      <c r="DW195" s="63" t="str">
        <f t="shared" ref="DW195:DW258" si="3">_xlfn.CONCAT(BU195:BY195)</f>
        <v/>
      </c>
    </row>
    <row r="196" spans="1:127">
      <c r="A196" s="65">
        <f>RFPData!D196</f>
        <v>0</v>
      </c>
      <c r="DQ196" s="63">
        <f>VLOOKUP(D196,RFPStatus!$A$2:$CF$5148,5,FALSE)</f>
        <v>0</v>
      </c>
      <c r="DR196" s="63">
        <f>VLOOKUP(D196,RFPStatus!$A$2:$CF$5148,6,FALSE)</f>
        <v>0</v>
      </c>
      <c r="DS196" s="63">
        <f>VLOOKUP(D196,RFPStatus!$A$2:$CF$5148,7,FALSE)</f>
        <v>0</v>
      </c>
      <c r="DT196" s="63">
        <f>VLOOKUP(D196,RFPStatus!$A$2:$CF$5148,8,FALSE)</f>
        <v>0</v>
      </c>
      <c r="DU196" s="63">
        <f>VLOOKUP(D196,RFPStatus!$A$2:$CF$5148,9,FALSE)</f>
        <v>0</v>
      </c>
      <c r="DV196" s="63">
        <f>VLOOKUP(D196,RFPStatus!$A$2:$CF$5148,10,FALSE)</f>
        <v>0</v>
      </c>
      <c r="DW196" s="63" t="str">
        <f t="shared" si="3"/>
        <v/>
      </c>
    </row>
    <row r="197" spans="1:127">
      <c r="A197" s="65">
        <f>RFPData!D197</f>
        <v>0</v>
      </c>
      <c r="DQ197" s="63">
        <f>VLOOKUP(D197,RFPStatus!$A$2:$CF$5148,5,FALSE)</f>
        <v>0</v>
      </c>
      <c r="DR197" s="63">
        <f>VLOOKUP(D197,RFPStatus!$A$2:$CF$5148,6,FALSE)</f>
        <v>0</v>
      </c>
      <c r="DS197" s="63">
        <f>VLOOKUP(D197,RFPStatus!$A$2:$CF$5148,7,FALSE)</f>
        <v>0</v>
      </c>
      <c r="DT197" s="63">
        <f>VLOOKUP(D197,RFPStatus!$A$2:$CF$5148,8,FALSE)</f>
        <v>0</v>
      </c>
      <c r="DU197" s="63">
        <f>VLOOKUP(D197,RFPStatus!$A$2:$CF$5148,9,FALSE)</f>
        <v>0</v>
      </c>
      <c r="DV197" s="63">
        <f>VLOOKUP(D197,RFPStatus!$A$2:$CF$5148,10,FALSE)</f>
        <v>0</v>
      </c>
      <c r="DW197" s="63" t="str">
        <f t="shared" si="3"/>
        <v/>
      </c>
    </row>
    <row r="198" spans="1:127">
      <c r="A198" s="65">
        <f>RFPData!D198</f>
        <v>0</v>
      </c>
      <c r="DQ198" s="63">
        <f>VLOOKUP(D198,RFPStatus!$A$2:$CF$5148,5,FALSE)</f>
        <v>0</v>
      </c>
      <c r="DR198" s="63">
        <f>VLOOKUP(D198,RFPStatus!$A$2:$CF$5148,6,FALSE)</f>
        <v>0</v>
      </c>
      <c r="DS198" s="63">
        <f>VLOOKUP(D198,RFPStatus!$A$2:$CF$5148,7,FALSE)</f>
        <v>0</v>
      </c>
      <c r="DT198" s="63">
        <f>VLOOKUP(D198,RFPStatus!$A$2:$CF$5148,8,FALSE)</f>
        <v>0</v>
      </c>
      <c r="DU198" s="63">
        <f>VLOOKUP(D198,RFPStatus!$A$2:$CF$5148,9,FALSE)</f>
        <v>0</v>
      </c>
      <c r="DV198" s="63">
        <f>VLOOKUP(D198,RFPStatus!$A$2:$CF$5148,10,FALSE)</f>
        <v>0</v>
      </c>
      <c r="DW198" s="63" t="str">
        <f t="shared" si="3"/>
        <v/>
      </c>
    </row>
    <row r="199" spans="1:127">
      <c r="A199" s="65">
        <f>RFPData!D199</f>
        <v>0</v>
      </c>
      <c r="DQ199" s="63">
        <f>VLOOKUP(D199,RFPStatus!$A$2:$CF$5148,5,FALSE)</f>
        <v>0</v>
      </c>
      <c r="DR199" s="63">
        <f>VLOOKUP(D199,RFPStatus!$A$2:$CF$5148,6,FALSE)</f>
        <v>0</v>
      </c>
      <c r="DS199" s="63">
        <f>VLOOKUP(D199,RFPStatus!$A$2:$CF$5148,7,FALSE)</f>
        <v>0</v>
      </c>
      <c r="DT199" s="63">
        <f>VLOOKUP(D199,RFPStatus!$A$2:$CF$5148,8,FALSE)</f>
        <v>0</v>
      </c>
      <c r="DU199" s="63">
        <f>VLOOKUP(D199,RFPStatus!$A$2:$CF$5148,9,FALSE)</f>
        <v>0</v>
      </c>
      <c r="DV199" s="63">
        <f>VLOOKUP(D199,RFPStatus!$A$2:$CF$5148,10,FALSE)</f>
        <v>0</v>
      </c>
      <c r="DW199" s="63" t="str">
        <f t="shared" si="3"/>
        <v/>
      </c>
    </row>
    <row r="200" spans="1:127">
      <c r="A200" s="65">
        <f>RFPData!D200</f>
        <v>0</v>
      </c>
      <c r="DQ200" s="63">
        <f>VLOOKUP(D200,RFPStatus!$A$2:$CF$5148,5,FALSE)</f>
        <v>0</v>
      </c>
      <c r="DR200" s="63">
        <f>VLOOKUP(D200,RFPStatus!$A$2:$CF$5148,6,FALSE)</f>
        <v>0</v>
      </c>
      <c r="DS200" s="63">
        <f>VLOOKUP(D200,RFPStatus!$A$2:$CF$5148,7,FALSE)</f>
        <v>0</v>
      </c>
      <c r="DT200" s="63">
        <f>VLOOKUP(D200,RFPStatus!$A$2:$CF$5148,8,FALSE)</f>
        <v>0</v>
      </c>
      <c r="DU200" s="63">
        <f>VLOOKUP(D200,RFPStatus!$A$2:$CF$5148,9,FALSE)</f>
        <v>0</v>
      </c>
      <c r="DV200" s="63">
        <f>VLOOKUP(D200,RFPStatus!$A$2:$CF$5148,10,FALSE)</f>
        <v>0</v>
      </c>
      <c r="DW200" s="63" t="str">
        <f t="shared" si="3"/>
        <v/>
      </c>
    </row>
    <row r="201" spans="1:127">
      <c r="A201" s="65">
        <f>RFPData!D201</f>
        <v>0</v>
      </c>
      <c r="DQ201" s="63">
        <f>VLOOKUP(D201,RFPStatus!$A$2:$CF$5148,5,FALSE)</f>
        <v>0</v>
      </c>
      <c r="DR201" s="63">
        <f>VLOOKUP(D201,RFPStatus!$A$2:$CF$5148,6,FALSE)</f>
        <v>0</v>
      </c>
      <c r="DS201" s="63">
        <f>VLOOKUP(D201,RFPStatus!$A$2:$CF$5148,7,FALSE)</f>
        <v>0</v>
      </c>
      <c r="DT201" s="63">
        <f>VLOOKUP(D201,RFPStatus!$A$2:$CF$5148,8,FALSE)</f>
        <v>0</v>
      </c>
      <c r="DU201" s="63">
        <f>VLOOKUP(D201,RFPStatus!$A$2:$CF$5148,9,FALSE)</f>
        <v>0</v>
      </c>
      <c r="DV201" s="63">
        <f>VLOOKUP(D201,RFPStatus!$A$2:$CF$5148,10,FALSE)</f>
        <v>0</v>
      </c>
      <c r="DW201" s="63" t="str">
        <f t="shared" si="3"/>
        <v/>
      </c>
    </row>
    <row r="202" spans="1:127">
      <c r="A202" s="65">
        <f>RFPData!D202</f>
        <v>0</v>
      </c>
      <c r="DQ202" s="63">
        <f>VLOOKUP(D202,RFPStatus!$A$2:$CF$5148,5,FALSE)</f>
        <v>0</v>
      </c>
      <c r="DR202" s="63">
        <f>VLOOKUP(D202,RFPStatus!$A$2:$CF$5148,6,FALSE)</f>
        <v>0</v>
      </c>
      <c r="DS202" s="63">
        <f>VLOOKUP(D202,RFPStatus!$A$2:$CF$5148,7,FALSE)</f>
        <v>0</v>
      </c>
      <c r="DT202" s="63">
        <f>VLOOKUP(D202,RFPStatus!$A$2:$CF$5148,8,FALSE)</f>
        <v>0</v>
      </c>
      <c r="DU202" s="63">
        <f>VLOOKUP(D202,RFPStatus!$A$2:$CF$5148,9,FALSE)</f>
        <v>0</v>
      </c>
      <c r="DV202" s="63">
        <f>VLOOKUP(D202,RFPStatus!$A$2:$CF$5148,10,FALSE)</f>
        <v>0</v>
      </c>
      <c r="DW202" s="63" t="str">
        <f t="shared" si="3"/>
        <v/>
      </c>
    </row>
    <row r="203" spans="1:127">
      <c r="A203" s="65">
        <f>RFPData!D203</f>
        <v>0</v>
      </c>
      <c r="DQ203" s="63">
        <f>VLOOKUP(D203,RFPStatus!$A$2:$CF$5148,5,FALSE)</f>
        <v>0</v>
      </c>
      <c r="DR203" s="63">
        <f>VLOOKUP(D203,RFPStatus!$A$2:$CF$5148,6,FALSE)</f>
        <v>0</v>
      </c>
      <c r="DS203" s="63">
        <f>VLOOKUP(D203,RFPStatus!$A$2:$CF$5148,7,FALSE)</f>
        <v>0</v>
      </c>
      <c r="DT203" s="63">
        <f>VLOOKUP(D203,RFPStatus!$A$2:$CF$5148,8,FALSE)</f>
        <v>0</v>
      </c>
      <c r="DU203" s="63">
        <f>VLOOKUP(D203,RFPStatus!$A$2:$CF$5148,9,FALSE)</f>
        <v>0</v>
      </c>
      <c r="DV203" s="63">
        <f>VLOOKUP(D203,RFPStatus!$A$2:$CF$5148,10,FALSE)</f>
        <v>0</v>
      </c>
      <c r="DW203" s="63" t="str">
        <f t="shared" si="3"/>
        <v/>
      </c>
    </row>
    <row r="204" spans="1:127">
      <c r="A204" s="65">
        <f>RFPData!D204</f>
        <v>0</v>
      </c>
      <c r="DQ204" s="63">
        <f>VLOOKUP(D204,RFPStatus!$A$2:$CF$5148,5,FALSE)</f>
        <v>0</v>
      </c>
      <c r="DR204" s="63">
        <f>VLOOKUP(D204,RFPStatus!$A$2:$CF$5148,6,FALSE)</f>
        <v>0</v>
      </c>
      <c r="DS204" s="63">
        <f>VLOOKUP(D204,RFPStatus!$A$2:$CF$5148,7,FALSE)</f>
        <v>0</v>
      </c>
      <c r="DT204" s="63">
        <f>VLOOKUP(D204,RFPStatus!$A$2:$CF$5148,8,FALSE)</f>
        <v>0</v>
      </c>
      <c r="DU204" s="63">
        <f>VLOOKUP(D204,RFPStatus!$A$2:$CF$5148,9,FALSE)</f>
        <v>0</v>
      </c>
      <c r="DV204" s="63">
        <f>VLOOKUP(D204,RFPStatus!$A$2:$CF$5148,10,FALSE)</f>
        <v>0</v>
      </c>
      <c r="DW204" s="63" t="str">
        <f t="shared" si="3"/>
        <v/>
      </c>
    </row>
    <row r="205" spans="1:127">
      <c r="A205" s="65">
        <f>RFPData!D205</f>
        <v>0</v>
      </c>
      <c r="DQ205" s="63">
        <f>VLOOKUP(D205,RFPStatus!$A$2:$CF$5148,5,FALSE)</f>
        <v>0</v>
      </c>
      <c r="DR205" s="63">
        <f>VLOOKUP(D205,RFPStatus!$A$2:$CF$5148,6,FALSE)</f>
        <v>0</v>
      </c>
      <c r="DS205" s="63">
        <f>VLOOKUP(D205,RFPStatus!$A$2:$CF$5148,7,FALSE)</f>
        <v>0</v>
      </c>
      <c r="DT205" s="63">
        <f>VLOOKUP(D205,RFPStatus!$A$2:$CF$5148,8,FALSE)</f>
        <v>0</v>
      </c>
      <c r="DU205" s="63">
        <f>VLOOKUP(D205,RFPStatus!$A$2:$CF$5148,9,FALSE)</f>
        <v>0</v>
      </c>
      <c r="DV205" s="63">
        <f>VLOOKUP(D205,RFPStatus!$A$2:$CF$5148,10,FALSE)</f>
        <v>0</v>
      </c>
      <c r="DW205" s="63" t="str">
        <f t="shared" si="3"/>
        <v/>
      </c>
    </row>
    <row r="206" spans="1:127">
      <c r="A206" s="65">
        <f>RFPData!D206</f>
        <v>0</v>
      </c>
      <c r="DQ206" s="63">
        <f>VLOOKUP(D206,RFPStatus!$A$2:$CF$5148,5,FALSE)</f>
        <v>0</v>
      </c>
      <c r="DR206" s="63">
        <f>VLOOKUP(D206,RFPStatus!$A$2:$CF$5148,6,FALSE)</f>
        <v>0</v>
      </c>
      <c r="DS206" s="63">
        <f>VLOOKUP(D206,RFPStatus!$A$2:$CF$5148,7,FALSE)</f>
        <v>0</v>
      </c>
      <c r="DT206" s="63">
        <f>VLOOKUP(D206,RFPStatus!$A$2:$CF$5148,8,FALSE)</f>
        <v>0</v>
      </c>
      <c r="DU206" s="63">
        <f>VLOOKUP(D206,RFPStatus!$A$2:$CF$5148,9,FALSE)</f>
        <v>0</v>
      </c>
      <c r="DV206" s="63">
        <f>VLOOKUP(D206,RFPStatus!$A$2:$CF$5148,10,FALSE)</f>
        <v>0</v>
      </c>
      <c r="DW206" s="63" t="str">
        <f t="shared" si="3"/>
        <v/>
      </c>
    </row>
    <row r="207" spans="1:127">
      <c r="A207" s="65">
        <f>RFPData!D207</f>
        <v>0</v>
      </c>
      <c r="DQ207" s="63">
        <f>VLOOKUP(D207,RFPStatus!$A$2:$CF$5148,5,FALSE)</f>
        <v>0</v>
      </c>
      <c r="DR207" s="63">
        <f>VLOOKUP(D207,RFPStatus!$A$2:$CF$5148,6,FALSE)</f>
        <v>0</v>
      </c>
      <c r="DS207" s="63">
        <f>VLOOKUP(D207,RFPStatus!$A$2:$CF$5148,7,FALSE)</f>
        <v>0</v>
      </c>
      <c r="DT207" s="63">
        <f>VLOOKUP(D207,RFPStatus!$A$2:$CF$5148,8,FALSE)</f>
        <v>0</v>
      </c>
      <c r="DU207" s="63">
        <f>VLOOKUP(D207,RFPStatus!$A$2:$CF$5148,9,FALSE)</f>
        <v>0</v>
      </c>
      <c r="DV207" s="63">
        <f>VLOOKUP(D207,RFPStatus!$A$2:$CF$5148,10,FALSE)</f>
        <v>0</v>
      </c>
      <c r="DW207" s="63" t="str">
        <f t="shared" si="3"/>
        <v/>
      </c>
    </row>
    <row r="208" spans="1:127">
      <c r="A208" s="65">
        <f>RFPData!D208</f>
        <v>0</v>
      </c>
      <c r="DQ208" s="63">
        <f>VLOOKUP(D208,RFPStatus!$A$2:$CF$5148,5,FALSE)</f>
        <v>0</v>
      </c>
      <c r="DR208" s="63">
        <f>VLOOKUP(D208,RFPStatus!$A$2:$CF$5148,6,FALSE)</f>
        <v>0</v>
      </c>
      <c r="DS208" s="63">
        <f>VLOOKUP(D208,RFPStatus!$A$2:$CF$5148,7,FALSE)</f>
        <v>0</v>
      </c>
      <c r="DT208" s="63">
        <f>VLOOKUP(D208,RFPStatus!$A$2:$CF$5148,8,FALSE)</f>
        <v>0</v>
      </c>
      <c r="DU208" s="63">
        <f>VLOOKUP(D208,RFPStatus!$A$2:$CF$5148,9,FALSE)</f>
        <v>0</v>
      </c>
      <c r="DV208" s="63">
        <f>VLOOKUP(D208,RFPStatus!$A$2:$CF$5148,10,FALSE)</f>
        <v>0</v>
      </c>
      <c r="DW208" s="63" t="str">
        <f t="shared" si="3"/>
        <v/>
      </c>
    </row>
    <row r="209" spans="1:127">
      <c r="A209" s="65">
        <f>RFPData!D209</f>
        <v>0</v>
      </c>
      <c r="DQ209" s="63">
        <f>VLOOKUP(D209,RFPStatus!$A$2:$CF$5148,5,FALSE)</f>
        <v>0</v>
      </c>
      <c r="DR209" s="63">
        <f>VLOOKUP(D209,RFPStatus!$A$2:$CF$5148,6,FALSE)</f>
        <v>0</v>
      </c>
      <c r="DS209" s="63">
        <f>VLOOKUP(D209,RFPStatus!$A$2:$CF$5148,7,FALSE)</f>
        <v>0</v>
      </c>
      <c r="DT209" s="63">
        <f>VLOOKUP(D209,RFPStatus!$A$2:$CF$5148,8,FALSE)</f>
        <v>0</v>
      </c>
      <c r="DU209" s="63">
        <f>VLOOKUP(D209,RFPStatus!$A$2:$CF$5148,9,FALSE)</f>
        <v>0</v>
      </c>
      <c r="DV209" s="63">
        <f>VLOOKUP(D209,RFPStatus!$A$2:$CF$5148,10,FALSE)</f>
        <v>0</v>
      </c>
      <c r="DW209" s="63" t="str">
        <f t="shared" si="3"/>
        <v/>
      </c>
    </row>
    <row r="210" spans="1:127">
      <c r="A210" s="65">
        <f>RFPData!D210</f>
        <v>0</v>
      </c>
      <c r="DQ210" s="63">
        <f>VLOOKUP(D210,RFPStatus!$A$2:$CF$5148,5,FALSE)</f>
        <v>0</v>
      </c>
      <c r="DR210" s="63">
        <f>VLOOKUP(D210,RFPStatus!$A$2:$CF$5148,6,FALSE)</f>
        <v>0</v>
      </c>
      <c r="DS210" s="63">
        <f>VLOOKUP(D210,RFPStatus!$A$2:$CF$5148,7,FALSE)</f>
        <v>0</v>
      </c>
      <c r="DT210" s="63">
        <f>VLOOKUP(D210,RFPStatus!$A$2:$CF$5148,8,FALSE)</f>
        <v>0</v>
      </c>
      <c r="DU210" s="63">
        <f>VLOOKUP(D210,RFPStatus!$A$2:$CF$5148,9,FALSE)</f>
        <v>0</v>
      </c>
      <c r="DV210" s="63">
        <f>VLOOKUP(D210,RFPStatus!$A$2:$CF$5148,10,FALSE)</f>
        <v>0</v>
      </c>
      <c r="DW210" s="63" t="str">
        <f t="shared" si="3"/>
        <v/>
      </c>
    </row>
    <row r="211" spans="1:127">
      <c r="A211" s="65">
        <f>RFPData!D211</f>
        <v>0</v>
      </c>
      <c r="DQ211" s="63">
        <f>VLOOKUP(D211,RFPStatus!$A$2:$CF$5148,5,FALSE)</f>
        <v>0</v>
      </c>
      <c r="DR211" s="63">
        <f>VLOOKUP(D211,RFPStatus!$A$2:$CF$5148,6,FALSE)</f>
        <v>0</v>
      </c>
      <c r="DS211" s="63">
        <f>VLOOKUP(D211,RFPStatus!$A$2:$CF$5148,7,FALSE)</f>
        <v>0</v>
      </c>
      <c r="DT211" s="63">
        <f>VLOOKUP(D211,RFPStatus!$A$2:$CF$5148,8,FALSE)</f>
        <v>0</v>
      </c>
      <c r="DU211" s="63">
        <f>VLOOKUP(D211,RFPStatus!$A$2:$CF$5148,9,FALSE)</f>
        <v>0</v>
      </c>
      <c r="DV211" s="63">
        <f>VLOOKUP(D211,RFPStatus!$A$2:$CF$5148,10,FALSE)</f>
        <v>0</v>
      </c>
      <c r="DW211" s="63" t="str">
        <f t="shared" si="3"/>
        <v/>
      </c>
    </row>
    <row r="212" spans="1:127">
      <c r="A212" s="65">
        <f>RFPData!D212</f>
        <v>0</v>
      </c>
      <c r="DQ212" s="63">
        <f>VLOOKUP(D212,RFPStatus!$A$2:$CF$5148,5,FALSE)</f>
        <v>0</v>
      </c>
      <c r="DR212" s="63">
        <f>VLOOKUP(D212,RFPStatus!$A$2:$CF$5148,6,FALSE)</f>
        <v>0</v>
      </c>
      <c r="DS212" s="63">
        <f>VLOOKUP(D212,RFPStatus!$A$2:$CF$5148,7,FALSE)</f>
        <v>0</v>
      </c>
      <c r="DT212" s="63">
        <f>VLOOKUP(D212,RFPStatus!$A$2:$CF$5148,8,FALSE)</f>
        <v>0</v>
      </c>
      <c r="DU212" s="63">
        <f>VLOOKUP(D212,RFPStatus!$A$2:$CF$5148,9,FALSE)</f>
        <v>0</v>
      </c>
      <c r="DV212" s="63">
        <f>VLOOKUP(D212,RFPStatus!$A$2:$CF$5148,10,FALSE)</f>
        <v>0</v>
      </c>
      <c r="DW212" s="63" t="str">
        <f t="shared" si="3"/>
        <v/>
      </c>
    </row>
    <row r="213" spans="1:127">
      <c r="A213" s="65">
        <f>RFPData!D213</f>
        <v>0</v>
      </c>
      <c r="DQ213" s="63">
        <f>VLOOKUP(D213,RFPStatus!$A$2:$CF$5148,5,FALSE)</f>
        <v>0</v>
      </c>
      <c r="DR213" s="63">
        <f>VLOOKUP(D213,RFPStatus!$A$2:$CF$5148,6,FALSE)</f>
        <v>0</v>
      </c>
      <c r="DS213" s="63">
        <f>VLOOKUP(D213,RFPStatus!$A$2:$CF$5148,7,FALSE)</f>
        <v>0</v>
      </c>
      <c r="DT213" s="63">
        <f>VLOOKUP(D213,RFPStatus!$A$2:$CF$5148,8,FALSE)</f>
        <v>0</v>
      </c>
      <c r="DU213" s="63">
        <f>VLOOKUP(D213,RFPStatus!$A$2:$CF$5148,9,FALSE)</f>
        <v>0</v>
      </c>
      <c r="DV213" s="63">
        <f>VLOOKUP(D213,RFPStatus!$A$2:$CF$5148,10,FALSE)</f>
        <v>0</v>
      </c>
      <c r="DW213" s="63" t="str">
        <f t="shared" si="3"/>
        <v/>
      </c>
    </row>
    <row r="214" spans="1:127">
      <c r="A214" s="65">
        <f>RFPData!D214</f>
        <v>0</v>
      </c>
      <c r="DQ214" s="63">
        <f>VLOOKUP(D214,RFPStatus!$A$2:$CF$5148,5,FALSE)</f>
        <v>0</v>
      </c>
      <c r="DR214" s="63">
        <f>VLOOKUP(D214,RFPStatus!$A$2:$CF$5148,6,FALSE)</f>
        <v>0</v>
      </c>
      <c r="DS214" s="63">
        <f>VLOOKUP(D214,RFPStatus!$A$2:$CF$5148,7,FALSE)</f>
        <v>0</v>
      </c>
      <c r="DT214" s="63">
        <f>VLOOKUP(D214,RFPStatus!$A$2:$CF$5148,8,FALSE)</f>
        <v>0</v>
      </c>
      <c r="DU214" s="63">
        <f>VLOOKUP(D214,RFPStatus!$A$2:$CF$5148,9,FALSE)</f>
        <v>0</v>
      </c>
      <c r="DV214" s="63">
        <f>VLOOKUP(D214,RFPStatus!$A$2:$CF$5148,10,FALSE)</f>
        <v>0</v>
      </c>
      <c r="DW214" s="63" t="str">
        <f t="shared" si="3"/>
        <v/>
      </c>
    </row>
    <row r="215" spans="1:127">
      <c r="A215" s="65">
        <f>RFPData!D215</f>
        <v>0</v>
      </c>
      <c r="DQ215" s="63">
        <f>VLOOKUP(D215,RFPStatus!$A$2:$CF$5148,5,FALSE)</f>
        <v>0</v>
      </c>
      <c r="DR215" s="63">
        <f>VLOOKUP(D215,RFPStatus!$A$2:$CF$5148,6,FALSE)</f>
        <v>0</v>
      </c>
      <c r="DS215" s="63">
        <f>VLOOKUP(D215,RFPStatus!$A$2:$CF$5148,7,FALSE)</f>
        <v>0</v>
      </c>
      <c r="DT215" s="63">
        <f>VLOOKUP(D215,RFPStatus!$A$2:$CF$5148,8,FALSE)</f>
        <v>0</v>
      </c>
      <c r="DU215" s="63">
        <f>VLOOKUP(D215,RFPStatus!$A$2:$CF$5148,9,FALSE)</f>
        <v>0</v>
      </c>
      <c r="DV215" s="63">
        <f>VLOOKUP(D215,RFPStatus!$A$2:$CF$5148,10,FALSE)</f>
        <v>0</v>
      </c>
      <c r="DW215" s="63" t="str">
        <f t="shared" si="3"/>
        <v/>
      </c>
    </row>
    <row r="216" spans="1:127">
      <c r="A216" s="65">
        <f>RFPData!D216</f>
        <v>0</v>
      </c>
      <c r="DQ216" s="63">
        <f>VLOOKUP(D216,RFPStatus!$A$2:$CF$5148,5,FALSE)</f>
        <v>0</v>
      </c>
      <c r="DR216" s="63">
        <f>VLOOKUP(D216,RFPStatus!$A$2:$CF$5148,6,FALSE)</f>
        <v>0</v>
      </c>
      <c r="DS216" s="63">
        <f>VLOOKUP(D216,RFPStatus!$A$2:$CF$5148,7,FALSE)</f>
        <v>0</v>
      </c>
      <c r="DT216" s="63">
        <f>VLOOKUP(D216,RFPStatus!$A$2:$CF$5148,8,FALSE)</f>
        <v>0</v>
      </c>
      <c r="DU216" s="63">
        <f>VLOOKUP(D216,RFPStatus!$A$2:$CF$5148,9,FALSE)</f>
        <v>0</v>
      </c>
      <c r="DV216" s="63">
        <f>VLOOKUP(D216,RFPStatus!$A$2:$CF$5148,10,FALSE)</f>
        <v>0</v>
      </c>
      <c r="DW216" s="63" t="str">
        <f t="shared" si="3"/>
        <v/>
      </c>
    </row>
    <row r="217" spans="1:127">
      <c r="A217" s="65">
        <f>RFPData!D217</f>
        <v>0</v>
      </c>
      <c r="DQ217" s="63">
        <f>VLOOKUP(D217,RFPStatus!$A$2:$CF$5148,5,FALSE)</f>
        <v>0</v>
      </c>
      <c r="DR217" s="63">
        <f>VLOOKUP(D217,RFPStatus!$A$2:$CF$5148,6,FALSE)</f>
        <v>0</v>
      </c>
      <c r="DS217" s="63">
        <f>VLOOKUP(D217,RFPStatus!$A$2:$CF$5148,7,FALSE)</f>
        <v>0</v>
      </c>
      <c r="DT217" s="63">
        <f>VLOOKUP(D217,RFPStatus!$A$2:$CF$5148,8,FALSE)</f>
        <v>0</v>
      </c>
      <c r="DU217" s="63">
        <f>VLOOKUP(D217,RFPStatus!$A$2:$CF$5148,9,FALSE)</f>
        <v>0</v>
      </c>
      <c r="DV217" s="63">
        <f>VLOOKUP(D217,RFPStatus!$A$2:$CF$5148,10,FALSE)</f>
        <v>0</v>
      </c>
      <c r="DW217" s="63" t="str">
        <f t="shared" si="3"/>
        <v/>
      </c>
    </row>
    <row r="218" spans="1:127">
      <c r="A218" s="65">
        <f>RFPData!D218</f>
        <v>0</v>
      </c>
      <c r="DQ218" s="63">
        <f>VLOOKUP(D218,RFPStatus!$A$2:$CF$5148,5,FALSE)</f>
        <v>0</v>
      </c>
      <c r="DR218" s="63">
        <f>VLOOKUP(D218,RFPStatus!$A$2:$CF$5148,6,FALSE)</f>
        <v>0</v>
      </c>
      <c r="DS218" s="63">
        <f>VLOOKUP(D218,RFPStatus!$A$2:$CF$5148,7,FALSE)</f>
        <v>0</v>
      </c>
      <c r="DT218" s="63">
        <f>VLOOKUP(D218,RFPStatus!$A$2:$CF$5148,8,FALSE)</f>
        <v>0</v>
      </c>
      <c r="DU218" s="63">
        <f>VLOOKUP(D218,RFPStatus!$A$2:$CF$5148,9,FALSE)</f>
        <v>0</v>
      </c>
      <c r="DV218" s="63">
        <f>VLOOKUP(D218,RFPStatus!$A$2:$CF$5148,10,FALSE)</f>
        <v>0</v>
      </c>
      <c r="DW218" s="63" t="str">
        <f t="shared" si="3"/>
        <v/>
      </c>
    </row>
    <row r="219" spans="1:127">
      <c r="A219" s="65">
        <f>RFPData!D219</f>
        <v>0</v>
      </c>
      <c r="DQ219" s="63">
        <f>VLOOKUP(D219,RFPStatus!$A$2:$CF$5148,5,FALSE)</f>
        <v>0</v>
      </c>
      <c r="DR219" s="63">
        <f>VLOOKUP(D219,RFPStatus!$A$2:$CF$5148,6,FALSE)</f>
        <v>0</v>
      </c>
      <c r="DS219" s="63">
        <f>VLOOKUP(D219,RFPStatus!$A$2:$CF$5148,7,FALSE)</f>
        <v>0</v>
      </c>
      <c r="DT219" s="63">
        <f>VLOOKUP(D219,RFPStatus!$A$2:$CF$5148,8,FALSE)</f>
        <v>0</v>
      </c>
      <c r="DU219" s="63">
        <f>VLOOKUP(D219,RFPStatus!$A$2:$CF$5148,9,FALSE)</f>
        <v>0</v>
      </c>
      <c r="DV219" s="63">
        <f>VLOOKUP(D219,RFPStatus!$A$2:$CF$5148,10,FALSE)</f>
        <v>0</v>
      </c>
      <c r="DW219" s="63" t="str">
        <f t="shared" si="3"/>
        <v/>
      </c>
    </row>
    <row r="220" spans="1:127">
      <c r="A220" s="65">
        <f>RFPData!D220</f>
        <v>0</v>
      </c>
      <c r="DQ220" s="63">
        <f>VLOOKUP(D220,RFPStatus!$A$2:$CF$5148,5,FALSE)</f>
        <v>0</v>
      </c>
      <c r="DR220" s="63">
        <f>VLOOKUP(D220,RFPStatus!$A$2:$CF$5148,6,FALSE)</f>
        <v>0</v>
      </c>
      <c r="DS220" s="63">
        <f>VLOOKUP(D220,RFPStatus!$A$2:$CF$5148,7,FALSE)</f>
        <v>0</v>
      </c>
      <c r="DT220" s="63">
        <f>VLOOKUP(D220,RFPStatus!$A$2:$CF$5148,8,FALSE)</f>
        <v>0</v>
      </c>
      <c r="DU220" s="63">
        <f>VLOOKUP(D220,RFPStatus!$A$2:$CF$5148,9,FALSE)</f>
        <v>0</v>
      </c>
      <c r="DV220" s="63">
        <f>VLOOKUP(D220,RFPStatus!$A$2:$CF$5148,10,FALSE)</f>
        <v>0</v>
      </c>
      <c r="DW220" s="63" t="str">
        <f t="shared" si="3"/>
        <v/>
      </c>
    </row>
    <row r="221" spans="1:127">
      <c r="A221" s="65">
        <f>RFPData!D221</f>
        <v>0</v>
      </c>
      <c r="DQ221" s="63">
        <f>VLOOKUP(D221,RFPStatus!$A$2:$CF$5148,5,FALSE)</f>
        <v>0</v>
      </c>
      <c r="DR221" s="63">
        <f>VLOOKUP(D221,RFPStatus!$A$2:$CF$5148,6,FALSE)</f>
        <v>0</v>
      </c>
      <c r="DS221" s="63">
        <f>VLOOKUP(D221,RFPStatus!$A$2:$CF$5148,7,FALSE)</f>
        <v>0</v>
      </c>
      <c r="DT221" s="63">
        <f>VLOOKUP(D221,RFPStatus!$A$2:$CF$5148,8,FALSE)</f>
        <v>0</v>
      </c>
      <c r="DU221" s="63">
        <f>VLOOKUP(D221,RFPStatus!$A$2:$CF$5148,9,FALSE)</f>
        <v>0</v>
      </c>
      <c r="DV221" s="63">
        <f>VLOOKUP(D221,RFPStatus!$A$2:$CF$5148,10,FALSE)</f>
        <v>0</v>
      </c>
      <c r="DW221" s="63" t="str">
        <f t="shared" si="3"/>
        <v/>
      </c>
    </row>
    <row r="222" spans="1:127">
      <c r="A222" s="65">
        <f>RFPData!D222</f>
        <v>0</v>
      </c>
      <c r="DQ222" s="63">
        <f>VLOOKUP(D222,RFPStatus!$A$2:$CF$5148,5,FALSE)</f>
        <v>0</v>
      </c>
      <c r="DR222" s="63">
        <f>VLOOKUP(D222,RFPStatus!$A$2:$CF$5148,6,FALSE)</f>
        <v>0</v>
      </c>
      <c r="DS222" s="63">
        <f>VLOOKUP(D222,RFPStatus!$A$2:$CF$5148,7,FALSE)</f>
        <v>0</v>
      </c>
      <c r="DT222" s="63">
        <f>VLOOKUP(D222,RFPStatus!$A$2:$CF$5148,8,FALSE)</f>
        <v>0</v>
      </c>
      <c r="DU222" s="63">
        <f>VLOOKUP(D222,RFPStatus!$A$2:$CF$5148,9,FALSE)</f>
        <v>0</v>
      </c>
      <c r="DV222" s="63">
        <f>VLOOKUP(D222,RFPStatus!$A$2:$CF$5148,10,FALSE)</f>
        <v>0</v>
      </c>
      <c r="DW222" s="63" t="str">
        <f t="shared" si="3"/>
        <v/>
      </c>
    </row>
    <row r="223" spans="1:127">
      <c r="A223" s="65">
        <f>RFPData!D223</f>
        <v>0</v>
      </c>
      <c r="DQ223" s="63">
        <f>VLOOKUP(D223,RFPStatus!$A$2:$CF$5148,5,FALSE)</f>
        <v>0</v>
      </c>
      <c r="DR223" s="63">
        <f>VLOOKUP(D223,RFPStatus!$A$2:$CF$5148,6,FALSE)</f>
        <v>0</v>
      </c>
      <c r="DS223" s="63">
        <f>VLOOKUP(D223,RFPStatus!$A$2:$CF$5148,7,FALSE)</f>
        <v>0</v>
      </c>
      <c r="DT223" s="63">
        <f>VLOOKUP(D223,RFPStatus!$A$2:$CF$5148,8,FALSE)</f>
        <v>0</v>
      </c>
      <c r="DU223" s="63">
        <f>VLOOKUP(D223,RFPStatus!$A$2:$CF$5148,9,FALSE)</f>
        <v>0</v>
      </c>
      <c r="DV223" s="63">
        <f>VLOOKUP(D223,RFPStatus!$A$2:$CF$5148,10,FALSE)</f>
        <v>0</v>
      </c>
      <c r="DW223" s="63" t="str">
        <f t="shared" si="3"/>
        <v/>
      </c>
    </row>
    <row r="224" spans="1:127">
      <c r="A224" s="65">
        <f>RFPData!D224</f>
        <v>0</v>
      </c>
      <c r="DQ224" s="63">
        <f>VLOOKUP(D224,RFPStatus!$A$2:$CF$5148,5,FALSE)</f>
        <v>0</v>
      </c>
      <c r="DR224" s="63">
        <f>VLOOKUP(D224,RFPStatus!$A$2:$CF$5148,6,FALSE)</f>
        <v>0</v>
      </c>
      <c r="DS224" s="63">
        <f>VLOOKUP(D224,RFPStatus!$A$2:$CF$5148,7,FALSE)</f>
        <v>0</v>
      </c>
      <c r="DT224" s="63">
        <f>VLOOKUP(D224,RFPStatus!$A$2:$CF$5148,8,FALSE)</f>
        <v>0</v>
      </c>
      <c r="DU224" s="63">
        <f>VLOOKUP(D224,RFPStatus!$A$2:$CF$5148,9,FALSE)</f>
        <v>0</v>
      </c>
      <c r="DV224" s="63">
        <f>VLOOKUP(D224,RFPStatus!$A$2:$CF$5148,10,FALSE)</f>
        <v>0</v>
      </c>
      <c r="DW224" s="63" t="str">
        <f t="shared" si="3"/>
        <v/>
      </c>
    </row>
    <row r="225" spans="1:127">
      <c r="A225" s="65">
        <f>RFPData!D225</f>
        <v>0</v>
      </c>
      <c r="DQ225" s="63">
        <f>VLOOKUP(D225,RFPStatus!$A$2:$CF$5148,5,FALSE)</f>
        <v>0</v>
      </c>
      <c r="DR225" s="63">
        <f>VLOOKUP(D225,RFPStatus!$A$2:$CF$5148,6,FALSE)</f>
        <v>0</v>
      </c>
      <c r="DS225" s="63">
        <f>VLOOKUP(D225,RFPStatus!$A$2:$CF$5148,7,FALSE)</f>
        <v>0</v>
      </c>
      <c r="DT225" s="63">
        <f>VLOOKUP(D225,RFPStatus!$A$2:$CF$5148,8,FALSE)</f>
        <v>0</v>
      </c>
      <c r="DU225" s="63">
        <f>VLOOKUP(D225,RFPStatus!$A$2:$CF$5148,9,FALSE)</f>
        <v>0</v>
      </c>
      <c r="DV225" s="63">
        <f>VLOOKUP(D225,RFPStatus!$A$2:$CF$5148,10,FALSE)</f>
        <v>0</v>
      </c>
      <c r="DW225" s="63" t="str">
        <f t="shared" si="3"/>
        <v/>
      </c>
    </row>
    <row r="226" spans="1:127">
      <c r="A226" s="65">
        <f>RFPData!D226</f>
        <v>0</v>
      </c>
      <c r="DQ226" s="63">
        <f>VLOOKUP(D226,RFPStatus!$A$2:$CF$5148,5,FALSE)</f>
        <v>0</v>
      </c>
      <c r="DR226" s="63">
        <f>VLOOKUP(D226,RFPStatus!$A$2:$CF$5148,6,FALSE)</f>
        <v>0</v>
      </c>
      <c r="DS226" s="63">
        <f>VLOOKUP(D226,RFPStatus!$A$2:$CF$5148,7,FALSE)</f>
        <v>0</v>
      </c>
      <c r="DT226" s="63">
        <f>VLOOKUP(D226,RFPStatus!$A$2:$CF$5148,8,FALSE)</f>
        <v>0</v>
      </c>
      <c r="DU226" s="63">
        <f>VLOOKUP(D226,RFPStatus!$A$2:$CF$5148,9,FALSE)</f>
        <v>0</v>
      </c>
      <c r="DV226" s="63">
        <f>VLOOKUP(D226,RFPStatus!$A$2:$CF$5148,10,FALSE)</f>
        <v>0</v>
      </c>
      <c r="DW226" s="63" t="str">
        <f t="shared" si="3"/>
        <v/>
      </c>
    </row>
    <row r="227" spans="1:127">
      <c r="A227" s="65">
        <f>RFPData!D227</f>
        <v>0</v>
      </c>
      <c r="DQ227" s="63">
        <f>VLOOKUP(D227,RFPStatus!$A$2:$CF$5148,5,FALSE)</f>
        <v>0</v>
      </c>
      <c r="DR227" s="63">
        <f>VLOOKUP(D227,RFPStatus!$A$2:$CF$5148,6,FALSE)</f>
        <v>0</v>
      </c>
      <c r="DS227" s="63">
        <f>VLOOKUP(D227,RFPStatus!$A$2:$CF$5148,7,FALSE)</f>
        <v>0</v>
      </c>
      <c r="DT227" s="63">
        <f>VLOOKUP(D227,RFPStatus!$A$2:$CF$5148,8,FALSE)</f>
        <v>0</v>
      </c>
      <c r="DU227" s="63">
        <f>VLOOKUP(D227,RFPStatus!$A$2:$CF$5148,9,FALSE)</f>
        <v>0</v>
      </c>
      <c r="DV227" s="63">
        <f>VLOOKUP(D227,RFPStatus!$A$2:$CF$5148,10,FALSE)</f>
        <v>0</v>
      </c>
      <c r="DW227" s="63" t="str">
        <f t="shared" si="3"/>
        <v/>
      </c>
    </row>
    <row r="228" spans="1:127">
      <c r="A228" s="65">
        <f>RFPData!D228</f>
        <v>0</v>
      </c>
      <c r="DQ228" s="63">
        <f>VLOOKUP(D228,RFPStatus!$A$2:$CF$5148,5,FALSE)</f>
        <v>0</v>
      </c>
      <c r="DR228" s="63">
        <f>VLOOKUP(D228,RFPStatus!$A$2:$CF$5148,6,FALSE)</f>
        <v>0</v>
      </c>
      <c r="DS228" s="63">
        <f>VLOOKUP(D228,RFPStatus!$A$2:$CF$5148,7,FALSE)</f>
        <v>0</v>
      </c>
      <c r="DT228" s="63">
        <f>VLOOKUP(D228,RFPStatus!$A$2:$CF$5148,8,FALSE)</f>
        <v>0</v>
      </c>
      <c r="DU228" s="63">
        <f>VLOOKUP(D228,RFPStatus!$A$2:$CF$5148,9,FALSE)</f>
        <v>0</v>
      </c>
      <c r="DV228" s="63">
        <f>VLOOKUP(D228,RFPStatus!$A$2:$CF$5148,10,FALSE)</f>
        <v>0</v>
      </c>
      <c r="DW228" s="63" t="str">
        <f t="shared" si="3"/>
        <v/>
      </c>
    </row>
    <row r="229" spans="1:127">
      <c r="A229" s="65">
        <f>RFPData!D229</f>
        <v>0</v>
      </c>
      <c r="DQ229" s="63">
        <f>VLOOKUP(D229,RFPStatus!$A$2:$CF$5148,5,FALSE)</f>
        <v>0</v>
      </c>
      <c r="DR229" s="63">
        <f>VLOOKUP(D229,RFPStatus!$A$2:$CF$5148,6,FALSE)</f>
        <v>0</v>
      </c>
      <c r="DS229" s="63">
        <f>VLOOKUP(D229,RFPStatus!$A$2:$CF$5148,7,FALSE)</f>
        <v>0</v>
      </c>
      <c r="DT229" s="63">
        <f>VLOOKUP(D229,RFPStatus!$A$2:$CF$5148,8,FALSE)</f>
        <v>0</v>
      </c>
      <c r="DU229" s="63">
        <f>VLOOKUP(D229,RFPStatus!$A$2:$CF$5148,9,FALSE)</f>
        <v>0</v>
      </c>
      <c r="DV229" s="63">
        <f>VLOOKUP(D229,RFPStatus!$A$2:$CF$5148,10,FALSE)</f>
        <v>0</v>
      </c>
      <c r="DW229" s="63" t="str">
        <f t="shared" si="3"/>
        <v/>
      </c>
    </row>
    <row r="230" spans="1:127">
      <c r="A230" s="65">
        <f>RFPData!D230</f>
        <v>0</v>
      </c>
      <c r="DQ230" s="63">
        <f>VLOOKUP(D230,RFPStatus!$A$2:$CF$5148,5,FALSE)</f>
        <v>0</v>
      </c>
      <c r="DR230" s="63">
        <f>VLOOKUP(D230,RFPStatus!$A$2:$CF$5148,6,FALSE)</f>
        <v>0</v>
      </c>
      <c r="DS230" s="63">
        <f>VLOOKUP(D230,RFPStatus!$A$2:$CF$5148,7,FALSE)</f>
        <v>0</v>
      </c>
      <c r="DT230" s="63">
        <f>VLOOKUP(D230,RFPStatus!$A$2:$CF$5148,8,FALSE)</f>
        <v>0</v>
      </c>
      <c r="DU230" s="63">
        <f>VLOOKUP(D230,RFPStatus!$A$2:$CF$5148,9,FALSE)</f>
        <v>0</v>
      </c>
      <c r="DV230" s="63">
        <f>VLOOKUP(D230,RFPStatus!$A$2:$CF$5148,10,FALSE)</f>
        <v>0</v>
      </c>
      <c r="DW230" s="63" t="str">
        <f t="shared" si="3"/>
        <v/>
      </c>
    </row>
    <row r="231" spans="1:127">
      <c r="A231" s="65">
        <f>RFPData!D231</f>
        <v>0</v>
      </c>
      <c r="DQ231" s="63">
        <f>VLOOKUP(D231,RFPStatus!$A$2:$CF$5148,5,FALSE)</f>
        <v>0</v>
      </c>
      <c r="DR231" s="63">
        <f>VLOOKUP(D231,RFPStatus!$A$2:$CF$5148,6,FALSE)</f>
        <v>0</v>
      </c>
      <c r="DS231" s="63">
        <f>VLOOKUP(D231,RFPStatus!$A$2:$CF$5148,7,FALSE)</f>
        <v>0</v>
      </c>
      <c r="DT231" s="63">
        <f>VLOOKUP(D231,RFPStatus!$A$2:$CF$5148,8,FALSE)</f>
        <v>0</v>
      </c>
      <c r="DU231" s="63">
        <f>VLOOKUP(D231,RFPStatus!$A$2:$CF$5148,9,FALSE)</f>
        <v>0</v>
      </c>
      <c r="DV231" s="63">
        <f>VLOOKUP(D231,RFPStatus!$A$2:$CF$5148,10,FALSE)</f>
        <v>0</v>
      </c>
      <c r="DW231" s="63" t="str">
        <f t="shared" si="3"/>
        <v/>
      </c>
    </row>
    <row r="232" spans="1:127">
      <c r="A232" s="65">
        <f>RFPData!D232</f>
        <v>0</v>
      </c>
      <c r="DQ232" s="63">
        <f>VLOOKUP(D232,RFPStatus!$A$2:$CF$5148,5,FALSE)</f>
        <v>0</v>
      </c>
      <c r="DR232" s="63">
        <f>VLOOKUP(D232,RFPStatus!$A$2:$CF$5148,6,FALSE)</f>
        <v>0</v>
      </c>
      <c r="DS232" s="63">
        <f>VLOOKUP(D232,RFPStatus!$A$2:$CF$5148,7,FALSE)</f>
        <v>0</v>
      </c>
      <c r="DT232" s="63">
        <f>VLOOKUP(D232,RFPStatus!$A$2:$CF$5148,8,FALSE)</f>
        <v>0</v>
      </c>
      <c r="DU232" s="63">
        <f>VLOOKUP(D232,RFPStatus!$A$2:$CF$5148,9,FALSE)</f>
        <v>0</v>
      </c>
      <c r="DV232" s="63">
        <f>VLOOKUP(D232,RFPStatus!$A$2:$CF$5148,10,FALSE)</f>
        <v>0</v>
      </c>
      <c r="DW232" s="63" t="str">
        <f t="shared" si="3"/>
        <v/>
      </c>
    </row>
    <row r="233" spans="1:127">
      <c r="A233" s="65">
        <f>RFPData!D233</f>
        <v>0</v>
      </c>
      <c r="DQ233" s="63">
        <f>VLOOKUP(D233,RFPStatus!$A$2:$CF$5148,5,FALSE)</f>
        <v>0</v>
      </c>
      <c r="DR233" s="63">
        <f>VLOOKUP(D233,RFPStatus!$A$2:$CF$5148,6,FALSE)</f>
        <v>0</v>
      </c>
      <c r="DS233" s="63">
        <f>VLOOKUP(D233,RFPStatus!$A$2:$CF$5148,7,FALSE)</f>
        <v>0</v>
      </c>
      <c r="DT233" s="63">
        <f>VLOOKUP(D233,RFPStatus!$A$2:$CF$5148,8,FALSE)</f>
        <v>0</v>
      </c>
      <c r="DU233" s="63">
        <f>VLOOKUP(D233,RFPStatus!$A$2:$CF$5148,9,FALSE)</f>
        <v>0</v>
      </c>
      <c r="DV233" s="63">
        <f>VLOOKUP(D233,RFPStatus!$A$2:$CF$5148,10,FALSE)</f>
        <v>0</v>
      </c>
      <c r="DW233" s="63" t="str">
        <f t="shared" si="3"/>
        <v/>
      </c>
    </row>
    <row r="234" spans="1:127">
      <c r="A234" s="65">
        <f>RFPData!D234</f>
        <v>0</v>
      </c>
      <c r="DQ234" s="63">
        <f>VLOOKUP(D234,RFPStatus!$A$2:$CF$5148,5,FALSE)</f>
        <v>0</v>
      </c>
      <c r="DR234" s="63">
        <f>VLOOKUP(D234,RFPStatus!$A$2:$CF$5148,6,FALSE)</f>
        <v>0</v>
      </c>
      <c r="DS234" s="63">
        <f>VLOOKUP(D234,RFPStatus!$A$2:$CF$5148,7,FALSE)</f>
        <v>0</v>
      </c>
      <c r="DT234" s="63">
        <f>VLOOKUP(D234,RFPStatus!$A$2:$CF$5148,8,FALSE)</f>
        <v>0</v>
      </c>
      <c r="DU234" s="63">
        <f>VLOOKUP(D234,RFPStatus!$A$2:$CF$5148,9,FALSE)</f>
        <v>0</v>
      </c>
      <c r="DV234" s="63">
        <f>VLOOKUP(D234,RFPStatus!$A$2:$CF$5148,10,FALSE)</f>
        <v>0</v>
      </c>
      <c r="DW234" s="63" t="str">
        <f t="shared" si="3"/>
        <v/>
      </c>
    </row>
    <row r="235" spans="1:127">
      <c r="A235" s="65">
        <f>RFPData!D235</f>
        <v>0</v>
      </c>
      <c r="DQ235" s="63">
        <f>VLOOKUP(D235,RFPStatus!$A$2:$CF$5148,5,FALSE)</f>
        <v>0</v>
      </c>
      <c r="DR235" s="63">
        <f>VLOOKUP(D235,RFPStatus!$A$2:$CF$5148,6,FALSE)</f>
        <v>0</v>
      </c>
      <c r="DS235" s="63">
        <f>VLOOKUP(D235,RFPStatus!$A$2:$CF$5148,7,FALSE)</f>
        <v>0</v>
      </c>
      <c r="DT235" s="63">
        <f>VLOOKUP(D235,RFPStatus!$A$2:$CF$5148,8,FALSE)</f>
        <v>0</v>
      </c>
      <c r="DU235" s="63">
        <f>VLOOKUP(D235,RFPStatus!$A$2:$CF$5148,9,FALSE)</f>
        <v>0</v>
      </c>
      <c r="DV235" s="63">
        <f>VLOOKUP(D235,RFPStatus!$A$2:$CF$5148,10,FALSE)</f>
        <v>0</v>
      </c>
      <c r="DW235" s="63" t="str">
        <f t="shared" si="3"/>
        <v/>
      </c>
    </row>
    <row r="236" spans="1:127">
      <c r="A236" s="65">
        <f>RFPData!D236</f>
        <v>0</v>
      </c>
      <c r="DQ236" s="63">
        <f>VLOOKUP(D236,RFPStatus!$A$2:$CF$5148,5,FALSE)</f>
        <v>0</v>
      </c>
      <c r="DR236" s="63">
        <f>VLOOKUP(D236,RFPStatus!$A$2:$CF$5148,6,FALSE)</f>
        <v>0</v>
      </c>
      <c r="DS236" s="63">
        <f>VLOOKUP(D236,RFPStatus!$A$2:$CF$5148,7,FALSE)</f>
        <v>0</v>
      </c>
      <c r="DT236" s="63">
        <f>VLOOKUP(D236,RFPStatus!$A$2:$CF$5148,8,FALSE)</f>
        <v>0</v>
      </c>
      <c r="DU236" s="63">
        <f>VLOOKUP(D236,RFPStatus!$A$2:$CF$5148,9,FALSE)</f>
        <v>0</v>
      </c>
      <c r="DV236" s="63">
        <f>VLOOKUP(D236,RFPStatus!$A$2:$CF$5148,10,FALSE)</f>
        <v>0</v>
      </c>
      <c r="DW236" s="63" t="str">
        <f t="shared" si="3"/>
        <v/>
      </c>
    </row>
    <row r="237" spans="1:127">
      <c r="A237" s="65">
        <f>RFPData!D237</f>
        <v>0</v>
      </c>
      <c r="DQ237" s="63">
        <f>VLOOKUP(D237,RFPStatus!$A$2:$CF$5148,5,FALSE)</f>
        <v>0</v>
      </c>
      <c r="DR237" s="63">
        <f>VLOOKUP(D237,RFPStatus!$A$2:$CF$5148,6,FALSE)</f>
        <v>0</v>
      </c>
      <c r="DS237" s="63">
        <f>VLOOKUP(D237,RFPStatus!$A$2:$CF$5148,7,FALSE)</f>
        <v>0</v>
      </c>
      <c r="DT237" s="63">
        <f>VLOOKUP(D237,RFPStatus!$A$2:$CF$5148,8,FALSE)</f>
        <v>0</v>
      </c>
      <c r="DU237" s="63">
        <f>VLOOKUP(D237,RFPStatus!$A$2:$CF$5148,9,FALSE)</f>
        <v>0</v>
      </c>
      <c r="DV237" s="63">
        <f>VLOOKUP(D237,RFPStatus!$A$2:$CF$5148,10,FALSE)</f>
        <v>0</v>
      </c>
      <c r="DW237" s="63" t="str">
        <f t="shared" si="3"/>
        <v/>
      </c>
    </row>
    <row r="238" spans="1:127">
      <c r="A238" s="65">
        <f>RFPData!D238</f>
        <v>0</v>
      </c>
      <c r="DQ238" s="63">
        <f>VLOOKUP(D238,RFPStatus!$A$2:$CF$5148,5,FALSE)</f>
        <v>0</v>
      </c>
      <c r="DR238" s="63">
        <f>VLOOKUP(D238,RFPStatus!$A$2:$CF$5148,6,FALSE)</f>
        <v>0</v>
      </c>
      <c r="DS238" s="63">
        <f>VLOOKUP(D238,RFPStatus!$A$2:$CF$5148,7,FALSE)</f>
        <v>0</v>
      </c>
      <c r="DT238" s="63">
        <f>VLOOKUP(D238,RFPStatus!$A$2:$CF$5148,8,FALSE)</f>
        <v>0</v>
      </c>
      <c r="DU238" s="63">
        <f>VLOOKUP(D238,RFPStatus!$A$2:$CF$5148,9,FALSE)</f>
        <v>0</v>
      </c>
      <c r="DV238" s="63">
        <f>VLOOKUP(D238,RFPStatus!$A$2:$CF$5148,10,FALSE)</f>
        <v>0</v>
      </c>
      <c r="DW238" s="63" t="str">
        <f t="shared" si="3"/>
        <v/>
      </c>
    </row>
    <row r="239" spans="1:127">
      <c r="A239" s="65">
        <f>RFPData!D239</f>
        <v>0</v>
      </c>
      <c r="DQ239" s="63">
        <f>VLOOKUP(D239,RFPStatus!$A$2:$CF$5148,5,FALSE)</f>
        <v>0</v>
      </c>
      <c r="DR239" s="63">
        <f>VLOOKUP(D239,RFPStatus!$A$2:$CF$5148,6,FALSE)</f>
        <v>0</v>
      </c>
      <c r="DS239" s="63">
        <f>VLOOKUP(D239,RFPStatus!$A$2:$CF$5148,7,FALSE)</f>
        <v>0</v>
      </c>
      <c r="DT239" s="63">
        <f>VLOOKUP(D239,RFPStatus!$A$2:$CF$5148,8,FALSE)</f>
        <v>0</v>
      </c>
      <c r="DU239" s="63">
        <f>VLOOKUP(D239,RFPStatus!$A$2:$CF$5148,9,FALSE)</f>
        <v>0</v>
      </c>
      <c r="DV239" s="63">
        <f>VLOOKUP(D239,RFPStatus!$A$2:$CF$5148,10,FALSE)</f>
        <v>0</v>
      </c>
      <c r="DW239" s="63" t="str">
        <f t="shared" si="3"/>
        <v/>
      </c>
    </row>
    <row r="240" spans="1:127">
      <c r="A240" s="65">
        <f>RFPData!D240</f>
        <v>0</v>
      </c>
      <c r="DQ240" s="63">
        <f>VLOOKUP(D240,RFPStatus!$A$2:$CF$5148,5,FALSE)</f>
        <v>0</v>
      </c>
      <c r="DR240" s="63">
        <f>VLOOKUP(D240,RFPStatus!$A$2:$CF$5148,6,FALSE)</f>
        <v>0</v>
      </c>
      <c r="DS240" s="63">
        <f>VLOOKUP(D240,RFPStatus!$A$2:$CF$5148,7,FALSE)</f>
        <v>0</v>
      </c>
      <c r="DT240" s="63">
        <f>VLOOKUP(D240,RFPStatus!$A$2:$CF$5148,8,FALSE)</f>
        <v>0</v>
      </c>
      <c r="DU240" s="63">
        <f>VLOOKUP(D240,RFPStatus!$A$2:$CF$5148,9,FALSE)</f>
        <v>0</v>
      </c>
      <c r="DV240" s="63">
        <f>VLOOKUP(D240,RFPStatus!$A$2:$CF$5148,10,FALSE)</f>
        <v>0</v>
      </c>
      <c r="DW240" s="63" t="str">
        <f t="shared" si="3"/>
        <v/>
      </c>
    </row>
    <row r="241" spans="1:127">
      <c r="A241" s="65">
        <f>RFPData!D241</f>
        <v>0</v>
      </c>
      <c r="DQ241" s="63">
        <f>VLOOKUP(D241,RFPStatus!$A$2:$CF$5148,5,FALSE)</f>
        <v>0</v>
      </c>
      <c r="DR241" s="63">
        <f>VLOOKUP(D241,RFPStatus!$A$2:$CF$5148,6,FALSE)</f>
        <v>0</v>
      </c>
      <c r="DS241" s="63">
        <f>VLOOKUP(D241,RFPStatus!$A$2:$CF$5148,7,FALSE)</f>
        <v>0</v>
      </c>
      <c r="DT241" s="63">
        <f>VLOOKUP(D241,RFPStatus!$A$2:$CF$5148,8,FALSE)</f>
        <v>0</v>
      </c>
      <c r="DU241" s="63">
        <f>VLOOKUP(D241,RFPStatus!$A$2:$CF$5148,9,FALSE)</f>
        <v>0</v>
      </c>
      <c r="DV241" s="63">
        <f>VLOOKUP(D241,RFPStatus!$A$2:$CF$5148,10,FALSE)</f>
        <v>0</v>
      </c>
      <c r="DW241" s="63" t="str">
        <f t="shared" si="3"/>
        <v/>
      </c>
    </row>
    <row r="242" spans="1:127">
      <c r="A242" s="65">
        <f>RFPData!D242</f>
        <v>0</v>
      </c>
      <c r="DQ242" s="63">
        <f>VLOOKUP(D242,RFPStatus!$A$2:$CF$5148,5,FALSE)</f>
        <v>0</v>
      </c>
      <c r="DR242" s="63">
        <f>VLOOKUP(D242,RFPStatus!$A$2:$CF$5148,6,FALSE)</f>
        <v>0</v>
      </c>
      <c r="DS242" s="63">
        <f>VLOOKUP(D242,RFPStatus!$A$2:$CF$5148,7,FALSE)</f>
        <v>0</v>
      </c>
      <c r="DT242" s="63">
        <f>VLOOKUP(D242,RFPStatus!$A$2:$CF$5148,8,FALSE)</f>
        <v>0</v>
      </c>
      <c r="DU242" s="63">
        <f>VLOOKUP(D242,RFPStatus!$A$2:$CF$5148,9,FALSE)</f>
        <v>0</v>
      </c>
      <c r="DV242" s="63">
        <f>VLOOKUP(D242,RFPStatus!$A$2:$CF$5148,10,FALSE)</f>
        <v>0</v>
      </c>
      <c r="DW242" s="63" t="str">
        <f t="shared" si="3"/>
        <v/>
      </c>
    </row>
    <row r="243" spans="1:127">
      <c r="A243" s="65">
        <f>RFPData!D243</f>
        <v>0</v>
      </c>
      <c r="DQ243" s="63">
        <f>VLOOKUP(D243,RFPStatus!$A$2:$CF$5148,5,FALSE)</f>
        <v>0</v>
      </c>
      <c r="DR243" s="63">
        <f>VLOOKUP(D243,RFPStatus!$A$2:$CF$5148,6,FALSE)</f>
        <v>0</v>
      </c>
      <c r="DS243" s="63">
        <f>VLOOKUP(D243,RFPStatus!$A$2:$CF$5148,7,FALSE)</f>
        <v>0</v>
      </c>
      <c r="DT243" s="63">
        <f>VLOOKUP(D243,RFPStatus!$A$2:$CF$5148,8,FALSE)</f>
        <v>0</v>
      </c>
      <c r="DU243" s="63">
        <f>VLOOKUP(D243,RFPStatus!$A$2:$CF$5148,9,FALSE)</f>
        <v>0</v>
      </c>
      <c r="DV243" s="63">
        <f>VLOOKUP(D243,RFPStatus!$A$2:$CF$5148,10,FALSE)</f>
        <v>0</v>
      </c>
      <c r="DW243" s="63" t="str">
        <f t="shared" si="3"/>
        <v/>
      </c>
    </row>
    <row r="244" spans="1:127">
      <c r="A244" s="65">
        <f>RFPData!D244</f>
        <v>0</v>
      </c>
      <c r="DQ244" s="63">
        <f>VLOOKUP(D244,RFPStatus!$A$2:$CF$5148,5,FALSE)</f>
        <v>0</v>
      </c>
      <c r="DR244" s="63">
        <f>VLOOKUP(D244,RFPStatus!$A$2:$CF$5148,6,FALSE)</f>
        <v>0</v>
      </c>
      <c r="DS244" s="63">
        <f>VLOOKUP(D244,RFPStatus!$A$2:$CF$5148,7,FALSE)</f>
        <v>0</v>
      </c>
      <c r="DT244" s="63">
        <f>VLOOKUP(D244,RFPStatus!$A$2:$CF$5148,8,FALSE)</f>
        <v>0</v>
      </c>
      <c r="DU244" s="63">
        <f>VLOOKUP(D244,RFPStatus!$A$2:$CF$5148,9,FALSE)</f>
        <v>0</v>
      </c>
      <c r="DV244" s="63">
        <f>VLOOKUP(D244,RFPStatus!$A$2:$CF$5148,10,FALSE)</f>
        <v>0</v>
      </c>
      <c r="DW244" s="63" t="str">
        <f t="shared" si="3"/>
        <v/>
      </c>
    </row>
    <row r="245" spans="1:127">
      <c r="A245" s="65">
        <f>RFPData!D245</f>
        <v>0</v>
      </c>
      <c r="DQ245" s="63">
        <f>VLOOKUP(D245,RFPStatus!$A$2:$CF$5148,5,FALSE)</f>
        <v>0</v>
      </c>
      <c r="DR245" s="63">
        <f>VLOOKUP(D245,RFPStatus!$A$2:$CF$5148,6,FALSE)</f>
        <v>0</v>
      </c>
      <c r="DS245" s="63">
        <f>VLOOKUP(D245,RFPStatus!$A$2:$CF$5148,7,FALSE)</f>
        <v>0</v>
      </c>
      <c r="DT245" s="63">
        <f>VLOOKUP(D245,RFPStatus!$A$2:$CF$5148,8,FALSE)</f>
        <v>0</v>
      </c>
      <c r="DU245" s="63">
        <f>VLOOKUP(D245,RFPStatus!$A$2:$CF$5148,9,FALSE)</f>
        <v>0</v>
      </c>
      <c r="DV245" s="63">
        <f>VLOOKUP(D245,RFPStatus!$A$2:$CF$5148,10,FALSE)</f>
        <v>0</v>
      </c>
      <c r="DW245" s="63" t="str">
        <f t="shared" si="3"/>
        <v/>
      </c>
    </row>
    <row r="246" spans="1:127">
      <c r="A246" s="65">
        <f>RFPData!D246</f>
        <v>0</v>
      </c>
      <c r="DQ246" s="63">
        <f>VLOOKUP(D246,RFPStatus!$A$2:$CF$5148,5,FALSE)</f>
        <v>0</v>
      </c>
      <c r="DR246" s="63">
        <f>VLOOKUP(D246,RFPStatus!$A$2:$CF$5148,6,FALSE)</f>
        <v>0</v>
      </c>
      <c r="DS246" s="63">
        <f>VLOOKUP(D246,RFPStatus!$A$2:$CF$5148,7,FALSE)</f>
        <v>0</v>
      </c>
      <c r="DT246" s="63">
        <f>VLOOKUP(D246,RFPStatus!$A$2:$CF$5148,8,FALSE)</f>
        <v>0</v>
      </c>
      <c r="DU246" s="63">
        <f>VLOOKUP(D246,RFPStatus!$A$2:$CF$5148,9,FALSE)</f>
        <v>0</v>
      </c>
      <c r="DV246" s="63">
        <f>VLOOKUP(D246,RFPStatus!$A$2:$CF$5148,10,FALSE)</f>
        <v>0</v>
      </c>
      <c r="DW246" s="63" t="str">
        <f t="shared" si="3"/>
        <v/>
      </c>
    </row>
    <row r="247" spans="1:127">
      <c r="A247" s="65">
        <f>RFPData!D247</f>
        <v>0</v>
      </c>
      <c r="DQ247" s="63">
        <f>VLOOKUP(D247,RFPStatus!$A$2:$CF$5148,5,FALSE)</f>
        <v>0</v>
      </c>
      <c r="DR247" s="63">
        <f>VLOOKUP(D247,RFPStatus!$A$2:$CF$5148,6,FALSE)</f>
        <v>0</v>
      </c>
      <c r="DS247" s="63">
        <f>VLOOKUP(D247,RFPStatus!$A$2:$CF$5148,7,FALSE)</f>
        <v>0</v>
      </c>
      <c r="DT247" s="63">
        <f>VLOOKUP(D247,RFPStatus!$A$2:$CF$5148,8,FALSE)</f>
        <v>0</v>
      </c>
      <c r="DU247" s="63">
        <f>VLOOKUP(D247,RFPStatus!$A$2:$CF$5148,9,FALSE)</f>
        <v>0</v>
      </c>
      <c r="DV247" s="63">
        <f>VLOOKUP(D247,RFPStatus!$A$2:$CF$5148,10,FALSE)</f>
        <v>0</v>
      </c>
      <c r="DW247" s="63" t="str">
        <f t="shared" si="3"/>
        <v/>
      </c>
    </row>
    <row r="248" spans="1:127">
      <c r="A248" s="65">
        <f>RFPData!D248</f>
        <v>0</v>
      </c>
      <c r="DQ248" s="63">
        <f>VLOOKUP(D248,RFPStatus!$A$2:$CF$5148,5,FALSE)</f>
        <v>0</v>
      </c>
      <c r="DR248" s="63">
        <f>VLOOKUP(D248,RFPStatus!$A$2:$CF$5148,6,FALSE)</f>
        <v>0</v>
      </c>
      <c r="DS248" s="63">
        <f>VLOOKUP(D248,RFPStatus!$A$2:$CF$5148,7,FALSE)</f>
        <v>0</v>
      </c>
      <c r="DT248" s="63">
        <f>VLOOKUP(D248,RFPStatus!$A$2:$CF$5148,8,FALSE)</f>
        <v>0</v>
      </c>
      <c r="DU248" s="63">
        <f>VLOOKUP(D248,RFPStatus!$A$2:$CF$5148,9,FALSE)</f>
        <v>0</v>
      </c>
      <c r="DV248" s="63">
        <f>VLOOKUP(D248,RFPStatus!$A$2:$CF$5148,10,FALSE)</f>
        <v>0</v>
      </c>
      <c r="DW248" s="63" t="str">
        <f t="shared" si="3"/>
        <v/>
      </c>
    </row>
    <row r="249" spans="1:127">
      <c r="A249" s="65">
        <f>RFPData!D249</f>
        <v>0</v>
      </c>
      <c r="DQ249" s="63">
        <f>VLOOKUP(D249,RFPStatus!$A$2:$CF$5148,5,FALSE)</f>
        <v>0</v>
      </c>
      <c r="DR249" s="63">
        <f>VLOOKUP(D249,RFPStatus!$A$2:$CF$5148,6,FALSE)</f>
        <v>0</v>
      </c>
      <c r="DS249" s="63">
        <f>VLOOKUP(D249,RFPStatus!$A$2:$CF$5148,7,FALSE)</f>
        <v>0</v>
      </c>
      <c r="DT249" s="63">
        <f>VLOOKUP(D249,RFPStatus!$A$2:$CF$5148,8,FALSE)</f>
        <v>0</v>
      </c>
      <c r="DU249" s="63">
        <f>VLOOKUP(D249,RFPStatus!$A$2:$CF$5148,9,FALSE)</f>
        <v>0</v>
      </c>
      <c r="DV249" s="63">
        <f>VLOOKUP(D249,RFPStatus!$A$2:$CF$5148,10,FALSE)</f>
        <v>0</v>
      </c>
      <c r="DW249" s="63" t="str">
        <f t="shared" si="3"/>
        <v/>
      </c>
    </row>
    <row r="250" spans="1:127">
      <c r="A250" s="65">
        <f>RFPData!D250</f>
        <v>0</v>
      </c>
      <c r="DQ250" s="63">
        <f>VLOOKUP(D250,RFPStatus!$A$2:$CF$5148,5,FALSE)</f>
        <v>0</v>
      </c>
      <c r="DR250" s="63">
        <f>VLOOKUP(D250,RFPStatus!$A$2:$CF$5148,6,FALSE)</f>
        <v>0</v>
      </c>
      <c r="DS250" s="63">
        <f>VLOOKUP(D250,RFPStatus!$A$2:$CF$5148,7,FALSE)</f>
        <v>0</v>
      </c>
      <c r="DT250" s="63">
        <f>VLOOKUP(D250,RFPStatus!$A$2:$CF$5148,8,FALSE)</f>
        <v>0</v>
      </c>
      <c r="DU250" s="63">
        <f>VLOOKUP(D250,RFPStatus!$A$2:$CF$5148,9,FALSE)</f>
        <v>0</v>
      </c>
      <c r="DV250" s="63">
        <f>VLOOKUP(D250,RFPStatus!$A$2:$CF$5148,10,FALSE)</f>
        <v>0</v>
      </c>
      <c r="DW250" s="63" t="str">
        <f t="shared" si="3"/>
        <v/>
      </c>
    </row>
    <row r="251" spans="1:127">
      <c r="A251" s="65">
        <f>RFPData!D251</f>
        <v>0</v>
      </c>
      <c r="DQ251" s="63">
        <f>VLOOKUP(D251,RFPStatus!$A$2:$CF$5148,5,FALSE)</f>
        <v>0</v>
      </c>
      <c r="DR251" s="63">
        <f>VLOOKUP(D251,RFPStatus!$A$2:$CF$5148,6,FALSE)</f>
        <v>0</v>
      </c>
      <c r="DS251" s="63">
        <f>VLOOKUP(D251,RFPStatus!$A$2:$CF$5148,7,FALSE)</f>
        <v>0</v>
      </c>
      <c r="DT251" s="63">
        <f>VLOOKUP(D251,RFPStatus!$A$2:$CF$5148,8,FALSE)</f>
        <v>0</v>
      </c>
      <c r="DU251" s="63">
        <f>VLOOKUP(D251,RFPStatus!$A$2:$CF$5148,9,FALSE)</f>
        <v>0</v>
      </c>
      <c r="DV251" s="63">
        <f>VLOOKUP(D251,RFPStatus!$A$2:$CF$5148,10,FALSE)</f>
        <v>0</v>
      </c>
      <c r="DW251" s="63" t="str">
        <f t="shared" si="3"/>
        <v/>
      </c>
    </row>
    <row r="252" spans="1:127">
      <c r="A252" s="65">
        <f>RFPData!D252</f>
        <v>0</v>
      </c>
      <c r="DQ252" s="63">
        <f>VLOOKUP(D252,RFPStatus!$A$2:$CF$5148,5,FALSE)</f>
        <v>0</v>
      </c>
      <c r="DR252" s="63">
        <f>VLOOKUP(D252,RFPStatus!$A$2:$CF$5148,6,FALSE)</f>
        <v>0</v>
      </c>
      <c r="DS252" s="63">
        <f>VLOOKUP(D252,RFPStatus!$A$2:$CF$5148,7,FALSE)</f>
        <v>0</v>
      </c>
      <c r="DT252" s="63">
        <f>VLOOKUP(D252,RFPStatus!$A$2:$CF$5148,8,FALSE)</f>
        <v>0</v>
      </c>
      <c r="DU252" s="63">
        <f>VLOOKUP(D252,RFPStatus!$A$2:$CF$5148,9,FALSE)</f>
        <v>0</v>
      </c>
      <c r="DV252" s="63">
        <f>VLOOKUP(D252,RFPStatus!$A$2:$CF$5148,10,FALSE)</f>
        <v>0</v>
      </c>
      <c r="DW252" s="63" t="str">
        <f t="shared" si="3"/>
        <v/>
      </c>
    </row>
    <row r="253" spans="1:127">
      <c r="A253" s="65">
        <f>RFPData!D253</f>
        <v>0</v>
      </c>
      <c r="DQ253" s="63">
        <f>VLOOKUP(D253,RFPStatus!$A$2:$CF$5148,5,FALSE)</f>
        <v>0</v>
      </c>
      <c r="DR253" s="63">
        <f>VLOOKUP(D253,RFPStatus!$A$2:$CF$5148,6,FALSE)</f>
        <v>0</v>
      </c>
      <c r="DS253" s="63">
        <f>VLOOKUP(D253,RFPStatus!$A$2:$CF$5148,7,FALSE)</f>
        <v>0</v>
      </c>
      <c r="DT253" s="63">
        <f>VLOOKUP(D253,RFPStatus!$A$2:$CF$5148,8,FALSE)</f>
        <v>0</v>
      </c>
      <c r="DU253" s="63">
        <f>VLOOKUP(D253,RFPStatus!$A$2:$CF$5148,9,FALSE)</f>
        <v>0</v>
      </c>
      <c r="DV253" s="63">
        <f>VLOOKUP(D253,RFPStatus!$A$2:$CF$5148,10,FALSE)</f>
        <v>0</v>
      </c>
      <c r="DW253" s="63" t="str">
        <f t="shared" si="3"/>
        <v/>
      </c>
    </row>
    <row r="254" spans="1:127">
      <c r="A254" s="65">
        <f>RFPData!D254</f>
        <v>0</v>
      </c>
      <c r="DQ254" s="63">
        <f>VLOOKUP(D254,RFPStatus!$A$2:$CF$5148,5,FALSE)</f>
        <v>0</v>
      </c>
      <c r="DR254" s="63">
        <f>VLOOKUP(D254,RFPStatus!$A$2:$CF$5148,6,FALSE)</f>
        <v>0</v>
      </c>
      <c r="DS254" s="63">
        <f>VLOOKUP(D254,RFPStatus!$A$2:$CF$5148,7,FALSE)</f>
        <v>0</v>
      </c>
      <c r="DT254" s="63">
        <f>VLOOKUP(D254,RFPStatus!$A$2:$CF$5148,8,FALSE)</f>
        <v>0</v>
      </c>
      <c r="DU254" s="63">
        <f>VLOOKUP(D254,RFPStatus!$A$2:$CF$5148,9,FALSE)</f>
        <v>0</v>
      </c>
      <c r="DV254" s="63">
        <f>VLOOKUP(D254,RFPStatus!$A$2:$CF$5148,10,FALSE)</f>
        <v>0</v>
      </c>
      <c r="DW254" s="63" t="str">
        <f t="shared" si="3"/>
        <v/>
      </c>
    </row>
    <row r="255" spans="1:127">
      <c r="A255" s="65">
        <f>RFPData!D255</f>
        <v>0</v>
      </c>
      <c r="DQ255" s="63">
        <f>VLOOKUP(D255,RFPStatus!$A$2:$CF$5148,5,FALSE)</f>
        <v>0</v>
      </c>
      <c r="DR255" s="63">
        <f>VLOOKUP(D255,RFPStatus!$A$2:$CF$5148,6,FALSE)</f>
        <v>0</v>
      </c>
      <c r="DS255" s="63">
        <f>VLOOKUP(D255,RFPStatus!$A$2:$CF$5148,7,FALSE)</f>
        <v>0</v>
      </c>
      <c r="DT255" s="63">
        <f>VLOOKUP(D255,RFPStatus!$A$2:$CF$5148,8,FALSE)</f>
        <v>0</v>
      </c>
      <c r="DU255" s="63">
        <f>VLOOKUP(D255,RFPStatus!$A$2:$CF$5148,9,FALSE)</f>
        <v>0</v>
      </c>
      <c r="DV255" s="63">
        <f>VLOOKUP(D255,RFPStatus!$A$2:$CF$5148,10,FALSE)</f>
        <v>0</v>
      </c>
      <c r="DW255" s="63" t="str">
        <f t="shared" si="3"/>
        <v/>
      </c>
    </row>
    <row r="256" spans="1:127">
      <c r="A256" s="65">
        <f>RFPData!D256</f>
        <v>0</v>
      </c>
      <c r="DQ256" s="63">
        <f>VLOOKUP(D256,RFPStatus!$A$2:$CF$5148,5,FALSE)</f>
        <v>0</v>
      </c>
      <c r="DR256" s="63">
        <f>VLOOKUP(D256,RFPStatus!$A$2:$CF$5148,6,FALSE)</f>
        <v>0</v>
      </c>
      <c r="DS256" s="63">
        <f>VLOOKUP(D256,RFPStatus!$A$2:$CF$5148,7,FALSE)</f>
        <v>0</v>
      </c>
      <c r="DT256" s="63">
        <f>VLOOKUP(D256,RFPStatus!$A$2:$CF$5148,8,FALSE)</f>
        <v>0</v>
      </c>
      <c r="DU256" s="63">
        <f>VLOOKUP(D256,RFPStatus!$A$2:$CF$5148,9,FALSE)</f>
        <v>0</v>
      </c>
      <c r="DV256" s="63">
        <f>VLOOKUP(D256,RFPStatus!$A$2:$CF$5148,10,FALSE)</f>
        <v>0</v>
      </c>
      <c r="DW256" s="63" t="str">
        <f t="shared" si="3"/>
        <v/>
      </c>
    </row>
    <row r="257" spans="1:127">
      <c r="A257" s="65">
        <f>RFPData!D257</f>
        <v>0</v>
      </c>
      <c r="DQ257" s="63">
        <f>VLOOKUP(D257,RFPStatus!$A$2:$CF$5148,5,FALSE)</f>
        <v>0</v>
      </c>
      <c r="DR257" s="63">
        <f>VLOOKUP(D257,RFPStatus!$A$2:$CF$5148,6,FALSE)</f>
        <v>0</v>
      </c>
      <c r="DS257" s="63">
        <f>VLOOKUP(D257,RFPStatus!$A$2:$CF$5148,7,FALSE)</f>
        <v>0</v>
      </c>
      <c r="DT257" s="63">
        <f>VLOOKUP(D257,RFPStatus!$A$2:$CF$5148,8,FALSE)</f>
        <v>0</v>
      </c>
      <c r="DU257" s="63">
        <f>VLOOKUP(D257,RFPStatus!$A$2:$CF$5148,9,FALSE)</f>
        <v>0</v>
      </c>
      <c r="DV257" s="63">
        <f>VLOOKUP(D257,RFPStatus!$A$2:$CF$5148,10,FALSE)</f>
        <v>0</v>
      </c>
      <c r="DW257" s="63" t="str">
        <f t="shared" si="3"/>
        <v/>
      </c>
    </row>
    <row r="258" spans="1:127">
      <c r="A258" s="65">
        <f>RFPData!D258</f>
        <v>0</v>
      </c>
      <c r="DQ258" s="63">
        <f>VLOOKUP(D258,RFPStatus!$A$2:$CF$5148,5,FALSE)</f>
        <v>0</v>
      </c>
      <c r="DR258" s="63">
        <f>VLOOKUP(D258,RFPStatus!$A$2:$CF$5148,6,FALSE)</f>
        <v>0</v>
      </c>
      <c r="DS258" s="63">
        <f>VLOOKUP(D258,RFPStatus!$A$2:$CF$5148,7,FALSE)</f>
        <v>0</v>
      </c>
      <c r="DT258" s="63">
        <f>VLOOKUP(D258,RFPStatus!$A$2:$CF$5148,8,FALSE)</f>
        <v>0</v>
      </c>
      <c r="DU258" s="63">
        <f>VLOOKUP(D258,RFPStatus!$A$2:$CF$5148,9,FALSE)</f>
        <v>0</v>
      </c>
      <c r="DV258" s="63">
        <f>VLOOKUP(D258,RFPStatus!$A$2:$CF$5148,10,FALSE)</f>
        <v>0</v>
      </c>
      <c r="DW258" s="63" t="str">
        <f t="shared" si="3"/>
        <v/>
      </c>
    </row>
    <row r="259" spans="1:127">
      <c r="A259" s="65">
        <f>RFPData!D259</f>
        <v>0</v>
      </c>
      <c r="DQ259" s="63">
        <f>VLOOKUP(D259,RFPStatus!$A$2:$CF$5148,5,FALSE)</f>
        <v>0</v>
      </c>
      <c r="DR259" s="63">
        <f>VLOOKUP(D259,RFPStatus!$A$2:$CF$5148,6,FALSE)</f>
        <v>0</v>
      </c>
      <c r="DS259" s="63">
        <f>VLOOKUP(D259,RFPStatus!$A$2:$CF$5148,7,FALSE)</f>
        <v>0</v>
      </c>
      <c r="DT259" s="63">
        <f>VLOOKUP(D259,RFPStatus!$A$2:$CF$5148,8,FALSE)</f>
        <v>0</v>
      </c>
      <c r="DU259" s="63">
        <f>VLOOKUP(D259,RFPStatus!$A$2:$CF$5148,9,FALSE)</f>
        <v>0</v>
      </c>
      <c r="DV259" s="63">
        <f>VLOOKUP(D259,RFPStatus!$A$2:$CF$5148,10,FALSE)</f>
        <v>0</v>
      </c>
      <c r="DW259" s="63" t="str">
        <f t="shared" ref="DW259:DW322" si="4">_xlfn.CONCAT(BU259:BY259)</f>
        <v/>
      </c>
    </row>
    <row r="260" spans="1:127">
      <c r="A260" s="65">
        <f>RFPData!D260</f>
        <v>0</v>
      </c>
      <c r="DQ260" s="63">
        <f>VLOOKUP(D260,RFPStatus!$A$2:$CF$5148,5,FALSE)</f>
        <v>0</v>
      </c>
      <c r="DR260" s="63">
        <f>VLOOKUP(D260,RFPStatus!$A$2:$CF$5148,6,FALSE)</f>
        <v>0</v>
      </c>
      <c r="DS260" s="63">
        <f>VLOOKUP(D260,RFPStatus!$A$2:$CF$5148,7,FALSE)</f>
        <v>0</v>
      </c>
      <c r="DT260" s="63">
        <f>VLOOKUP(D260,RFPStatus!$A$2:$CF$5148,8,FALSE)</f>
        <v>0</v>
      </c>
      <c r="DU260" s="63">
        <f>VLOOKUP(D260,RFPStatus!$A$2:$CF$5148,9,FALSE)</f>
        <v>0</v>
      </c>
      <c r="DV260" s="63">
        <f>VLOOKUP(D260,RFPStatus!$A$2:$CF$5148,10,FALSE)</f>
        <v>0</v>
      </c>
      <c r="DW260" s="63" t="str">
        <f t="shared" si="4"/>
        <v/>
      </c>
    </row>
    <row r="261" spans="1:127">
      <c r="A261" s="65">
        <f>RFPData!D261</f>
        <v>0</v>
      </c>
      <c r="DQ261" s="63">
        <f>VLOOKUP(D261,RFPStatus!$A$2:$CF$5148,5,FALSE)</f>
        <v>0</v>
      </c>
      <c r="DR261" s="63">
        <f>VLOOKUP(D261,RFPStatus!$A$2:$CF$5148,6,FALSE)</f>
        <v>0</v>
      </c>
      <c r="DS261" s="63">
        <f>VLOOKUP(D261,RFPStatus!$A$2:$CF$5148,7,FALSE)</f>
        <v>0</v>
      </c>
      <c r="DT261" s="63">
        <f>VLOOKUP(D261,RFPStatus!$A$2:$CF$5148,8,FALSE)</f>
        <v>0</v>
      </c>
      <c r="DU261" s="63">
        <f>VLOOKUP(D261,RFPStatus!$A$2:$CF$5148,9,FALSE)</f>
        <v>0</v>
      </c>
      <c r="DV261" s="63">
        <f>VLOOKUP(D261,RFPStatus!$A$2:$CF$5148,10,FALSE)</f>
        <v>0</v>
      </c>
      <c r="DW261" s="63" t="str">
        <f t="shared" si="4"/>
        <v/>
      </c>
    </row>
    <row r="262" spans="1:127">
      <c r="A262" s="65">
        <f>RFPData!D262</f>
        <v>0</v>
      </c>
      <c r="DQ262" s="63">
        <f>VLOOKUP(D262,RFPStatus!$A$2:$CF$5148,5,FALSE)</f>
        <v>0</v>
      </c>
      <c r="DR262" s="63">
        <f>VLOOKUP(D262,RFPStatus!$A$2:$CF$5148,6,FALSE)</f>
        <v>0</v>
      </c>
      <c r="DS262" s="63">
        <f>VLOOKUP(D262,RFPStatus!$A$2:$CF$5148,7,FALSE)</f>
        <v>0</v>
      </c>
      <c r="DT262" s="63">
        <f>VLOOKUP(D262,RFPStatus!$A$2:$CF$5148,8,FALSE)</f>
        <v>0</v>
      </c>
      <c r="DU262" s="63">
        <f>VLOOKUP(D262,RFPStatus!$A$2:$CF$5148,9,FALSE)</f>
        <v>0</v>
      </c>
      <c r="DV262" s="63">
        <f>VLOOKUP(D262,RFPStatus!$A$2:$CF$5148,10,FALSE)</f>
        <v>0</v>
      </c>
      <c r="DW262" s="63" t="str">
        <f t="shared" si="4"/>
        <v/>
      </c>
    </row>
    <row r="263" spans="1:127">
      <c r="A263" s="65">
        <f>RFPData!D263</f>
        <v>0</v>
      </c>
      <c r="DQ263" s="63">
        <f>VLOOKUP(D263,RFPStatus!$A$2:$CF$5148,5,FALSE)</f>
        <v>0</v>
      </c>
      <c r="DR263" s="63">
        <f>VLOOKUP(D263,RFPStatus!$A$2:$CF$5148,6,FALSE)</f>
        <v>0</v>
      </c>
      <c r="DS263" s="63">
        <f>VLOOKUP(D263,RFPStatus!$A$2:$CF$5148,7,FALSE)</f>
        <v>0</v>
      </c>
      <c r="DT263" s="63">
        <f>VLOOKUP(D263,RFPStatus!$A$2:$CF$5148,8,FALSE)</f>
        <v>0</v>
      </c>
      <c r="DU263" s="63">
        <f>VLOOKUP(D263,RFPStatus!$A$2:$CF$5148,9,FALSE)</f>
        <v>0</v>
      </c>
      <c r="DV263" s="63">
        <f>VLOOKUP(D263,RFPStatus!$A$2:$CF$5148,10,FALSE)</f>
        <v>0</v>
      </c>
      <c r="DW263" s="63" t="str">
        <f t="shared" si="4"/>
        <v/>
      </c>
    </row>
    <row r="264" spans="1:127">
      <c r="A264" s="65">
        <f>RFPData!D264</f>
        <v>0</v>
      </c>
      <c r="DQ264" s="63">
        <f>VLOOKUP(D264,RFPStatus!$A$2:$CF$5148,5,FALSE)</f>
        <v>0</v>
      </c>
      <c r="DR264" s="63">
        <f>VLOOKUP(D264,RFPStatus!$A$2:$CF$5148,6,FALSE)</f>
        <v>0</v>
      </c>
      <c r="DS264" s="63">
        <f>VLOOKUP(D264,RFPStatus!$A$2:$CF$5148,7,FALSE)</f>
        <v>0</v>
      </c>
      <c r="DT264" s="63">
        <f>VLOOKUP(D264,RFPStatus!$A$2:$CF$5148,8,FALSE)</f>
        <v>0</v>
      </c>
      <c r="DU264" s="63">
        <f>VLOOKUP(D264,RFPStatus!$A$2:$CF$5148,9,FALSE)</f>
        <v>0</v>
      </c>
      <c r="DV264" s="63">
        <f>VLOOKUP(D264,RFPStatus!$A$2:$CF$5148,10,FALSE)</f>
        <v>0</v>
      </c>
      <c r="DW264" s="63" t="str">
        <f t="shared" si="4"/>
        <v/>
      </c>
    </row>
    <row r="265" spans="1:127">
      <c r="A265" s="65">
        <f>RFPData!D265</f>
        <v>0</v>
      </c>
      <c r="DQ265" s="63">
        <f>VLOOKUP(D265,RFPStatus!$A$2:$CF$5148,5,FALSE)</f>
        <v>0</v>
      </c>
      <c r="DR265" s="63">
        <f>VLOOKUP(D265,RFPStatus!$A$2:$CF$5148,6,FALSE)</f>
        <v>0</v>
      </c>
      <c r="DS265" s="63">
        <f>VLOOKUP(D265,RFPStatus!$A$2:$CF$5148,7,FALSE)</f>
        <v>0</v>
      </c>
      <c r="DT265" s="63">
        <f>VLOOKUP(D265,RFPStatus!$A$2:$CF$5148,8,FALSE)</f>
        <v>0</v>
      </c>
      <c r="DU265" s="63">
        <f>VLOOKUP(D265,RFPStatus!$A$2:$CF$5148,9,FALSE)</f>
        <v>0</v>
      </c>
      <c r="DV265" s="63">
        <f>VLOOKUP(D265,RFPStatus!$A$2:$CF$5148,10,FALSE)</f>
        <v>0</v>
      </c>
      <c r="DW265" s="63" t="str">
        <f t="shared" si="4"/>
        <v/>
      </c>
    </row>
    <row r="266" spans="1:127">
      <c r="A266" s="65">
        <f>RFPData!D266</f>
        <v>0</v>
      </c>
      <c r="DQ266" s="63">
        <f>VLOOKUP(D266,RFPStatus!$A$2:$CF$5148,5,FALSE)</f>
        <v>0</v>
      </c>
      <c r="DR266" s="63">
        <f>VLOOKUP(D266,RFPStatus!$A$2:$CF$5148,6,FALSE)</f>
        <v>0</v>
      </c>
      <c r="DS266" s="63">
        <f>VLOOKUP(D266,RFPStatus!$A$2:$CF$5148,7,FALSE)</f>
        <v>0</v>
      </c>
      <c r="DT266" s="63">
        <f>VLOOKUP(D266,RFPStatus!$A$2:$CF$5148,8,FALSE)</f>
        <v>0</v>
      </c>
      <c r="DU266" s="63">
        <f>VLOOKUP(D266,RFPStatus!$A$2:$CF$5148,9,FALSE)</f>
        <v>0</v>
      </c>
      <c r="DV266" s="63">
        <f>VLOOKUP(D266,RFPStatus!$A$2:$CF$5148,10,FALSE)</f>
        <v>0</v>
      </c>
      <c r="DW266" s="63" t="str">
        <f t="shared" si="4"/>
        <v/>
      </c>
    </row>
    <row r="267" spans="1:127">
      <c r="A267" s="65">
        <f>RFPData!D267</f>
        <v>0</v>
      </c>
      <c r="DQ267" s="63">
        <f>VLOOKUP(D267,RFPStatus!$A$2:$CF$5148,5,FALSE)</f>
        <v>0</v>
      </c>
      <c r="DR267" s="63">
        <f>VLOOKUP(D267,RFPStatus!$A$2:$CF$5148,6,FALSE)</f>
        <v>0</v>
      </c>
      <c r="DS267" s="63">
        <f>VLOOKUP(D267,RFPStatus!$A$2:$CF$5148,7,FALSE)</f>
        <v>0</v>
      </c>
      <c r="DT267" s="63">
        <f>VLOOKUP(D267,RFPStatus!$A$2:$CF$5148,8,FALSE)</f>
        <v>0</v>
      </c>
      <c r="DU267" s="63">
        <f>VLOOKUP(D267,RFPStatus!$A$2:$CF$5148,9,FALSE)</f>
        <v>0</v>
      </c>
      <c r="DV267" s="63">
        <f>VLOOKUP(D267,RFPStatus!$A$2:$CF$5148,10,FALSE)</f>
        <v>0</v>
      </c>
      <c r="DW267" s="63" t="str">
        <f t="shared" si="4"/>
        <v/>
      </c>
    </row>
    <row r="268" spans="1:127">
      <c r="A268" s="65">
        <f>RFPData!D268</f>
        <v>0</v>
      </c>
      <c r="DQ268" s="63">
        <f>VLOOKUP(D268,RFPStatus!$A$2:$CF$5148,5,FALSE)</f>
        <v>0</v>
      </c>
      <c r="DR268" s="63">
        <f>VLOOKUP(D268,RFPStatus!$A$2:$CF$5148,6,FALSE)</f>
        <v>0</v>
      </c>
      <c r="DS268" s="63">
        <f>VLOOKUP(D268,RFPStatus!$A$2:$CF$5148,7,FALSE)</f>
        <v>0</v>
      </c>
      <c r="DT268" s="63">
        <f>VLOOKUP(D268,RFPStatus!$A$2:$CF$5148,8,FALSE)</f>
        <v>0</v>
      </c>
      <c r="DU268" s="63">
        <f>VLOOKUP(D268,RFPStatus!$A$2:$CF$5148,9,FALSE)</f>
        <v>0</v>
      </c>
      <c r="DV268" s="63">
        <f>VLOOKUP(D268,RFPStatus!$A$2:$CF$5148,10,FALSE)</f>
        <v>0</v>
      </c>
      <c r="DW268" s="63" t="str">
        <f t="shared" si="4"/>
        <v/>
      </c>
    </row>
    <row r="269" spans="1:127">
      <c r="A269" s="65">
        <f>RFPData!D269</f>
        <v>0</v>
      </c>
      <c r="DQ269" s="63">
        <f>VLOOKUP(D269,RFPStatus!$A$2:$CF$5148,5,FALSE)</f>
        <v>0</v>
      </c>
      <c r="DR269" s="63">
        <f>VLOOKUP(D269,RFPStatus!$A$2:$CF$5148,6,FALSE)</f>
        <v>0</v>
      </c>
      <c r="DS269" s="63">
        <f>VLOOKUP(D269,RFPStatus!$A$2:$CF$5148,7,FALSE)</f>
        <v>0</v>
      </c>
      <c r="DT269" s="63">
        <f>VLOOKUP(D269,RFPStatus!$A$2:$CF$5148,8,FALSE)</f>
        <v>0</v>
      </c>
      <c r="DU269" s="63">
        <f>VLOOKUP(D269,RFPStatus!$A$2:$CF$5148,9,FALSE)</f>
        <v>0</v>
      </c>
      <c r="DV269" s="63">
        <f>VLOOKUP(D269,RFPStatus!$A$2:$CF$5148,10,FALSE)</f>
        <v>0</v>
      </c>
      <c r="DW269" s="63" t="str">
        <f t="shared" si="4"/>
        <v/>
      </c>
    </row>
    <row r="270" spans="1:127">
      <c r="A270" s="65">
        <f>RFPData!D270</f>
        <v>0</v>
      </c>
      <c r="DQ270" s="63">
        <f>VLOOKUP(D270,RFPStatus!$A$2:$CF$5148,5,FALSE)</f>
        <v>0</v>
      </c>
      <c r="DR270" s="63">
        <f>VLOOKUP(D270,RFPStatus!$A$2:$CF$5148,6,FALSE)</f>
        <v>0</v>
      </c>
      <c r="DS270" s="63">
        <f>VLOOKUP(D270,RFPStatus!$A$2:$CF$5148,7,FALSE)</f>
        <v>0</v>
      </c>
      <c r="DT270" s="63">
        <f>VLOOKUP(D270,RFPStatus!$A$2:$CF$5148,8,FALSE)</f>
        <v>0</v>
      </c>
      <c r="DU270" s="63">
        <f>VLOOKUP(D270,RFPStatus!$A$2:$CF$5148,9,FALSE)</f>
        <v>0</v>
      </c>
      <c r="DV270" s="63">
        <f>VLOOKUP(D270,RFPStatus!$A$2:$CF$5148,10,FALSE)</f>
        <v>0</v>
      </c>
      <c r="DW270" s="63" t="str">
        <f t="shared" si="4"/>
        <v/>
      </c>
    </row>
    <row r="271" spans="1:127">
      <c r="A271" s="65">
        <f>RFPData!D271</f>
        <v>0</v>
      </c>
      <c r="DQ271" s="63">
        <f>VLOOKUP(D271,RFPStatus!$A$2:$CF$5148,5,FALSE)</f>
        <v>0</v>
      </c>
      <c r="DR271" s="63">
        <f>VLOOKUP(D271,RFPStatus!$A$2:$CF$5148,6,FALSE)</f>
        <v>0</v>
      </c>
      <c r="DS271" s="63">
        <f>VLOOKUP(D271,RFPStatus!$A$2:$CF$5148,7,FALSE)</f>
        <v>0</v>
      </c>
      <c r="DT271" s="63">
        <f>VLOOKUP(D271,RFPStatus!$A$2:$CF$5148,8,FALSE)</f>
        <v>0</v>
      </c>
      <c r="DU271" s="63">
        <f>VLOOKUP(D271,RFPStatus!$A$2:$CF$5148,9,FALSE)</f>
        <v>0</v>
      </c>
      <c r="DV271" s="63">
        <f>VLOOKUP(D271,RFPStatus!$A$2:$CF$5148,10,FALSE)</f>
        <v>0</v>
      </c>
      <c r="DW271" s="63" t="str">
        <f t="shared" si="4"/>
        <v/>
      </c>
    </row>
    <row r="272" spans="1:127">
      <c r="A272" s="65">
        <f>RFPData!D272</f>
        <v>0</v>
      </c>
      <c r="DQ272" s="63">
        <f>VLOOKUP(D272,RFPStatus!$A$2:$CF$5148,5,FALSE)</f>
        <v>0</v>
      </c>
      <c r="DR272" s="63">
        <f>VLOOKUP(D272,RFPStatus!$A$2:$CF$5148,6,FALSE)</f>
        <v>0</v>
      </c>
      <c r="DS272" s="63">
        <f>VLOOKUP(D272,RFPStatus!$A$2:$CF$5148,7,FALSE)</f>
        <v>0</v>
      </c>
      <c r="DT272" s="63">
        <f>VLOOKUP(D272,RFPStatus!$A$2:$CF$5148,8,FALSE)</f>
        <v>0</v>
      </c>
      <c r="DU272" s="63">
        <f>VLOOKUP(D272,RFPStatus!$A$2:$CF$5148,9,FALSE)</f>
        <v>0</v>
      </c>
      <c r="DV272" s="63">
        <f>VLOOKUP(D272,RFPStatus!$A$2:$CF$5148,10,FALSE)</f>
        <v>0</v>
      </c>
      <c r="DW272" s="63" t="str">
        <f t="shared" si="4"/>
        <v/>
      </c>
    </row>
    <row r="273" spans="1:127">
      <c r="A273" s="65">
        <f>RFPData!D273</f>
        <v>0</v>
      </c>
      <c r="DQ273" s="63">
        <f>VLOOKUP(D273,RFPStatus!$A$2:$CF$5148,5,FALSE)</f>
        <v>0</v>
      </c>
      <c r="DR273" s="63">
        <f>VLOOKUP(D273,RFPStatus!$A$2:$CF$5148,6,FALSE)</f>
        <v>0</v>
      </c>
      <c r="DS273" s="63">
        <f>VLOOKUP(D273,RFPStatus!$A$2:$CF$5148,7,FALSE)</f>
        <v>0</v>
      </c>
      <c r="DT273" s="63">
        <f>VLOOKUP(D273,RFPStatus!$A$2:$CF$5148,8,FALSE)</f>
        <v>0</v>
      </c>
      <c r="DU273" s="63">
        <f>VLOOKUP(D273,RFPStatus!$A$2:$CF$5148,9,FALSE)</f>
        <v>0</v>
      </c>
      <c r="DV273" s="63">
        <f>VLOOKUP(D273,RFPStatus!$A$2:$CF$5148,10,FALSE)</f>
        <v>0</v>
      </c>
      <c r="DW273" s="63" t="str">
        <f t="shared" si="4"/>
        <v/>
      </c>
    </row>
    <row r="274" spans="1:127">
      <c r="A274" s="65">
        <f>RFPData!D274</f>
        <v>0</v>
      </c>
      <c r="DQ274" s="63">
        <f>VLOOKUP(D274,RFPStatus!$A$2:$CF$5148,5,FALSE)</f>
        <v>0</v>
      </c>
      <c r="DR274" s="63">
        <f>VLOOKUP(D274,RFPStatus!$A$2:$CF$5148,6,FALSE)</f>
        <v>0</v>
      </c>
      <c r="DS274" s="63">
        <f>VLOOKUP(D274,RFPStatus!$A$2:$CF$5148,7,FALSE)</f>
        <v>0</v>
      </c>
      <c r="DT274" s="63">
        <f>VLOOKUP(D274,RFPStatus!$A$2:$CF$5148,8,FALSE)</f>
        <v>0</v>
      </c>
      <c r="DU274" s="63">
        <f>VLOOKUP(D274,RFPStatus!$A$2:$CF$5148,9,FALSE)</f>
        <v>0</v>
      </c>
      <c r="DV274" s="63">
        <f>VLOOKUP(D274,RFPStatus!$A$2:$CF$5148,10,FALSE)</f>
        <v>0</v>
      </c>
      <c r="DW274" s="63" t="str">
        <f t="shared" si="4"/>
        <v/>
      </c>
    </row>
    <row r="275" spans="1:127">
      <c r="A275" s="65">
        <f>RFPData!D275</f>
        <v>0</v>
      </c>
      <c r="DQ275" s="63">
        <f>VLOOKUP(D275,RFPStatus!$A$2:$CF$5148,5,FALSE)</f>
        <v>0</v>
      </c>
      <c r="DR275" s="63">
        <f>VLOOKUP(D275,RFPStatus!$A$2:$CF$5148,6,FALSE)</f>
        <v>0</v>
      </c>
      <c r="DS275" s="63">
        <f>VLOOKUP(D275,RFPStatus!$A$2:$CF$5148,7,FALSE)</f>
        <v>0</v>
      </c>
      <c r="DT275" s="63">
        <f>VLOOKUP(D275,RFPStatus!$A$2:$CF$5148,8,FALSE)</f>
        <v>0</v>
      </c>
      <c r="DU275" s="63">
        <f>VLOOKUP(D275,RFPStatus!$A$2:$CF$5148,9,FALSE)</f>
        <v>0</v>
      </c>
      <c r="DV275" s="63">
        <f>VLOOKUP(D275,RFPStatus!$A$2:$CF$5148,10,FALSE)</f>
        <v>0</v>
      </c>
      <c r="DW275" s="63" t="str">
        <f t="shared" si="4"/>
        <v/>
      </c>
    </row>
    <row r="276" spans="1:127">
      <c r="A276" s="65">
        <f>RFPData!D276</f>
        <v>0</v>
      </c>
      <c r="DQ276" s="63">
        <f>VLOOKUP(D276,RFPStatus!$A$2:$CF$5148,5,FALSE)</f>
        <v>0</v>
      </c>
      <c r="DR276" s="63">
        <f>VLOOKUP(D276,RFPStatus!$A$2:$CF$5148,6,FALSE)</f>
        <v>0</v>
      </c>
      <c r="DS276" s="63">
        <f>VLOOKUP(D276,RFPStatus!$A$2:$CF$5148,7,FALSE)</f>
        <v>0</v>
      </c>
      <c r="DT276" s="63">
        <f>VLOOKUP(D276,RFPStatus!$A$2:$CF$5148,8,FALSE)</f>
        <v>0</v>
      </c>
      <c r="DU276" s="63">
        <f>VLOOKUP(D276,RFPStatus!$A$2:$CF$5148,9,FALSE)</f>
        <v>0</v>
      </c>
      <c r="DV276" s="63">
        <f>VLOOKUP(D276,RFPStatus!$A$2:$CF$5148,10,FALSE)</f>
        <v>0</v>
      </c>
      <c r="DW276" s="63" t="str">
        <f t="shared" si="4"/>
        <v/>
      </c>
    </row>
    <row r="277" spans="1:127">
      <c r="A277" s="65">
        <f>RFPData!D277</f>
        <v>0</v>
      </c>
      <c r="DQ277" s="63">
        <f>VLOOKUP(D277,RFPStatus!$A$2:$CF$5148,5,FALSE)</f>
        <v>0</v>
      </c>
      <c r="DR277" s="63">
        <f>VLOOKUP(D277,RFPStatus!$A$2:$CF$5148,6,FALSE)</f>
        <v>0</v>
      </c>
      <c r="DS277" s="63">
        <f>VLOOKUP(D277,RFPStatus!$A$2:$CF$5148,7,FALSE)</f>
        <v>0</v>
      </c>
      <c r="DT277" s="63">
        <f>VLOOKUP(D277,RFPStatus!$A$2:$CF$5148,8,FALSE)</f>
        <v>0</v>
      </c>
      <c r="DU277" s="63">
        <f>VLOOKUP(D277,RFPStatus!$A$2:$CF$5148,9,FALSE)</f>
        <v>0</v>
      </c>
      <c r="DV277" s="63">
        <f>VLOOKUP(D277,RFPStatus!$A$2:$CF$5148,10,FALSE)</f>
        <v>0</v>
      </c>
      <c r="DW277" s="63" t="str">
        <f t="shared" si="4"/>
        <v/>
      </c>
    </row>
    <row r="278" spans="1:127">
      <c r="A278" s="65">
        <f>RFPData!D278</f>
        <v>0</v>
      </c>
      <c r="DQ278" s="63">
        <f>VLOOKUP(D278,RFPStatus!$A$2:$CF$5148,5,FALSE)</f>
        <v>0</v>
      </c>
      <c r="DR278" s="63">
        <f>VLOOKUP(D278,RFPStatus!$A$2:$CF$5148,6,FALSE)</f>
        <v>0</v>
      </c>
      <c r="DS278" s="63">
        <f>VLOOKUP(D278,RFPStatus!$A$2:$CF$5148,7,FALSE)</f>
        <v>0</v>
      </c>
      <c r="DT278" s="63">
        <f>VLOOKUP(D278,RFPStatus!$A$2:$CF$5148,8,FALSE)</f>
        <v>0</v>
      </c>
      <c r="DU278" s="63">
        <f>VLOOKUP(D278,RFPStatus!$A$2:$CF$5148,9,FALSE)</f>
        <v>0</v>
      </c>
      <c r="DV278" s="63">
        <f>VLOOKUP(D278,RFPStatus!$A$2:$CF$5148,10,FALSE)</f>
        <v>0</v>
      </c>
      <c r="DW278" s="63" t="str">
        <f t="shared" si="4"/>
        <v/>
      </c>
    </row>
    <row r="279" spans="1:127">
      <c r="A279" s="65">
        <f>RFPData!D279</f>
        <v>0</v>
      </c>
      <c r="DQ279" s="63">
        <f>VLOOKUP(D279,RFPStatus!$A$2:$CF$5148,5,FALSE)</f>
        <v>0</v>
      </c>
      <c r="DR279" s="63">
        <f>VLOOKUP(D279,RFPStatus!$A$2:$CF$5148,6,FALSE)</f>
        <v>0</v>
      </c>
      <c r="DS279" s="63">
        <f>VLOOKUP(D279,RFPStatus!$A$2:$CF$5148,7,FALSE)</f>
        <v>0</v>
      </c>
      <c r="DT279" s="63">
        <f>VLOOKUP(D279,RFPStatus!$A$2:$CF$5148,8,FALSE)</f>
        <v>0</v>
      </c>
      <c r="DU279" s="63">
        <f>VLOOKUP(D279,RFPStatus!$A$2:$CF$5148,9,FALSE)</f>
        <v>0</v>
      </c>
      <c r="DV279" s="63">
        <f>VLOOKUP(D279,RFPStatus!$A$2:$CF$5148,10,FALSE)</f>
        <v>0</v>
      </c>
      <c r="DW279" s="63" t="str">
        <f t="shared" si="4"/>
        <v/>
      </c>
    </row>
    <row r="280" spans="1:127">
      <c r="A280" s="65">
        <f>RFPData!D280</f>
        <v>0</v>
      </c>
      <c r="DQ280" s="63">
        <f>VLOOKUP(D280,RFPStatus!$A$2:$CF$5148,5,FALSE)</f>
        <v>0</v>
      </c>
      <c r="DR280" s="63">
        <f>VLOOKUP(D280,RFPStatus!$A$2:$CF$5148,6,FALSE)</f>
        <v>0</v>
      </c>
      <c r="DS280" s="63">
        <f>VLOOKUP(D280,RFPStatus!$A$2:$CF$5148,7,FALSE)</f>
        <v>0</v>
      </c>
      <c r="DT280" s="63">
        <f>VLOOKUP(D280,RFPStatus!$A$2:$CF$5148,8,FALSE)</f>
        <v>0</v>
      </c>
      <c r="DU280" s="63">
        <f>VLOOKUP(D280,RFPStatus!$A$2:$CF$5148,9,FALSE)</f>
        <v>0</v>
      </c>
      <c r="DV280" s="63">
        <f>VLOOKUP(D280,RFPStatus!$A$2:$CF$5148,10,FALSE)</f>
        <v>0</v>
      </c>
      <c r="DW280" s="63" t="str">
        <f t="shared" si="4"/>
        <v/>
      </c>
    </row>
    <row r="281" spans="1:127">
      <c r="A281" s="65">
        <f>RFPData!D281</f>
        <v>0</v>
      </c>
      <c r="DQ281" s="63">
        <f>VLOOKUP(D281,RFPStatus!$A$2:$CF$5148,5,FALSE)</f>
        <v>0</v>
      </c>
      <c r="DR281" s="63">
        <f>VLOOKUP(D281,RFPStatus!$A$2:$CF$5148,6,FALSE)</f>
        <v>0</v>
      </c>
      <c r="DS281" s="63">
        <f>VLOOKUP(D281,RFPStatus!$A$2:$CF$5148,7,FALSE)</f>
        <v>0</v>
      </c>
      <c r="DT281" s="63">
        <f>VLOOKUP(D281,RFPStatus!$A$2:$CF$5148,8,FALSE)</f>
        <v>0</v>
      </c>
      <c r="DU281" s="63">
        <f>VLOOKUP(D281,RFPStatus!$A$2:$CF$5148,9,FALSE)</f>
        <v>0</v>
      </c>
      <c r="DV281" s="63">
        <f>VLOOKUP(D281,RFPStatus!$A$2:$CF$5148,10,FALSE)</f>
        <v>0</v>
      </c>
      <c r="DW281" s="63" t="str">
        <f t="shared" si="4"/>
        <v/>
      </c>
    </row>
    <row r="282" spans="1:127">
      <c r="A282" s="65">
        <f>RFPData!D282</f>
        <v>0</v>
      </c>
      <c r="DQ282" s="63">
        <f>VLOOKUP(D282,RFPStatus!$A$2:$CF$5148,5,FALSE)</f>
        <v>0</v>
      </c>
      <c r="DR282" s="63">
        <f>VLOOKUP(D282,RFPStatus!$A$2:$CF$5148,6,FALSE)</f>
        <v>0</v>
      </c>
      <c r="DS282" s="63">
        <f>VLOOKUP(D282,RFPStatus!$A$2:$CF$5148,7,FALSE)</f>
        <v>0</v>
      </c>
      <c r="DT282" s="63">
        <f>VLOOKUP(D282,RFPStatus!$A$2:$CF$5148,8,FALSE)</f>
        <v>0</v>
      </c>
      <c r="DU282" s="63">
        <f>VLOOKUP(D282,RFPStatus!$A$2:$CF$5148,9,FALSE)</f>
        <v>0</v>
      </c>
      <c r="DV282" s="63">
        <f>VLOOKUP(D282,RFPStatus!$A$2:$CF$5148,10,FALSE)</f>
        <v>0</v>
      </c>
      <c r="DW282" s="63" t="str">
        <f t="shared" si="4"/>
        <v/>
      </c>
    </row>
    <row r="283" spans="1:127">
      <c r="A283" s="65">
        <f>RFPData!D283</f>
        <v>0</v>
      </c>
      <c r="DQ283" s="63">
        <f>VLOOKUP(D283,RFPStatus!$A$2:$CF$5148,5,FALSE)</f>
        <v>0</v>
      </c>
      <c r="DR283" s="63">
        <f>VLOOKUP(D283,RFPStatus!$A$2:$CF$5148,6,FALSE)</f>
        <v>0</v>
      </c>
      <c r="DS283" s="63">
        <f>VLOOKUP(D283,RFPStatus!$A$2:$CF$5148,7,FALSE)</f>
        <v>0</v>
      </c>
      <c r="DT283" s="63">
        <f>VLOOKUP(D283,RFPStatus!$A$2:$CF$5148,8,FALSE)</f>
        <v>0</v>
      </c>
      <c r="DU283" s="63">
        <f>VLOOKUP(D283,RFPStatus!$A$2:$CF$5148,9,FALSE)</f>
        <v>0</v>
      </c>
      <c r="DV283" s="63">
        <f>VLOOKUP(D283,RFPStatus!$A$2:$CF$5148,10,FALSE)</f>
        <v>0</v>
      </c>
      <c r="DW283" s="63" t="str">
        <f t="shared" si="4"/>
        <v/>
      </c>
    </row>
    <row r="284" spans="1:127">
      <c r="A284" s="65">
        <f>RFPData!D284</f>
        <v>0</v>
      </c>
      <c r="DQ284" s="63">
        <f>VLOOKUP(D284,RFPStatus!$A$2:$CF$5148,5,FALSE)</f>
        <v>0</v>
      </c>
      <c r="DR284" s="63">
        <f>VLOOKUP(D284,RFPStatus!$A$2:$CF$5148,6,FALSE)</f>
        <v>0</v>
      </c>
      <c r="DS284" s="63">
        <f>VLOOKUP(D284,RFPStatus!$A$2:$CF$5148,7,FALSE)</f>
        <v>0</v>
      </c>
      <c r="DT284" s="63">
        <f>VLOOKUP(D284,RFPStatus!$A$2:$CF$5148,8,FALSE)</f>
        <v>0</v>
      </c>
      <c r="DU284" s="63">
        <f>VLOOKUP(D284,RFPStatus!$A$2:$CF$5148,9,FALSE)</f>
        <v>0</v>
      </c>
      <c r="DV284" s="63">
        <f>VLOOKUP(D284,RFPStatus!$A$2:$CF$5148,10,FALSE)</f>
        <v>0</v>
      </c>
      <c r="DW284" s="63" t="str">
        <f t="shared" si="4"/>
        <v/>
      </c>
    </row>
    <row r="285" spans="1:127">
      <c r="A285" s="65">
        <f>RFPData!D285</f>
        <v>0</v>
      </c>
      <c r="DQ285" s="63">
        <f>VLOOKUP(D285,RFPStatus!$A$2:$CF$5148,5,FALSE)</f>
        <v>0</v>
      </c>
      <c r="DR285" s="63">
        <f>VLOOKUP(D285,RFPStatus!$A$2:$CF$5148,6,FALSE)</f>
        <v>0</v>
      </c>
      <c r="DS285" s="63">
        <f>VLOOKUP(D285,RFPStatus!$A$2:$CF$5148,7,FALSE)</f>
        <v>0</v>
      </c>
      <c r="DT285" s="63">
        <f>VLOOKUP(D285,RFPStatus!$A$2:$CF$5148,8,FALSE)</f>
        <v>0</v>
      </c>
      <c r="DU285" s="63">
        <f>VLOOKUP(D285,RFPStatus!$A$2:$CF$5148,9,FALSE)</f>
        <v>0</v>
      </c>
      <c r="DV285" s="63">
        <f>VLOOKUP(D285,RFPStatus!$A$2:$CF$5148,10,FALSE)</f>
        <v>0</v>
      </c>
      <c r="DW285" s="63" t="str">
        <f t="shared" si="4"/>
        <v/>
      </c>
    </row>
    <row r="286" spans="1:127">
      <c r="A286" s="65">
        <f>RFPData!D286</f>
        <v>0</v>
      </c>
      <c r="DQ286" s="63">
        <f>VLOOKUP(D286,RFPStatus!$A$2:$CF$5148,5,FALSE)</f>
        <v>0</v>
      </c>
      <c r="DR286" s="63">
        <f>VLOOKUP(D286,RFPStatus!$A$2:$CF$5148,6,FALSE)</f>
        <v>0</v>
      </c>
      <c r="DS286" s="63">
        <f>VLOOKUP(D286,RFPStatus!$A$2:$CF$5148,7,FALSE)</f>
        <v>0</v>
      </c>
      <c r="DT286" s="63">
        <f>VLOOKUP(D286,RFPStatus!$A$2:$CF$5148,8,FALSE)</f>
        <v>0</v>
      </c>
      <c r="DU286" s="63">
        <f>VLOOKUP(D286,RFPStatus!$A$2:$CF$5148,9,FALSE)</f>
        <v>0</v>
      </c>
      <c r="DV286" s="63">
        <f>VLOOKUP(D286,RFPStatus!$A$2:$CF$5148,10,FALSE)</f>
        <v>0</v>
      </c>
      <c r="DW286" s="63" t="str">
        <f t="shared" si="4"/>
        <v/>
      </c>
    </row>
    <row r="287" spans="1:127">
      <c r="A287" s="65">
        <f>RFPData!D287</f>
        <v>0</v>
      </c>
      <c r="DQ287" s="63">
        <f>VLOOKUP(D287,RFPStatus!$A$2:$CF$5148,5,FALSE)</f>
        <v>0</v>
      </c>
      <c r="DR287" s="63">
        <f>VLOOKUP(D287,RFPStatus!$A$2:$CF$5148,6,FALSE)</f>
        <v>0</v>
      </c>
      <c r="DS287" s="63">
        <f>VLOOKUP(D287,RFPStatus!$A$2:$CF$5148,7,FALSE)</f>
        <v>0</v>
      </c>
      <c r="DT287" s="63">
        <f>VLOOKUP(D287,RFPStatus!$A$2:$CF$5148,8,FALSE)</f>
        <v>0</v>
      </c>
      <c r="DU287" s="63">
        <f>VLOOKUP(D287,RFPStatus!$A$2:$CF$5148,9,FALSE)</f>
        <v>0</v>
      </c>
      <c r="DV287" s="63">
        <f>VLOOKUP(D287,RFPStatus!$A$2:$CF$5148,10,FALSE)</f>
        <v>0</v>
      </c>
      <c r="DW287" s="63" t="str">
        <f t="shared" si="4"/>
        <v/>
      </c>
    </row>
    <row r="288" spans="1:127">
      <c r="A288" s="65">
        <f>RFPData!D288</f>
        <v>0</v>
      </c>
      <c r="DQ288" s="63">
        <f>VLOOKUP(D288,RFPStatus!$A$2:$CF$5148,5,FALSE)</f>
        <v>0</v>
      </c>
      <c r="DR288" s="63">
        <f>VLOOKUP(D288,RFPStatus!$A$2:$CF$5148,6,FALSE)</f>
        <v>0</v>
      </c>
      <c r="DS288" s="63">
        <f>VLOOKUP(D288,RFPStatus!$A$2:$CF$5148,7,FALSE)</f>
        <v>0</v>
      </c>
      <c r="DT288" s="63">
        <f>VLOOKUP(D288,RFPStatus!$A$2:$CF$5148,8,FALSE)</f>
        <v>0</v>
      </c>
      <c r="DU288" s="63">
        <f>VLOOKUP(D288,RFPStatus!$A$2:$CF$5148,9,FALSE)</f>
        <v>0</v>
      </c>
      <c r="DV288" s="63">
        <f>VLOOKUP(D288,RFPStatus!$A$2:$CF$5148,10,FALSE)</f>
        <v>0</v>
      </c>
      <c r="DW288" s="63" t="str">
        <f t="shared" si="4"/>
        <v/>
      </c>
    </row>
    <row r="289" spans="1:127">
      <c r="A289" s="65">
        <f>RFPData!D289</f>
        <v>0</v>
      </c>
      <c r="DQ289" s="63">
        <f>VLOOKUP(D289,RFPStatus!$A$2:$CF$5148,5,FALSE)</f>
        <v>0</v>
      </c>
      <c r="DR289" s="63">
        <f>VLOOKUP(D289,RFPStatus!$A$2:$CF$5148,6,FALSE)</f>
        <v>0</v>
      </c>
      <c r="DS289" s="63">
        <f>VLOOKUP(D289,RFPStatus!$A$2:$CF$5148,7,FALSE)</f>
        <v>0</v>
      </c>
      <c r="DT289" s="63">
        <f>VLOOKUP(D289,RFPStatus!$A$2:$CF$5148,8,FALSE)</f>
        <v>0</v>
      </c>
      <c r="DU289" s="63">
        <f>VLOOKUP(D289,RFPStatus!$A$2:$CF$5148,9,FALSE)</f>
        <v>0</v>
      </c>
      <c r="DV289" s="63">
        <f>VLOOKUP(D289,RFPStatus!$A$2:$CF$5148,10,FALSE)</f>
        <v>0</v>
      </c>
      <c r="DW289" s="63" t="str">
        <f t="shared" si="4"/>
        <v/>
      </c>
    </row>
    <row r="290" spans="1:127">
      <c r="A290" s="65">
        <f>RFPData!D290</f>
        <v>0</v>
      </c>
      <c r="DQ290" s="63">
        <f>VLOOKUP(D290,RFPStatus!$A$2:$CF$5148,5,FALSE)</f>
        <v>0</v>
      </c>
      <c r="DR290" s="63">
        <f>VLOOKUP(D290,RFPStatus!$A$2:$CF$5148,6,FALSE)</f>
        <v>0</v>
      </c>
      <c r="DS290" s="63">
        <f>VLOOKUP(D290,RFPStatus!$A$2:$CF$5148,7,FALSE)</f>
        <v>0</v>
      </c>
      <c r="DT290" s="63">
        <f>VLOOKUP(D290,RFPStatus!$A$2:$CF$5148,8,FALSE)</f>
        <v>0</v>
      </c>
      <c r="DU290" s="63">
        <f>VLOOKUP(D290,RFPStatus!$A$2:$CF$5148,9,FALSE)</f>
        <v>0</v>
      </c>
      <c r="DV290" s="63">
        <f>VLOOKUP(D290,RFPStatus!$A$2:$CF$5148,10,FALSE)</f>
        <v>0</v>
      </c>
      <c r="DW290" s="63" t="str">
        <f t="shared" si="4"/>
        <v/>
      </c>
    </row>
    <row r="291" spans="1:127">
      <c r="A291" s="65">
        <f>RFPData!D291</f>
        <v>0</v>
      </c>
      <c r="DQ291" s="63">
        <f>VLOOKUP(D291,RFPStatus!$A$2:$CF$5148,5,FALSE)</f>
        <v>0</v>
      </c>
      <c r="DR291" s="63">
        <f>VLOOKUP(D291,RFPStatus!$A$2:$CF$5148,6,FALSE)</f>
        <v>0</v>
      </c>
      <c r="DS291" s="63">
        <f>VLOOKUP(D291,RFPStatus!$A$2:$CF$5148,7,FALSE)</f>
        <v>0</v>
      </c>
      <c r="DT291" s="63">
        <f>VLOOKUP(D291,RFPStatus!$A$2:$CF$5148,8,FALSE)</f>
        <v>0</v>
      </c>
      <c r="DU291" s="63">
        <f>VLOOKUP(D291,RFPStatus!$A$2:$CF$5148,9,FALSE)</f>
        <v>0</v>
      </c>
      <c r="DV291" s="63">
        <f>VLOOKUP(D291,RFPStatus!$A$2:$CF$5148,10,FALSE)</f>
        <v>0</v>
      </c>
      <c r="DW291" s="63" t="str">
        <f t="shared" si="4"/>
        <v/>
      </c>
    </row>
    <row r="292" spans="1:127">
      <c r="A292" s="65">
        <f>RFPData!D292</f>
        <v>0</v>
      </c>
      <c r="DQ292" s="63">
        <f>VLOOKUP(D292,RFPStatus!$A$2:$CF$5148,5,FALSE)</f>
        <v>0</v>
      </c>
      <c r="DR292" s="63">
        <f>VLOOKUP(D292,RFPStatus!$A$2:$CF$5148,6,FALSE)</f>
        <v>0</v>
      </c>
      <c r="DS292" s="63">
        <f>VLOOKUP(D292,RFPStatus!$A$2:$CF$5148,7,FALSE)</f>
        <v>0</v>
      </c>
      <c r="DT292" s="63">
        <f>VLOOKUP(D292,RFPStatus!$A$2:$CF$5148,8,FALSE)</f>
        <v>0</v>
      </c>
      <c r="DU292" s="63">
        <f>VLOOKUP(D292,RFPStatus!$A$2:$CF$5148,9,FALSE)</f>
        <v>0</v>
      </c>
      <c r="DV292" s="63">
        <f>VLOOKUP(D292,RFPStatus!$A$2:$CF$5148,10,FALSE)</f>
        <v>0</v>
      </c>
      <c r="DW292" s="63" t="str">
        <f t="shared" si="4"/>
        <v/>
      </c>
    </row>
    <row r="293" spans="1:127">
      <c r="A293" s="65">
        <f>RFPData!D293</f>
        <v>0</v>
      </c>
      <c r="DQ293" s="63">
        <f>VLOOKUP(D293,RFPStatus!$A$2:$CF$5148,5,FALSE)</f>
        <v>0</v>
      </c>
      <c r="DR293" s="63">
        <f>VLOOKUP(D293,RFPStatus!$A$2:$CF$5148,6,FALSE)</f>
        <v>0</v>
      </c>
      <c r="DS293" s="63">
        <f>VLOOKUP(D293,RFPStatus!$A$2:$CF$5148,7,FALSE)</f>
        <v>0</v>
      </c>
      <c r="DT293" s="63">
        <f>VLOOKUP(D293,RFPStatus!$A$2:$CF$5148,8,FALSE)</f>
        <v>0</v>
      </c>
      <c r="DU293" s="63">
        <f>VLOOKUP(D293,RFPStatus!$A$2:$CF$5148,9,FALSE)</f>
        <v>0</v>
      </c>
      <c r="DV293" s="63">
        <f>VLOOKUP(D293,RFPStatus!$A$2:$CF$5148,10,FALSE)</f>
        <v>0</v>
      </c>
      <c r="DW293" s="63" t="str">
        <f t="shared" si="4"/>
        <v/>
      </c>
    </row>
    <row r="294" spans="1:127">
      <c r="A294" s="65">
        <f>RFPData!D294</f>
        <v>0</v>
      </c>
      <c r="DQ294" s="63">
        <f>VLOOKUP(D294,RFPStatus!$A$2:$CF$5148,5,FALSE)</f>
        <v>0</v>
      </c>
      <c r="DR294" s="63">
        <f>VLOOKUP(D294,RFPStatus!$A$2:$CF$5148,6,FALSE)</f>
        <v>0</v>
      </c>
      <c r="DS294" s="63">
        <f>VLOOKUP(D294,RFPStatus!$A$2:$CF$5148,7,FALSE)</f>
        <v>0</v>
      </c>
      <c r="DT294" s="63">
        <f>VLOOKUP(D294,RFPStatus!$A$2:$CF$5148,8,FALSE)</f>
        <v>0</v>
      </c>
      <c r="DU294" s="63">
        <f>VLOOKUP(D294,RFPStatus!$A$2:$CF$5148,9,FALSE)</f>
        <v>0</v>
      </c>
      <c r="DV294" s="63">
        <f>VLOOKUP(D294,RFPStatus!$A$2:$CF$5148,10,FALSE)</f>
        <v>0</v>
      </c>
      <c r="DW294" s="63" t="str">
        <f t="shared" si="4"/>
        <v/>
      </c>
    </row>
    <row r="295" spans="1:127">
      <c r="A295" s="65">
        <f>RFPData!D295</f>
        <v>0</v>
      </c>
      <c r="DQ295" s="63">
        <f>VLOOKUP(D295,RFPStatus!$A$2:$CF$5148,5,FALSE)</f>
        <v>0</v>
      </c>
      <c r="DR295" s="63">
        <f>VLOOKUP(D295,RFPStatus!$A$2:$CF$5148,6,FALSE)</f>
        <v>0</v>
      </c>
      <c r="DS295" s="63">
        <f>VLOOKUP(D295,RFPStatus!$A$2:$CF$5148,7,FALSE)</f>
        <v>0</v>
      </c>
      <c r="DT295" s="63">
        <f>VLOOKUP(D295,RFPStatus!$A$2:$CF$5148,8,FALSE)</f>
        <v>0</v>
      </c>
      <c r="DU295" s="63">
        <f>VLOOKUP(D295,RFPStatus!$A$2:$CF$5148,9,FALSE)</f>
        <v>0</v>
      </c>
      <c r="DV295" s="63">
        <f>VLOOKUP(D295,RFPStatus!$A$2:$CF$5148,10,FALSE)</f>
        <v>0</v>
      </c>
      <c r="DW295" s="63" t="str">
        <f t="shared" si="4"/>
        <v/>
      </c>
    </row>
    <row r="296" spans="1:127">
      <c r="A296" s="65">
        <f>RFPData!D296</f>
        <v>0</v>
      </c>
      <c r="DQ296" s="63">
        <f>VLOOKUP(D296,RFPStatus!$A$2:$CF$5148,5,FALSE)</f>
        <v>0</v>
      </c>
      <c r="DR296" s="63">
        <f>VLOOKUP(D296,RFPStatus!$A$2:$CF$5148,6,FALSE)</f>
        <v>0</v>
      </c>
      <c r="DS296" s="63">
        <f>VLOOKUP(D296,RFPStatus!$A$2:$CF$5148,7,FALSE)</f>
        <v>0</v>
      </c>
      <c r="DT296" s="63">
        <f>VLOOKUP(D296,RFPStatus!$A$2:$CF$5148,8,FALSE)</f>
        <v>0</v>
      </c>
      <c r="DU296" s="63">
        <f>VLOOKUP(D296,RFPStatus!$A$2:$CF$5148,9,FALSE)</f>
        <v>0</v>
      </c>
      <c r="DV296" s="63">
        <f>VLOOKUP(D296,RFPStatus!$A$2:$CF$5148,10,FALSE)</f>
        <v>0</v>
      </c>
      <c r="DW296" s="63" t="str">
        <f t="shared" si="4"/>
        <v/>
      </c>
    </row>
    <row r="297" spans="1:127">
      <c r="A297" s="65">
        <f>RFPData!D297</f>
        <v>0</v>
      </c>
      <c r="DQ297" s="63">
        <f>VLOOKUP(D297,RFPStatus!$A$2:$CF$5148,5,FALSE)</f>
        <v>0</v>
      </c>
      <c r="DR297" s="63">
        <f>VLOOKUP(D297,RFPStatus!$A$2:$CF$5148,6,FALSE)</f>
        <v>0</v>
      </c>
      <c r="DS297" s="63">
        <f>VLOOKUP(D297,RFPStatus!$A$2:$CF$5148,7,FALSE)</f>
        <v>0</v>
      </c>
      <c r="DT297" s="63">
        <f>VLOOKUP(D297,RFPStatus!$A$2:$CF$5148,8,FALSE)</f>
        <v>0</v>
      </c>
      <c r="DU297" s="63">
        <f>VLOOKUP(D297,RFPStatus!$A$2:$CF$5148,9,FALSE)</f>
        <v>0</v>
      </c>
      <c r="DV297" s="63">
        <f>VLOOKUP(D297,RFPStatus!$A$2:$CF$5148,10,FALSE)</f>
        <v>0</v>
      </c>
      <c r="DW297" s="63" t="str">
        <f t="shared" si="4"/>
        <v/>
      </c>
    </row>
    <row r="298" spans="1:127">
      <c r="A298" s="65">
        <f>RFPData!D298</f>
        <v>0</v>
      </c>
      <c r="DQ298" s="63">
        <f>VLOOKUP(D298,RFPStatus!$A$2:$CF$5148,5,FALSE)</f>
        <v>0</v>
      </c>
      <c r="DR298" s="63">
        <f>VLOOKUP(D298,RFPStatus!$A$2:$CF$5148,6,FALSE)</f>
        <v>0</v>
      </c>
      <c r="DS298" s="63">
        <f>VLOOKUP(D298,RFPStatus!$A$2:$CF$5148,7,FALSE)</f>
        <v>0</v>
      </c>
      <c r="DT298" s="63">
        <f>VLOOKUP(D298,RFPStatus!$A$2:$CF$5148,8,FALSE)</f>
        <v>0</v>
      </c>
      <c r="DU298" s="63">
        <f>VLOOKUP(D298,RFPStatus!$A$2:$CF$5148,9,FALSE)</f>
        <v>0</v>
      </c>
      <c r="DV298" s="63">
        <f>VLOOKUP(D298,RFPStatus!$A$2:$CF$5148,10,FALSE)</f>
        <v>0</v>
      </c>
      <c r="DW298" s="63" t="str">
        <f t="shared" si="4"/>
        <v/>
      </c>
    </row>
    <row r="299" spans="1:127">
      <c r="A299" s="65">
        <f>RFPData!D299</f>
        <v>0</v>
      </c>
      <c r="DQ299" s="63">
        <f>VLOOKUP(D299,RFPStatus!$A$2:$CF$5148,5,FALSE)</f>
        <v>0</v>
      </c>
      <c r="DR299" s="63">
        <f>VLOOKUP(D299,RFPStatus!$A$2:$CF$5148,6,FALSE)</f>
        <v>0</v>
      </c>
      <c r="DS299" s="63">
        <f>VLOOKUP(D299,RFPStatus!$A$2:$CF$5148,7,FALSE)</f>
        <v>0</v>
      </c>
      <c r="DT299" s="63">
        <f>VLOOKUP(D299,RFPStatus!$A$2:$CF$5148,8,FALSE)</f>
        <v>0</v>
      </c>
      <c r="DU299" s="63">
        <f>VLOOKUP(D299,RFPStatus!$A$2:$CF$5148,9,FALSE)</f>
        <v>0</v>
      </c>
      <c r="DV299" s="63">
        <f>VLOOKUP(D299,RFPStatus!$A$2:$CF$5148,10,FALSE)</f>
        <v>0</v>
      </c>
      <c r="DW299" s="63" t="str">
        <f t="shared" si="4"/>
        <v/>
      </c>
    </row>
    <row r="300" spans="1:127">
      <c r="A300" s="65">
        <f>RFPData!D300</f>
        <v>0</v>
      </c>
      <c r="DQ300" s="63">
        <f>VLOOKUP(D300,RFPStatus!$A$2:$CF$5148,5,FALSE)</f>
        <v>0</v>
      </c>
      <c r="DR300" s="63">
        <f>VLOOKUP(D300,RFPStatus!$A$2:$CF$5148,6,FALSE)</f>
        <v>0</v>
      </c>
      <c r="DS300" s="63">
        <f>VLOOKUP(D300,RFPStatus!$A$2:$CF$5148,7,FALSE)</f>
        <v>0</v>
      </c>
      <c r="DT300" s="63">
        <f>VLOOKUP(D300,RFPStatus!$A$2:$CF$5148,8,FALSE)</f>
        <v>0</v>
      </c>
      <c r="DU300" s="63">
        <f>VLOOKUP(D300,RFPStatus!$A$2:$CF$5148,9,FALSE)</f>
        <v>0</v>
      </c>
      <c r="DV300" s="63">
        <f>VLOOKUP(D300,RFPStatus!$A$2:$CF$5148,10,FALSE)</f>
        <v>0</v>
      </c>
      <c r="DW300" s="63" t="str">
        <f t="shared" si="4"/>
        <v/>
      </c>
    </row>
    <row r="301" spans="1:127">
      <c r="A301" s="65">
        <f>RFPData!D301</f>
        <v>0</v>
      </c>
      <c r="DQ301" s="63">
        <f>VLOOKUP(D301,RFPStatus!$A$2:$CF$5148,5,FALSE)</f>
        <v>0</v>
      </c>
      <c r="DR301" s="63">
        <f>VLOOKUP(D301,RFPStatus!$A$2:$CF$5148,6,FALSE)</f>
        <v>0</v>
      </c>
      <c r="DS301" s="63">
        <f>VLOOKUP(D301,RFPStatus!$A$2:$CF$5148,7,FALSE)</f>
        <v>0</v>
      </c>
      <c r="DT301" s="63">
        <f>VLOOKUP(D301,RFPStatus!$A$2:$CF$5148,8,FALSE)</f>
        <v>0</v>
      </c>
      <c r="DU301" s="63">
        <f>VLOOKUP(D301,RFPStatus!$A$2:$CF$5148,9,FALSE)</f>
        <v>0</v>
      </c>
      <c r="DV301" s="63">
        <f>VLOOKUP(D301,RFPStatus!$A$2:$CF$5148,10,FALSE)</f>
        <v>0</v>
      </c>
      <c r="DW301" s="63" t="str">
        <f t="shared" si="4"/>
        <v/>
      </c>
    </row>
    <row r="302" spans="1:127">
      <c r="A302" s="65">
        <f>RFPData!D302</f>
        <v>0</v>
      </c>
      <c r="DQ302" s="63">
        <f>VLOOKUP(D302,RFPStatus!$A$2:$CF$5148,5,FALSE)</f>
        <v>0</v>
      </c>
      <c r="DR302" s="63">
        <f>VLOOKUP(D302,RFPStatus!$A$2:$CF$5148,6,FALSE)</f>
        <v>0</v>
      </c>
      <c r="DS302" s="63">
        <f>VLOOKUP(D302,RFPStatus!$A$2:$CF$5148,7,FALSE)</f>
        <v>0</v>
      </c>
      <c r="DT302" s="63">
        <f>VLOOKUP(D302,RFPStatus!$A$2:$CF$5148,8,FALSE)</f>
        <v>0</v>
      </c>
      <c r="DU302" s="63">
        <f>VLOOKUP(D302,RFPStatus!$A$2:$CF$5148,9,FALSE)</f>
        <v>0</v>
      </c>
      <c r="DV302" s="63">
        <f>VLOOKUP(D302,RFPStatus!$A$2:$CF$5148,10,FALSE)</f>
        <v>0</v>
      </c>
      <c r="DW302" s="63" t="str">
        <f t="shared" si="4"/>
        <v/>
      </c>
    </row>
    <row r="303" spans="1:127">
      <c r="A303" s="65">
        <f>RFPData!D303</f>
        <v>0</v>
      </c>
      <c r="DQ303" s="63">
        <f>VLOOKUP(D303,RFPStatus!$A$2:$CF$5148,5,FALSE)</f>
        <v>0</v>
      </c>
      <c r="DR303" s="63">
        <f>VLOOKUP(D303,RFPStatus!$A$2:$CF$5148,6,FALSE)</f>
        <v>0</v>
      </c>
      <c r="DS303" s="63">
        <f>VLOOKUP(D303,RFPStatus!$A$2:$CF$5148,7,FALSE)</f>
        <v>0</v>
      </c>
      <c r="DT303" s="63">
        <f>VLOOKUP(D303,RFPStatus!$A$2:$CF$5148,8,FALSE)</f>
        <v>0</v>
      </c>
      <c r="DU303" s="63">
        <f>VLOOKUP(D303,RFPStatus!$A$2:$CF$5148,9,FALSE)</f>
        <v>0</v>
      </c>
      <c r="DV303" s="63">
        <f>VLOOKUP(D303,RFPStatus!$A$2:$CF$5148,10,FALSE)</f>
        <v>0</v>
      </c>
      <c r="DW303" s="63" t="str">
        <f t="shared" si="4"/>
        <v/>
      </c>
    </row>
    <row r="304" spans="1:127">
      <c r="A304" s="65">
        <f>RFPData!D304</f>
        <v>0</v>
      </c>
      <c r="DQ304" s="63">
        <f>VLOOKUP(D304,RFPStatus!$A$2:$CF$5148,5,FALSE)</f>
        <v>0</v>
      </c>
      <c r="DR304" s="63">
        <f>VLOOKUP(D304,RFPStatus!$A$2:$CF$5148,6,FALSE)</f>
        <v>0</v>
      </c>
      <c r="DS304" s="63">
        <f>VLOOKUP(D304,RFPStatus!$A$2:$CF$5148,7,FALSE)</f>
        <v>0</v>
      </c>
      <c r="DT304" s="63">
        <f>VLOOKUP(D304,RFPStatus!$A$2:$CF$5148,8,FALSE)</f>
        <v>0</v>
      </c>
      <c r="DU304" s="63">
        <f>VLOOKUP(D304,RFPStatus!$A$2:$CF$5148,9,FALSE)</f>
        <v>0</v>
      </c>
      <c r="DV304" s="63">
        <f>VLOOKUP(D304,RFPStatus!$A$2:$CF$5148,10,FALSE)</f>
        <v>0</v>
      </c>
      <c r="DW304" s="63" t="str">
        <f t="shared" si="4"/>
        <v/>
      </c>
    </row>
    <row r="305" spans="1:127">
      <c r="A305" s="65">
        <f>RFPData!D305</f>
        <v>0</v>
      </c>
      <c r="DQ305" s="63">
        <f>VLOOKUP(D305,RFPStatus!$A$2:$CF$5148,5,FALSE)</f>
        <v>0</v>
      </c>
      <c r="DR305" s="63">
        <f>VLOOKUP(D305,RFPStatus!$A$2:$CF$5148,6,FALSE)</f>
        <v>0</v>
      </c>
      <c r="DS305" s="63">
        <f>VLOOKUP(D305,RFPStatus!$A$2:$CF$5148,7,FALSE)</f>
        <v>0</v>
      </c>
      <c r="DT305" s="63">
        <f>VLOOKUP(D305,RFPStatus!$A$2:$CF$5148,8,FALSE)</f>
        <v>0</v>
      </c>
      <c r="DU305" s="63">
        <f>VLOOKUP(D305,RFPStatus!$A$2:$CF$5148,9,FALSE)</f>
        <v>0</v>
      </c>
      <c r="DV305" s="63">
        <f>VLOOKUP(D305,RFPStatus!$A$2:$CF$5148,10,FALSE)</f>
        <v>0</v>
      </c>
      <c r="DW305" s="63" t="str">
        <f t="shared" si="4"/>
        <v/>
      </c>
    </row>
    <row r="306" spans="1:127">
      <c r="A306" s="65">
        <f>RFPData!D306</f>
        <v>0</v>
      </c>
      <c r="DQ306" s="63">
        <f>VLOOKUP(D306,RFPStatus!$A$2:$CF$5148,5,FALSE)</f>
        <v>0</v>
      </c>
      <c r="DR306" s="63">
        <f>VLOOKUP(D306,RFPStatus!$A$2:$CF$5148,6,FALSE)</f>
        <v>0</v>
      </c>
      <c r="DS306" s="63">
        <f>VLOOKUP(D306,RFPStatus!$A$2:$CF$5148,7,FALSE)</f>
        <v>0</v>
      </c>
      <c r="DT306" s="63">
        <f>VLOOKUP(D306,RFPStatus!$A$2:$CF$5148,8,FALSE)</f>
        <v>0</v>
      </c>
      <c r="DU306" s="63">
        <f>VLOOKUP(D306,RFPStatus!$A$2:$CF$5148,9,FALSE)</f>
        <v>0</v>
      </c>
      <c r="DV306" s="63">
        <f>VLOOKUP(D306,RFPStatus!$A$2:$CF$5148,10,FALSE)</f>
        <v>0</v>
      </c>
      <c r="DW306" s="63" t="str">
        <f t="shared" si="4"/>
        <v/>
      </c>
    </row>
    <row r="307" spans="1:127">
      <c r="A307" s="65">
        <f>RFPData!D307</f>
        <v>0</v>
      </c>
      <c r="DQ307" s="63">
        <f>VLOOKUP(D307,RFPStatus!$A$2:$CF$5148,5,FALSE)</f>
        <v>0</v>
      </c>
      <c r="DR307" s="63">
        <f>VLOOKUP(D307,RFPStatus!$A$2:$CF$5148,6,FALSE)</f>
        <v>0</v>
      </c>
      <c r="DS307" s="63">
        <f>VLOOKUP(D307,RFPStatus!$A$2:$CF$5148,7,FALSE)</f>
        <v>0</v>
      </c>
      <c r="DT307" s="63">
        <f>VLOOKUP(D307,RFPStatus!$A$2:$CF$5148,8,FALSE)</f>
        <v>0</v>
      </c>
      <c r="DU307" s="63">
        <f>VLOOKUP(D307,RFPStatus!$A$2:$CF$5148,9,FALSE)</f>
        <v>0</v>
      </c>
      <c r="DV307" s="63">
        <f>VLOOKUP(D307,RFPStatus!$A$2:$CF$5148,10,FALSE)</f>
        <v>0</v>
      </c>
      <c r="DW307" s="63" t="str">
        <f t="shared" si="4"/>
        <v/>
      </c>
    </row>
    <row r="308" spans="1:127">
      <c r="A308" s="65">
        <f>RFPData!D308</f>
        <v>0</v>
      </c>
      <c r="DQ308" s="63">
        <f>VLOOKUP(D308,RFPStatus!$A$2:$CF$5148,5,FALSE)</f>
        <v>0</v>
      </c>
      <c r="DR308" s="63">
        <f>VLOOKUP(D308,RFPStatus!$A$2:$CF$5148,6,FALSE)</f>
        <v>0</v>
      </c>
      <c r="DS308" s="63">
        <f>VLOOKUP(D308,RFPStatus!$A$2:$CF$5148,7,FALSE)</f>
        <v>0</v>
      </c>
      <c r="DT308" s="63">
        <f>VLOOKUP(D308,RFPStatus!$A$2:$CF$5148,8,FALSE)</f>
        <v>0</v>
      </c>
      <c r="DU308" s="63">
        <f>VLOOKUP(D308,RFPStatus!$A$2:$CF$5148,9,FALSE)</f>
        <v>0</v>
      </c>
      <c r="DV308" s="63">
        <f>VLOOKUP(D308,RFPStatus!$A$2:$CF$5148,10,FALSE)</f>
        <v>0</v>
      </c>
      <c r="DW308" s="63" t="str">
        <f t="shared" si="4"/>
        <v/>
      </c>
    </row>
    <row r="309" spans="1:127">
      <c r="A309" s="65">
        <f>RFPData!D309</f>
        <v>0</v>
      </c>
      <c r="DQ309" s="63">
        <f>VLOOKUP(D309,RFPStatus!$A$2:$CF$5148,5,FALSE)</f>
        <v>0</v>
      </c>
      <c r="DR309" s="63">
        <f>VLOOKUP(D309,RFPStatus!$A$2:$CF$5148,6,FALSE)</f>
        <v>0</v>
      </c>
      <c r="DS309" s="63">
        <f>VLOOKUP(D309,RFPStatus!$A$2:$CF$5148,7,FALSE)</f>
        <v>0</v>
      </c>
      <c r="DT309" s="63">
        <f>VLOOKUP(D309,RFPStatus!$A$2:$CF$5148,8,FALSE)</f>
        <v>0</v>
      </c>
      <c r="DU309" s="63">
        <f>VLOOKUP(D309,RFPStatus!$A$2:$CF$5148,9,FALSE)</f>
        <v>0</v>
      </c>
      <c r="DV309" s="63">
        <f>VLOOKUP(D309,RFPStatus!$A$2:$CF$5148,10,FALSE)</f>
        <v>0</v>
      </c>
      <c r="DW309" s="63" t="str">
        <f t="shared" si="4"/>
        <v/>
      </c>
    </row>
    <row r="310" spans="1:127">
      <c r="A310" s="65">
        <f>RFPData!D310</f>
        <v>0</v>
      </c>
      <c r="DQ310" s="63">
        <f>VLOOKUP(D310,RFPStatus!$A$2:$CF$5148,5,FALSE)</f>
        <v>0</v>
      </c>
      <c r="DR310" s="63">
        <f>VLOOKUP(D310,RFPStatus!$A$2:$CF$5148,6,FALSE)</f>
        <v>0</v>
      </c>
      <c r="DS310" s="63">
        <f>VLOOKUP(D310,RFPStatus!$A$2:$CF$5148,7,FALSE)</f>
        <v>0</v>
      </c>
      <c r="DT310" s="63">
        <f>VLOOKUP(D310,RFPStatus!$A$2:$CF$5148,8,FALSE)</f>
        <v>0</v>
      </c>
      <c r="DU310" s="63">
        <f>VLOOKUP(D310,RFPStatus!$A$2:$CF$5148,9,FALSE)</f>
        <v>0</v>
      </c>
      <c r="DV310" s="63">
        <f>VLOOKUP(D310,RFPStatus!$A$2:$CF$5148,10,FALSE)</f>
        <v>0</v>
      </c>
      <c r="DW310" s="63" t="str">
        <f t="shared" si="4"/>
        <v/>
      </c>
    </row>
    <row r="311" spans="1:127">
      <c r="A311" s="65">
        <f>RFPData!D311</f>
        <v>0</v>
      </c>
      <c r="DQ311" s="63">
        <f>VLOOKUP(D311,RFPStatus!$A$2:$CF$5148,5,FALSE)</f>
        <v>0</v>
      </c>
      <c r="DR311" s="63">
        <f>VLOOKUP(D311,RFPStatus!$A$2:$CF$5148,6,FALSE)</f>
        <v>0</v>
      </c>
      <c r="DS311" s="63">
        <f>VLOOKUP(D311,RFPStatus!$A$2:$CF$5148,7,FALSE)</f>
        <v>0</v>
      </c>
      <c r="DT311" s="63">
        <f>VLOOKUP(D311,RFPStatus!$A$2:$CF$5148,8,FALSE)</f>
        <v>0</v>
      </c>
      <c r="DU311" s="63">
        <f>VLOOKUP(D311,RFPStatus!$A$2:$CF$5148,9,FALSE)</f>
        <v>0</v>
      </c>
      <c r="DV311" s="63">
        <f>VLOOKUP(D311,RFPStatus!$A$2:$CF$5148,10,FALSE)</f>
        <v>0</v>
      </c>
      <c r="DW311" s="63" t="str">
        <f t="shared" si="4"/>
        <v/>
      </c>
    </row>
    <row r="312" spans="1:127">
      <c r="A312" s="65">
        <f>RFPData!D312</f>
        <v>0</v>
      </c>
      <c r="DQ312" s="63">
        <f>VLOOKUP(D312,RFPStatus!$A$2:$CF$5148,5,FALSE)</f>
        <v>0</v>
      </c>
      <c r="DR312" s="63">
        <f>VLOOKUP(D312,RFPStatus!$A$2:$CF$5148,6,FALSE)</f>
        <v>0</v>
      </c>
      <c r="DS312" s="63">
        <f>VLOOKUP(D312,RFPStatus!$A$2:$CF$5148,7,FALSE)</f>
        <v>0</v>
      </c>
      <c r="DT312" s="63">
        <f>VLOOKUP(D312,RFPStatus!$A$2:$CF$5148,8,FALSE)</f>
        <v>0</v>
      </c>
      <c r="DU312" s="63">
        <f>VLOOKUP(D312,RFPStatus!$A$2:$CF$5148,9,FALSE)</f>
        <v>0</v>
      </c>
      <c r="DV312" s="63">
        <f>VLOOKUP(D312,RFPStatus!$A$2:$CF$5148,10,FALSE)</f>
        <v>0</v>
      </c>
      <c r="DW312" s="63" t="str">
        <f t="shared" si="4"/>
        <v/>
      </c>
    </row>
    <row r="313" spans="1:127">
      <c r="A313" s="65">
        <f>RFPData!D313</f>
        <v>0</v>
      </c>
      <c r="DQ313" s="63">
        <f>VLOOKUP(D313,RFPStatus!$A$2:$CF$5148,5,FALSE)</f>
        <v>0</v>
      </c>
      <c r="DR313" s="63">
        <f>VLOOKUP(D313,RFPStatus!$A$2:$CF$5148,6,FALSE)</f>
        <v>0</v>
      </c>
      <c r="DS313" s="63">
        <f>VLOOKUP(D313,RFPStatus!$A$2:$CF$5148,7,FALSE)</f>
        <v>0</v>
      </c>
      <c r="DT313" s="63">
        <f>VLOOKUP(D313,RFPStatus!$A$2:$CF$5148,8,FALSE)</f>
        <v>0</v>
      </c>
      <c r="DU313" s="63">
        <f>VLOOKUP(D313,RFPStatus!$A$2:$CF$5148,9,FALSE)</f>
        <v>0</v>
      </c>
      <c r="DV313" s="63">
        <f>VLOOKUP(D313,RFPStatus!$A$2:$CF$5148,10,FALSE)</f>
        <v>0</v>
      </c>
      <c r="DW313" s="63" t="str">
        <f t="shared" si="4"/>
        <v/>
      </c>
    </row>
    <row r="314" spans="1:127">
      <c r="A314" s="65">
        <f>RFPData!D314</f>
        <v>0</v>
      </c>
      <c r="DQ314" s="63">
        <f>VLOOKUP(D314,RFPStatus!$A$2:$CF$5148,5,FALSE)</f>
        <v>0</v>
      </c>
      <c r="DR314" s="63">
        <f>VLOOKUP(D314,RFPStatus!$A$2:$CF$5148,6,FALSE)</f>
        <v>0</v>
      </c>
      <c r="DS314" s="63">
        <f>VLOOKUP(D314,RFPStatus!$A$2:$CF$5148,7,FALSE)</f>
        <v>0</v>
      </c>
      <c r="DT314" s="63">
        <f>VLOOKUP(D314,RFPStatus!$A$2:$CF$5148,8,FALSE)</f>
        <v>0</v>
      </c>
      <c r="DU314" s="63">
        <f>VLOOKUP(D314,RFPStatus!$A$2:$CF$5148,9,FALSE)</f>
        <v>0</v>
      </c>
      <c r="DV314" s="63">
        <f>VLOOKUP(D314,RFPStatus!$A$2:$CF$5148,10,FALSE)</f>
        <v>0</v>
      </c>
      <c r="DW314" s="63" t="str">
        <f t="shared" si="4"/>
        <v/>
      </c>
    </row>
    <row r="315" spans="1:127">
      <c r="A315" s="65">
        <f>RFPData!D315</f>
        <v>0</v>
      </c>
      <c r="DQ315" s="63">
        <f>VLOOKUP(D315,RFPStatus!$A$2:$CF$5148,5,FALSE)</f>
        <v>0</v>
      </c>
      <c r="DR315" s="63">
        <f>VLOOKUP(D315,RFPStatus!$A$2:$CF$5148,6,FALSE)</f>
        <v>0</v>
      </c>
      <c r="DS315" s="63">
        <f>VLOOKUP(D315,RFPStatus!$A$2:$CF$5148,7,FALSE)</f>
        <v>0</v>
      </c>
      <c r="DT315" s="63">
        <f>VLOOKUP(D315,RFPStatus!$A$2:$CF$5148,8,FALSE)</f>
        <v>0</v>
      </c>
      <c r="DU315" s="63">
        <f>VLOOKUP(D315,RFPStatus!$A$2:$CF$5148,9,FALSE)</f>
        <v>0</v>
      </c>
      <c r="DV315" s="63">
        <f>VLOOKUP(D315,RFPStatus!$A$2:$CF$5148,10,FALSE)</f>
        <v>0</v>
      </c>
      <c r="DW315" s="63" t="str">
        <f t="shared" si="4"/>
        <v/>
      </c>
    </row>
    <row r="316" spans="1:127">
      <c r="A316" s="65">
        <f>RFPData!D316</f>
        <v>0</v>
      </c>
      <c r="DQ316" s="63">
        <f>VLOOKUP(D316,RFPStatus!$A$2:$CF$5148,5,FALSE)</f>
        <v>0</v>
      </c>
      <c r="DR316" s="63">
        <f>VLOOKUP(D316,RFPStatus!$A$2:$CF$5148,6,FALSE)</f>
        <v>0</v>
      </c>
      <c r="DS316" s="63">
        <f>VLOOKUP(D316,RFPStatus!$A$2:$CF$5148,7,FALSE)</f>
        <v>0</v>
      </c>
      <c r="DT316" s="63">
        <f>VLOOKUP(D316,RFPStatus!$A$2:$CF$5148,8,FALSE)</f>
        <v>0</v>
      </c>
      <c r="DU316" s="63">
        <f>VLOOKUP(D316,RFPStatus!$A$2:$CF$5148,9,FALSE)</f>
        <v>0</v>
      </c>
      <c r="DV316" s="63">
        <f>VLOOKUP(D316,RFPStatus!$A$2:$CF$5148,10,FALSE)</f>
        <v>0</v>
      </c>
      <c r="DW316" s="63" t="str">
        <f t="shared" si="4"/>
        <v/>
      </c>
    </row>
    <row r="317" spans="1:127">
      <c r="A317" s="65">
        <f>RFPData!D317</f>
        <v>0</v>
      </c>
      <c r="DQ317" s="63">
        <f>VLOOKUP(D317,RFPStatus!$A$2:$CF$5148,5,FALSE)</f>
        <v>0</v>
      </c>
      <c r="DR317" s="63">
        <f>VLOOKUP(D317,RFPStatus!$A$2:$CF$5148,6,FALSE)</f>
        <v>0</v>
      </c>
      <c r="DS317" s="63">
        <f>VLOOKUP(D317,RFPStatus!$A$2:$CF$5148,7,FALSE)</f>
        <v>0</v>
      </c>
      <c r="DT317" s="63">
        <f>VLOOKUP(D317,RFPStatus!$A$2:$CF$5148,8,FALSE)</f>
        <v>0</v>
      </c>
      <c r="DU317" s="63">
        <f>VLOOKUP(D317,RFPStatus!$A$2:$CF$5148,9,FALSE)</f>
        <v>0</v>
      </c>
      <c r="DV317" s="63">
        <f>VLOOKUP(D317,RFPStatus!$A$2:$CF$5148,10,FALSE)</f>
        <v>0</v>
      </c>
      <c r="DW317" s="63" t="str">
        <f t="shared" si="4"/>
        <v/>
      </c>
    </row>
    <row r="318" spans="1:127">
      <c r="A318" s="65">
        <f>RFPData!D318</f>
        <v>0</v>
      </c>
      <c r="DQ318" s="63">
        <f>VLOOKUP(D318,RFPStatus!$A$2:$CF$5148,5,FALSE)</f>
        <v>0</v>
      </c>
      <c r="DR318" s="63">
        <f>VLOOKUP(D318,RFPStatus!$A$2:$CF$5148,6,FALSE)</f>
        <v>0</v>
      </c>
      <c r="DS318" s="63">
        <f>VLOOKUP(D318,RFPStatus!$A$2:$CF$5148,7,FALSE)</f>
        <v>0</v>
      </c>
      <c r="DT318" s="63">
        <f>VLOOKUP(D318,RFPStatus!$A$2:$CF$5148,8,FALSE)</f>
        <v>0</v>
      </c>
      <c r="DU318" s="63">
        <f>VLOOKUP(D318,RFPStatus!$A$2:$CF$5148,9,FALSE)</f>
        <v>0</v>
      </c>
      <c r="DV318" s="63">
        <f>VLOOKUP(D318,RFPStatus!$A$2:$CF$5148,10,FALSE)</f>
        <v>0</v>
      </c>
      <c r="DW318" s="63" t="str">
        <f t="shared" si="4"/>
        <v/>
      </c>
    </row>
    <row r="319" spans="1:127">
      <c r="A319" s="65">
        <f>RFPData!D319</f>
        <v>0</v>
      </c>
      <c r="DQ319" s="63">
        <f>VLOOKUP(D319,RFPStatus!$A$2:$CF$5148,5,FALSE)</f>
        <v>0</v>
      </c>
      <c r="DR319" s="63">
        <f>VLOOKUP(D319,RFPStatus!$A$2:$CF$5148,6,FALSE)</f>
        <v>0</v>
      </c>
      <c r="DS319" s="63">
        <f>VLOOKUP(D319,RFPStatus!$A$2:$CF$5148,7,FALSE)</f>
        <v>0</v>
      </c>
      <c r="DT319" s="63">
        <f>VLOOKUP(D319,RFPStatus!$A$2:$CF$5148,8,FALSE)</f>
        <v>0</v>
      </c>
      <c r="DU319" s="63">
        <f>VLOOKUP(D319,RFPStatus!$A$2:$CF$5148,9,FALSE)</f>
        <v>0</v>
      </c>
      <c r="DV319" s="63">
        <f>VLOOKUP(D319,RFPStatus!$A$2:$CF$5148,10,FALSE)</f>
        <v>0</v>
      </c>
      <c r="DW319" s="63" t="str">
        <f t="shared" si="4"/>
        <v/>
      </c>
    </row>
    <row r="320" spans="1:127">
      <c r="A320" s="65">
        <f>RFPData!D320</f>
        <v>0</v>
      </c>
      <c r="DQ320" s="63">
        <f>VLOOKUP(D320,RFPStatus!$A$2:$CF$5148,5,FALSE)</f>
        <v>0</v>
      </c>
      <c r="DR320" s="63">
        <f>VLOOKUP(D320,RFPStatus!$A$2:$CF$5148,6,FALSE)</f>
        <v>0</v>
      </c>
      <c r="DS320" s="63">
        <f>VLOOKUP(D320,RFPStatus!$A$2:$CF$5148,7,FALSE)</f>
        <v>0</v>
      </c>
      <c r="DT320" s="63">
        <f>VLOOKUP(D320,RFPStatus!$A$2:$CF$5148,8,FALSE)</f>
        <v>0</v>
      </c>
      <c r="DU320" s="63">
        <f>VLOOKUP(D320,RFPStatus!$A$2:$CF$5148,9,FALSE)</f>
        <v>0</v>
      </c>
      <c r="DV320" s="63">
        <f>VLOOKUP(D320,RFPStatus!$A$2:$CF$5148,10,FALSE)</f>
        <v>0</v>
      </c>
      <c r="DW320" s="63" t="str">
        <f t="shared" si="4"/>
        <v/>
      </c>
    </row>
    <row r="321" spans="1:127">
      <c r="A321" s="65">
        <f>RFPData!D321</f>
        <v>0</v>
      </c>
      <c r="DQ321" s="63">
        <f>VLOOKUP(D321,RFPStatus!$A$2:$CF$5148,5,FALSE)</f>
        <v>0</v>
      </c>
      <c r="DR321" s="63">
        <f>VLOOKUP(D321,RFPStatus!$A$2:$CF$5148,6,FALSE)</f>
        <v>0</v>
      </c>
      <c r="DS321" s="63">
        <f>VLOOKUP(D321,RFPStatus!$A$2:$CF$5148,7,FALSE)</f>
        <v>0</v>
      </c>
      <c r="DT321" s="63">
        <f>VLOOKUP(D321,RFPStatus!$A$2:$CF$5148,8,FALSE)</f>
        <v>0</v>
      </c>
      <c r="DU321" s="63">
        <f>VLOOKUP(D321,RFPStatus!$A$2:$CF$5148,9,FALSE)</f>
        <v>0</v>
      </c>
      <c r="DV321" s="63">
        <f>VLOOKUP(D321,RFPStatus!$A$2:$CF$5148,10,FALSE)</f>
        <v>0</v>
      </c>
      <c r="DW321" s="63" t="str">
        <f t="shared" si="4"/>
        <v/>
      </c>
    </row>
    <row r="322" spans="1:127">
      <c r="A322" s="65">
        <f>RFPData!D322</f>
        <v>0</v>
      </c>
      <c r="DQ322" s="63">
        <f>VLOOKUP(D322,RFPStatus!$A$2:$CF$5148,5,FALSE)</f>
        <v>0</v>
      </c>
      <c r="DR322" s="63">
        <f>VLOOKUP(D322,RFPStatus!$A$2:$CF$5148,6,FALSE)</f>
        <v>0</v>
      </c>
      <c r="DS322" s="63">
        <f>VLOOKUP(D322,RFPStatus!$A$2:$CF$5148,7,FALSE)</f>
        <v>0</v>
      </c>
      <c r="DT322" s="63">
        <f>VLOOKUP(D322,RFPStatus!$A$2:$CF$5148,8,FALSE)</f>
        <v>0</v>
      </c>
      <c r="DU322" s="63">
        <f>VLOOKUP(D322,RFPStatus!$A$2:$CF$5148,9,FALSE)</f>
        <v>0</v>
      </c>
      <c r="DV322" s="63">
        <f>VLOOKUP(D322,RFPStatus!$A$2:$CF$5148,10,FALSE)</f>
        <v>0</v>
      </c>
      <c r="DW322" s="63" t="str">
        <f t="shared" si="4"/>
        <v/>
      </c>
    </row>
    <row r="323" spans="1:127">
      <c r="A323" s="65">
        <f>RFPData!D323</f>
        <v>0</v>
      </c>
      <c r="DQ323" s="63">
        <f>VLOOKUP(D323,RFPStatus!$A$2:$CF$5148,5,FALSE)</f>
        <v>0</v>
      </c>
      <c r="DR323" s="63">
        <f>VLOOKUP(D323,RFPStatus!$A$2:$CF$5148,6,FALSE)</f>
        <v>0</v>
      </c>
      <c r="DS323" s="63">
        <f>VLOOKUP(D323,RFPStatus!$A$2:$CF$5148,7,FALSE)</f>
        <v>0</v>
      </c>
      <c r="DT323" s="63">
        <f>VLOOKUP(D323,RFPStatus!$A$2:$CF$5148,8,FALSE)</f>
        <v>0</v>
      </c>
      <c r="DU323" s="63">
        <f>VLOOKUP(D323,RFPStatus!$A$2:$CF$5148,9,FALSE)</f>
        <v>0</v>
      </c>
      <c r="DV323" s="63">
        <f>VLOOKUP(D323,RFPStatus!$A$2:$CF$5148,10,FALSE)</f>
        <v>0</v>
      </c>
      <c r="DW323" s="63" t="str">
        <f t="shared" ref="DW323:DW386" si="5">_xlfn.CONCAT(BU323:BY323)</f>
        <v/>
      </c>
    </row>
    <row r="324" spans="1:127">
      <c r="A324" s="65">
        <f>RFPData!D324</f>
        <v>0</v>
      </c>
      <c r="DQ324" s="63">
        <f>VLOOKUP(D324,RFPStatus!$A$2:$CF$5148,5,FALSE)</f>
        <v>0</v>
      </c>
      <c r="DR324" s="63">
        <f>VLOOKUP(D324,RFPStatus!$A$2:$CF$5148,6,FALSE)</f>
        <v>0</v>
      </c>
      <c r="DS324" s="63">
        <f>VLOOKUP(D324,RFPStatus!$A$2:$CF$5148,7,FALSE)</f>
        <v>0</v>
      </c>
      <c r="DT324" s="63">
        <f>VLOOKUP(D324,RFPStatus!$A$2:$CF$5148,8,FALSE)</f>
        <v>0</v>
      </c>
      <c r="DU324" s="63">
        <f>VLOOKUP(D324,RFPStatus!$A$2:$CF$5148,9,FALSE)</f>
        <v>0</v>
      </c>
      <c r="DV324" s="63">
        <f>VLOOKUP(D324,RFPStatus!$A$2:$CF$5148,10,FALSE)</f>
        <v>0</v>
      </c>
      <c r="DW324" s="63" t="str">
        <f t="shared" si="5"/>
        <v/>
      </c>
    </row>
    <row r="325" spans="1:127">
      <c r="A325" s="65">
        <f>RFPData!D325</f>
        <v>0</v>
      </c>
      <c r="DQ325" s="63">
        <f>VLOOKUP(D325,RFPStatus!$A$2:$CF$5148,5,FALSE)</f>
        <v>0</v>
      </c>
      <c r="DR325" s="63">
        <f>VLOOKUP(D325,RFPStatus!$A$2:$CF$5148,6,FALSE)</f>
        <v>0</v>
      </c>
      <c r="DS325" s="63">
        <f>VLOOKUP(D325,RFPStatus!$A$2:$CF$5148,7,FALSE)</f>
        <v>0</v>
      </c>
      <c r="DT325" s="63">
        <f>VLOOKUP(D325,RFPStatus!$A$2:$CF$5148,8,FALSE)</f>
        <v>0</v>
      </c>
      <c r="DU325" s="63">
        <f>VLOOKUP(D325,RFPStatus!$A$2:$CF$5148,9,FALSE)</f>
        <v>0</v>
      </c>
      <c r="DV325" s="63">
        <f>VLOOKUP(D325,RFPStatus!$A$2:$CF$5148,10,FALSE)</f>
        <v>0</v>
      </c>
      <c r="DW325" s="63" t="str">
        <f t="shared" si="5"/>
        <v/>
      </c>
    </row>
    <row r="326" spans="1:127">
      <c r="A326" s="65">
        <f>RFPData!D326</f>
        <v>0</v>
      </c>
      <c r="DQ326" s="63">
        <f>VLOOKUP(D326,RFPStatus!$A$2:$CF$5148,5,FALSE)</f>
        <v>0</v>
      </c>
      <c r="DR326" s="63">
        <f>VLOOKUP(D326,RFPStatus!$A$2:$CF$5148,6,FALSE)</f>
        <v>0</v>
      </c>
      <c r="DS326" s="63">
        <f>VLOOKUP(D326,RFPStatus!$A$2:$CF$5148,7,FALSE)</f>
        <v>0</v>
      </c>
      <c r="DT326" s="63">
        <f>VLOOKUP(D326,RFPStatus!$A$2:$CF$5148,8,FALSE)</f>
        <v>0</v>
      </c>
      <c r="DU326" s="63">
        <f>VLOOKUP(D326,RFPStatus!$A$2:$CF$5148,9,FALSE)</f>
        <v>0</v>
      </c>
      <c r="DV326" s="63">
        <f>VLOOKUP(D326,RFPStatus!$A$2:$CF$5148,10,FALSE)</f>
        <v>0</v>
      </c>
      <c r="DW326" s="63" t="str">
        <f t="shared" si="5"/>
        <v/>
      </c>
    </row>
    <row r="327" spans="1:127">
      <c r="A327" s="65">
        <f>RFPData!D327</f>
        <v>0</v>
      </c>
      <c r="DQ327" s="63">
        <f>VLOOKUP(D327,RFPStatus!$A$2:$CF$5148,5,FALSE)</f>
        <v>0</v>
      </c>
      <c r="DR327" s="63">
        <f>VLOOKUP(D327,RFPStatus!$A$2:$CF$5148,6,FALSE)</f>
        <v>0</v>
      </c>
      <c r="DS327" s="63">
        <f>VLOOKUP(D327,RFPStatus!$A$2:$CF$5148,7,FALSE)</f>
        <v>0</v>
      </c>
      <c r="DT327" s="63">
        <f>VLOOKUP(D327,RFPStatus!$A$2:$CF$5148,8,FALSE)</f>
        <v>0</v>
      </c>
      <c r="DU327" s="63">
        <f>VLOOKUP(D327,RFPStatus!$A$2:$CF$5148,9,FALSE)</f>
        <v>0</v>
      </c>
      <c r="DV327" s="63">
        <f>VLOOKUP(D327,RFPStatus!$A$2:$CF$5148,10,FALSE)</f>
        <v>0</v>
      </c>
      <c r="DW327" s="63" t="str">
        <f t="shared" si="5"/>
        <v/>
      </c>
    </row>
    <row r="328" spans="1:127">
      <c r="A328" s="65">
        <f>RFPData!D328</f>
        <v>0</v>
      </c>
      <c r="DQ328" s="63">
        <f>VLOOKUP(D328,RFPStatus!$A$2:$CF$5148,5,FALSE)</f>
        <v>0</v>
      </c>
      <c r="DR328" s="63">
        <f>VLOOKUP(D328,RFPStatus!$A$2:$CF$5148,6,FALSE)</f>
        <v>0</v>
      </c>
      <c r="DS328" s="63">
        <f>VLOOKUP(D328,RFPStatus!$A$2:$CF$5148,7,FALSE)</f>
        <v>0</v>
      </c>
      <c r="DT328" s="63">
        <f>VLOOKUP(D328,RFPStatus!$A$2:$CF$5148,8,FALSE)</f>
        <v>0</v>
      </c>
      <c r="DU328" s="63">
        <f>VLOOKUP(D328,RFPStatus!$A$2:$CF$5148,9,FALSE)</f>
        <v>0</v>
      </c>
      <c r="DV328" s="63">
        <f>VLOOKUP(D328,RFPStatus!$A$2:$CF$5148,10,FALSE)</f>
        <v>0</v>
      </c>
      <c r="DW328" s="63" t="str">
        <f t="shared" si="5"/>
        <v/>
      </c>
    </row>
    <row r="329" spans="1:127">
      <c r="A329" s="65">
        <f>RFPData!D329</f>
        <v>0</v>
      </c>
      <c r="DQ329" s="63">
        <f>VLOOKUP(D329,RFPStatus!$A$2:$CF$5148,5,FALSE)</f>
        <v>0</v>
      </c>
      <c r="DR329" s="63">
        <f>VLOOKUP(D329,RFPStatus!$A$2:$CF$5148,6,FALSE)</f>
        <v>0</v>
      </c>
      <c r="DS329" s="63">
        <f>VLOOKUP(D329,RFPStatus!$A$2:$CF$5148,7,FALSE)</f>
        <v>0</v>
      </c>
      <c r="DT329" s="63">
        <f>VLOOKUP(D329,RFPStatus!$A$2:$CF$5148,8,FALSE)</f>
        <v>0</v>
      </c>
      <c r="DU329" s="63">
        <f>VLOOKUP(D329,RFPStatus!$A$2:$CF$5148,9,FALSE)</f>
        <v>0</v>
      </c>
      <c r="DV329" s="63">
        <f>VLOOKUP(D329,RFPStatus!$A$2:$CF$5148,10,FALSE)</f>
        <v>0</v>
      </c>
      <c r="DW329" s="63" t="str">
        <f t="shared" si="5"/>
        <v/>
      </c>
    </row>
    <row r="330" spans="1:127">
      <c r="A330" s="65">
        <f>RFPData!D330</f>
        <v>0</v>
      </c>
      <c r="DQ330" s="63">
        <f>VLOOKUP(D330,RFPStatus!$A$2:$CF$5148,5,FALSE)</f>
        <v>0</v>
      </c>
      <c r="DR330" s="63">
        <f>VLOOKUP(D330,RFPStatus!$A$2:$CF$5148,6,FALSE)</f>
        <v>0</v>
      </c>
      <c r="DS330" s="63">
        <f>VLOOKUP(D330,RFPStatus!$A$2:$CF$5148,7,FALSE)</f>
        <v>0</v>
      </c>
      <c r="DT330" s="63">
        <f>VLOOKUP(D330,RFPStatus!$A$2:$CF$5148,8,FALSE)</f>
        <v>0</v>
      </c>
      <c r="DU330" s="63">
        <f>VLOOKUP(D330,RFPStatus!$A$2:$CF$5148,9,FALSE)</f>
        <v>0</v>
      </c>
      <c r="DV330" s="63">
        <f>VLOOKUP(D330,RFPStatus!$A$2:$CF$5148,10,FALSE)</f>
        <v>0</v>
      </c>
      <c r="DW330" s="63" t="str">
        <f t="shared" si="5"/>
        <v/>
      </c>
    </row>
    <row r="331" spans="1:127">
      <c r="A331" s="65">
        <f>RFPData!D331</f>
        <v>0</v>
      </c>
      <c r="DQ331" s="63">
        <f>VLOOKUP(D331,RFPStatus!$A$2:$CF$5148,5,FALSE)</f>
        <v>0</v>
      </c>
      <c r="DR331" s="63">
        <f>VLOOKUP(D331,RFPStatus!$A$2:$CF$5148,6,FALSE)</f>
        <v>0</v>
      </c>
      <c r="DS331" s="63">
        <f>VLOOKUP(D331,RFPStatus!$A$2:$CF$5148,7,FALSE)</f>
        <v>0</v>
      </c>
      <c r="DT331" s="63">
        <f>VLOOKUP(D331,RFPStatus!$A$2:$CF$5148,8,FALSE)</f>
        <v>0</v>
      </c>
      <c r="DU331" s="63">
        <f>VLOOKUP(D331,RFPStatus!$A$2:$CF$5148,9,FALSE)</f>
        <v>0</v>
      </c>
      <c r="DV331" s="63">
        <f>VLOOKUP(D331,RFPStatus!$A$2:$CF$5148,10,FALSE)</f>
        <v>0</v>
      </c>
      <c r="DW331" s="63" t="str">
        <f t="shared" si="5"/>
        <v/>
      </c>
    </row>
    <row r="332" spans="1:127">
      <c r="A332" s="65">
        <f>RFPData!D332</f>
        <v>0</v>
      </c>
      <c r="DQ332" s="63">
        <f>VLOOKUP(D332,RFPStatus!$A$2:$CF$5148,5,FALSE)</f>
        <v>0</v>
      </c>
      <c r="DR332" s="63">
        <f>VLOOKUP(D332,RFPStatus!$A$2:$CF$5148,6,FALSE)</f>
        <v>0</v>
      </c>
      <c r="DS332" s="63">
        <f>VLOOKUP(D332,RFPStatus!$A$2:$CF$5148,7,FALSE)</f>
        <v>0</v>
      </c>
      <c r="DT332" s="63">
        <f>VLOOKUP(D332,RFPStatus!$A$2:$CF$5148,8,FALSE)</f>
        <v>0</v>
      </c>
      <c r="DU332" s="63">
        <f>VLOOKUP(D332,RFPStatus!$A$2:$CF$5148,9,FALSE)</f>
        <v>0</v>
      </c>
      <c r="DV332" s="63">
        <f>VLOOKUP(D332,RFPStatus!$A$2:$CF$5148,10,FALSE)</f>
        <v>0</v>
      </c>
      <c r="DW332" s="63" t="str">
        <f t="shared" si="5"/>
        <v/>
      </c>
    </row>
    <row r="333" spans="1:127">
      <c r="A333" s="65">
        <f>RFPData!D333</f>
        <v>0</v>
      </c>
      <c r="DQ333" s="63">
        <f>VLOOKUP(D333,RFPStatus!$A$2:$CF$5148,5,FALSE)</f>
        <v>0</v>
      </c>
      <c r="DR333" s="63">
        <f>VLOOKUP(D333,RFPStatus!$A$2:$CF$5148,6,FALSE)</f>
        <v>0</v>
      </c>
      <c r="DS333" s="63">
        <f>VLOOKUP(D333,RFPStatus!$A$2:$CF$5148,7,FALSE)</f>
        <v>0</v>
      </c>
      <c r="DT333" s="63">
        <f>VLOOKUP(D333,RFPStatus!$A$2:$CF$5148,8,FALSE)</f>
        <v>0</v>
      </c>
      <c r="DU333" s="63">
        <f>VLOOKUP(D333,RFPStatus!$A$2:$CF$5148,9,FALSE)</f>
        <v>0</v>
      </c>
      <c r="DV333" s="63">
        <f>VLOOKUP(D333,RFPStatus!$A$2:$CF$5148,10,FALSE)</f>
        <v>0</v>
      </c>
      <c r="DW333" s="63" t="str">
        <f t="shared" si="5"/>
        <v/>
      </c>
    </row>
    <row r="334" spans="1:127">
      <c r="A334" s="65">
        <f>RFPData!D334</f>
        <v>0</v>
      </c>
      <c r="DQ334" s="63">
        <f>VLOOKUP(D334,RFPStatus!$A$2:$CF$5148,5,FALSE)</f>
        <v>0</v>
      </c>
      <c r="DR334" s="63">
        <f>VLOOKUP(D334,RFPStatus!$A$2:$CF$5148,6,FALSE)</f>
        <v>0</v>
      </c>
      <c r="DS334" s="63">
        <f>VLOOKUP(D334,RFPStatus!$A$2:$CF$5148,7,FALSE)</f>
        <v>0</v>
      </c>
      <c r="DT334" s="63">
        <f>VLOOKUP(D334,RFPStatus!$A$2:$CF$5148,8,FALSE)</f>
        <v>0</v>
      </c>
      <c r="DU334" s="63">
        <f>VLOOKUP(D334,RFPStatus!$A$2:$CF$5148,9,FALSE)</f>
        <v>0</v>
      </c>
      <c r="DV334" s="63">
        <f>VLOOKUP(D334,RFPStatus!$A$2:$CF$5148,10,FALSE)</f>
        <v>0</v>
      </c>
      <c r="DW334" s="63" t="str">
        <f t="shared" si="5"/>
        <v/>
      </c>
    </row>
    <row r="335" spans="1:127">
      <c r="A335" s="65">
        <f>RFPData!D335</f>
        <v>0</v>
      </c>
      <c r="DQ335" s="63">
        <f>VLOOKUP(D335,RFPStatus!$A$2:$CF$5148,5,FALSE)</f>
        <v>0</v>
      </c>
      <c r="DR335" s="63">
        <f>VLOOKUP(D335,RFPStatus!$A$2:$CF$5148,6,FALSE)</f>
        <v>0</v>
      </c>
      <c r="DS335" s="63">
        <f>VLOOKUP(D335,RFPStatus!$A$2:$CF$5148,7,FALSE)</f>
        <v>0</v>
      </c>
      <c r="DT335" s="63">
        <f>VLOOKUP(D335,RFPStatus!$A$2:$CF$5148,8,FALSE)</f>
        <v>0</v>
      </c>
      <c r="DU335" s="63">
        <f>VLOOKUP(D335,RFPStatus!$A$2:$CF$5148,9,FALSE)</f>
        <v>0</v>
      </c>
      <c r="DV335" s="63">
        <f>VLOOKUP(D335,RFPStatus!$A$2:$CF$5148,10,FALSE)</f>
        <v>0</v>
      </c>
      <c r="DW335" s="63" t="str">
        <f t="shared" si="5"/>
        <v/>
      </c>
    </row>
    <row r="336" spans="1:127">
      <c r="A336" s="65">
        <f>RFPData!D336</f>
        <v>0</v>
      </c>
      <c r="DQ336" s="63">
        <f>VLOOKUP(D336,RFPStatus!$A$2:$CF$5148,5,FALSE)</f>
        <v>0</v>
      </c>
      <c r="DR336" s="63">
        <f>VLOOKUP(D336,RFPStatus!$A$2:$CF$5148,6,FALSE)</f>
        <v>0</v>
      </c>
      <c r="DS336" s="63">
        <f>VLOOKUP(D336,RFPStatus!$A$2:$CF$5148,7,FALSE)</f>
        <v>0</v>
      </c>
      <c r="DT336" s="63">
        <f>VLOOKUP(D336,RFPStatus!$A$2:$CF$5148,8,FALSE)</f>
        <v>0</v>
      </c>
      <c r="DU336" s="63">
        <f>VLOOKUP(D336,RFPStatus!$A$2:$CF$5148,9,FALSE)</f>
        <v>0</v>
      </c>
      <c r="DV336" s="63">
        <f>VLOOKUP(D336,RFPStatus!$A$2:$CF$5148,10,FALSE)</f>
        <v>0</v>
      </c>
      <c r="DW336" s="63" t="str">
        <f t="shared" si="5"/>
        <v/>
      </c>
    </row>
    <row r="337" spans="1:127">
      <c r="A337" s="65">
        <f>RFPData!D337</f>
        <v>0</v>
      </c>
      <c r="DQ337" s="63">
        <f>VLOOKUP(D337,RFPStatus!$A$2:$CF$5148,5,FALSE)</f>
        <v>0</v>
      </c>
      <c r="DR337" s="63">
        <f>VLOOKUP(D337,RFPStatus!$A$2:$CF$5148,6,FALSE)</f>
        <v>0</v>
      </c>
      <c r="DS337" s="63">
        <f>VLOOKUP(D337,RFPStatus!$A$2:$CF$5148,7,FALSE)</f>
        <v>0</v>
      </c>
      <c r="DT337" s="63">
        <f>VLOOKUP(D337,RFPStatus!$A$2:$CF$5148,8,FALSE)</f>
        <v>0</v>
      </c>
      <c r="DU337" s="63">
        <f>VLOOKUP(D337,RFPStatus!$A$2:$CF$5148,9,FALSE)</f>
        <v>0</v>
      </c>
      <c r="DV337" s="63">
        <f>VLOOKUP(D337,RFPStatus!$A$2:$CF$5148,10,FALSE)</f>
        <v>0</v>
      </c>
      <c r="DW337" s="63" t="str">
        <f t="shared" si="5"/>
        <v/>
      </c>
    </row>
    <row r="338" spans="1:127">
      <c r="A338" s="65">
        <f>RFPData!D338</f>
        <v>0</v>
      </c>
      <c r="DQ338" s="63">
        <f>VLOOKUP(D338,RFPStatus!$A$2:$CF$5148,5,FALSE)</f>
        <v>0</v>
      </c>
      <c r="DR338" s="63">
        <f>VLOOKUP(D338,RFPStatus!$A$2:$CF$5148,6,FALSE)</f>
        <v>0</v>
      </c>
      <c r="DS338" s="63">
        <f>VLOOKUP(D338,RFPStatus!$A$2:$CF$5148,7,FALSE)</f>
        <v>0</v>
      </c>
      <c r="DT338" s="63">
        <f>VLOOKUP(D338,RFPStatus!$A$2:$CF$5148,8,FALSE)</f>
        <v>0</v>
      </c>
      <c r="DU338" s="63">
        <f>VLOOKUP(D338,RFPStatus!$A$2:$CF$5148,9,FALSE)</f>
        <v>0</v>
      </c>
      <c r="DV338" s="63">
        <f>VLOOKUP(D338,RFPStatus!$A$2:$CF$5148,10,FALSE)</f>
        <v>0</v>
      </c>
      <c r="DW338" s="63" t="str">
        <f t="shared" si="5"/>
        <v/>
      </c>
    </row>
    <row r="339" spans="1:127">
      <c r="A339" s="65">
        <f>RFPData!D339</f>
        <v>0</v>
      </c>
      <c r="DQ339" s="63">
        <f>VLOOKUP(D339,RFPStatus!$A$2:$CF$5148,5,FALSE)</f>
        <v>0</v>
      </c>
      <c r="DR339" s="63">
        <f>VLOOKUP(D339,RFPStatus!$A$2:$CF$5148,6,FALSE)</f>
        <v>0</v>
      </c>
      <c r="DS339" s="63">
        <f>VLOOKUP(D339,RFPStatus!$A$2:$CF$5148,7,FALSE)</f>
        <v>0</v>
      </c>
      <c r="DT339" s="63">
        <f>VLOOKUP(D339,RFPStatus!$A$2:$CF$5148,8,FALSE)</f>
        <v>0</v>
      </c>
      <c r="DU339" s="63">
        <f>VLOOKUP(D339,RFPStatus!$A$2:$CF$5148,9,FALSE)</f>
        <v>0</v>
      </c>
      <c r="DV339" s="63">
        <f>VLOOKUP(D339,RFPStatus!$A$2:$CF$5148,10,FALSE)</f>
        <v>0</v>
      </c>
      <c r="DW339" s="63" t="str">
        <f t="shared" si="5"/>
        <v/>
      </c>
    </row>
    <row r="340" spans="1:127">
      <c r="A340" s="65">
        <f>RFPData!D340</f>
        <v>0</v>
      </c>
      <c r="DQ340" s="63">
        <f>VLOOKUP(D340,RFPStatus!$A$2:$CF$5148,5,FALSE)</f>
        <v>0</v>
      </c>
      <c r="DR340" s="63">
        <f>VLOOKUP(D340,RFPStatus!$A$2:$CF$5148,6,FALSE)</f>
        <v>0</v>
      </c>
      <c r="DS340" s="63">
        <f>VLOOKUP(D340,RFPStatus!$A$2:$CF$5148,7,FALSE)</f>
        <v>0</v>
      </c>
      <c r="DT340" s="63">
        <f>VLOOKUP(D340,RFPStatus!$A$2:$CF$5148,8,FALSE)</f>
        <v>0</v>
      </c>
      <c r="DU340" s="63">
        <f>VLOOKUP(D340,RFPStatus!$A$2:$CF$5148,9,FALSE)</f>
        <v>0</v>
      </c>
      <c r="DV340" s="63">
        <f>VLOOKUP(D340,RFPStatus!$A$2:$CF$5148,10,FALSE)</f>
        <v>0</v>
      </c>
      <c r="DW340" s="63" t="str">
        <f t="shared" si="5"/>
        <v/>
      </c>
    </row>
    <row r="341" spans="1:127">
      <c r="A341" s="65">
        <f>RFPData!D341</f>
        <v>0</v>
      </c>
      <c r="DQ341" s="63">
        <f>VLOOKUP(D341,RFPStatus!$A$2:$CF$5148,5,FALSE)</f>
        <v>0</v>
      </c>
      <c r="DR341" s="63">
        <f>VLOOKUP(D341,RFPStatus!$A$2:$CF$5148,6,FALSE)</f>
        <v>0</v>
      </c>
      <c r="DS341" s="63">
        <f>VLOOKUP(D341,RFPStatus!$A$2:$CF$5148,7,FALSE)</f>
        <v>0</v>
      </c>
      <c r="DT341" s="63">
        <f>VLOOKUP(D341,RFPStatus!$A$2:$CF$5148,8,FALSE)</f>
        <v>0</v>
      </c>
      <c r="DU341" s="63">
        <f>VLOOKUP(D341,RFPStatus!$A$2:$CF$5148,9,FALSE)</f>
        <v>0</v>
      </c>
      <c r="DV341" s="63">
        <f>VLOOKUP(D341,RFPStatus!$A$2:$CF$5148,10,FALSE)</f>
        <v>0</v>
      </c>
      <c r="DW341" s="63" t="str">
        <f t="shared" si="5"/>
        <v/>
      </c>
    </row>
    <row r="342" spans="1:127">
      <c r="A342" s="65">
        <f>RFPData!D342</f>
        <v>0</v>
      </c>
      <c r="DQ342" s="63">
        <f>VLOOKUP(D342,RFPStatus!$A$2:$CF$5148,5,FALSE)</f>
        <v>0</v>
      </c>
      <c r="DR342" s="63">
        <f>VLOOKUP(D342,RFPStatus!$A$2:$CF$5148,6,FALSE)</f>
        <v>0</v>
      </c>
      <c r="DS342" s="63">
        <f>VLOOKUP(D342,RFPStatus!$A$2:$CF$5148,7,FALSE)</f>
        <v>0</v>
      </c>
      <c r="DT342" s="63">
        <f>VLOOKUP(D342,RFPStatus!$A$2:$CF$5148,8,FALSE)</f>
        <v>0</v>
      </c>
      <c r="DU342" s="63">
        <f>VLOOKUP(D342,RFPStatus!$A$2:$CF$5148,9,FALSE)</f>
        <v>0</v>
      </c>
      <c r="DV342" s="63">
        <f>VLOOKUP(D342,RFPStatus!$A$2:$CF$5148,10,FALSE)</f>
        <v>0</v>
      </c>
      <c r="DW342" s="63" t="str">
        <f t="shared" si="5"/>
        <v/>
      </c>
    </row>
    <row r="343" spans="1:127">
      <c r="A343" s="65">
        <f>RFPData!D343</f>
        <v>0</v>
      </c>
      <c r="DQ343" s="63">
        <f>VLOOKUP(D343,RFPStatus!$A$2:$CF$5148,5,FALSE)</f>
        <v>0</v>
      </c>
      <c r="DR343" s="63">
        <f>VLOOKUP(D343,RFPStatus!$A$2:$CF$5148,6,FALSE)</f>
        <v>0</v>
      </c>
      <c r="DS343" s="63">
        <f>VLOOKUP(D343,RFPStatus!$A$2:$CF$5148,7,FALSE)</f>
        <v>0</v>
      </c>
      <c r="DT343" s="63">
        <f>VLOOKUP(D343,RFPStatus!$A$2:$CF$5148,8,FALSE)</f>
        <v>0</v>
      </c>
      <c r="DU343" s="63">
        <f>VLOOKUP(D343,RFPStatus!$A$2:$CF$5148,9,FALSE)</f>
        <v>0</v>
      </c>
      <c r="DV343" s="63">
        <f>VLOOKUP(D343,RFPStatus!$A$2:$CF$5148,10,FALSE)</f>
        <v>0</v>
      </c>
      <c r="DW343" s="63" t="str">
        <f t="shared" si="5"/>
        <v/>
      </c>
    </row>
    <row r="344" spans="1:127">
      <c r="A344" s="65">
        <f>RFPData!D344</f>
        <v>0</v>
      </c>
      <c r="DQ344" s="63">
        <f>VLOOKUP(D344,RFPStatus!$A$2:$CF$5148,5,FALSE)</f>
        <v>0</v>
      </c>
      <c r="DR344" s="63">
        <f>VLOOKUP(D344,RFPStatus!$A$2:$CF$5148,6,FALSE)</f>
        <v>0</v>
      </c>
      <c r="DS344" s="63">
        <f>VLOOKUP(D344,RFPStatus!$A$2:$CF$5148,7,FALSE)</f>
        <v>0</v>
      </c>
      <c r="DT344" s="63">
        <f>VLOOKUP(D344,RFPStatus!$A$2:$CF$5148,8,FALSE)</f>
        <v>0</v>
      </c>
      <c r="DU344" s="63">
        <f>VLOOKUP(D344,RFPStatus!$A$2:$CF$5148,9,FALSE)</f>
        <v>0</v>
      </c>
      <c r="DV344" s="63">
        <f>VLOOKUP(D344,RFPStatus!$A$2:$CF$5148,10,FALSE)</f>
        <v>0</v>
      </c>
      <c r="DW344" s="63" t="str">
        <f t="shared" si="5"/>
        <v/>
      </c>
    </row>
    <row r="345" spans="1:127">
      <c r="A345" s="65">
        <f>RFPData!D345</f>
        <v>0</v>
      </c>
      <c r="DQ345" s="63">
        <f>VLOOKUP(D345,RFPStatus!$A$2:$CF$5148,5,FALSE)</f>
        <v>0</v>
      </c>
      <c r="DR345" s="63">
        <f>VLOOKUP(D345,RFPStatus!$A$2:$CF$5148,6,FALSE)</f>
        <v>0</v>
      </c>
      <c r="DS345" s="63">
        <f>VLOOKUP(D345,RFPStatus!$A$2:$CF$5148,7,FALSE)</f>
        <v>0</v>
      </c>
      <c r="DT345" s="63">
        <f>VLOOKUP(D345,RFPStatus!$A$2:$CF$5148,8,FALSE)</f>
        <v>0</v>
      </c>
      <c r="DU345" s="63">
        <f>VLOOKUP(D345,RFPStatus!$A$2:$CF$5148,9,FALSE)</f>
        <v>0</v>
      </c>
      <c r="DV345" s="63">
        <f>VLOOKUP(D345,RFPStatus!$A$2:$CF$5148,10,FALSE)</f>
        <v>0</v>
      </c>
      <c r="DW345" s="63" t="str">
        <f t="shared" si="5"/>
        <v/>
      </c>
    </row>
    <row r="346" spans="1:127">
      <c r="A346" s="65">
        <f>RFPData!D346</f>
        <v>0</v>
      </c>
      <c r="DQ346" s="63">
        <f>VLOOKUP(D346,RFPStatus!$A$2:$CF$5148,5,FALSE)</f>
        <v>0</v>
      </c>
      <c r="DR346" s="63">
        <f>VLOOKUP(D346,RFPStatus!$A$2:$CF$5148,6,FALSE)</f>
        <v>0</v>
      </c>
      <c r="DS346" s="63">
        <f>VLOOKUP(D346,RFPStatus!$A$2:$CF$5148,7,FALSE)</f>
        <v>0</v>
      </c>
      <c r="DT346" s="63">
        <f>VLOOKUP(D346,RFPStatus!$A$2:$CF$5148,8,FALSE)</f>
        <v>0</v>
      </c>
      <c r="DU346" s="63">
        <f>VLOOKUP(D346,RFPStatus!$A$2:$CF$5148,9,FALSE)</f>
        <v>0</v>
      </c>
      <c r="DV346" s="63">
        <f>VLOOKUP(D346,RFPStatus!$A$2:$CF$5148,10,FALSE)</f>
        <v>0</v>
      </c>
      <c r="DW346" s="63" t="str">
        <f t="shared" si="5"/>
        <v/>
      </c>
    </row>
    <row r="347" spans="1:127">
      <c r="A347" s="65">
        <f>RFPData!D347</f>
        <v>0</v>
      </c>
      <c r="DQ347" s="63">
        <f>VLOOKUP(D347,RFPStatus!$A$2:$CF$5148,5,FALSE)</f>
        <v>0</v>
      </c>
      <c r="DR347" s="63">
        <f>VLOOKUP(D347,RFPStatus!$A$2:$CF$5148,6,FALSE)</f>
        <v>0</v>
      </c>
      <c r="DS347" s="63">
        <f>VLOOKUP(D347,RFPStatus!$A$2:$CF$5148,7,FALSE)</f>
        <v>0</v>
      </c>
      <c r="DT347" s="63">
        <f>VLOOKUP(D347,RFPStatus!$A$2:$CF$5148,8,FALSE)</f>
        <v>0</v>
      </c>
      <c r="DU347" s="63">
        <f>VLOOKUP(D347,RFPStatus!$A$2:$CF$5148,9,FALSE)</f>
        <v>0</v>
      </c>
      <c r="DV347" s="63">
        <f>VLOOKUP(D347,RFPStatus!$A$2:$CF$5148,10,FALSE)</f>
        <v>0</v>
      </c>
      <c r="DW347" s="63" t="str">
        <f t="shared" si="5"/>
        <v/>
      </c>
    </row>
    <row r="348" spans="1:127">
      <c r="A348" s="65">
        <f>RFPData!D348</f>
        <v>0</v>
      </c>
      <c r="DQ348" s="63">
        <f>VLOOKUP(D348,RFPStatus!$A$2:$CF$5148,5,FALSE)</f>
        <v>0</v>
      </c>
      <c r="DR348" s="63">
        <f>VLOOKUP(D348,RFPStatus!$A$2:$CF$5148,6,FALSE)</f>
        <v>0</v>
      </c>
      <c r="DS348" s="63">
        <f>VLOOKUP(D348,RFPStatus!$A$2:$CF$5148,7,FALSE)</f>
        <v>0</v>
      </c>
      <c r="DT348" s="63">
        <f>VLOOKUP(D348,RFPStatus!$A$2:$CF$5148,8,FALSE)</f>
        <v>0</v>
      </c>
      <c r="DU348" s="63">
        <f>VLOOKUP(D348,RFPStatus!$A$2:$CF$5148,9,FALSE)</f>
        <v>0</v>
      </c>
      <c r="DV348" s="63">
        <f>VLOOKUP(D348,RFPStatus!$A$2:$CF$5148,10,FALSE)</f>
        <v>0</v>
      </c>
      <c r="DW348" s="63" t="str">
        <f t="shared" si="5"/>
        <v/>
      </c>
    </row>
    <row r="349" spans="1:127">
      <c r="A349" s="65">
        <f>RFPData!D349</f>
        <v>0</v>
      </c>
      <c r="DQ349" s="63">
        <f>VLOOKUP(D349,RFPStatus!$A$2:$CF$5148,5,FALSE)</f>
        <v>0</v>
      </c>
      <c r="DR349" s="63">
        <f>VLOOKUP(D349,RFPStatus!$A$2:$CF$5148,6,FALSE)</f>
        <v>0</v>
      </c>
      <c r="DS349" s="63">
        <f>VLOOKUP(D349,RFPStatus!$A$2:$CF$5148,7,FALSE)</f>
        <v>0</v>
      </c>
      <c r="DT349" s="63">
        <f>VLOOKUP(D349,RFPStatus!$A$2:$CF$5148,8,FALSE)</f>
        <v>0</v>
      </c>
      <c r="DU349" s="63">
        <f>VLOOKUP(D349,RFPStatus!$A$2:$CF$5148,9,FALSE)</f>
        <v>0</v>
      </c>
      <c r="DV349" s="63">
        <f>VLOOKUP(D349,RFPStatus!$A$2:$CF$5148,10,FALSE)</f>
        <v>0</v>
      </c>
      <c r="DW349" s="63" t="str">
        <f t="shared" si="5"/>
        <v/>
      </c>
    </row>
    <row r="350" spans="1:127">
      <c r="A350" s="65">
        <f>RFPData!D350</f>
        <v>0</v>
      </c>
      <c r="DQ350" s="63">
        <f>VLOOKUP(D350,RFPStatus!$A$2:$CF$5148,5,FALSE)</f>
        <v>0</v>
      </c>
      <c r="DR350" s="63">
        <f>VLOOKUP(D350,RFPStatus!$A$2:$CF$5148,6,FALSE)</f>
        <v>0</v>
      </c>
      <c r="DS350" s="63">
        <f>VLOOKUP(D350,RFPStatus!$A$2:$CF$5148,7,FALSE)</f>
        <v>0</v>
      </c>
      <c r="DT350" s="63">
        <f>VLOOKUP(D350,RFPStatus!$A$2:$CF$5148,8,FALSE)</f>
        <v>0</v>
      </c>
      <c r="DU350" s="63">
        <f>VLOOKUP(D350,RFPStatus!$A$2:$CF$5148,9,FALSE)</f>
        <v>0</v>
      </c>
      <c r="DV350" s="63">
        <f>VLOOKUP(D350,RFPStatus!$A$2:$CF$5148,10,FALSE)</f>
        <v>0</v>
      </c>
      <c r="DW350" s="63" t="str">
        <f t="shared" si="5"/>
        <v/>
      </c>
    </row>
    <row r="351" spans="1:127">
      <c r="A351" s="65">
        <f>RFPData!D351</f>
        <v>0</v>
      </c>
      <c r="DQ351" s="63">
        <f>VLOOKUP(D351,RFPStatus!$A$2:$CF$5148,5,FALSE)</f>
        <v>0</v>
      </c>
      <c r="DR351" s="63">
        <f>VLOOKUP(D351,RFPStatus!$A$2:$CF$5148,6,FALSE)</f>
        <v>0</v>
      </c>
      <c r="DS351" s="63">
        <f>VLOOKUP(D351,RFPStatus!$A$2:$CF$5148,7,FALSE)</f>
        <v>0</v>
      </c>
      <c r="DT351" s="63">
        <f>VLOOKUP(D351,RFPStatus!$A$2:$CF$5148,8,FALSE)</f>
        <v>0</v>
      </c>
      <c r="DU351" s="63">
        <f>VLOOKUP(D351,RFPStatus!$A$2:$CF$5148,9,FALSE)</f>
        <v>0</v>
      </c>
      <c r="DV351" s="63">
        <f>VLOOKUP(D351,RFPStatus!$A$2:$CF$5148,10,FALSE)</f>
        <v>0</v>
      </c>
      <c r="DW351" s="63" t="str">
        <f t="shared" si="5"/>
        <v/>
      </c>
    </row>
    <row r="352" spans="1:127">
      <c r="A352" s="65">
        <f>RFPData!D352</f>
        <v>0</v>
      </c>
      <c r="DQ352" s="63">
        <f>VLOOKUP(D352,RFPStatus!$A$2:$CF$5148,5,FALSE)</f>
        <v>0</v>
      </c>
      <c r="DR352" s="63">
        <f>VLOOKUP(D352,RFPStatus!$A$2:$CF$5148,6,FALSE)</f>
        <v>0</v>
      </c>
      <c r="DS352" s="63">
        <f>VLOOKUP(D352,RFPStatus!$A$2:$CF$5148,7,FALSE)</f>
        <v>0</v>
      </c>
      <c r="DT352" s="63">
        <f>VLOOKUP(D352,RFPStatus!$A$2:$CF$5148,8,FALSE)</f>
        <v>0</v>
      </c>
      <c r="DU352" s="63">
        <f>VLOOKUP(D352,RFPStatus!$A$2:$CF$5148,9,FALSE)</f>
        <v>0</v>
      </c>
      <c r="DV352" s="63">
        <f>VLOOKUP(D352,RFPStatus!$A$2:$CF$5148,10,FALSE)</f>
        <v>0</v>
      </c>
      <c r="DW352" s="63" t="str">
        <f t="shared" si="5"/>
        <v/>
      </c>
    </row>
    <row r="353" spans="1:127">
      <c r="A353" s="65">
        <f>RFPData!D353</f>
        <v>0</v>
      </c>
      <c r="DQ353" s="63">
        <f>VLOOKUP(D353,RFPStatus!$A$2:$CF$5148,5,FALSE)</f>
        <v>0</v>
      </c>
      <c r="DR353" s="63">
        <f>VLOOKUP(D353,RFPStatus!$A$2:$CF$5148,6,FALSE)</f>
        <v>0</v>
      </c>
      <c r="DS353" s="63">
        <f>VLOOKUP(D353,RFPStatus!$A$2:$CF$5148,7,FALSE)</f>
        <v>0</v>
      </c>
      <c r="DT353" s="63">
        <f>VLOOKUP(D353,RFPStatus!$A$2:$CF$5148,8,FALSE)</f>
        <v>0</v>
      </c>
      <c r="DU353" s="63">
        <f>VLOOKUP(D353,RFPStatus!$A$2:$CF$5148,9,FALSE)</f>
        <v>0</v>
      </c>
      <c r="DV353" s="63">
        <f>VLOOKUP(D353,RFPStatus!$A$2:$CF$5148,10,FALSE)</f>
        <v>0</v>
      </c>
      <c r="DW353" s="63" t="str">
        <f t="shared" si="5"/>
        <v/>
      </c>
    </row>
    <row r="354" spans="1:127">
      <c r="A354" s="65">
        <f>RFPData!D354</f>
        <v>0</v>
      </c>
      <c r="DQ354" s="63">
        <f>VLOOKUP(D354,RFPStatus!$A$2:$CF$5148,5,FALSE)</f>
        <v>0</v>
      </c>
      <c r="DR354" s="63">
        <f>VLOOKUP(D354,RFPStatus!$A$2:$CF$5148,6,FALSE)</f>
        <v>0</v>
      </c>
      <c r="DS354" s="63">
        <f>VLOOKUP(D354,RFPStatus!$A$2:$CF$5148,7,FALSE)</f>
        <v>0</v>
      </c>
      <c r="DT354" s="63">
        <f>VLOOKUP(D354,RFPStatus!$A$2:$CF$5148,8,FALSE)</f>
        <v>0</v>
      </c>
      <c r="DU354" s="63">
        <f>VLOOKUP(D354,RFPStatus!$A$2:$CF$5148,9,FALSE)</f>
        <v>0</v>
      </c>
      <c r="DV354" s="63">
        <f>VLOOKUP(D354,RFPStatus!$A$2:$CF$5148,10,FALSE)</f>
        <v>0</v>
      </c>
      <c r="DW354" s="63" t="str">
        <f t="shared" si="5"/>
        <v/>
      </c>
    </row>
    <row r="355" spans="1:127">
      <c r="A355" s="65">
        <f>RFPData!D355</f>
        <v>0</v>
      </c>
      <c r="DQ355" s="63">
        <f>VLOOKUP(D355,RFPStatus!$A$2:$CF$5148,5,FALSE)</f>
        <v>0</v>
      </c>
      <c r="DR355" s="63">
        <f>VLOOKUP(D355,RFPStatus!$A$2:$CF$5148,6,FALSE)</f>
        <v>0</v>
      </c>
      <c r="DS355" s="63">
        <f>VLOOKUP(D355,RFPStatus!$A$2:$CF$5148,7,FALSE)</f>
        <v>0</v>
      </c>
      <c r="DT355" s="63">
        <f>VLOOKUP(D355,RFPStatus!$A$2:$CF$5148,8,FALSE)</f>
        <v>0</v>
      </c>
      <c r="DU355" s="63">
        <f>VLOOKUP(D355,RFPStatus!$A$2:$CF$5148,9,FALSE)</f>
        <v>0</v>
      </c>
      <c r="DV355" s="63">
        <f>VLOOKUP(D355,RFPStatus!$A$2:$CF$5148,10,FALSE)</f>
        <v>0</v>
      </c>
      <c r="DW355" s="63" t="str">
        <f t="shared" si="5"/>
        <v/>
      </c>
    </row>
    <row r="356" spans="1:127">
      <c r="A356" s="65">
        <f>RFPData!D356</f>
        <v>0</v>
      </c>
      <c r="DQ356" s="63">
        <f>VLOOKUP(D356,RFPStatus!$A$2:$CF$5148,5,FALSE)</f>
        <v>0</v>
      </c>
      <c r="DR356" s="63">
        <f>VLOOKUP(D356,RFPStatus!$A$2:$CF$5148,6,FALSE)</f>
        <v>0</v>
      </c>
      <c r="DS356" s="63">
        <f>VLOOKUP(D356,RFPStatus!$A$2:$CF$5148,7,FALSE)</f>
        <v>0</v>
      </c>
      <c r="DT356" s="63">
        <f>VLOOKUP(D356,RFPStatus!$A$2:$CF$5148,8,FALSE)</f>
        <v>0</v>
      </c>
      <c r="DU356" s="63">
        <f>VLOOKUP(D356,RFPStatus!$A$2:$CF$5148,9,FALSE)</f>
        <v>0</v>
      </c>
      <c r="DV356" s="63">
        <f>VLOOKUP(D356,RFPStatus!$A$2:$CF$5148,10,FALSE)</f>
        <v>0</v>
      </c>
      <c r="DW356" s="63" t="str">
        <f t="shared" si="5"/>
        <v/>
      </c>
    </row>
    <row r="357" spans="1:127">
      <c r="A357" s="65">
        <f>RFPData!D357</f>
        <v>0</v>
      </c>
      <c r="DQ357" s="63">
        <f>VLOOKUP(D357,RFPStatus!$A$2:$CF$5148,5,FALSE)</f>
        <v>0</v>
      </c>
      <c r="DR357" s="63">
        <f>VLOOKUP(D357,RFPStatus!$A$2:$CF$5148,6,FALSE)</f>
        <v>0</v>
      </c>
      <c r="DS357" s="63">
        <f>VLOOKUP(D357,RFPStatus!$A$2:$CF$5148,7,FALSE)</f>
        <v>0</v>
      </c>
      <c r="DT357" s="63">
        <f>VLOOKUP(D357,RFPStatus!$A$2:$CF$5148,8,FALSE)</f>
        <v>0</v>
      </c>
      <c r="DU357" s="63">
        <f>VLOOKUP(D357,RFPStatus!$A$2:$CF$5148,9,FALSE)</f>
        <v>0</v>
      </c>
      <c r="DV357" s="63">
        <f>VLOOKUP(D357,RFPStatus!$A$2:$CF$5148,10,FALSE)</f>
        <v>0</v>
      </c>
      <c r="DW357" s="63" t="str">
        <f t="shared" si="5"/>
        <v/>
      </c>
    </row>
    <row r="358" spans="1:127">
      <c r="A358" s="65">
        <f>RFPData!D358</f>
        <v>0</v>
      </c>
      <c r="DQ358" s="63">
        <f>VLOOKUP(D358,RFPStatus!$A$2:$CF$5148,5,FALSE)</f>
        <v>0</v>
      </c>
      <c r="DR358" s="63">
        <f>VLOOKUP(D358,RFPStatus!$A$2:$CF$5148,6,FALSE)</f>
        <v>0</v>
      </c>
      <c r="DS358" s="63">
        <f>VLOOKUP(D358,RFPStatus!$A$2:$CF$5148,7,FALSE)</f>
        <v>0</v>
      </c>
      <c r="DT358" s="63">
        <f>VLOOKUP(D358,RFPStatus!$A$2:$CF$5148,8,FALSE)</f>
        <v>0</v>
      </c>
      <c r="DU358" s="63">
        <f>VLOOKUP(D358,RFPStatus!$A$2:$CF$5148,9,FALSE)</f>
        <v>0</v>
      </c>
      <c r="DV358" s="63">
        <f>VLOOKUP(D358,RFPStatus!$A$2:$CF$5148,10,FALSE)</f>
        <v>0</v>
      </c>
      <c r="DW358" s="63" t="str">
        <f t="shared" si="5"/>
        <v/>
      </c>
    </row>
    <row r="359" spans="1:127">
      <c r="A359" s="65">
        <f>RFPData!D359</f>
        <v>0</v>
      </c>
      <c r="DQ359" s="63">
        <f>VLOOKUP(D359,RFPStatus!$A$2:$CF$5148,5,FALSE)</f>
        <v>0</v>
      </c>
      <c r="DR359" s="63">
        <f>VLOOKUP(D359,RFPStatus!$A$2:$CF$5148,6,FALSE)</f>
        <v>0</v>
      </c>
      <c r="DS359" s="63">
        <f>VLOOKUP(D359,RFPStatus!$A$2:$CF$5148,7,FALSE)</f>
        <v>0</v>
      </c>
      <c r="DT359" s="63">
        <f>VLOOKUP(D359,RFPStatus!$A$2:$CF$5148,8,FALSE)</f>
        <v>0</v>
      </c>
      <c r="DU359" s="63">
        <f>VLOOKUP(D359,RFPStatus!$A$2:$CF$5148,9,FALSE)</f>
        <v>0</v>
      </c>
      <c r="DV359" s="63">
        <f>VLOOKUP(D359,RFPStatus!$A$2:$CF$5148,10,FALSE)</f>
        <v>0</v>
      </c>
      <c r="DW359" s="63" t="str">
        <f t="shared" si="5"/>
        <v/>
      </c>
    </row>
    <row r="360" spans="1:127">
      <c r="A360" s="65">
        <f>RFPData!D360</f>
        <v>0</v>
      </c>
      <c r="DQ360" s="63">
        <f>VLOOKUP(D360,RFPStatus!$A$2:$CF$5148,5,FALSE)</f>
        <v>0</v>
      </c>
      <c r="DR360" s="63">
        <f>VLOOKUP(D360,RFPStatus!$A$2:$CF$5148,6,FALSE)</f>
        <v>0</v>
      </c>
      <c r="DS360" s="63">
        <f>VLOOKUP(D360,RFPStatus!$A$2:$CF$5148,7,FALSE)</f>
        <v>0</v>
      </c>
      <c r="DT360" s="63">
        <f>VLOOKUP(D360,RFPStatus!$A$2:$CF$5148,8,FALSE)</f>
        <v>0</v>
      </c>
      <c r="DU360" s="63">
        <f>VLOOKUP(D360,RFPStatus!$A$2:$CF$5148,9,FALSE)</f>
        <v>0</v>
      </c>
      <c r="DV360" s="63">
        <f>VLOOKUP(D360,RFPStatus!$A$2:$CF$5148,10,FALSE)</f>
        <v>0</v>
      </c>
      <c r="DW360" s="63" t="str">
        <f t="shared" si="5"/>
        <v/>
      </c>
    </row>
    <row r="361" spans="1:127">
      <c r="A361" s="65">
        <f>RFPData!D361</f>
        <v>0</v>
      </c>
      <c r="DQ361" s="63">
        <f>VLOOKUP(D361,RFPStatus!$A$2:$CF$5148,5,FALSE)</f>
        <v>0</v>
      </c>
      <c r="DR361" s="63">
        <f>VLOOKUP(D361,RFPStatus!$A$2:$CF$5148,6,FALSE)</f>
        <v>0</v>
      </c>
      <c r="DS361" s="63">
        <f>VLOOKUP(D361,RFPStatus!$A$2:$CF$5148,7,FALSE)</f>
        <v>0</v>
      </c>
      <c r="DT361" s="63">
        <f>VLOOKUP(D361,RFPStatus!$A$2:$CF$5148,8,FALSE)</f>
        <v>0</v>
      </c>
      <c r="DU361" s="63">
        <f>VLOOKUP(D361,RFPStatus!$A$2:$CF$5148,9,FALSE)</f>
        <v>0</v>
      </c>
      <c r="DV361" s="63">
        <f>VLOOKUP(D361,RFPStatus!$A$2:$CF$5148,10,FALSE)</f>
        <v>0</v>
      </c>
      <c r="DW361" s="63" t="str">
        <f t="shared" si="5"/>
        <v/>
      </c>
    </row>
    <row r="362" spans="1:127">
      <c r="A362" s="65">
        <f>RFPData!D362</f>
        <v>0</v>
      </c>
      <c r="DQ362" s="63">
        <f>VLOOKUP(D362,RFPStatus!$A$2:$CF$5148,5,FALSE)</f>
        <v>0</v>
      </c>
      <c r="DR362" s="63">
        <f>VLOOKUP(D362,RFPStatus!$A$2:$CF$5148,6,FALSE)</f>
        <v>0</v>
      </c>
      <c r="DS362" s="63">
        <f>VLOOKUP(D362,RFPStatus!$A$2:$CF$5148,7,FALSE)</f>
        <v>0</v>
      </c>
      <c r="DT362" s="63">
        <f>VLOOKUP(D362,RFPStatus!$A$2:$CF$5148,8,FALSE)</f>
        <v>0</v>
      </c>
      <c r="DU362" s="63">
        <f>VLOOKUP(D362,RFPStatus!$A$2:$CF$5148,9,FALSE)</f>
        <v>0</v>
      </c>
      <c r="DV362" s="63">
        <f>VLOOKUP(D362,RFPStatus!$A$2:$CF$5148,10,FALSE)</f>
        <v>0</v>
      </c>
      <c r="DW362" s="63" t="str">
        <f t="shared" si="5"/>
        <v/>
      </c>
    </row>
    <row r="363" spans="1:127">
      <c r="A363" s="65">
        <f>RFPData!D363</f>
        <v>0</v>
      </c>
      <c r="DQ363" s="63">
        <f>VLOOKUP(D363,RFPStatus!$A$2:$CF$5148,5,FALSE)</f>
        <v>0</v>
      </c>
      <c r="DR363" s="63">
        <f>VLOOKUP(D363,RFPStatus!$A$2:$CF$5148,6,FALSE)</f>
        <v>0</v>
      </c>
      <c r="DS363" s="63">
        <f>VLOOKUP(D363,RFPStatus!$A$2:$CF$5148,7,FALSE)</f>
        <v>0</v>
      </c>
      <c r="DT363" s="63">
        <f>VLOOKUP(D363,RFPStatus!$A$2:$CF$5148,8,FALSE)</f>
        <v>0</v>
      </c>
      <c r="DU363" s="63">
        <f>VLOOKUP(D363,RFPStatus!$A$2:$CF$5148,9,FALSE)</f>
        <v>0</v>
      </c>
      <c r="DV363" s="63">
        <f>VLOOKUP(D363,RFPStatus!$A$2:$CF$5148,10,FALSE)</f>
        <v>0</v>
      </c>
      <c r="DW363" s="63" t="str">
        <f t="shared" si="5"/>
        <v/>
      </c>
    </row>
    <row r="364" spans="1:127">
      <c r="A364" s="65">
        <f>RFPData!D364</f>
        <v>0</v>
      </c>
      <c r="DQ364" s="63">
        <f>VLOOKUP(D364,RFPStatus!$A$2:$CF$5148,5,FALSE)</f>
        <v>0</v>
      </c>
      <c r="DR364" s="63">
        <f>VLOOKUP(D364,RFPStatus!$A$2:$CF$5148,6,FALSE)</f>
        <v>0</v>
      </c>
      <c r="DS364" s="63">
        <f>VLOOKUP(D364,RFPStatus!$A$2:$CF$5148,7,FALSE)</f>
        <v>0</v>
      </c>
      <c r="DT364" s="63">
        <f>VLOOKUP(D364,RFPStatus!$A$2:$CF$5148,8,FALSE)</f>
        <v>0</v>
      </c>
      <c r="DU364" s="63">
        <f>VLOOKUP(D364,RFPStatus!$A$2:$CF$5148,9,FALSE)</f>
        <v>0</v>
      </c>
      <c r="DV364" s="63">
        <f>VLOOKUP(D364,RFPStatus!$A$2:$CF$5148,10,FALSE)</f>
        <v>0</v>
      </c>
      <c r="DW364" s="63" t="str">
        <f t="shared" si="5"/>
        <v/>
      </c>
    </row>
    <row r="365" spans="1:127">
      <c r="A365" s="65">
        <f>RFPData!D365</f>
        <v>0</v>
      </c>
      <c r="DQ365" s="63">
        <f>VLOOKUP(D365,RFPStatus!$A$2:$CF$5148,5,FALSE)</f>
        <v>0</v>
      </c>
      <c r="DR365" s="63">
        <f>VLOOKUP(D365,RFPStatus!$A$2:$CF$5148,6,FALSE)</f>
        <v>0</v>
      </c>
      <c r="DS365" s="63">
        <f>VLOOKUP(D365,RFPStatus!$A$2:$CF$5148,7,FALSE)</f>
        <v>0</v>
      </c>
      <c r="DT365" s="63">
        <f>VLOOKUP(D365,RFPStatus!$A$2:$CF$5148,8,FALSE)</f>
        <v>0</v>
      </c>
      <c r="DU365" s="63">
        <f>VLOOKUP(D365,RFPStatus!$A$2:$CF$5148,9,FALSE)</f>
        <v>0</v>
      </c>
      <c r="DV365" s="63">
        <f>VLOOKUP(D365,RFPStatus!$A$2:$CF$5148,10,FALSE)</f>
        <v>0</v>
      </c>
      <c r="DW365" s="63" t="str">
        <f t="shared" si="5"/>
        <v/>
      </c>
    </row>
    <row r="366" spans="1:127">
      <c r="A366" s="65">
        <f>RFPData!D366</f>
        <v>0</v>
      </c>
      <c r="DQ366" s="63">
        <f>VLOOKUP(D366,RFPStatus!$A$2:$CF$5148,5,FALSE)</f>
        <v>0</v>
      </c>
      <c r="DR366" s="63">
        <f>VLOOKUP(D366,RFPStatus!$A$2:$CF$5148,6,FALSE)</f>
        <v>0</v>
      </c>
      <c r="DS366" s="63">
        <f>VLOOKUP(D366,RFPStatus!$A$2:$CF$5148,7,FALSE)</f>
        <v>0</v>
      </c>
      <c r="DT366" s="63">
        <f>VLOOKUP(D366,RFPStatus!$A$2:$CF$5148,8,FALSE)</f>
        <v>0</v>
      </c>
      <c r="DU366" s="63">
        <f>VLOOKUP(D366,RFPStatus!$A$2:$CF$5148,9,FALSE)</f>
        <v>0</v>
      </c>
      <c r="DV366" s="63">
        <f>VLOOKUP(D366,RFPStatus!$A$2:$CF$5148,10,FALSE)</f>
        <v>0</v>
      </c>
      <c r="DW366" s="63" t="str">
        <f t="shared" si="5"/>
        <v/>
      </c>
    </row>
    <row r="367" spans="1:127">
      <c r="A367" s="65">
        <f>RFPData!D367</f>
        <v>0</v>
      </c>
      <c r="DQ367" s="63">
        <f>VLOOKUP(D367,RFPStatus!$A$2:$CF$5148,5,FALSE)</f>
        <v>0</v>
      </c>
      <c r="DR367" s="63">
        <f>VLOOKUP(D367,RFPStatus!$A$2:$CF$5148,6,FALSE)</f>
        <v>0</v>
      </c>
      <c r="DS367" s="63">
        <f>VLOOKUP(D367,RFPStatus!$A$2:$CF$5148,7,FALSE)</f>
        <v>0</v>
      </c>
      <c r="DT367" s="63">
        <f>VLOOKUP(D367,RFPStatus!$A$2:$CF$5148,8,FALSE)</f>
        <v>0</v>
      </c>
      <c r="DU367" s="63">
        <f>VLOOKUP(D367,RFPStatus!$A$2:$CF$5148,9,FALSE)</f>
        <v>0</v>
      </c>
      <c r="DV367" s="63">
        <f>VLOOKUP(D367,RFPStatus!$A$2:$CF$5148,10,FALSE)</f>
        <v>0</v>
      </c>
      <c r="DW367" s="63" t="str">
        <f t="shared" si="5"/>
        <v/>
      </c>
    </row>
    <row r="368" spans="1:127">
      <c r="A368" s="65">
        <f>RFPData!D368</f>
        <v>0</v>
      </c>
      <c r="DQ368" s="63">
        <f>VLOOKUP(D368,RFPStatus!$A$2:$CF$5148,5,FALSE)</f>
        <v>0</v>
      </c>
      <c r="DR368" s="63">
        <f>VLOOKUP(D368,RFPStatus!$A$2:$CF$5148,6,FALSE)</f>
        <v>0</v>
      </c>
      <c r="DS368" s="63">
        <f>VLOOKUP(D368,RFPStatus!$A$2:$CF$5148,7,FALSE)</f>
        <v>0</v>
      </c>
      <c r="DT368" s="63">
        <f>VLOOKUP(D368,RFPStatus!$A$2:$CF$5148,8,FALSE)</f>
        <v>0</v>
      </c>
      <c r="DU368" s="63">
        <f>VLOOKUP(D368,RFPStatus!$A$2:$CF$5148,9,FALSE)</f>
        <v>0</v>
      </c>
      <c r="DV368" s="63">
        <f>VLOOKUP(D368,RFPStatus!$A$2:$CF$5148,10,FALSE)</f>
        <v>0</v>
      </c>
      <c r="DW368" s="63" t="str">
        <f t="shared" si="5"/>
        <v/>
      </c>
    </row>
    <row r="369" spans="1:127">
      <c r="A369" s="65">
        <f>RFPData!D369</f>
        <v>0</v>
      </c>
      <c r="DQ369" s="63">
        <f>VLOOKUP(D369,RFPStatus!$A$2:$CF$5148,5,FALSE)</f>
        <v>0</v>
      </c>
      <c r="DR369" s="63">
        <f>VLOOKUP(D369,RFPStatus!$A$2:$CF$5148,6,FALSE)</f>
        <v>0</v>
      </c>
      <c r="DS369" s="63">
        <f>VLOOKUP(D369,RFPStatus!$A$2:$CF$5148,7,FALSE)</f>
        <v>0</v>
      </c>
      <c r="DT369" s="63">
        <f>VLOOKUP(D369,RFPStatus!$A$2:$CF$5148,8,FALSE)</f>
        <v>0</v>
      </c>
      <c r="DU369" s="63">
        <f>VLOOKUP(D369,RFPStatus!$A$2:$CF$5148,9,FALSE)</f>
        <v>0</v>
      </c>
      <c r="DV369" s="63">
        <f>VLOOKUP(D369,RFPStatus!$A$2:$CF$5148,10,FALSE)</f>
        <v>0</v>
      </c>
      <c r="DW369" s="63" t="str">
        <f t="shared" si="5"/>
        <v/>
      </c>
    </row>
    <row r="370" spans="1:127">
      <c r="A370" s="65">
        <f>RFPData!D370</f>
        <v>0</v>
      </c>
      <c r="DQ370" s="63">
        <f>VLOOKUP(D370,RFPStatus!$A$2:$CF$5148,5,FALSE)</f>
        <v>0</v>
      </c>
      <c r="DR370" s="63">
        <f>VLOOKUP(D370,RFPStatus!$A$2:$CF$5148,6,FALSE)</f>
        <v>0</v>
      </c>
      <c r="DS370" s="63">
        <f>VLOOKUP(D370,RFPStatus!$A$2:$CF$5148,7,FALSE)</f>
        <v>0</v>
      </c>
      <c r="DT370" s="63">
        <f>VLOOKUP(D370,RFPStatus!$A$2:$CF$5148,8,FALSE)</f>
        <v>0</v>
      </c>
      <c r="DU370" s="63">
        <f>VLOOKUP(D370,RFPStatus!$A$2:$CF$5148,9,FALSE)</f>
        <v>0</v>
      </c>
      <c r="DV370" s="63">
        <f>VLOOKUP(D370,RFPStatus!$A$2:$CF$5148,10,FALSE)</f>
        <v>0</v>
      </c>
      <c r="DW370" s="63" t="str">
        <f t="shared" si="5"/>
        <v/>
      </c>
    </row>
    <row r="371" spans="1:127">
      <c r="A371" s="65">
        <f>RFPData!D371</f>
        <v>0</v>
      </c>
      <c r="DQ371" s="63">
        <f>VLOOKUP(D371,RFPStatus!$A$2:$CF$5148,5,FALSE)</f>
        <v>0</v>
      </c>
      <c r="DR371" s="63">
        <f>VLOOKUP(D371,RFPStatus!$A$2:$CF$5148,6,FALSE)</f>
        <v>0</v>
      </c>
      <c r="DS371" s="63">
        <f>VLOOKUP(D371,RFPStatus!$A$2:$CF$5148,7,FALSE)</f>
        <v>0</v>
      </c>
      <c r="DT371" s="63">
        <f>VLOOKUP(D371,RFPStatus!$A$2:$CF$5148,8,FALSE)</f>
        <v>0</v>
      </c>
      <c r="DU371" s="63">
        <f>VLOOKUP(D371,RFPStatus!$A$2:$CF$5148,9,FALSE)</f>
        <v>0</v>
      </c>
      <c r="DV371" s="63">
        <f>VLOOKUP(D371,RFPStatus!$A$2:$CF$5148,10,FALSE)</f>
        <v>0</v>
      </c>
      <c r="DW371" s="63" t="str">
        <f t="shared" si="5"/>
        <v/>
      </c>
    </row>
    <row r="372" spans="1:127">
      <c r="A372" s="65">
        <f>RFPData!D372</f>
        <v>0</v>
      </c>
      <c r="DQ372" s="63">
        <f>VLOOKUP(D372,RFPStatus!$A$2:$CF$5148,5,FALSE)</f>
        <v>0</v>
      </c>
      <c r="DR372" s="63">
        <f>VLOOKUP(D372,RFPStatus!$A$2:$CF$5148,6,FALSE)</f>
        <v>0</v>
      </c>
      <c r="DS372" s="63">
        <f>VLOOKUP(D372,RFPStatus!$A$2:$CF$5148,7,FALSE)</f>
        <v>0</v>
      </c>
      <c r="DT372" s="63">
        <f>VLOOKUP(D372,RFPStatus!$A$2:$CF$5148,8,FALSE)</f>
        <v>0</v>
      </c>
      <c r="DU372" s="63">
        <f>VLOOKUP(D372,RFPStatus!$A$2:$CF$5148,9,FALSE)</f>
        <v>0</v>
      </c>
      <c r="DV372" s="63">
        <f>VLOOKUP(D372,RFPStatus!$A$2:$CF$5148,10,FALSE)</f>
        <v>0</v>
      </c>
      <c r="DW372" s="63" t="str">
        <f t="shared" si="5"/>
        <v/>
      </c>
    </row>
    <row r="373" spans="1:127">
      <c r="A373" s="65">
        <f>RFPData!D373</f>
        <v>0</v>
      </c>
      <c r="DQ373" s="63">
        <f>VLOOKUP(D373,RFPStatus!$A$2:$CF$5148,5,FALSE)</f>
        <v>0</v>
      </c>
      <c r="DR373" s="63">
        <f>VLOOKUP(D373,RFPStatus!$A$2:$CF$5148,6,FALSE)</f>
        <v>0</v>
      </c>
      <c r="DS373" s="63">
        <f>VLOOKUP(D373,RFPStatus!$A$2:$CF$5148,7,FALSE)</f>
        <v>0</v>
      </c>
      <c r="DT373" s="63">
        <f>VLOOKUP(D373,RFPStatus!$A$2:$CF$5148,8,FALSE)</f>
        <v>0</v>
      </c>
      <c r="DU373" s="63">
        <f>VLOOKUP(D373,RFPStatus!$A$2:$CF$5148,9,FALSE)</f>
        <v>0</v>
      </c>
      <c r="DV373" s="63">
        <f>VLOOKUP(D373,RFPStatus!$A$2:$CF$5148,10,FALSE)</f>
        <v>0</v>
      </c>
      <c r="DW373" s="63" t="str">
        <f t="shared" si="5"/>
        <v/>
      </c>
    </row>
    <row r="374" spans="1:127">
      <c r="A374" s="65">
        <f>RFPData!D374</f>
        <v>0</v>
      </c>
      <c r="DQ374" s="63">
        <f>VLOOKUP(D374,RFPStatus!$A$2:$CF$5148,5,FALSE)</f>
        <v>0</v>
      </c>
      <c r="DR374" s="63">
        <f>VLOOKUP(D374,RFPStatus!$A$2:$CF$5148,6,FALSE)</f>
        <v>0</v>
      </c>
      <c r="DS374" s="63">
        <f>VLOOKUP(D374,RFPStatus!$A$2:$CF$5148,7,FALSE)</f>
        <v>0</v>
      </c>
      <c r="DT374" s="63">
        <f>VLOOKUP(D374,RFPStatus!$A$2:$CF$5148,8,FALSE)</f>
        <v>0</v>
      </c>
      <c r="DU374" s="63">
        <f>VLOOKUP(D374,RFPStatus!$A$2:$CF$5148,9,FALSE)</f>
        <v>0</v>
      </c>
      <c r="DV374" s="63">
        <f>VLOOKUP(D374,RFPStatus!$A$2:$CF$5148,10,FALSE)</f>
        <v>0</v>
      </c>
      <c r="DW374" s="63" t="str">
        <f t="shared" si="5"/>
        <v/>
      </c>
    </row>
    <row r="375" spans="1:127">
      <c r="A375" s="65">
        <f>RFPData!D375</f>
        <v>0</v>
      </c>
      <c r="DQ375" s="63">
        <f>VLOOKUP(D375,RFPStatus!$A$2:$CF$5148,5,FALSE)</f>
        <v>0</v>
      </c>
      <c r="DR375" s="63">
        <f>VLOOKUP(D375,RFPStatus!$A$2:$CF$5148,6,FALSE)</f>
        <v>0</v>
      </c>
      <c r="DS375" s="63">
        <f>VLOOKUP(D375,RFPStatus!$A$2:$CF$5148,7,FALSE)</f>
        <v>0</v>
      </c>
      <c r="DT375" s="63">
        <f>VLOOKUP(D375,RFPStatus!$A$2:$CF$5148,8,FALSE)</f>
        <v>0</v>
      </c>
      <c r="DU375" s="63">
        <f>VLOOKUP(D375,RFPStatus!$A$2:$CF$5148,9,FALSE)</f>
        <v>0</v>
      </c>
      <c r="DV375" s="63">
        <f>VLOOKUP(D375,RFPStatus!$A$2:$CF$5148,10,FALSE)</f>
        <v>0</v>
      </c>
      <c r="DW375" s="63" t="str">
        <f t="shared" si="5"/>
        <v/>
      </c>
    </row>
    <row r="376" spans="1:127">
      <c r="A376" s="65">
        <f>RFPData!D376</f>
        <v>0</v>
      </c>
      <c r="DQ376" s="63">
        <f>VLOOKUP(D376,RFPStatus!$A$2:$CF$5148,5,FALSE)</f>
        <v>0</v>
      </c>
      <c r="DR376" s="63">
        <f>VLOOKUP(D376,RFPStatus!$A$2:$CF$5148,6,FALSE)</f>
        <v>0</v>
      </c>
      <c r="DS376" s="63">
        <f>VLOOKUP(D376,RFPStatus!$A$2:$CF$5148,7,FALSE)</f>
        <v>0</v>
      </c>
      <c r="DT376" s="63">
        <f>VLOOKUP(D376,RFPStatus!$A$2:$CF$5148,8,FALSE)</f>
        <v>0</v>
      </c>
      <c r="DU376" s="63">
        <f>VLOOKUP(D376,RFPStatus!$A$2:$CF$5148,9,FALSE)</f>
        <v>0</v>
      </c>
      <c r="DV376" s="63">
        <f>VLOOKUP(D376,RFPStatus!$A$2:$CF$5148,10,FALSE)</f>
        <v>0</v>
      </c>
      <c r="DW376" s="63" t="str">
        <f t="shared" si="5"/>
        <v/>
      </c>
    </row>
    <row r="377" spans="1:127">
      <c r="A377" s="65">
        <f>RFPData!D377</f>
        <v>0</v>
      </c>
      <c r="DQ377" s="63">
        <f>VLOOKUP(D377,RFPStatus!$A$2:$CF$5148,5,FALSE)</f>
        <v>0</v>
      </c>
      <c r="DR377" s="63">
        <f>VLOOKUP(D377,RFPStatus!$A$2:$CF$5148,6,FALSE)</f>
        <v>0</v>
      </c>
      <c r="DS377" s="63">
        <f>VLOOKUP(D377,RFPStatus!$A$2:$CF$5148,7,FALSE)</f>
        <v>0</v>
      </c>
      <c r="DT377" s="63">
        <f>VLOOKUP(D377,RFPStatus!$A$2:$CF$5148,8,FALSE)</f>
        <v>0</v>
      </c>
      <c r="DU377" s="63">
        <f>VLOOKUP(D377,RFPStatus!$A$2:$CF$5148,9,FALSE)</f>
        <v>0</v>
      </c>
      <c r="DV377" s="63">
        <f>VLOOKUP(D377,RFPStatus!$A$2:$CF$5148,10,FALSE)</f>
        <v>0</v>
      </c>
      <c r="DW377" s="63" t="str">
        <f t="shared" si="5"/>
        <v/>
      </c>
    </row>
    <row r="378" spans="1:127">
      <c r="A378" s="65">
        <f>RFPData!D378</f>
        <v>0</v>
      </c>
      <c r="DQ378" s="63">
        <f>VLOOKUP(D378,RFPStatus!$A$2:$CF$5148,5,FALSE)</f>
        <v>0</v>
      </c>
      <c r="DR378" s="63">
        <f>VLOOKUP(D378,RFPStatus!$A$2:$CF$5148,6,FALSE)</f>
        <v>0</v>
      </c>
      <c r="DS378" s="63">
        <f>VLOOKUP(D378,RFPStatus!$A$2:$CF$5148,7,FALSE)</f>
        <v>0</v>
      </c>
      <c r="DT378" s="63">
        <f>VLOOKUP(D378,RFPStatus!$A$2:$CF$5148,8,FALSE)</f>
        <v>0</v>
      </c>
      <c r="DU378" s="63">
        <f>VLOOKUP(D378,RFPStatus!$A$2:$CF$5148,9,FALSE)</f>
        <v>0</v>
      </c>
      <c r="DV378" s="63">
        <f>VLOOKUP(D378,RFPStatus!$A$2:$CF$5148,10,FALSE)</f>
        <v>0</v>
      </c>
      <c r="DW378" s="63" t="str">
        <f t="shared" si="5"/>
        <v/>
      </c>
    </row>
    <row r="379" spans="1:127">
      <c r="A379" s="65">
        <f>RFPData!D379</f>
        <v>0</v>
      </c>
      <c r="DQ379" s="63">
        <f>VLOOKUP(D379,RFPStatus!$A$2:$CF$5148,5,FALSE)</f>
        <v>0</v>
      </c>
      <c r="DR379" s="63">
        <f>VLOOKUP(D379,RFPStatus!$A$2:$CF$5148,6,FALSE)</f>
        <v>0</v>
      </c>
      <c r="DS379" s="63">
        <f>VLOOKUP(D379,RFPStatus!$A$2:$CF$5148,7,FALSE)</f>
        <v>0</v>
      </c>
      <c r="DT379" s="63">
        <f>VLOOKUP(D379,RFPStatus!$A$2:$CF$5148,8,FALSE)</f>
        <v>0</v>
      </c>
      <c r="DU379" s="63">
        <f>VLOOKUP(D379,RFPStatus!$A$2:$CF$5148,9,FALSE)</f>
        <v>0</v>
      </c>
      <c r="DV379" s="63">
        <f>VLOOKUP(D379,RFPStatus!$A$2:$CF$5148,10,FALSE)</f>
        <v>0</v>
      </c>
      <c r="DW379" s="63" t="str">
        <f t="shared" si="5"/>
        <v/>
      </c>
    </row>
    <row r="380" spans="1:127">
      <c r="A380" s="65">
        <f>RFPData!D380</f>
        <v>0</v>
      </c>
      <c r="DQ380" s="63">
        <f>VLOOKUP(D380,RFPStatus!$A$2:$CF$5148,5,FALSE)</f>
        <v>0</v>
      </c>
      <c r="DR380" s="63">
        <f>VLOOKUP(D380,RFPStatus!$A$2:$CF$5148,6,FALSE)</f>
        <v>0</v>
      </c>
      <c r="DS380" s="63">
        <f>VLOOKUP(D380,RFPStatus!$A$2:$CF$5148,7,FALSE)</f>
        <v>0</v>
      </c>
      <c r="DT380" s="63">
        <f>VLOOKUP(D380,RFPStatus!$A$2:$CF$5148,8,FALSE)</f>
        <v>0</v>
      </c>
      <c r="DU380" s="63">
        <f>VLOOKUP(D380,RFPStatus!$A$2:$CF$5148,9,FALSE)</f>
        <v>0</v>
      </c>
      <c r="DV380" s="63">
        <f>VLOOKUP(D380,RFPStatus!$A$2:$CF$5148,10,FALSE)</f>
        <v>0</v>
      </c>
      <c r="DW380" s="63" t="str">
        <f t="shared" si="5"/>
        <v/>
      </c>
    </row>
    <row r="381" spans="1:127">
      <c r="A381" s="65">
        <f>RFPData!D381</f>
        <v>0</v>
      </c>
      <c r="DQ381" s="63">
        <f>VLOOKUP(D381,RFPStatus!$A$2:$CF$5148,5,FALSE)</f>
        <v>0</v>
      </c>
      <c r="DR381" s="63">
        <f>VLOOKUP(D381,RFPStatus!$A$2:$CF$5148,6,FALSE)</f>
        <v>0</v>
      </c>
      <c r="DS381" s="63">
        <f>VLOOKUP(D381,RFPStatus!$A$2:$CF$5148,7,FALSE)</f>
        <v>0</v>
      </c>
      <c r="DT381" s="63">
        <f>VLOOKUP(D381,RFPStatus!$A$2:$CF$5148,8,FALSE)</f>
        <v>0</v>
      </c>
      <c r="DU381" s="63">
        <f>VLOOKUP(D381,RFPStatus!$A$2:$CF$5148,9,FALSE)</f>
        <v>0</v>
      </c>
      <c r="DV381" s="63">
        <f>VLOOKUP(D381,RFPStatus!$A$2:$CF$5148,10,FALSE)</f>
        <v>0</v>
      </c>
      <c r="DW381" s="63" t="str">
        <f t="shared" si="5"/>
        <v/>
      </c>
    </row>
    <row r="382" spans="1:127">
      <c r="A382" s="65">
        <f>RFPData!D382</f>
        <v>0</v>
      </c>
      <c r="DQ382" s="63">
        <f>VLOOKUP(D382,RFPStatus!$A$2:$CF$5148,5,FALSE)</f>
        <v>0</v>
      </c>
      <c r="DR382" s="63">
        <f>VLOOKUP(D382,RFPStatus!$A$2:$CF$5148,6,FALSE)</f>
        <v>0</v>
      </c>
      <c r="DS382" s="63">
        <f>VLOOKUP(D382,RFPStatus!$A$2:$CF$5148,7,FALSE)</f>
        <v>0</v>
      </c>
      <c r="DT382" s="63">
        <f>VLOOKUP(D382,RFPStatus!$A$2:$CF$5148,8,FALSE)</f>
        <v>0</v>
      </c>
      <c r="DU382" s="63">
        <f>VLOOKUP(D382,RFPStatus!$A$2:$CF$5148,9,FALSE)</f>
        <v>0</v>
      </c>
      <c r="DV382" s="63">
        <f>VLOOKUP(D382,RFPStatus!$A$2:$CF$5148,10,FALSE)</f>
        <v>0</v>
      </c>
      <c r="DW382" s="63" t="str">
        <f t="shared" si="5"/>
        <v/>
      </c>
    </row>
    <row r="383" spans="1:127">
      <c r="A383" s="65">
        <f>RFPData!D383</f>
        <v>0</v>
      </c>
      <c r="DQ383" s="63">
        <f>VLOOKUP(D383,RFPStatus!$A$2:$CF$5148,5,FALSE)</f>
        <v>0</v>
      </c>
      <c r="DR383" s="63">
        <f>VLOOKUP(D383,RFPStatus!$A$2:$CF$5148,6,FALSE)</f>
        <v>0</v>
      </c>
      <c r="DS383" s="63">
        <f>VLOOKUP(D383,RFPStatus!$A$2:$CF$5148,7,FALSE)</f>
        <v>0</v>
      </c>
      <c r="DT383" s="63">
        <f>VLOOKUP(D383,RFPStatus!$A$2:$CF$5148,8,FALSE)</f>
        <v>0</v>
      </c>
      <c r="DU383" s="63">
        <f>VLOOKUP(D383,RFPStatus!$A$2:$CF$5148,9,FALSE)</f>
        <v>0</v>
      </c>
      <c r="DV383" s="63">
        <f>VLOOKUP(D383,RFPStatus!$A$2:$CF$5148,10,FALSE)</f>
        <v>0</v>
      </c>
      <c r="DW383" s="63" t="str">
        <f t="shared" si="5"/>
        <v/>
      </c>
    </row>
    <row r="384" spans="1:127">
      <c r="A384" s="65">
        <f>RFPData!D384</f>
        <v>0</v>
      </c>
      <c r="DQ384" s="63">
        <f>VLOOKUP(D384,RFPStatus!$A$2:$CF$5148,5,FALSE)</f>
        <v>0</v>
      </c>
      <c r="DR384" s="63">
        <f>VLOOKUP(D384,RFPStatus!$A$2:$CF$5148,6,FALSE)</f>
        <v>0</v>
      </c>
      <c r="DS384" s="63">
        <f>VLOOKUP(D384,RFPStatus!$A$2:$CF$5148,7,FALSE)</f>
        <v>0</v>
      </c>
      <c r="DT384" s="63">
        <f>VLOOKUP(D384,RFPStatus!$A$2:$CF$5148,8,FALSE)</f>
        <v>0</v>
      </c>
      <c r="DU384" s="63">
        <f>VLOOKUP(D384,RFPStatus!$A$2:$CF$5148,9,FALSE)</f>
        <v>0</v>
      </c>
      <c r="DV384" s="63">
        <f>VLOOKUP(D384,RFPStatus!$A$2:$CF$5148,10,FALSE)</f>
        <v>0</v>
      </c>
      <c r="DW384" s="63" t="str">
        <f t="shared" si="5"/>
        <v/>
      </c>
    </row>
    <row r="385" spans="1:127">
      <c r="A385" s="65">
        <f>RFPData!D385</f>
        <v>0</v>
      </c>
      <c r="DQ385" s="63">
        <f>VLOOKUP(D385,RFPStatus!$A$2:$CF$5148,5,FALSE)</f>
        <v>0</v>
      </c>
      <c r="DR385" s="63">
        <f>VLOOKUP(D385,RFPStatus!$A$2:$CF$5148,6,FALSE)</f>
        <v>0</v>
      </c>
      <c r="DS385" s="63">
        <f>VLOOKUP(D385,RFPStatus!$A$2:$CF$5148,7,FALSE)</f>
        <v>0</v>
      </c>
      <c r="DT385" s="63">
        <f>VLOOKUP(D385,RFPStatus!$A$2:$CF$5148,8,FALSE)</f>
        <v>0</v>
      </c>
      <c r="DU385" s="63">
        <f>VLOOKUP(D385,RFPStatus!$A$2:$CF$5148,9,FALSE)</f>
        <v>0</v>
      </c>
      <c r="DV385" s="63">
        <f>VLOOKUP(D385,RFPStatus!$A$2:$CF$5148,10,FALSE)</f>
        <v>0</v>
      </c>
      <c r="DW385" s="63" t="str">
        <f t="shared" si="5"/>
        <v/>
      </c>
    </row>
    <row r="386" spans="1:127">
      <c r="A386" s="65">
        <f>RFPData!D386</f>
        <v>0</v>
      </c>
      <c r="DQ386" s="63">
        <f>VLOOKUP(D386,RFPStatus!$A$2:$CF$5148,5,FALSE)</f>
        <v>0</v>
      </c>
      <c r="DR386" s="63">
        <f>VLOOKUP(D386,RFPStatus!$A$2:$CF$5148,6,FALSE)</f>
        <v>0</v>
      </c>
      <c r="DS386" s="63">
        <f>VLOOKUP(D386,RFPStatus!$A$2:$CF$5148,7,FALSE)</f>
        <v>0</v>
      </c>
      <c r="DT386" s="63">
        <f>VLOOKUP(D386,RFPStatus!$A$2:$CF$5148,8,FALSE)</f>
        <v>0</v>
      </c>
      <c r="DU386" s="63">
        <f>VLOOKUP(D386,RFPStatus!$A$2:$CF$5148,9,FALSE)</f>
        <v>0</v>
      </c>
      <c r="DV386" s="63">
        <f>VLOOKUP(D386,RFPStatus!$A$2:$CF$5148,10,FALSE)</f>
        <v>0</v>
      </c>
      <c r="DW386" s="63" t="str">
        <f t="shared" si="5"/>
        <v/>
      </c>
    </row>
    <row r="387" spans="1:127">
      <c r="A387" s="65">
        <f>RFPData!D387</f>
        <v>0</v>
      </c>
      <c r="DQ387" s="63">
        <f>VLOOKUP(D387,RFPStatus!$A$2:$CF$5148,5,FALSE)</f>
        <v>0</v>
      </c>
      <c r="DR387" s="63">
        <f>VLOOKUP(D387,RFPStatus!$A$2:$CF$5148,6,FALSE)</f>
        <v>0</v>
      </c>
      <c r="DS387" s="63">
        <f>VLOOKUP(D387,RFPStatus!$A$2:$CF$5148,7,FALSE)</f>
        <v>0</v>
      </c>
      <c r="DT387" s="63">
        <f>VLOOKUP(D387,RFPStatus!$A$2:$CF$5148,8,FALSE)</f>
        <v>0</v>
      </c>
      <c r="DU387" s="63">
        <f>VLOOKUP(D387,RFPStatus!$A$2:$CF$5148,9,FALSE)</f>
        <v>0</v>
      </c>
      <c r="DV387" s="63">
        <f>VLOOKUP(D387,RFPStatus!$A$2:$CF$5148,10,FALSE)</f>
        <v>0</v>
      </c>
      <c r="DW387" s="63" t="str">
        <f t="shared" ref="DW387:DW450" si="6">_xlfn.CONCAT(BU387:BY387)</f>
        <v/>
      </c>
    </row>
    <row r="388" spans="1:127">
      <c r="A388" s="65">
        <f>RFPData!D388</f>
        <v>0</v>
      </c>
      <c r="DQ388" s="63">
        <f>VLOOKUP(D388,RFPStatus!$A$2:$CF$5148,5,FALSE)</f>
        <v>0</v>
      </c>
      <c r="DR388" s="63">
        <f>VLOOKUP(D388,RFPStatus!$A$2:$CF$5148,6,FALSE)</f>
        <v>0</v>
      </c>
      <c r="DS388" s="63">
        <f>VLOOKUP(D388,RFPStatus!$A$2:$CF$5148,7,FALSE)</f>
        <v>0</v>
      </c>
      <c r="DT388" s="63">
        <f>VLOOKUP(D388,RFPStatus!$A$2:$CF$5148,8,FALSE)</f>
        <v>0</v>
      </c>
      <c r="DU388" s="63">
        <f>VLOOKUP(D388,RFPStatus!$A$2:$CF$5148,9,FALSE)</f>
        <v>0</v>
      </c>
      <c r="DV388" s="63">
        <f>VLOOKUP(D388,RFPStatus!$A$2:$CF$5148,10,FALSE)</f>
        <v>0</v>
      </c>
      <c r="DW388" s="63" t="str">
        <f t="shared" si="6"/>
        <v/>
      </c>
    </row>
    <row r="389" spans="1:127">
      <c r="A389" s="65">
        <f>RFPData!D389</f>
        <v>0</v>
      </c>
      <c r="DQ389" s="63">
        <f>VLOOKUP(D389,RFPStatus!$A$2:$CF$5148,5,FALSE)</f>
        <v>0</v>
      </c>
      <c r="DR389" s="63">
        <f>VLOOKUP(D389,RFPStatus!$A$2:$CF$5148,6,FALSE)</f>
        <v>0</v>
      </c>
      <c r="DS389" s="63">
        <f>VLOOKUP(D389,RFPStatus!$A$2:$CF$5148,7,FALSE)</f>
        <v>0</v>
      </c>
      <c r="DT389" s="63">
        <f>VLOOKUP(D389,RFPStatus!$A$2:$CF$5148,8,FALSE)</f>
        <v>0</v>
      </c>
      <c r="DU389" s="63">
        <f>VLOOKUP(D389,RFPStatus!$A$2:$CF$5148,9,FALSE)</f>
        <v>0</v>
      </c>
      <c r="DV389" s="63">
        <f>VLOOKUP(D389,RFPStatus!$A$2:$CF$5148,10,FALSE)</f>
        <v>0</v>
      </c>
      <c r="DW389" s="63" t="str">
        <f t="shared" si="6"/>
        <v/>
      </c>
    </row>
    <row r="390" spans="1:127">
      <c r="A390" s="65">
        <f>RFPData!D390</f>
        <v>0</v>
      </c>
      <c r="DQ390" s="63">
        <f>VLOOKUP(D390,RFPStatus!$A$2:$CF$5148,5,FALSE)</f>
        <v>0</v>
      </c>
      <c r="DR390" s="63">
        <f>VLOOKUP(D390,RFPStatus!$A$2:$CF$5148,6,FALSE)</f>
        <v>0</v>
      </c>
      <c r="DS390" s="63">
        <f>VLOOKUP(D390,RFPStatus!$A$2:$CF$5148,7,FALSE)</f>
        <v>0</v>
      </c>
      <c r="DT390" s="63">
        <f>VLOOKUP(D390,RFPStatus!$A$2:$CF$5148,8,FALSE)</f>
        <v>0</v>
      </c>
      <c r="DU390" s="63">
        <f>VLOOKUP(D390,RFPStatus!$A$2:$CF$5148,9,FALSE)</f>
        <v>0</v>
      </c>
      <c r="DV390" s="63">
        <f>VLOOKUP(D390,RFPStatus!$A$2:$CF$5148,10,FALSE)</f>
        <v>0</v>
      </c>
      <c r="DW390" s="63" t="str">
        <f t="shared" si="6"/>
        <v/>
      </c>
    </row>
    <row r="391" spans="1:127">
      <c r="A391" s="65">
        <f>RFPData!D391</f>
        <v>0</v>
      </c>
      <c r="DQ391" s="63">
        <f>VLOOKUP(D391,RFPStatus!$A$2:$CF$5148,5,FALSE)</f>
        <v>0</v>
      </c>
      <c r="DR391" s="63">
        <f>VLOOKUP(D391,RFPStatus!$A$2:$CF$5148,6,FALSE)</f>
        <v>0</v>
      </c>
      <c r="DS391" s="63">
        <f>VLOOKUP(D391,RFPStatus!$A$2:$CF$5148,7,FALSE)</f>
        <v>0</v>
      </c>
      <c r="DT391" s="63">
        <f>VLOOKUP(D391,RFPStatus!$A$2:$CF$5148,8,FALSE)</f>
        <v>0</v>
      </c>
      <c r="DU391" s="63">
        <f>VLOOKUP(D391,RFPStatus!$A$2:$CF$5148,9,FALSE)</f>
        <v>0</v>
      </c>
      <c r="DV391" s="63">
        <f>VLOOKUP(D391,RFPStatus!$A$2:$CF$5148,10,FALSE)</f>
        <v>0</v>
      </c>
      <c r="DW391" s="63" t="str">
        <f t="shared" si="6"/>
        <v/>
      </c>
    </row>
    <row r="392" spans="1:127">
      <c r="A392" s="65">
        <f>RFPData!D392</f>
        <v>0</v>
      </c>
      <c r="DQ392" s="63">
        <f>VLOOKUP(D392,RFPStatus!$A$2:$CF$5148,5,FALSE)</f>
        <v>0</v>
      </c>
      <c r="DR392" s="63">
        <f>VLOOKUP(D392,RFPStatus!$A$2:$CF$5148,6,FALSE)</f>
        <v>0</v>
      </c>
      <c r="DS392" s="63">
        <f>VLOOKUP(D392,RFPStatus!$A$2:$CF$5148,7,FALSE)</f>
        <v>0</v>
      </c>
      <c r="DT392" s="63">
        <f>VLOOKUP(D392,RFPStatus!$A$2:$CF$5148,8,FALSE)</f>
        <v>0</v>
      </c>
      <c r="DU392" s="63">
        <f>VLOOKUP(D392,RFPStatus!$A$2:$CF$5148,9,FALSE)</f>
        <v>0</v>
      </c>
      <c r="DV392" s="63">
        <f>VLOOKUP(D392,RFPStatus!$A$2:$CF$5148,10,FALSE)</f>
        <v>0</v>
      </c>
      <c r="DW392" s="63" t="str">
        <f t="shared" si="6"/>
        <v/>
      </c>
    </row>
    <row r="393" spans="1:127">
      <c r="A393" s="65">
        <f>RFPData!D393</f>
        <v>0</v>
      </c>
      <c r="DQ393" s="63">
        <f>VLOOKUP(D393,RFPStatus!$A$2:$CF$5148,5,FALSE)</f>
        <v>0</v>
      </c>
      <c r="DR393" s="63">
        <f>VLOOKUP(D393,RFPStatus!$A$2:$CF$5148,6,FALSE)</f>
        <v>0</v>
      </c>
      <c r="DS393" s="63">
        <f>VLOOKUP(D393,RFPStatus!$A$2:$CF$5148,7,FALSE)</f>
        <v>0</v>
      </c>
      <c r="DT393" s="63">
        <f>VLOOKUP(D393,RFPStatus!$A$2:$CF$5148,8,FALSE)</f>
        <v>0</v>
      </c>
      <c r="DU393" s="63">
        <f>VLOOKUP(D393,RFPStatus!$A$2:$CF$5148,9,FALSE)</f>
        <v>0</v>
      </c>
      <c r="DV393" s="63">
        <f>VLOOKUP(D393,RFPStatus!$A$2:$CF$5148,10,FALSE)</f>
        <v>0</v>
      </c>
      <c r="DW393" s="63" t="str">
        <f t="shared" si="6"/>
        <v/>
      </c>
    </row>
    <row r="394" spans="1:127">
      <c r="A394" s="65">
        <f>RFPData!D394</f>
        <v>0</v>
      </c>
      <c r="DQ394" s="63">
        <f>VLOOKUP(D394,RFPStatus!$A$2:$CF$5148,5,FALSE)</f>
        <v>0</v>
      </c>
      <c r="DR394" s="63">
        <f>VLOOKUP(D394,RFPStatus!$A$2:$CF$5148,6,FALSE)</f>
        <v>0</v>
      </c>
      <c r="DS394" s="63">
        <f>VLOOKUP(D394,RFPStatus!$A$2:$CF$5148,7,FALSE)</f>
        <v>0</v>
      </c>
      <c r="DT394" s="63">
        <f>VLOOKUP(D394,RFPStatus!$A$2:$CF$5148,8,FALSE)</f>
        <v>0</v>
      </c>
      <c r="DU394" s="63">
        <f>VLOOKUP(D394,RFPStatus!$A$2:$CF$5148,9,FALSE)</f>
        <v>0</v>
      </c>
      <c r="DV394" s="63">
        <f>VLOOKUP(D394,RFPStatus!$A$2:$CF$5148,10,FALSE)</f>
        <v>0</v>
      </c>
      <c r="DW394" s="63" t="str">
        <f t="shared" si="6"/>
        <v/>
      </c>
    </row>
    <row r="395" spans="1:127">
      <c r="A395" s="65">
        <f>RFPData!D395</f>
        <v>0</v>
      </c>
      <c r="DQ395" s="63">
        <f>VLOOKUP(D395,RFPStatus!$A$2:$CF$5148,5,FALSE)</f>
        <v>0</v>
      </c>
      <c r="DR395" s="63">
        <f>VLOOKUP(D395,RFPStatus!$A$2:$CF$5148,6,FALSE)</f>
        <v>0</v>
      </c>
      <c r="DS395" s="63">
        <f>VLOOKUP(D395,RFPStatus!$A$2:$CF$5148,7,FALSE)</f>
        <v>0</v>
      </c>
      <c r="DT395" s="63">
        <f>VLOOKUP(D395,RFPStatus!$A$2:$CF$5148,8,FALSE)</f>
        <v>0</v>
      </c>
      <c r="DU395" s="63">
        <f>VLOOKUP(D395,RFPStatus!$A$2:$CF$5148,9,FALSE)</f>
        <v>0</v>
      </c>
      <c r="DV395" s="63">
        <f>VLOOKUP(D395,RFPStatus!$A$2:$CF$5148,10,FALSE)</f>
        <v>0</v>
      </c>
      <c r="DW395" s="63" t="str">
        <f t="shared" si="6"/>
        <v/>
      </c>
    </row>
    <row r="396" spans="1:127">
      <c r="A396" s="65">
        <f>RFPData!D396</f>
        <v>0</v>
      </c>
      <c r="DQ396" s="63">
        <f>VLOOKUP(D396,RFPStatus!$A$2:$CF$5148,5,FALSE)</f>
        <v>0</v>
      </c>
      <c r="DR396" s="63">
        <f>VLOOKUP(D396,RFPStatus!$A$2:$CF$5148,6,FALSE)</f>
        <v>0</v>
      </c>
      <c r="DS396" s="63">
        <f>VLOOKUP(D396,RFPStatus!$A$2:$CF$5148,7,FALSE)</f>
        <v>0</v>
      </c>
      <c r="DT396" s="63">
        <f>VLOOKUP(D396,RFPStatus!$A$2:$CF$5148,8,FALSE)</f>
        <v>0</v>
      </c>
      <c r="DU396" s="63">
        <f>VLOOKUP(D396,RFPStatus!$A$2:$CF$5148,9,FALSE)</f>
        <v>0</v>
      </c>
      <c r="DV396" s="63">
        <f>VLOOKUP(D396,RFPStatus!$A$2:$CF$5148,10,FALSE)</f>
        <v>0</v>
      </c>
      <c r="DW396" s="63" t="str">
        <f t="shared" si="6"/>
        <v/>
      </c>
    </row>
    <row r="397" spans="1:127">
      <c r="A397" s="65">
        <f>RFPData!D397</f>
        <v>0</v>
      </c>
      <c r="DQ397" s="63">
        <f>VLOOKUP(D397,RFPStatus!$A$2:$CF$5148,5,FALSE)</f>
        <v>0</v>
      </c>
      <c r="DR397" s="63">
        <f>VLOOKUP(D397,RFPStatus!$A$2:$CF$5148,6,FALSE)</f>
        <v>0</v>
      </c>
      <c r="DS397" s="63">
        <f>VLOOKUP(D397,RFPStatus!$A$2:$CF$5148,7,FALSE)</f>
        <v>0</v>
      </c>
      <c r="DT397" s="63">
        <f>VLOOKUP(D397,RFPStatus!$A$2:$CF$5148,8,FALSE)</f>
        <v>0</v>
      </c>
      <c r="DU397" s="63">
        <f>VLOOKUP(D397,RFPStatus!$A$2:$CF$5148,9,FALSE)</f>
        <v>0</v>
      </c>
      <c r="DV397" s="63">
        <f>VLOOKUP(D397,RFPStatus!$A$2:$CF$5148,10,FALSE)</f>
        <v>0</v>
      </c>
      <c r="DW397" s="63" t="str">
        <f t="shared" si="6"/>
        <v/>
      </c>
    </row>
    <row r="398" spans="1:127">
      <c r="A398" s="65">
        <f>RFPData!D398</f>
        <v>0</v>
      </c>
      <c r="DQ398" s="63">
        <f>VLOOKUP(D398,RFPStatus!$A$2:$CF$5148,5,FALSE)</f>
        <v>0</v>
      </c>
      <c r="DR398" s="63">
        <f>VLOOKUP(D398,RFPStatus!$A$2:$CF$5148,6,FALSE)</f>
        <v>0</v>
      </c>
      <c r="DS398" s="63">
        <f>VLOOKUP(D398,RFPStatus!$A$2:$CF$5148,7,FALSE)</f>
        <v>0</v>
      </c>
      <c r="DT398" s="63">
        <f>VLOOKUP(D398,RFPStatus!$A$2:$CF$5148,8,FALSE)</f>
        <v>0</v>
      </c>
      <c r="DU398" s="63">
        <f>VLOOKUP(D398,RFPStatus!$A$2:$CF$5148,9,FALSE)</f>
        <v>0</v>
      </c>
      <c r="DV398" s="63">
        <f>VLOOKUP(D398,RFPStatus!$A$2:$CF$5148,10,FALSE)</f>
        <v>0</v>
      </c>
      <c r="DW398" s="63" t="str">
        <f t="shared" si="6"/>
        <v/>
      </c>
    </row>
    <row r="399" spans="1:127">
      <c r="A399" s="65">
        <f>RFPData!D399</f>
        <v>0</v>
      </c>
      <c r="DQ399" s="63">
        <f>VLOOKUP(D399,RFPStatus!$A$2:$CF$5148,5,FALSE)</f>
        <v>0</v>
      </c>
      <c r="DR399" s="63">
        <f>VLOOKUP(D399,RFPStatus!$A$2:$CF$5148,6,FALSE)</f>
        <v>0</v>
      </c>
      <c r="DS399" s="63">
        <f>VLOOKUP(D399,RFPStatus!$A$2:$CF$5148,7,FALSE)</f>
        <v>0</v>
      </c>
      <c r="DT399" s="63">
        <f>VLOOKUP(D399,RFPStatus!$A$2:$CF$5148,8,FALSE)</f>
        <v>0</v>
      </c>
      <c r="DU399" s="63">
        <f>VLOOKUP(D399,RFPStatus!$A$2:$CF$5148,9,FALSE)</f>
        <v>0</v>
      </c>
      <c r="DV399" s="63">
        <f>VLOOKUP(D399,RFPStatus!$A$2:$CF$5148,10,FALSE)</f>
        <v>0</v>
      </c>
      <c r="DW399" s="63" t="str">
        <f t="shared" si="6"/>
        <v/>
      </c>
    </row>
    <row r="400" spans="1:127">
      <c r="A400" s="65">
        <f>RFPData!D400</f>
        <v>0</v>
      </c>
      <c r="DQ400" s="63">
        <f>VLOOKUP(D400,RFPStatus!$A$2:$CF$5148,5,FALSE)</f>
        <v>0</v>
      </c>
      <c r="DR400" s="63">
        <f>VLOOKUP(D400,RFPStatus!$A$2:$CF$5148,6,FALSE)</f>
        <v>0</v>
      </c>
      <c r="DS400" s="63">
        <f>VLOOKUP(D400,RFPStatus!$A$2:$CF$5148,7,FALSE)</f>
        <v>0</v>
      </c>
      <c r="DT400" s="63">
        <f>VLOOKUP(D400,RFPStatus!$A$2:$CF$5148,8,FALSE)</f>
        <v>0</v>
      </c>
      <c r="DU400" s="63">
        <f>VLOOKUP(D400,RFPStatus!$A$2:$CF$5148,9,FALSE)</f>
        <v>0</v>
      </c>
      <c r="DV400" s="63">
        <f>VLOOKUP(D400,RFPStatus!$A$2:$CF$5148,10,FALSE)</f>
        <v>0</v>
      </c>
      <c r="DW400" s="63" t="str">
        <f t="shared" si="6"/>
        <v/>
      </c>
    </row>
    <row r="401" spans="1:127">
      <c r="A401" s="65">
        <f>RFPData!D401</f>
        <v>0</v>
      </c>
      <c r="DQ401" s="63">
        <f>VLOOKUP(D401,RFPStatus!$A$2:$CF$5148,5,FALSE)</f>
        <v>0</v>
      </c>
      <c r="DR401" s="63">
        <f>VLOOKUP(D401,RFPStatus!$A$2:$CF$5148,6,FALSE)</f>
        <v>0</v>
      </c>
      <c r="DS401" s="63">
        <f>VLOOKUP(D401,RFPStatus!$A$2:$CF$5148,7,FALSE)</f>
        <v>0</v>
      </c>
      <c r="DT401" s="63">
        <f>VLOOKUP(D401,RFPStatus!$A$2:$CF$5148,8,FALSE)</f>
        <v>0</v>
      </c>
      <c r="DU401" s="63">
        <f>VLOOKUP(D401,RFPStatus!$A$2:$CF$5148,9,FALSE)</f>
        <v>0</v>
      </c>
      <c r="DV401" s="63">
        <f>VLOOKUP(D401,RFPStatus!$A$2:$CF$5148,10,FALSE)</f>
        <v>0</v>
      </c>
      <c r="DW401" s="63" t="str">
        <f t="shared" si="6"/>
        <v/>
      </c>
    </row>
    <row r="402" spans="1:127">
      <c r="A402" s="65">
        <f>RFPData!D402</f>
        <v>0</v>
      </c>
      <c r="DQ402" s="63">
        <f>VLOOKUP(D402,RFPStatus!$A$2:$CF$5148,5,FALSE)</f>
        <v>0</v>
      </c>
      <c r="DR402" s="63">
        <f>VLOOKUP(D402,RFPStatus!$A$2:$CF$5148,6,FALSE)</f>
        <v>0</v>
      </c>
      <c r="DS402" s="63">
        <f>VLOOKUP(D402,RFPStatus!$A$2:$CF$5148,7,FALSE)</f>
        <v>0</v>
      </c>
      <c r="DT402" s="63">
        <f>VLOOKUP(D402,RFPStatus!$A$2:$CF$5148,8,FALSE)</f>
        <v>0</v>
      </c>
      <c r="DU402" s="63">
        <f>VLOOKUP(D402,RFPStatus!$A$2:$CF$5148,9,FALSE)</f>
        <v>0</v>
      </c>
      <c r="DV402" s="63">
        <f>VLOOKUP(D402,RFPStatus!$A$2:$CF$5148,10,FALSE)</f>
        <v>0</v>
      </c>
      <c r="DW402" s="63" t="str">
        <f t="shared" si="6"/>
        <v/>
      </c>
    </row>
    <row r="403" spans="1:127">
      <c r="A403" s="65">
        <f>RFPData!D403</f>
        <v>0</v>
      </c>
      <c r="DQ403" s="63">
        <f>VLOOKUP(D403,RFPStatus!$A$2:$CF$5148,5,FALSE)</f>
        <v>0</v>
      </c>
      <c r="DR403" s="63">
        <f>VLOOKUP(D403,RFPStatus!$A$2:$CF$5148,6,FALSE)</f>
        <v>0</v>
      </c>
      <c r="DS403" s="63">
        <f>VLOOKUP(D403,RFPStatus!$A$2:$CF$5148,7,FALSE)</f>
        <v>0</v>
      </c>
      <c r="DT403" s="63">
        <f>VLOOKUP(D403,RFPStatus!$A$2:$CF$5148,8,FALSE)</f>
        <v>0</v>
      </c>
      <c r="DU403" s="63">
        <f>VLOOKUP(D403,RFPStatus!$A$2:$CF$5148,9,FALSE)</f>
        <v>0</v>
      </c>
      <c r="DV403" s="63">
        <f>VLOOKUP(D403,RFPStatus!$A$2:$CF$5148,10,FALSE)</f>
        <v>0</v>
      </c>
      <c r="DW403" s="63" t="str">
        <f t="shared" si="6"/>
        <v/>
      </c>
    </row>
    <row r="404" spans="1:127">
      <c r="A404" s="65">
        <f>RFPData!D404</f>
        <v>0</v>
      </c>
      <c r="DQ404" s="63">
        <f>VLOOKUP(D404,RFPStatus!$A$2:$CF$5148,5,FALSE)</f>
        <v>0</v>
      </c>
      <c r="DR404" s="63">
        <f>VLOOKUP(D404,RFPStatus!$A$2:$CF$5148,6,FALSE)</f>
        <v>0</v>
      </c>
      <c r="DS404" s="63">
        <f>VLOOKUP(D404,RFPStatus!$A$2:$CF$5148,7,FALSE)</f>
        <v>0</v>
      </c>
      <c r="DT404" s="63">
        <f>VLOOKUP(D404,RFPStatus!$A$2:$CF$5148,8,FALSE)</f>
        <v>0</v>
      </c>
      <c r="DU404" s="63">
        <f>VLOOKUP(D404,RFPStatus!$A$2:$CF$5148,9,FALSE)</f>
        <v>0</v>
      </c>
      <c r="DV404" s="63">
        <f>VLOOKUP(D404,RFPStatus!$A$2:$CF$5148,10,FALSE)</f>
        <v>0</v>
      </c>
      <c r="DW404" s="63" t="str">
        <f t="shared" si="6"/>
        <v/>
      </c>
    </row>
    <row r="405" spans="1:127">
      <c r="A405" s="65">
        <f>RFPData!D405</f>
        <v>0</v>
      </c>
      <c r="DQ405" s="63">
        <f>VLOOKUP(D405,RFPStatus!$A$2:$CF$5148,5,FALSE)</f>
        <v>0</v>
      </c>
      <c r="DR405" s="63">
        <f>VLOOKUP(D405,RFPStatus!$A$2:$CF$5148,6,FALSE)</f>
        <v>0</v>
      </c>
      <c r="DS405" s="63">
        <f>VLOOKUP(D405,RFPStatus!$A$2:$CF$5148,7,FALSE)</f>
        <v>0</v>
      </c>
      <c r="DT405" s="63">
        <f>VLOOKUP(D405,RFPStatus!$A$2:$CF$5148,8,FALSE)</f>
        <v>0</v>
      </c>
      <c r="DU405" s="63">
        <f>VLOOKUP(D405,RFPStatus!$A$2:$CF$5148,9,FALSE)</f>
        <v>0</v>
      </c>
      <c r="DV405" s="63">
        <f>VLOOKUP(D405,RFPStatus!$A$2:$CF$5148,10,FALSE)</f>
        <v>0</v>
      </c>
      <c r="DW405" s="63" t="str">
        <f t="shared" si="6"/>
        <v/>
      </c>
    </row>
    <row r="406" spans="1:127">
      <c r="A406" s="65">
        <f>RFPData!D406</f>
        <v>0</v>
      </c>
      <c r="DQ406" s="63">
        <f>VLOOKUP(D406,RFPStatus!$A$2:$CF$5148,5,FALSE)</f>
        <v>0</v>
      </c>
      <c r="DR406" s="63">
        <f>VLOOKUP(D406,RFPStatus!$A$2:$CF$5148,6,FALSE)</f>
        <v>0</v>
      </c>
      <c r="DS406" s="63">
        <f>VLOOKUP(D406,RFPStatus!$A$2:$CF$5148,7,FALSE)</f>
        <v>0</v>
      </c>
      <c r="DT406" s="63">
        <f>VLOOKUP(D406,RFPStatus!$A$2:$CF$5148,8,FALSE)</f>
        <v>0</v>
      </c>
      <c r="DU406" s="63">
        <f>VLOOKUP(D406,RFPStatus!$A$2:$CF$5148,9,FALSE)</f>
        <v>0</v>
      </c>
      <c r="DV406" s="63">
        <f>VLOOKUP(D406,RFPStatus!$A$2:$CF$5148,10,FALSE)</f>
        <v>0</v>
      </c>
      <c r="DW406" s="63" t="str">
        <f t="shared" si="6"/>
        <v/>
      </c>
    </row>
    <row r="407" spans="1:127">
      <c r="A407" s="65">
        <f>RFPData!D407</f>
        <v>0</v>
      </c>
      <c r="DQ407" s="63">
        <f>VLOOKUP(D407,RFPStatus!$A$2:$CF$5148,5,FALSE)</f>
        <v>0</v>
      </c>
      <c r="DR407" s="63">
        <f>VLOOKUP(D407,RFPStatus!$A$2:$CF$5148,6,FALSE)</f>
        <v>0</v>
      </c>
      <c r="DS407" s="63">
        <f>VLOOKUP(D407,RFPStatus!$A$2:$CF$5148,7,FALSE)</f>
        <v>0</v>
      </c>
      <c r="DT407" s="63">
        <f>VLOOKUP(D407,RFPStatus!$A$2:$CF$5148,8,FALSE)</f>
        <v>0</v>
      </c>
      <c r="DU407" s="63">
        <f>VLOOKUP(D407,RFPStatus!$A$2:$CF$5148,9,FALSE)</f>
        <v>0</v>
      </c>
      <c r="DV407" s="63">
        <f>VLOOKUP(D407,RFPStatus!$A$2:$CF$5148,10,FALSE)</f>
        <v>0</v>
      </c>
      <c r="DW407" s="63" t="str">
        <f t="shared" si="6"/>
        <v/>
      </c>
    </row>
    <row r="408" spans="1:127">
      <c r="A408" s="65">
        <f>RFPData!D408</f>
        <v>0</v>
      </c>
      <c r="DQ408" s="63">
        <f>VLOOKUP(D408,RFPStatus!$A$2:$CF$5148,5,FALSE)</f>
        <v>0</v>
      </c>
      <c r="DR408" s="63">
        <f>VLOOKUP(D408,RFPStatus!$A$2:$CF$5148,6,FALSE)</f>
        <v>0</v>
      </c>
      <c r="DS408" s="63">
        <f>VLOOKUP(D408,RFPStatus!$A$2:$CF$5148,7,FALSE)</f>
        <v>0</v>
      </c>
      <c r="DT408" s="63">
        <f>VLOOKUP(D408,RFPStatus!$A$2:$CF$5148,8,FALSE)</f>
        <v>0</v>
      </c>
      <c r="DU408" s="63">
        <f>VLOOKUP(D408,RFPStatus!$A$2:$CF$5148,9,FALSE)</f>
        <v>0</v>
      </c>
      <c r="DV408" s="63">
        <f>VLOOKUP(D408,RFPStatus!$A$2:$CF$5148,10,FALSE)</f>
        <v>0</v>
      </c>
      <c r="DW408" s="63" t="str">
        <f t="shared" si="6"/>
        <v/>
      </c>
    </row>
    <row r="409" spans="1:127">
      <c r="A409" s="65">
        <f>RFPData!D409</f>
        <v>0</v>
      </c>
      <c r="DQ409" s="63">
        <f>VLOOKUP(D409,RFPStatus!$A$2:$CF$5148,5,FALSE)</f>
        <v>0</v>
      </c>
      <c r="DR409" s="63">
        <f>VLOOKUP(D409,RFPStatus!$A$2:$CF$5148,6,FALSE)</f>
        <v>0</v>
      </c>
      <c r="DS409" s="63">
        <f>VLOOKUP(D409,RFPStatus!$A$2:$CF$5148,7,FALSE)</f>
        <v>0</v>
      </c>
      <c r="DT409" s="63">
        <f>VLOOKUP(D409,RFPStatus!$A$2:$CF$5148,8,FALSE)</f>
        <v>0</v>
      </c>
      <c r="DU409" s="63">
        <f>VLOOKUP(D409,RFPStatus!$A$2:$CF$5148,9,FALSE)</f>
        <v>0</v>
      </c>
      <c r="DV409" s="63">
        <f>VLOOKUP(D409,RFPStatus!$A$2:$CF$5148,10,FALSE)</f>
        <v>0</v>
      </c>
      <c r="DW409" s="63" t="str">
        <f t="shared" si="6"/>
        <v/>
      </c>
    </row>
    <row r="410" spans="1:127">
      <c r="A410" s="65">
        <f>RFPData!D410</f>
        <v>0</v>
      </c>
      <c r="DQ410" s="63">
        <f>VLOOKUP(D410,RFPStatus!$A$2:$CF$5148,5,FALSE)</f>
        <v>0</v>
      </c>
      <c r="DR410" s="63">
        <f>VLOOKUP(D410,RFPStatus!$A$2:$CF$5148,6,FALSE)</f>
        <v>0</v>
      </c>
      <c r="DS410" s="63">
        <f>VLOOKUP(D410,RFPStatus!$A$2:$CF$5148,7,FALSE)</f>
        <v>0</v>
      </c>
      <c r="DT410" s="63">
        <f>VLOOKUP(D410,RFPStatus!$A$2:$CF$5148,8,FALSE)</f>
        <v>0</v>
      </c>
      <c r="DU410" s="63">
        <f>VLOOKUP(D410,RFPStatus!$A$2:$CF$5148,9,FALSE)</f>
        <v>0</v>
      </c>
      <c r="DV410" s="63">
        <f>VLOOKUP(D410,RFPStatus!$A$2:$CF$5148,10,FALSE)</f>
        <v>0</v>
      </c>
      <c r="DW410" s="63" t="str">
        <f t="shared" si="6"/>
        <v/>
      </c>
    </row>
    <row r="411" spans="1:127">
      <c r="A411" s="65">
        <f>RFPData!D411</f>
        <v>0</v>
      </c>
      <c r="DQ411" s="63">
        <f>VLOOKUP(D411,RFPStatus!$A$2:$CF$5148,5,FALSE)</f>
        <v>0</v>
      </c>
      <c r="DR411" s="63">
        <f>VLOOKUP(D411,RFPStatus!$A$2:$CF$5148,6,FALSE)</f>
        <v>0</v>
      </c>
      <c r="DS411" s="63">
        <f>VLOOKUP(D411,RFPStatus!$A$2:$CF$5148,7,FALSE)</f>
        <v>0</v>
      </c>
      <c r="DT411" s="63">
        <f>VLOOKUP(D411,RFPStatus!$A$2:$CF$5148,8,FALSE)</f>
        <v>0</v>
      </c>
      <c r="DU411" s="63">
        <f>VLOOKUP(D411,RFPStatus!$A$2:$CF$5148,9,FALSE)</f>
        <v>0</v>
      </c>
      <c r="DV411" s="63">
        <f>VLOOKUP(D411,RFPStatus!$A$2:$CF$5148,10,FALSE)</f>
        <v>0</v>
      </c>
      <c r="DW411" s="63" t="str">
        <f t="shared" si="6"/>
        <v/>
      </c>
    </row>
    <row r="412" spans="1:127">
      <c r="A412" s="65">
        <f>RFPData!D412</f>
        <v>0</v>
      </c>
      <c r="DQ412" s="63">
        <f>VLOOKUP(D412,RFPStatus!$A$2:$CF$5148,5,FALSE)</f>
        <v>0</v>
      </c>
      <c r="DR412" s="63">
        <f>VLOOKUP(D412,RFPStatus!$A$2:$CF$5148,6,FALSE)</f>
        <v>0</v>
      </c>
      <c r="DS412" s="63">
        <f>VLOOKUP(D412,RFPStatus!$A$2:$CF$5148,7,FALSE)</f>
        <v>0</v>
      </c>
      <c r="DT412" s="63">
        <f>VLOOKUP(D412,RFPStatus!$A$2:$CF$5148,8,FALSE)</f>
        <v>0</v>
      </c>
      <c r="DU412" s="63">
        <f>VLOOKUP(D412,RFPStatus!$A$2:$CF$5148,9,FALSE)</f>
        <v>0</v>
      </c>
      <c r="DV412" s="63">
        <f>VLOOKUP(D412,RFPStatus!$A$2:$CF$5148,10,FALSE)</f>
        <v>0</v>
      </c>
      <c r="DW412" s="63" t="str">
        <f t="shared" si="6"/>
        <v/>
      </c>
    </row>
    <row r="413" spans="1:127">
      <c r="A413" s="65">
        <f>RFPData!D413</f>
        <v>0</v>
      </c>
      <c r="DQ413" s="63">
        <f>VLOOKUP(D413,RFPStatus!$A$2:$CF$5148,5,FALSE)</f>
        <v>0</v>
      </c>
      <c r="DR413" s="63">
        <f>VLOOKUP(D413,RFPStatus!$A$2:$CF$5148,6,FALSE)</f>
        <v>0</v>
      </c>
      <c r="DS413" s="63">
        <f>VLOOKUP(D413,RFPStatus!$A$2:$CF$5148,7,FALSE)</f>
        <v>0</v>
      </c>
      <c r="DT413" s="63">
        <f>VLOOKUP(D413,RFPStatus!$A$2:$CF$5148,8,FALSE)</f>
        <v>0</v>
      </c>
      <c r="DU413" s="63">
        <f>VLOOKUP(D413,RFPStatus!$A$2:$CF$5148,9,FALSE)</f>
        <v>0</v>
      </c>
      <c r="DV413" s="63">
        <f>VLOOKUP(D413,RFPStatus!$A$2:$CF$5148,10,FALSE)</f>
        <v>0</v>
      </c>
      <c r="DW413" s="63" t="str">
        <f t="shared" si="6"/>
        <v/>
      </c>
    </row>
    <row r="414" spans="1:127">
      <c r="A414" s="65">
        <f>RFPData!D414</f>
        <v>0</v>
      </c>
      <c r="DQ414" s="63">
        <f>VLOOKUP(D414,RFPStatus!$A$2:$CF$5148,5,FALSE)</f>
        <v>0</v>
      </c>
      <c r="DR414" s="63">
        <f>VLOOKUP(D414,RFPStatus!$A$2:$CF$5148,6,FALSE)</f>
        <v>0</v>
      </c>
      <c r="DS414" s="63">
        <f>VLOOKUP(D414,RFPStatus!$A$2:$CF$5148,7,FALSE)</f>
        <v>0</v>
      </c>
      <c r="DT414" s="63">
        <f>VLOOKUP(D414,RFPStatus!$A$2:$CF$5148,8,FALSE)</f>
        <v>0</v>
      </c>
      <c r="DU414" s="63">
        <f>VLOOKUP(D414,RFPStatus!$A$2:$CF$5148,9,FALSE)</f>
        <v>0</v>
      </c>
      <c r="DV414" s="63">
        <f>VLOOKUP(D414,RFPStatus!$A$2:$CF$5148,10,FALSE)</f>
        <v>0</v>
      </c>
      <c r="DW414" s="63" t="str">
        <f t="shared" si="6"/>
        <v/>
      </c>
    </row>
    <row r="415" spans="1:127">
      <c r="A415" s="65">
        <f>RFPData!D415</f>
        <v>0</v>
      </c>
      <c r="DQ415" s="63">
        <f>VLOOKUP(D415,RFPStatus!$A$2:$CF$5148,5,FALSE)</f>
        <v>0</v>
      </c>
      <c r="DR415" s="63">
        <f>VLOOKUP(D415,RFPStatus!$A$2:$CF$5148,6,FALSE)</f>
        <v>0</v>
      </c>
      <c r="DS415" s="63">
        <f>VLOOKUP(D415,RFPStatus!$A$2:$CF$5148,7,FALSE)</f>
        <v>0</v>
      </c>
      <c r="DT415" s="63">
        <f>VLOOKUP(D415,RFPStatus!$A$2:$CF$5148,8,FALSE)</f>
        <v>0</v>
      </c>
      <c r="DU415" s="63">
        <f>VLOOKUP(D415,RFPStatus!$A$2:$CF$5148,9,FALSE)</f>
        <v>0</v>
      </c>
      <c r="DV415" s="63">
        <f>VLOOKUP(D415,RFPStatus!$A$2:$CF$5148,10,FALSE)</f>
        <v>0</v>
      </c>
      <c r="DW415" s="63" t="str">
        <f t="shared" si="6"/>
        <v/>
      </c>
    </row>
    <row r="416" spans="1:127">
      <c r="A416" s="65">
        <f>RFPData!D416</f>
        <v>0</v>
      </c>
      <c r="DQ416" s="63">
        <f>VLOOKUP(D416,RFPStatus!$A$2:$CF$5148,5,FALSE)</f>
        <v>0</v>
      </c>
      <c r="DR416" s="63">
        <f>VLOOKUP(D416,RFPStatus!$A$2:$CF$5148,6,FALSE)</f>
        <v>0</v>
      </c>
      <c r="DS416" s="63">
        <f>VLOOKUP(D416,RFPStatus!$A$2:$CF$5148,7,FALSE)</f>
        <v>0</v>
      </c>
      <c r="DT416" s="63">
        <f>VLOOKUP(D416,RFPStatus!$A$2:$CF$5148,8,FALSE)</f>
        <v>0</v>
      </c>
      <c r="DU416" s="63">
        <f>VLOOKUP(D416,RFPStatus!$A$2:$CF$5148,9,FALSE)</f>
        <v>0</v>
      </c>
      <c r="DV416" s="63">
        <f>VLOOKUP(D416,RFPStatus!$A$2:$CF$5148,10,FALSE)</f>
        <v>0</v>
      </c>
      <c r="DW416" s="63" t="str">
        <f t="shared" si="6"/>
        <v/>
      </c>
    </row>
    <row r="417" spans="1:127">
      <c r="A417" s="65">
        <f>RFPData!D417</f>
        <v>0</v>
      </c>
      <c r="DQ417" s="63">
        <f>VLOOKUP(D417,RFPStatus!$A$2:$CF$5148,5,FALSE)</f>
        <v>0</v>
      </c>
      <c r="DR417" s="63">
        <f>VLOOKUP(D417,RFPStatus!$A$2:$CF$5148,6,FALSE)</f>
        <v>0</v>
      </c>
      <c r="DS417" s="63">
        <f>VLOOKUP(D417,RFPStatus!$A$2:$CF$5148,7,FALSE)</f>
        <v>0</v>
      </c>
      <c r="DT417" s="63">
        <f>VLOOKUP(D417,RFPStatus!$A$2:$CF$5148,8,FALSE)</f>
        <v>0</v>
      </c>
      <c r="DU417" s="63">
        <f>VLOOKUP(D417,RFPStatus!$A$2:$CF$5148,9,FALSE)</f>
        <v>0</v>
      </c>
      <c r="DV417" s="63">
        <f>VLOOKUP(D417,RFPStatus!$A$2:$CF$5148,10,FALSE)</f>
        <v>0</v>
      </c>
      <c r="DW417" s="63" t="str">
        <f t="shared" si="6"/>
        <v/>
      </c>
    </row>
    <row r="418" spans="1:127">
      <c r="A418" s="65">
        <f>RFPData!D418</f>
        <v>0</v>
      </c>
      <c r="DQ418" s="63">
        <f>VLOOKUP(D418,RFPStatus!$A$2:$CF$5148,5,FALSE)</f>
        <v>0</v>
      </c>
      <c r="DR418" s="63">
        <f>VLOOKUP(D418,RFPStatus!$A$2:$CF$5148,6,FALSE)</f>
        <v>0</v>
      </c>
      <c r="DS418" s="63">
        <f>VLOOKUP(D418,RFPStatus!$A$2:$CF$5148,7,FALSE)</f>
        <v>0</v>
      </c>
      <c r="DT418" s="63">
        <f>VLOOKUP(D418,RFPStatus!$A$2:$CF$5148,8,FALSE)</f>
        <v>0</v>
      </c>
      <c r="DU418" s="63">
        <f>VLOOKUP(D418,RFPStatus!$A$2:$CF$5148,9,FALSE)</f>
        <v>0</v>
      </c>
      <c r="DV418" s="63">
        <f>VLOOKUP(D418,RFPStatus!$A$2:$CF$5148,10,FALSE)</f>
        <v>0</v>
      </c>
      <c r="DW418" s="63" t="str">
        <f t="shared" si="6"/>
        <v/>
      </c>
    </row>
    <row r="419" spans="1:127">
      <c r="A419" s="65">
        <f>RFPData!D419</f>
        <v>0</v>
      </c>
      <c r="DQ419" s="63">
        <f>VLOOKUP(D419,RFPStatus!$A$2:$CF$5148,5,FALSE)</f>
        <v>0</v>
      </c>
      <c r="DR419" s="63">
        <f>VLOOKUP(D419,RFPStatus!$A$2:$CF$5148,6,FALSE)</f>
        <v>0</v>
      </c>
      <c r="DS419" s="63">
        <f>VLOOKUP(D419,RFPStatus!$A$2:$CF$5148,7,FALSE)</f>
        <v>0</v>
      </c>
      <c r="DT419" s="63">
        <f>VLOOKUP(D419,RFPStatus!$A$2:$CF$5148,8,FALSE)</f>
        <v>0</v>
      </c>
      <c r="DU419" s="63">
        <f>VLOOKUP(D419,RFPStatus!$A$2:$CF$5148,9,FALSE)</f>
        <v>0</v>
      </c>
      <c r="DV419" s="63">
        <f>VLOOKUP(D419,RFPStatus!$A$2:$CF$5148,10,FALSE)</f>
        <v>0</v>
      </c>
      <c r="DW419" s="63" t="str">
        <f t="shared" si="6"/>
        <v/>
      </c>
    </row>
    <row r="420" spans="1:127">
      <c r="A420" s="65">
        <f>RFPData!D420</f>
        <v>0</v>
      </c>
      <c r="DQ420" s="63">
        <f>VLOOKUP(D420,RFPStatus!$A$2:$CF$5148,5,FALSE)</f>
        <v>0</v>
      </c>
      <c r="DR420" s="63">
        <f>VLOOKUP(D420,RFPStatus!$A$2:$CF$5148,6,FALSE)</f>
        <v>0</v>
      </c>
      <c r="DS420" s="63">
        <f>VLOOKUP(D420,RFPStatus!$A$2:$CF$5148,7,FALSE)</f>
        <v>0</v>
      </c>
      <c r="DT420" s="63">
        <f>VLOOKUP(D420,RFPStatus!$A$2:$CF$5148,8,FALSE)</f>
        <v>0</v>
      </c>
      <c r="DU420" s="63">
        <f>VLOOKUP(D420,RFPStatus!$A$2:$CF$5148,9,FALSE)</f>
        <v>0</v>
      </c>
      <c r="DV420" s="63">
        <f>VLOOKUP(D420,RFPStatus!$A$2:$CF$5148,10,FALSE)</f>
        <v>0</v>
      </c>
      <c r="DW420" s="63" t="str">
        <f t="shared" si="6"/>
        <v/>
      </c>
    </row>
    <row r="421" spans="1:127">
      <c r="A421" s="65">
        <f>RFPData!D421</f>
        <v>0</v>
      </c>
      <c r="DQ421" s="63">
        <f>VLOOKUP(D421,RFPStatus!$A$2:$CF$5148,5,FALSE)</f>
        <v>0</v>
      </c>
      <c r="DR421" s="63">
        <f>VLOOKUP(D421,RFPStatus!$A$2:$CF$5148,6,FALSE)</f>
        <v>0</v>
      </c>
      <c r="DS421" s="63">
        <f>VLOOKUP(D421,RFPStatus!$A$2:$CF$5148,7,FALSE)</f>
        <v>0</v>
      </c>
      <c r="DT421" s="63">
        <f>VLOOKUP(D421,RFPStatus!$A$2:$CF$5148,8,FALSE)</f>
        <v>0</v>
      </c>
      <c r="DU421" s="63">
        <f>VLOOKUP(D421,RFPStatus!$A$2:$CF$5148,9,FALSE)</f>
        <v>0</v>
      </c>
      <c r="DV421" s="63">
        <f>VLOOKUP(D421,RFPStatus!$A$2:$CF$5148,10,FALSE)</f>
        <v>0</v>
      </c>
      <c r="DW421" s="63" t="str">
        <f t="shared" si="6"/>
        <v/>
      </c>
    </row>
    <row r="422" spans="1:127">
      <c r="A422" s="65">
        <f>RFPData!D422</f>
        <v>0</v>
      </c>
      <c r="DQ422" s="63">
        <f>VLOOKUP(D422,RFPStatus!$A$2:$CF$5148,5,FALSE)</f>
        <v>0</v>
      </c>
      <c r="DR422" s="63">
        <f>VLOOKUP(D422,RFPStatus!$A$2:$CF$5148,6,FALSE)</f>
        <v>0</v>
      </c>
      <c r="DS422" s="63">
        <f>VLOOKUP(D422,RFPStatus!$A$2:$CF$5148,7,FALSE)</f>
        <v>0</v>
      </c>
      <c r="DT422" s="63">
        <f>VLOOKUP(D422,RFPStatus!$A$2:$CF$5148,8,FALSE)</f>
        <v>0</v>
      </c>
      <c r="DU422" s="63">
        <f>VLOOKUP(D422,RFPStatus!$A$2:$CF$5148,9,FALSE)</f>
        <v>0</v>
      </c>
      <c r="DV422" s="63">
        <f>VLOOKUP(D422,RFPStatus!$A$2:$CF$5148,10,FALSE)</f>
        <v>0</v>
      </c>
      <c r="DW422" s="63" t="str">
        <f t="shared" si="6"/>
        <v/>
      </c>
    </row>
    <row r="423" spans="1:127">
      <c r="A423" s="65">
        <f>RFPData!D423</f>
        <v>0</v>
      </c>
      <c r="DQ423" s="63">
        <f>VLOOKUP(D423,RFPStatus!$A$2:$CF$5148,5,FALSE)</f>
        <v>0</v>
      </c>
      <c r="DR423" s="63">
        <f>VLOOKUP(D423,RFPStatus!$A$2:$CF$5148,6,FALSE)</f>
        <v>0</v>
      </c>
      <c r="DS423" s="63">
        <f>VLOOKUP(D423,RFPStatus!$A$2:$CF$5148,7,FALSE)</f>
        <v>0</v>
      </c>
      <c r="DT423" s="63">
        <f>VLOOKUP(D423,RFPStatus!$A$2:$CF$5148,8,FALSE)</f>
        <v>0</v>
      </c>
      <c r="DU423" s="63">
        <f>VLOOKUP(D423,RFPStatus!$A$2:$CF$5148,9,FALSE)</f>
        <v>0</v>
      </c>
      <c r="DV423" s="63">
        <f>VLOOKUP(D423,RFPStatus!$A$2:$CF$5148,10,FALSE)</f>
        <v>0</v>
      </c>
      <c r="DW423" s="63" t="str">
        <f t="shared" si="6"/>
        <v/>
      </c>
    </row>
    <row r="424" spans="1:127">
      <c r="A424" s="65">
        <f>RFPData!D424</f>
        <v>0</v>
      </c>
      <c r="DQ424" s="63">
        <f>VLOOKUP(D424,RFPStatus!$A$2:$CF$5148,5,FALSE)</f>
        <v>0</v>
      </c>
      <c r="DR424" s="63">
        <f>VLOOKUP(D424,RFPStatus!$A$2:$CF$5148,6,FALSE)</f>
        <v>0</v>
      </c>
      <c r="DS424" s="63">
        <f>VLOOKUP(D424,RFPStatus!$A$2:$CF$5148,7,FALSE)</f>
        <v>0</v>
      </c>
      <c r="DT424" s="63">
        <f>VLOOKUP(D424,RFPStatus!$A$2:$CF$5148,8,FALSE)</f>
        <v>0</v>
      </c>
      <c r="DU424" s="63">
        <f>VLOOKUP(D424,RFPStatus!$A$2:$CF$5148,9,FALSE)</f>
        <v>0</v>
      </c>
      <c r="DV424" s="63">
        <f>VLOOKUP(D424,RFPStatus!$A$2:$CF$5148,10,FALSE)</f>
        <v>0</v>
      </c>
      <c r="DW424" s="63" t="str">
        <f t="shared" si="6"/>
        <v/>
      </c>
    </row>
    <row r="425" spans="1:127">
      <c r="A425" s="65">
        <f>RFPData!D425</f>
        <v>0</v>
      </c>
      <c r="DQ425" s="63">
        <f>VLOOKUP(D425,RFPStatus!$A$2:$CF$5148,5,FALSE)</f>
        <v>0</v>
      </c>
      <c r="DR425" s="63">
        <f>VLOOKUP(D425,RFPStatus!$A$2:$CF$5148,6,FALSE)</f>
        <v>0</v>
      </c>
      <c r="DS425" s="63">
        <f>VLOOKUP(D425,RFPStatus!$A$2:$CF$5148,7,FALSE)</f>
        <v>0</v>
      </c>
      <c r="DT425" s="63">
        <f>VLOOKUP(D425,RFPStatus!$A$2:$CF$5148,8,FALSE)</f>
        <v>0</v>
      </c>
      <c r="DU425" s="63">
        <f>VLOOKUP(D425,RFPStatus!$A$2:$CF$5148,9,FALSE)</f>
        <v>0</v>
      </c>
      <c r="DV425" s="63">
        <f>VLOOKUP(D425,RFPStatus!$A$2:$CF$5148,10,FALSE)</f>
        <v>0</v>
      </c>
      <c r="DW425" s="63" t="str">
        <f t="shared" si="6"/>
        <v/>
      </c>
    </row>
    <row r="426" spans="1:127">
      <c r="A426" s="65">
        <f>RFPData!D426</f>
        <v>0</v>
      </c>
      <c r="DQ426" s="63">
        <f>VLOOKUP(D426,RFPStatus!$A$2:$CF$5148,5,FALSE)</f>
        <v>0</v>
      </c>
      <c r="DR426" s="63">
        <f>VLOOKUP(D426,RFPStatus!$A$2:$CF$5148,6,FALSE)</f>
        <v>0</v>
      </c>
      <c r="DS426" s="63">
        <f>VLOOKUP(D426,RFPStatus!$A$2:$CF$5148,7,FALSE)</f>
        <v>0</v>
      </c>
      <c r="DT426" s="63">
        <f>VLOOKUP(D426,RFPStatus!$A$2:$CF$5148,8,FALSE)</f>
        <v>0</v>
      </c>
      <c r="DU426" s="63">
        <f>VLOOKUP(D426,RFPStatus!$A$2:$CF$5148,9,FALSE)</f>
        <v>0</v>
      </c>
      <c r="DV426" s="63">
        <f>VLOOKUP(D426,RFPStatus!$A$2:$CF$5148,10,FALSE)</f>
        <v>0</v>
      </c>
      <c r="DW426" s="63" t="str">
        <f t="shared" si="6"/>
        <v/>
      </c>
    </row>
    <row r="427" spans="1:127">
      <c r="A427" s="65">
        <f>RFPData!D427</f>
        <v>0</v>
      </c>
      <c r="DQ427" s="63">
        <f>VLOOKUP(D427,RFPStatus!$A$2:$CF$5148,5,FALSE)</f>
        <v>0</v>
      </c>
      <c r="DR427" s="63">
        <f>VLOOKUP(D427,RFPStatus!$A$2:$CF$5148,6,FALSE)</f>
        <v>0</v>
      </c>
      <c r="DS427" s="63">
        <f>VLOOKUP(D427,RFPStatus!$A$2:$CF$5148,7,FALSE)</f>
        <v>0</v>
      </c>
      <c r="DT427" s="63">
        <f>VLOOKUP(D427,RFPStatus!$A$2:$CF$5148,8,FALSE)</f>
        <v>0</v>
      </c>
      <c r="DU427" s="63">
        <f>VLOOKUP(D427,RFPStatus!$A$2:$CF$5148,9,FALSE)</f>
        <v>0</v>
      </c>
      <c r="DV427" s="63">
        <f>VLOOKUP(D427,RFPStatus!$A$2:$CF$5148,10,FALSE)</f>
        <v>0</v>
      </c>
      <c r="DW427" s="63" t="str">
        <f t="shared" si="6"/>
        <v/>
      </c>
    </row>
    <row r="428" spans="1:127">
      <c r="A428" s="65">
        <f>RFPData!D428</f>
        <v>0</v>
      </c>
      <c r="DQ428" s="63">
        <f>VLOOKUP(D428,RFPStatus!$A$2:$CF$5148,5,FALSE)</f>
        <v>0</v>
      </c>
      <c r="DR428" s="63">
        <f>VLOOKUP(D428,RFPStatus!$A$2:$CF$5148,6,FALSE)</f>
        <v>0</v>
      </c>
      <c r="DS428" s="63">
        <f>VLOOKUP(D428,RFPStatus!$A$2:$CF$5148,7,FALSE)</f>
        <v>0</v>
      </c>
      <c r="DT428" s="63">
        <f>VLOOKUP(D428,RFPStatus!$A$2:$CF$5148,8,FALSE)</f>
        <v>0</v>
      </c>
      <c r="DU428" s="63">
        <f>VLOOKUP(D428,RFPStatus!$A$2:$CF$5148,9,FALSE)</f>
        <v>0</v>
      </c>
      <c r="DV428" s="63">
        <f>VLOOKUP(D428,RFPStatus!$A$2:$CF$5148,10,FALSE)</f>
        <v>0</v>
      </c>
      <c r="DW428" s="63" t="str">
        <f t="shared" si="6"/>
        <v/>
      </c>
    </row>
    <row r="429" spans="1:127">
      <c r="A429" s="65">
        <f>RFPData!D429</f>
        <v>0</v>
      </c>
      <c r="DQ429" s="63">
        <f>VLOOKUP(D429,RFPStatus!$A$2:$CF$5148,5,FALSE)</f>
        <v>0</v>
      </c>
      <c r="DR429" s="63">
        <f>VLOOKUP(D429,RFPStatus!$A$2:$CF$5148,6,FALSE)</f>
        <v>0</v>
      </c>
      <c r="DS429" s="63">
        <f>VLOOKUP(D429,RFPStatus!$A$2:$CF$5148,7,FALSE)</f>
        <v>0</v>
      </c>
      <c r="DT429" s="63">
        <f>VLOOKUP(D429,RFPStatus!$A$2:$CF$5148,8,FALSE)</f>
        <v>0</v>
      </c>
      <c r="DU429" s="63">
        <f>VLOOKUP(D429,RFPStatus!$A$2:$CF$5148,9,FALSE)</f>
        <v>0</v>
      </c>
      <c r="DV429" s="63">
        <f>VLOOKUP(D429,RFPStatus!$A$2:$CF$5148,10,FALSE)</f>
        <v>0</v>
      </c>
      <c r="DW429" s="63" t="str">
        <f t="shared" si="6"/>
        <v/>
      </c>
    </row>
    <row r="430" spans="1:127">
      <c r="A430" s="65">
        <f>RFPData!D430</f>
        <v>0</v>
      </c>
      <c r="DQ430" s="63">
        <f>VLOOKUP(D430,RFPStatus!$A$2:$CF$5148,5,FALSE)</f>
        <v>0</v>
      </c>
      <c r="DR430" s="63">
        <f>VLOOKUP(D430,RFPStatus!$A$2:$CF$5148,6,FALSE)</f>
        <v>0</v>
      </c>
      <c r="DS430" s="63">
        <f>VLOOKUP(D430,RFPStatus!$A$2:$CF$5148,7,FALSE)</f>
        <v>0</v>
      </c>
      <c r="DT430" s="63">
        <f>VLOOKUP(D430,RFPStatus!$A$2:$CF$5148,8,FALSE)</f>
        <v>0</v>
      </c>
      <c r="DU430" s="63">
        <f>VLOOKUP(D430,RFPStatus!$A$2:$CF$5148,9,FALSE)</f>
        <v>0</v>
      </c>
      <c r="DV430" s="63">
        <f>VLOOKUP(D430,RFPStatus!$A$2:$CF$5148,10,FALSE)</f>
        <v>0</v>
      </c>
      <c r="DW430" s="63" t="str">
        <f t="shared" si="6"/>
        <v/>
      </c>
    </row>
    <row r="431" spans="1:127">
      <c r="A431" s="65">
        <f>RFPData!D431</f>
        <v>0</v>
      </c>
      <c r="DQ431" s="63">
        <f>VLOOKUP(D431,RFPStatus!$A$2:$CF$5148,5,FALSE)</f>
        <v>0</v>
      </c>
      <c r="DR431" s="63">
        <f>VLOOKUP(D431,RFPStatus!$A$2:$CF$5148,6,FALSE)</f>
        <v>0</v>
      </c>
      <c r="DS431" s="63">
        <f>VLOOKUP(D431,RFPStatus!$A$2:$CF$5148,7,FALSE)</f>
        <v>0</v>
      </c>
      <c r="DT431" s="63">
        <f>VLOOKUP(D431,RFPStatus!$A$2:$CF$5148,8,FALSE)</f>
        <v>0</v>
      </c>
      <c r="DU431" s="63">
        <f>VLOOKUP(D431,RFPStatus!$A$2:$CF$5148,9,FALSE)</f>
        <v>0</v>
      </c>
      <c r="DV431" s="63">
        <f>VLOOKUP(D431,RFPStatus!$A$2:$CF$5148,10,FALSE)</f>
        <v>0</v>
      </c>
      <c r="DW431" s="63" t="str">
        <f t="shared" si="6"/>
        <v/>
      </c>
    </row>
    <row r="432" spans="1:127">
      <c r="A432" s="65">
        <f>RFPData!D432</f>
        <v>0</v>
      </c>
      <c r="DQ432" s="63">
        <f>VLOOKUP(D432,RFPStatus!$A$2:$CF$5148,5,FALSE)</f>
        <v>0</v>
      </c>
      <c r="DR432" s="63">
        <f>VLOOKUP(D432,RFPStatus!$A$2:$CF$5148,6,FALSE)</f>
        <v>0</v>
      </c>
      <c r="DS432" s="63">
        <f>VLOOKUP(D432,RFPStatus!$A$2:$CF$5148,7,FALSE)</f>
        <v>0</v>
      </c>
      <c r="DT432" s="63">
        <f>VLOOKUP(D432,RFPStatus!$A$2:$CF$5148,8,FALSE)</f>
        <v>0</v>
      </c>
      <c r="DU432" s="63">
        <f>VLOOKUP(D432,RFPStatus!$A$2:$CF$5148,9,FALSE)</f>
        <v>0</v>
      </c>
      <c r="DV432" s="63">
        <f>VLOOKUP(D432,RFPStatus!$A$2:$CF$5148,10,FALSE)</f>
        <v>0</v>
      </c>
      <c r="DW432" s="63" t="str">
        <f t="shared" si="6"/>
        <v/>
      </c>
    </row>
    <row r="433" spans="1:127">
      <c r="A433" s="65">
        <f>RFPData!D433</f>
        <v>0</v>
      </c>
      <c r="DQ433" s="63">
        <f>VLOOKUP(D433,RFPStatus!$A$2:$CF$5148,5,FALSE)</f>
        <v>0</v>
      </c>
      <c r="DR433" s="63">
        <f>VLOOKUP(D433,RFPStatus!$A$2:$CF$5148,6,FALSE)</f>
        <v>0</v>
      </c>
      <c r="DS433" s="63">
        <f>VLOOKUP(D433,RFPStatus!$A$2:$CF$5148,7,FALSE)</f>
        <v>0</v>
      </c>
      <c r="DT433" s="63">
        <f>VLOOKUP(D433,RFPStatus!$A$2:$CF$5148,8,FALSE)</f>
        <v>0</v>
      </c>
      <c r="DU433" s="63">
        <f>VLOOKUP(D433,RFPStatus!$A$2:$CF$5148,9,FALSE)</f>
        <v>0</v>
      </c>
      <c r="DV433" s="63">
        <f>VLOOKUP(D433,RFPStatus!$A$2:$CF$5148,10,FALSE)</f>
        <v>0</v>
      </c>
      <c r="DW433" s="63" t="str">
        <f t="shared" si="6"/>
        <v/>
      </c>
    </row>
    <row r="434" spans="1:127">
      <c r="A434" s="65">
        <f>RFPData!D434</f>
        <v>0</v>
      </c>
      <c r="DQ434" s="63">
        <f>VLOOKUP(D434,RFPStatus!$A$2:$CF$5148,5,FALSE)</f>
        <v>0</v>
      </c>
      <c r="DR434" s="63">
        <f>VLOOKUP(D434,RFPStatus!$A$2:$CF$5148,6,FALSE)</f>
        <v>0</v>
      </c>
      <c r="DS434" s="63">
        <f>VLOOKUP(D434,RFPStatus!$A$2:$CF$5148,7,FALSE)</f>
        <v>0</v>
      </c>
      <c r="DT434" s="63">
        <f>VLOOKUP(D434,RFPStatus!$A$2:$CF$5148,8,FALSE)</f>
        <v>0</v>
      </c>
      <c r="DU434" s="63">
        <f>VLOOKUP(D434,RFPStatus!$A$2:$CF$5148,9,FALSE)</f>
        <v>0</v>
      </c>
      <c r="DV434" s="63">
        <f>VLOOKUP(D434,RFPStatus!$A$2:$CF$5148,10,FALSE)</f>
        <v>0</v>
      </c>
      <c r="DW434" s="63" t="str">
        <f t="shared" si="6"/>
        <v/>
      </c>
    </row>
    <row r="435" spans="1:127">
      <c r="A435" s="65">
        <f>RFPData!D435</f>
        <v>0</v>
      </c>
      <c r="DQ435" s="63">
        <f>VLOOKUP(D435,RFPStatus!$A$2:$CF$5148,5,FALSE)</f>
        <v>0</v>
      </c>
      <c r="DR435" s="63">
        <f>VLOOKUP(D435,RFPStatus!$A$2:$CF$5148,6,FALSE)</f>
        <v>0</v>
      </c>
      <c r="DS435" s="63">
        <f>VLOOKUP(D435,RFPStatus!$A$2:$CF$5148,7,FALSE)</f>
        <v>0</v>
      </c>
      <c r="DT435" s="63">
        <f>VLOOKUP(D435,RFPStatus!$A$2:$CF$5148,8,FALSE)</f>
        <v>0</v>
      </c>
      <c r="DU435" s="63">
        <f>VLOOKUP(D435,RFPStatus!$A$2:$CF$5148,9,FALSE)</f>
        <v>0</v>
      </c>
      <c r="DV435" s="63">
        <f>VLOOKUP(D435,RFPStatus!$A$2:$CF$5148,10,FALSE)</f>
        <v>0</v>
      </c>
      <c r="DW435" s="63" t="str">
        <f t="shared" si="6"/>
        <v/>
      </c>
    </row>
    <row r="436" spans="1:127">
      <c r="A436" s="65">
        <f>RFPData!D436</f>
        <v>0</v>
      </c>
      <c r="DQ436" s="63">
        <f>VLOOKUP(D436,RFPStatus!$A$2:$CF$5148,5,FALSE)</f>
        <v>0</v>
      </c>
      <c r="DR436" s="63">
        <f>VLOOKUP(D436,RFPStatus!$A$2:$CF$5148,6,FALSE)</f>
        <v>0</v>
      </c>
      <c r="DS436" s="63">
        <f>VLOOKUP(D436,RFPStatus!$A$2:$CF$5148,7,FALSE)</f>
        <v>0</v>
      </c>
      <c r="DT436" s="63">
        <f>VLOOKUP(D436,RFPStatus!$A$2:$CF$5148,8,FALSE)</f>
        <v>0</v>
      </c>
      <c r="DU436" s="63">
        <f>VLOOKUP(D436,RFPStatus!$A$2:$CF$5148,9,FALSE)</f>
        <v>0</v>
      </c>
      <c r="DV436" s="63">
        <f>VLOOKUP(D436,RFPStatus!$A$2:$CF$5148,10,FALSE)</f>
        <v>0</v>
      </c>
      <c r="DW436" s="63" t="str">
        <f t="shared" si="6"/>
        <v/>
      </c>
    </row>
    <row r="437" spans="1:127">
      <c r="A437" s="65">
        <f>RFPData!D437</f>
        <v>0</v>
      </c>
      <c r="DQ437" s="63">
        <f>VLOOKUP(D437,RFPStatus!$A$2:$CF$5148,5,FALSE)</f>
        <v>0</v>
      </c>
      <c r="DR437" s="63">
        <f>VLOOKUP(D437,RFPStatus!$A$2:$CF$5148,6,FALSE)</f>
        <v>0</v>
      </c>
      <c r="DS437" s="63">
        <f>VLOOKUP(D437,RFPStatus!$A$2:$CF$5148,7,FALSE)</f>
        <v>0</v>
      </c>
      <c r="DT437" s="63">
        <f>VLOOKUP(D437,RFPStatus!$A$2:$CF$5148,8,FALSE)</f>
        <v>0</v>
      </c>
      <c r="DU437" s="63">
        <f>VLOOKUP(D437,RFPStatus!$A$2:$CF$5148,9,FALSE)</f>
        <v>0</v>
      </c>
      <c r="DV437" s="63">
        <f>VLOOKUP(D437,RFPStatus!$A$2:$CF$5148,10,FALSE)</f>
        <v>0</v>
      </c>
      <c r="DW437" s="63" t="str">
        <f t="shared" si="6"/>
        <v/>
      </c>
    </row>
    <row r="438" spans="1:127">
      <c r="A438" s="65">
        <f>RFPData!D438</f>
        <v>0</v>
      </c>
      <c r="DQ438" s="63">
        <f>VLOOKUP(D438,RFPStatus!$A$2:$CF$5148,5,FALSE)</f>
        <v>0</v>
      </c>
      <c r="DR438" s="63">
        <f>VLOOKUP(D438,RFPStatus!$A$2:$CF$5148,6,FALSE)</f>
        <v>0</v>
      </c>
      <c r="DS438" s="63">
        <f>VLOOKUP(D438,RFPStatus!$A$2:$CF$5148,7,FALSE)</f>
        <v>0</v>
      </c>
      <c r="DT438" s="63">
        <f>VLOOKUP(D438,RFPStatus!$A$2:$CF$5148,8,FALSE)</f>
        <v>0</v>
      </c>
      <c r="DU438" s="63">
        <f>VLOOKUP(D438,RFPStatus!$A$2:$CF$5148,9,FALSE)</f>
        <v>0</v>
      </c>
      <c r="DV438" s="63">
        <f>VLOOKUP(D438,RFPStatus!$A$2:$CF$5148,10,FALSE)</f>
        <v>0</v>
      </c>
      <c r="DW438" s="63" t="str">
        <f t="shared" si="6"/>
        <v/>
      </c>
    </row>
    <row r="439" spans="1:127">
      <c r="A439" s="65">
        <f>RFPData!D439</f>
        <v>0</v>
      </c>
      <c r="DQ439" s="63">
        <f>VLOOKUP(D439,RFPStatus!$A$2:$CF$5148,5,FALSE)</f>
        <v>0</v>
      </c>
      <c r="DR439" s="63">
        <f>VLOOKUP(D439,RFPStatus!$A$2:$CF$5148,6,FALSE)</f>
        <v>0</v>
      </c>
      <c r="DS439" s="63">
        <f>VLOOKUP(D439,RFPStatus!$A$2:$CF$5148,7,FALSE)</f>
        <v>0</v>
      </c>
      <c r="DT439" s="63">
        <f>VLOOKUP(D439,RFPStatus!$A$2:$CF$5148,8,FALSE)</f>
        <v>0</v>
      </c>
      <c r="DU439" s="63">
        <f>VLOOKUP(D439,RFPStatus!$A$2:$CF$5148,9,FALSE)</f>
        <v>0</v>
      </c>
      <c r="DV439" s="63">
        <f>VLOOKUP(D439,RFPStatus!$A$2:$CF$5148,10,FALSE)</f>
        <v>0</v>
      </c>
      <c r="DW439" s="63" t="str">
        <f t="shared" si="6"/>
        <v/>
      </c>
    </row>
    <row r="440" spans="1:127">
      <c r="A440" s="65">
        <f>RFPData!D440</f>
        <v>0</v>
      </c>
      <c r="DQ440" s="63">
        <f>VLOOKUP(D440,RFPStatus!$A$2:$CF$5148,5,FALSE)</f>
        <v>0</v>
      </c>
      <c r="DR440" s="63">
        <f>VLOOKUP(D440,RFPStatus!$A$2:$CF$5148,6,FALSE)</f>
        <v>0</v>
      </c>
      <c r="DS440" s="63">
        <f>VLOOKUP(D440,RFPStatus!$A$2:$CF$5148,7,FALSE)</f>
        <v>0</v>
      </c>
      <c r="DT440" s="63">
        <f>VLOOKUP(D440,RFPStatus!$A$2:$CF$5148,8,FALSE)</f>
        <v>0</v>
      </c>
      <c r="DU440" s="63">
        <f>VLOOKUP(D440,RFPStatus!$A$2:$CF$5148,9,FALSE)</f>
        <v>0</v>
      </c>
      <c r="DV440" s="63">
        <f>VLOOKUP(D440,RFPStatus!$A$2:$CF$5148,10,FALSE)</f>
        <v>0</v>
      </c>
      <c r="DW440" s="63" t="str">
        <f t="shared" si="6"/>
        <v/>
      </c>
    </row>
    <row r="441" spans="1:127">
      <c r="A441" s="65">
        <f>RFPData!D441</f>
        <v>0</v>
      </c>
      <c r="DQ441" s="63">
        <f>VLOOKUP(D441,RFPStatus!$A$2:$CF$5148,5,FALSE)</f>
        <v>0</v>
      </c>
      <c r="DR441" s="63">
        <f>VLOOKUP(D441,RFPStatus!$A$2:$CF$5148,6,FALSE)</f>
        <v>0</v>
      </c>
      <c r="DS441" s="63">
        <f>VLOOKUP(D441,RFPStatus!$A$2:$CF$5148,7,FALSE)</f>
        <v>0</v>
      </c>
      <c r="DT441" s="63">
        <f>VLOOKUP(D441,RFPStatus!$A$2:$CF$5148,8,FALSE)</f>
        <v>0</v>
      </c>
      <c r="DU441" s="63">
        <f>VLOOKUP(D441,RFPStatus!$A$2:$CF$5148,9,FALSE)</f>
        <v>0</v>
      </c>
      <c r="DV441" s="63">
        <f>VLOOKUP(D441,RFPStatus!$A$2:$CF$5148,10,FALSE)</f>
        <v>0</v>
      </c>
      <c r="DW441" s="63" t="str">
        <f t="shared" si="6"/>
        <v/>
      </c>
    </row>
    <row r="442" spans="1:127">
      <c r="A442" s="65">
        <f>RFPData!D442</f>
        <v>0</v>
      </c>
      <c r="DQ442" s="63">
        <f>VLOOKUP(D442,RFPStatus!$A$2:$CF$5148,5,FALSE)</f>
        <v>0</v>
      </c>
      <c r="DR442" s="63">
        <f>VLOOKUP(D442,RFPStatus!$A$2:$CF$5148,6,FALSE)</f>
        <v>0</v>
      </c>
      <c r="DS442" s="63">
        <f>VLOOKUP(D442,RFPStatus!$A$2:$CF$5148,7,FALSE)</f>
        <v>0</v>
      </c>
      <c r="DT442" s="63">
        <f>VLOOKUP(D442,RFPStatus!$A$2:$CF$5148,8,FALSE)</f>
        <v>0</v>
      </c>
      <c r="DU442" s="63">
        <f>VLOOKUP(D442,RFPStatus!$A$2:$CF$5148,9,FALSE)</f>
        <v>0</v>
      </c>
      <c r="DV442" s="63">
        <f>VLOOKUP(D442,RFPStatus!$A$2:$CF$5148,10,FALSE)</f>
        <v>0</v>
      </c>
      <c r="DW442" s="63" t="str">
        <f t="shared" si="6"/>
        <v/>
      </c>
    </row>
    <row r="443" spans="1:127">
      <c r="A443" s="65">
        <f>RFPData!D443</f>
        <v>0</v>
      </c>
      <c r="DQ443" s="63">
        <f>VLOOKUP(D443,RFPStatus!$A$2:$CF$5148,5,FALSE)</f>
        <v>0</v>
      </c>
      <c r="DR443" s="63">
        <f>VLOOKUP(D443,RFPStatus!$A$2:$CF$5148,6,FALSE)</f>
        <v>0</v>
      </c>
      <c r="DS443" s="63">
        <f>VLOOKUP(D443,RFPStatus!$A$2:$CF$5148,7,FALSE)</f>
        <v>0</v>
      </c>
      <c r="DT443" s="63">
        <f>VLOOKUP(D443,RFPStatus!$A$2:$CF$5148,8,FALSE)</f>
        <v>0</v>
      </c>
      <c r="DU443" s="63">
        <f>VLOOKUP(D443,RFPStatus!$A$2:$CF$5148,9,FALSE)</f>
        <v>0</v>
      </c>
      <c r="DV443" s="63">
        <f>VLOOKUP(D443,RFPStatus!$A$2:$CF$5148,10,FALSE)</f>
        <v>0</v>
      </c>
      <c r="DW443" s="63" t="str">
        <f t="shared" si="6"/>
        <v/>
      </c>
    </row>
    <row r="444" spans="1:127">
      <c r="A444" s="65">
        <f>RFPData!D444</f>
        <v>0</v>
      </c>
      <c r="DQ444" s="63">
        <f>VLOOKUP(D444,RFPStatus!$A$2:$CF$5148,5,FALSE)</f>
        <v>0</v>
      </c>
      <c r="DR444" s="63">
        <f>VLOOKUP(D444,RFPStatus!$A$2:$CF$5148,6,FALSE)</f>
        <v>0</v>
      </c>
      <c r="DS444" s="63">
        <f>VLOOKUP(D444,RFPStatus!$A$2:$CF$5148,7,FALSE)</f>
        <v>0</v>
      </c>
      <c r="DT444" s="63">
        <f>VLOOKUP(D444,RFPStatus!$A$2:$CF$5148,8,FALSE)</f>
        <v>0</v>
      </c>
      <c r="DU444" s="63">
        <f>VLOOKUP(D444,RFPStatus!$A$2:$CF$5148,9,FALSE)</f>
        <v>0</v>
      </c>
      <c r="DV444" s="63">
        <f>VLOOKUP(D444,RFPStatus!$A$2:$CF$5148,10,FALSE)</f>
        <v>0</v>
      </c>
      <c r="DW444" s="63" t="str">
        <f t="shared" si="6"/>
        <v/>
      </c>
    </row>
    <row r="445" spans="1:127">
      <c r="A445" s="65">
        <f>RFPData!D445</f>
        <v>0</v>
      </c>
      <c r="DQ445" s="63">
        <f>VLOOKUP(D445,RFPStatus!$A$2:$CF$5148,5,FALSE)</f>
        <v>0</v>
      </c>
      <c r="DR445" s="63">
        <f>VLOOKUP(D445,RFPStatus!$A$2:$CF$5148,6,FALSE)</f>
        <v>0</v>
      </c>
      <c r="DS445" s="63">
        <f>VLOOKUP(D445,RFPStatus!$A$2:$CF$5148,7,FALSE)</f>
        <v>0</v>
      </c>
      <c r="DT445" s="63">
        <f>VLOOKUP(D445,RFPStatus!$A$2:$CF$5148,8,FALSE)</f>
        <v>0</v>
      </c>
      <c r="DU445" s="63">
        <f>VLOOKUP(D445,RFPStatus!$A$2:$CF$5148,9,FALSE)</f>
        <v>0</v>
      </c>
      <c r="DV445" s="63">
        <f>VLOOKUP(D445,RFPStatus!$A$2:$CF$5148,10,FALSE)</f>
        <v>0</v>
      </c>
      <c r="DW445" s="63" t="str">
        <f t="shared" si="6"/>
        <v/>
      </c>
    </row>
    <row r="446" spans="1:127">
      <c r="A446" s="65">
        <f>RFPData!D446</f>
        <v>0</v>
      </c>
      <c r="DQ446" s="63">
        <f>VLOOKUP(D446,RFPStatus!$A$2:$CF$5148,5,FALSE)</f>
        <v>0</v>
      </c>
      <c r="DR446" s="63">
        <f>VLOOKUP(D446,RFPStatus!$A$2:$CF$5148,6,FALSE)</f>
        <v>0</v>
      </c>
      <c r="DS446" s="63">
        <f>VLOOKUP(D446,RFPStatus!$A$2:$CF$5148,7,FALSE)</f>
        <v>0</v>
      </c>
      <c r="DT446" s="63">
        <f>VLOOKUP(D446,RFPStatus!$A$2:$CF$5148,8,FALSE)</f>
        <v>0</v>
      </c>
      <c r="DU446" s="63">
        <f>VLOOKUP(D446,RFPStatus!$A$2:$CF$5148,9,FALSE)</f>
        <v>0</v>
      </c>
      <c r="DV446" s="63">
        <f>VLOOKUP(D446,RFPStatus!$A$2:$CF$5148,10,FALSE)</f>
        <v>0</v>
      </c>
      <c r="DW446" s="63" t="str">
        <f t="shared" si="6"/>
        <v/>
      </c>
    </row>
    <row r="447" spans="1:127">
      <c r="A447" s="65">
        <f>RFPData!D447</f>
        <v>0</v>
      </c>
      <c r="DQ447" s="63">
        <f>VLOOKUP(D447,RFPStatus!$A$2:$CF$5148,5,FALSE)</f>
        <v>0</v>
      </c>
      <c r="DR447" s="63">
        <f>VLOOKUP(D447,RFPStatus!$A$2:$CF$5148,6,FALSE)</f>
        <v>0</v>
      </c>
      <c r="DS447" s="63">
        <f>VLOOKUP(D447,RFPStatus!$A$2:$CF$5148,7,FALSE)</f>
        <v>0</v>
      </c>
      <c r="DT447" s="63">
        <f>VLOOKUP(D447,RFPStatus!$A$2:$CF$5148,8,FALSE)</f>
        <v>0</v>
      </c>
      <c r="DU447" s="63">
        <f>VLOOKUP(D447,RFPStatus!$A$2:$CF$5148,9,FALSE)</f>
        <v>0</v>
      </c>
      <c r="DV447" s="63">
        <f>VLOOKUP(D447,RFPStatus!$A$2:$CF$5148,10,FALSE)</f>
        <v>0</v>
      </c>
      <c r="DW447" s="63" t="str">
        <f t="shared" si="6"/>
        <v/>
      </c>
    </row>
    <row r="448" spans="1:127">
      <c r="A448" s="65">
        <f>RFPData!D448</f>
        <v>0</v>
      </c>
      <c r="DQ448" s="63">
        <f>VLOOKUP(D448,RFPStatus!$A$2:$CF$5148,5,FALSE)</f>
        <v>0</v>
      </c>
      <c r="DR448" s="63">
        <f>VLOOKUP(D448,RFPStatus!$A$2:$CF$5148,6,FALSE)</f>
        <v>0</v>
      </c>
      <c r="DS448" s="63">
        <f>VLOOKUP(D448,RFPStatus!$A$2:$CF$5148,7,FALSE)</f>
        <v>0</v>
      </c>
      <c r="DT448" s="63">
        <f>VLOOKUP(D448,RFPStatus!$A$2:$CF$5148,8,FALSE)</f>
        <v>0</v>
      </c>
      <c r="DU448" s="63">
        <f>VLOOKUP(D448,RFPStatus!$A$2:$CF$5148,9,FALSE)</f>
        <v>0</v>
      </c>
      <c r="DV448" s="63">
        <f>VLOOKUP(D448,RFPStatus!$A$2:$CF$5148,10,FALSE)</f>
        <v>0</v>
      </c>
      <c r="DW448" s="63" t="str">
        <f t="shared" si="6"/>
        <v/>
      </c>
    </row>
    <row r="449" spans="1:127">
      <c r="A449" s="65">
        <f>RFPData!D449</f>
        <v>0</v>
      </c>
      <c r="DQ449" s="63">
        <f>VLOOKUP(D449,RFPStatus!$A$2:$CF$5148,5,FALSE)</f>
        <v>0</v>
      </c>
      <c r="DR449" s="63">
        <f>VLOOKUP(D449,RFPStatus!$A$2:$CF$5148,6,FALSE)</f>
        <v>0</v>
      </c>
      <c r="DS449" s="63">
        <f>VLOOKUP(D449,RFPStatus!$A$2:$CF$5148,7,FALSE)</f>
        <v>0</v>
      </c>
      <c r="DT449" s="63">
        <f>VLOOKUP(D449,RFPStatus!$A$2:$CF$5148,8,FALSE)</f>
        <v>0</v>
      </c>
      <c r="DU449" s="63">
        <f>VLOOKUP(D449,RFPStatus!$A$2:$CF$5148,9,FALSE)</f>
        <v>0</v>
      </c>
      <c r="DV449" s="63">
        <f>VLOOKUP(D449,RFPStatus!$A$2:$CF$5148,10,FALSE)</f>
        <v>0</v>
      </c>
      <c r="DW449" s="63" t="str">
        <f t="shared" si="6"/>
        <v/>
      </c>
    </row>
    <row r="450" spans="1:127">
      <c r="A450" s="65">
        <f>RFPData!D450</f>
        <v>0</v>
      </c>
      <c r="DQ450" s="63">
        <f>VLOOKUP(D450,RFPStatus!$A$2:$CF$5148,5,FALSE)</f>
        <v>0</v>
      </c>
      <c r="DR450" s="63">
        <f>VLOOKUP(D450,RFPStatus!$A$2:$CF$5148,6,FALSE)</f>
        <v>0</v>
      </c>
      <c r="DS450" s="63">
        <f>VLOOKUP(D450,RFPStatus!$A$2:$CF$5148,7,FALSE)</f>
        <v>0</v>
      </c>
      <c r="DT450" s="63">
        <f>VLOOKUP(D450,RFPStatus!$A$2:$CF$5148,8,FALSE)</f>
        <v>0</v>
      </c>
      <c r="DU450" s="63">
        <f>VLOOKUP(D450,RFPStatus!$A$2:$CF$5148,9,FALSE)</f>
        <v>0</v>
      </c>
      <c r="DV450" s="63">
        <f>VLOOKUP(D450,RFPStatus!$A$2:$CF$5148,10,FALSE)</f>
        <v>0</v>
      </c>
      <c r="DW450" s="63" t="str">
        <f t="shared" si="6"/>
        <v/>
      </c>
    </row>
    <row r="451" spans="1:127">
      <c r="A451" s="65">
        <f>RFPData!D451</f>
        <v>0</v>
      </c>
      <c r="DQ451" s="63">
        <f>VLOOKUP(D451,RFPStatus!$A$2:$CF$5148,5,FALSE)</f>
        <v>0</v>
      </c>
      <c r="DR451" s="63">
        <f>VLOOKUP(D451,RFPStatus!$A$2:$CF$5148,6,FALSE)</f>
        <v>0</v>
      </c>
      <c r="DS451" s="63">
        <f>VLOOKUP(D451,RFPStatus!$A$2:$CF$5148,7,FALSE)</f>
        <v>0</v>
      </c>
      <c r="DT451" s="63">
        <f>VLOOKUP(D451,RFPStatus!$A$2:$CF$5148,8,FALSE)</f>
        <v>0</v>
      </c>
      <c r="DU451" s="63">
        <f>VLOOKUP(D451,RFPStatus!$A$2:$CF$5148,9,FALSE)</f>
        <v>0</v>
      </c>
      <c r="DV451" s="63">
        <f>VLOOKUP(D451,RFPStatus!$A$2:$CF$5148,10,FALSE)</f>
        <v>0</v>
      </c>
      <c r="DW451" s="63" t="str">
        <f t="shared" ref="DW451:DW514" si="7">_xlfn.CONCAT(BU451:BY451)</f>
        <v/>
      </c>
    </row>
    <row r="452" spans="1:127">
      <c r="A452" s="65">
        <f>RFPData!D452</f>
        <v>0</v>
      </c>
      <c r="DQ452" s="63">
        <f>VLOOKUP(D452,RFPStatus!$A$2:$CF$5148,5,FALSE)</f>
        <v>0</v>
      </c>
      <c r="DR452" s="63">
        <f>VLOOKUP(D452,RFPStatus!$A$2:$CF$5148,6,FALSE)</f>
        <v>0</v>
      </c>
      <c r="DS452" s="63">
        <f>VLOOKUP(D452,RFPStatus!$A$2:$CF$5148,7,FALSE)</f>
        <v>0</v>
      </c>
      <c r="DT452" s="63">
        <f>VLOOKUP(D452,RFPStatus!$A$2:$CF$5148,8,FALSE)</f>
        <v>0</v>
      </c>
      <c r="DU452" s="63">
        <f>VLOOKUP(D452,RFPStatus!$A$2:$CF$5148,9,FALSE)</f>
        <v>0</v>
      </c>
      <c r="DV452" s="63">
        <f>VLOOKUP(D452,RFPStatus!$A$2:$CF$5148,10,FALSE)</f>
        <v>0</v>
      </c>
      <c r="DW452" s="63" t="str">
        <f t="shared" si="7"/>
        <v/>
      </c>
    </row>
    <row r="453" spans="1:127">
      <c r="A453" s="65">
        <f>RFPData!D453</f>
        <v>0</v>
      </c>
      <c r="DQ453" s="63">
        <f>VLOOKUP(D453,RFPStatus!$A$2:$CF$5148,5,FALSE)</f>
        <v>0</v>
      </c>
      <c r="DR453" s="63">
        <f>VLOOKUP(D453,RFPStatus!$A$2:$CF$5148,6,FALSE)</f>
        <v>0</v>
      </c>
      <c r="DS453" s="63">
        <f>VLOOKUP(D453,RFPStatus!$A$2:$CF$5148,7,FALSE)</f>
        <v>0</v>
      </c>
      <c r="DT453" s="63">
        <f>VLOOKUP(D453,RFPStatus!$A$2:$CF$5148,8,FALSE)</f>
        <v>0</v>
      </c>
      <c r="DU453" s="63">
        <f>VLOOKUP(D453,RFPStatus!$A$2:$CF$5148,9,FALSE)</f>
        <v>0</v>
      </c>
      <c r="DV453" s="63">
        <f>VLOOKUP(D453,RFPStatus!$A$2:$CF$5148,10,FALSE)</f>
        <v>0</v>
      </c>
      <c r="DW453" s="63" t="str">
        <f t="shared" si="7"/>
        <v/>
      </c>
    </row>
    <row r="454" spans="1:127">
      <c r="A454" s="65">
        <f>RFPData!D454</f>
        <v>0</v>
      </c>
      <c r="DQ454" s="63">
        <f>VLOOKUP(D454,RFPStatus!$A$2:$CF$5148,5,FALSE)</f>
        <v>0</v>
      </c>
      <c r="DR454" s="63">
        <f>VLOOKUP(D454,RFPStatus!$A$2:$CF$5148,6,FALSE)</f>
        <v>0</v>
      </c>
      <c r="DS454" s="63">
        <f>VLOOKUP(D454,RFPStatus!$A$2:$CF$5148,7,FALSE)</f>
        <v>0</v>
      </c>
      <c r="DT454" s="63">
        <f>VLOOKUP(D454,RFPStatus!$A$2:$CF$5148,8,FALSE)</f>
        <v>0</v>
      </c>
      <c r="DU454" s="63">
        <f>VLOOKUP(D454,RFPStatus!$A$2:$CF$5148,9,FALSE)</f>
        <v>0</v>
      </c>
      <c r="DV454" s="63">
        <f>VLOOKUP(D454,RFPStatus!$A$2:$CF$5148,10,FALSE)</f>
        <v>0</v>
      </c>
      <c r="DW454" s="63" t="str">
        <f t="shared" si="7"/>
        <v/>
      </c>
    </row>
    <row r="455" spans="1:127">
      <c r="A455" s="65">
        <f>RFPData!D455</f>
        <v>0</v>
      </c>
      <c r="DQ455" s="63">
        <f>VLOOKUP(D455,RFPStatus!$A$2:$CF$5148,5,FALSE)</f>
        <v>0</v>
      </c>
      <c r="DR455" s="63">
        <f>VLOOKUP(D455,RFPStatus!$A$2:$CF$5148,6,FALSE)</f>
        <v>0</v>
      </c>
      <c r="DS455" s="63">
        <f>VLOOKUP(D455,RFPStatus!$A$2:$CF$5148,7,FALSE)</f>
        <v>0</v>
      </c>
      <c r="DT455" s="63">
        <f>VLOOKUP(D455,RFPStatus!$A$2:$CF$5148,8,FALSE)</f>
        <v>0</v>
      </c>
      <c r="DU455" s="63">
        <f>VLOOKUP(D455,RFPStatus!$A$2:$CF$5148,9,FALSE)</f>
        <v>0</v>
      </c>
      <c r="DV455" s="63">
        <f>VLOOKUP(D455,RFPStatus!$A$2:$CF$5148,10,FALSE)</f>
        <v>0</v>
      </c>
      <c r="DW455" s="63" t="str">
        <f t="shared" si="7"/>
        <v/>
      </c>
    </row>
    <row r="456" spans="1:127">
      <c r="A456" s="65">
        <f>RFPData!D456</f>
        <v>0</v>
      </c>
      <c r="DQ456" s="63">
        <f>VLOOKUP(D456,RFPStatus!$A$2:$CF$5148,5,FALSE)</f>
        <v>0</v>
      </c>
      <c r="DR456" s="63">
        <f>VLOOKUP(D456,RFPStatus!$A$2:$CF$5148,6,FALSE)</f>
        <v>0</v>
      </c>
      <c r="DS456" s="63">
        <f>VLOOKUP(D456,RFPStatus!$A$2:$CF$5148,7,FALSE)</f>
        <v>0</v>
      </c>
      <c r="DT456" s="63">
        <f>VLOOKUP(D456,RFPStatus!$A$2:$CF$5148,8,FALSE)</f>
        <v>0</v>
      </c>
      <c r="DU456" s="63">
        <f>VLOOKUP(D456,RFPStatus!$A$2:$CF$5148,9,FALSE)</f>
        <v>0</v>
      </c>
      <c r="DV456" s="63">
        <f>VLOOKUP(D456,RFPStatus!$A$2:$CF$5148,10,FALSE)</f>
        <v>0</v>
      </c>
      <c r="DW456" s="63" t="str">
        <f t="shared" si="7"/>
        <v/>
      </c>
    </row>
    <row r="457" spans="1:127">
      <c r="A457" s="65">
        <f>RFPData!D457</f>
        <v>0</v>
      </c>
      <c r="DQ457" s="63">
        <f>VLOOKUP(D457,RFPStatus!$A$2:$CF$5148,5,FALSE)</f>
        <v>0</v>
      </c>
      <c r="DR457" s="63">
        <f>VLOOKUP(D457,RFPStatus!$A$2:$CF$5148,6,FALSE)</f>
        <v>0</v>
      </c>
      <c r="DS457" s="63">
        <f>VLOOKUP(D457,RFPStatus!$A$2:$CF$5148,7,FALSE)</f>
        <v>0</v>
      </c>
      <c r="DT457" s="63">
        <f>VLOOKUP(D457,RFPStatus!$A$2:$CF$5148,8,FALSE)</f>
        <v>0</v>
      </c>
      <c r="DU457" s="63">
        <f>VLOOKUP(D457,RFPStatus!$A$2:$CF$5148,9,FALSE)</f>
        <v>0</v>
      </c>
      <c r="DV457" s="63">
        <f>VLOOKUP(D457,RFPStatus!$A$2:$CF$5148,10,FALSE)</f>
        <v>0</v>
      </c>
      <c r="DW457" s="63" t="str">
        <f t="shared" si="7"/>
        <v/>
      </c>
    </row>
    <row r="458" spans="1:127">
      <c r="A458" s="65">
        <f>RFPData!D458</f>
        <v>0</v>
      </c>
      <c r="DQ458" s="63">
        <f>VLOOKUP(D458,RFPStatus!$A$2:$CF$5148,5,FALSE)</f>
        <v>0</v>
      </c>
      <c r="DR458" s="63">
        <f>VLOOKUP(D458,RFPStatus!$A$2:$CF$5148,6,FALSE)</f>
        <v>0</v>
      </c>
      <c r="DS458" s="63">
        <f>VLOOKUP(D458,RFPStatus!$A$2:$CF$5148,7,FALSE)</f>
        <v>0</v>
      </c>
      <c r="DT458" s="63">
        <f>VLOOKUP(D458,RFPStatus!$A$2:$CF$5148,8,FALSE)</f>
        <v>0</v>
      </c>
      <c r="DU458" s="63">
        <f>VLOOKUP(D458,RFPStatus!$A$2:$CF$5148,9,FALSE)</f>
        <v>0</v>
      </c>
      <c r="DV458" s="63">
        <f>VLOOKUP(D458,RFPStatus!$A$2:$CF$5148,10,FALSE)</f>
        <v>0</v>
      </c>
      <c r="DW458" s="63" t="str">
        <f t="shared" si="7"/>
        <v/>
      </c>
    </row>
    <row r="459" spans="1:127">
      <c r="A459" s="65">
        <f>RFPData!D459</f>
        <v>0</v>
      </c>
      <c r="DQ459" s="63">
        <f>VLOOKUP(D459,RFPStatus!$A$2:$CF$5148,5,FALSE)</f>
        <v>0</v>
      </c>
      <c r="DR459" s="63">
        <f>VLOOKUP(D459,RFPStatus!$A$2:$CF$5148,6,FALSE)</f>
        <v>0</v>
      </c>
      <c r="DS459" s="63">
        <f>VLOOKUP(D459,RFPStatus!$A$2:$CF$5148,7,FALSE)</f>
        <v>0</v>
      </c>
      <c r="DT459" s="63">
        <f>VLOOKUP(D459,RFPStatus!$A$2:$CF$5148,8,FALSE)</f>
        <v>0</v>
      </c>
      <c r="DU459" s="63">
        <f>VLOOKUP(D459,RFPStatus!$A$2:$CF$5148,9,FALSE)</f>
        <v>0</v>
      </c>
      <c r="DV459" s="63">
        <f>VLOOKUP(D459,RFPStatus!$A$2:$CF$5148,10,FALSE)</f>
        <v>0</v>
      </c>
      <c r="DW459" s="63" t="str">
        <f t="shared" si="7"/>
        <v/>
      </c>
    </row>
    <row r="460" spans="1:127">
      <c r="A460" s="65">
        <f>RFPData!D460</f>
        <v>0</v>
      </c>
      <c r="DQ460" s="63">
        <f>VLOOKUP(D460,RFPStatus!$A$2:$CF$5148,5,FALSE)</f>
        <v>0</v>
      </c>
      <c r="DR460" s="63">
        <f>VLOOKUP(D460,RFPStatus!$A$2:$CF$5148,6,FALSE)</f>
        <v>0</v>
      </c>
      <c r="DS460" s="63">
        <f>VLOOKUP(D460,RFPStatus!$A$2:$CF$5148,7,FALSE)</f>
        <v>0</v>
      </c>
      <c r="DT460" s="63">
        <f>VLOOKUP(D460,RFPStatus!$A$2:$CF$5148,8,FALSE)</f>
        <v>0</v>
      </c>
      <c r="DU460" s="63">
        <f>VLOOKUP(D460,RFPStatus!$A$2:$CF$5148,9,FALSE)</f>
        <v>0</v>
      </c>
      <c r="DV460" s="63">
        <f>VLOOKUP(D460,RFPStatus!$A$2:$CF$5148,10,FALSE)</f>
        <v>0</v>
      </c>
      <c r="DW460" s="63" t="str">
        <f t="shared" si="7"/>
        <v/>
      </c>
    </row>
    <row r="461" spans="1:127">
      <c r="A461" s="65">
        <f>RFPData!D461</f>
        <v>0</v>
      </c>
      <c r="DQ461" s="63">
        <f>VLOOKUP(D461,RFPStatus!$A$2:$CF$5148,5,FALSE)</f>
        <v>0</v>
      </c>
      <c r="DR461" s="63">
        <f>VLOOKUP(D461,RFPStatus!$A$2:$CF$5148,6,FALSE)</f>
        <v>0</v>
      </c>
      <c r="DS461" s="63">
        <f>VLOOKUP(D461,RFPStatus!$A$2:$CF$5148,7,FALSE)</f>
        <v>0</v>
      </c>
      <c r="DT461" s="63">
        <f>VLOOKUP(D461,RFPStatus!$A$2:$CF$5148,8,FALSE)</f>
        <v>0</v>
      </c>
      <c r="DU461" s="63">
        <f>VLOOKUP(D461,RFPStatus!$A$2:$CF$5148,9,FALSE)</f>
        <v>0</v>
      </c>
      <c r="DV461" s="63">
        <f>VLOOKUP(D461,RFPStatus!$A$2:$CF$5148,10,FALSE)</f>
        <v>0</v>
      </c>
      <c r="DW461" s="63" t="str">
        <f t="shared" si="7"/>
        <v/>
      </c>
    </row>
    <row r="462" spans="1:127">
      <c r="A462" s="65">
        <f>RFPData!D462</f>
        <v>0</v>
      </c>
      <c r="DQ462" s="63">
        <f>VLOOKUP(D462,RFPStatus!$A$2:$CF$5148,5,FALSE)</f>
        <v>0</v>
      </c>
      <c r="DR462" s="63">
        <f>VLOOKUP(D462,RFPStatus!$A$2:$CF$5148,6,FALSE)</f>
        <v>0</v>
      </c>
      <c r="DS462" s="63">
        <f>VLOOKUP(D462,RFPStatus!$A$2:$CF$5148,7,FALSE)</f>
        <v>0</v>
      </c>
      <c r="DT462" s="63">
        <f>VLOOKUP(D462,RFPStatus!$A$2:$CF$5148,8,FALSE)</f>
        <v>0</v>
      </c>
      <c r="DU462" s="63">
        <f>VLOOKUP(D462,RFPStatus!$A$2:$CF$5148,9,FALSE)</f>
        <v>0</v>
      </c>
      <c r="DV462" s="63">
        <f>VLOOKUP(D462,RFPStatus!$A$2:$CF$5148,10,FALSE)</f>
        <v>0</v>
      </c>
      <c r="DW462" s="63" t="str">
        <f t="shared" si="7"/>
        <v/>
      </c>
    </row>
    <row r="463" spans="1:127">
      <c r="A463" s="65">
        <f>RFPData!D463</f>
        <v>0</v>
      </c>
      <c r="DQ463" s="63">
        <f>VLOOKUP(D463,RFPStatus!$A$2:$CF$5148,5,FALSE)</f>
        <v>0</v>
      </c>
      <c r="DR463" s="63">
        <f>VLOOKUP(D463,RFPStatus!$A$2:$CF$5148,6,FALSE)</f>
        <v>0</v>
      </c>
      <c r="DS463" s="63">
        <f>VLOOKUP(D463,RFPStatus!$A$2:$CF$5148,7,FALSE)</f>
        <v>0</v>
      </c>
      <c r="DT463" s="63">
        <f>VLOOKUP(D463,RFPStatus!$A$2:$CF$5148,8,FALSE)</f>
        <v>0</v>
      </c>
      <c r="DU463" s="63">
        <f>VLOOKUP(D463,RFPStatus!$A$2:$CF$5148,9,FALSE)</f>
        <v>0</v>
      </c>
      <c r="DV463" s="63">
        <f>VLOOKUP(D463,RFPStatus!$A$2:$CF$5148,10,FALSE)</f>
        <v>0</v>
      </c>
      <c r="DW463" s="63" t="str">
        <f t="shared" si="7"/>
        <v/>
      </c>
    </row>
    <row r="464" spans="1:127">
      <c r="A464" s="65">
        <f>RFPData!D464</f>
        <v>0</v>
      </c>
      <c r="DQ464" s="63">
        <f>VLOOKUP(D464,RFPStatus!$A$2:$CF$5148,5,FALSE)</f>
        <v>0</v>
      </c>
      <c r="DR464" s="63">
        <f>VLOOKUP(D464,RFPStatus!$A$2:$CF$5148,6,FALSE)</f>
        <v>0</v>
      </c>
      <c r="DS464" s="63">
        <f>VLOOKUP(D464,RFPStatus!$A$2:$CF$5148,7,FALSE)</f>
        <v>0</v>
      </c>
      <c r="DT464" s="63">
        <f>VLOOKUP(D464,RFPStatus!$A$2:$CF$5148,8,FALSE)</f>
        <v>0</v>
      </c>
      <c r="DU464" s="63">
        <f>VLOOKUP(D464,RFPStatus!$A$2:$CF$5148,9,FALSE)</f>
        <v>0</v>
      </c>
      <c r="DV464" s="63">
        <f>VLOOKUP(D464,RFPStatus!$A$2:$CF$5148,10,FALSE)</f>
        <v>0</v>
      </c>
      <c r="DW464" s="63" t="str">
        <f t="shared" si="7"/>
        <v/>
      </c>
    </row>
    <row r="465" spans="1:127">
      <c r="A465" s="65">
        <f>RFPData!D465</f>
        <v>0</v>
      </c>
      <c r="DQ465" s="63">
        <f>VLOOKUP(D465,RFPStatus!$A$2:$CF$5148,5,FALSE)</f>
        <v>0</v>
      </c>
      <c r="DR465" s="63">
        <f>VLOOKUP(D465,RFPStatus!$A$2:$CF$5148,6,FALSE)</f>
        <v>0</v>
      </c>
      <c r="DS465" s="63">
        <f>VLOOKUP(D465,RFPStatus!$A$2:$CF$5148,7,FALSE)</f>
        <v>0</v>
      </c>
      <c r="DT465" s="63">
        <f>VLOOKUP(D465,RFPStatus!$A$2:$CF$5148,8,FALSE)</f>
        <v>0</v>
      </c>
      <c r="DU465" s="63">
        <f>VLOOKUP(D465,RFPStatus!$A$2:$CF$5148,9,FALSE)</f>
        <v>0</v>
      </c>
      <c r="DV465" s="63">
        <f>VLOOKUP(D465,RFPStatus!$A$2:$CF$5148,10,FALSE)</f>
        <v>0</v>
      </c>
      <c r="DW465" s="63" t="str">
        <f t="shared" si="7"/>
        <v/>
      </c>
    </row>
    <row r="466" spans="1:127">
      <c r="A466" s="65">
        <f>RFPData!D466</f>
        <v>0</v>
      </c>
      <c r="DQ466" s="63">
        <f>VLOOKUP(D466,RFPStatus!$A$2:$CF$5148,5,FALSE)</f>
        <v>0</v>
      </c>
      <c r="DR466" s="63">
        <f>VLOOKUP(D466,RFPStatus!$A$2:$CF$5148,6,FALSE)</f>
        <v>0</v>
      </c>
      <c r="DS466" s="63">
        <f>VLOOKUP(D466,RFPStatus!$A$2:$CF$5148,7,FALSE)</f>
        <v>0</v>
      </c>
      <c r="DT466" s="63">
        <f>VLOOKUP(D466,RFPStatus!$A$2:$CF$5148,8,FALSE)</f>
        <v>0</v>
      </c>
      <c r="DU466" s="63">
        <f>VLOOKUP(D466,RFPStatus!$A$2:$CF$5148,9,FALSE)</f>
        <v>0</v>
      </c>
      <c r="DV466" s="63">
        <f>VLOOKUP(D466,RFPStatus!$A$2:$CF$5148,10,FALSE)</f>
        <v>0</v>
      </c>
      <c r="DW466" s="63" t="str">
        <f t="shared" si="7"/>
        <v/>
      </c>
    </row>
    <row r="467" spans="1:127">
      <c r="A467" s="65">
        <f>RFPData!D467</f>
        <v>0</v>
      </c>
      <c r="DQ467" s="63">
        <f>VLOOKUP(D467,RFPStatus!$A$2:$CF$5148,5,FALSE)</f>
        <v>0</v>
      </c>
      <c r="DR467" s="63">
        <f>VLOOKUP(D467,RFPStatus!$A$2:$CF$5148,6,FALSE)</f>
        <v>0</v>
      </c>
      <c r="DS467" s="63">
        <f>VLOOKUP(D467,RFPStatus!$A$2:$CF$5148,7,FALSE)</f>
        <v>0</v>
      </c>
      <c r="DT467" s="63">
        <f>VLOOKUP(D467,RFPStatus!$A$2:$CF$5148,8,FALSE)</f>
        <v>0</v>
      </c>
      <c r="DU467" s="63">
        <f>VLOOKUP(D467,RFPStatus!$A$2:$CF$5148,9,FALSE)</f>
        <v>0</v>
      </c>
      <c r="DV467" s="63">
        <f>VLOOKUP(D467,RFPStatus!$A$2:$CF$5148,10,FALSE)</f>
        <v>0</v>
      </c>
      <c r="DW467" s="63" t="str">
        <f t="shared" si="7"/>
        <v/>
      </c>
    </row>
    <row r="468" spans="1:127">
      <c r="A468" s="65">
        <f>RFPData!D468</f>
        <v>0</v>
      </c>
      <c r="DQ468" s="63">
        <f>VLOOKUP(D468,RFPStatus!$A$2:$CF$5148,5,FALSE)</f>
        <v>0</v>
      </c>
      <c r="DR468" s="63">
        <f>VLOOKUP(D468,RFPStatus!$A$2:$CF$5148,6,FALSE)</f>
        <v>0</v>
      </c>
      <c r="DS468" s="63">
        <f>VLOOKUP(D468,RFPStatus!$A$2:$CF$5148,7,FALSE)</f>
        <v>0</v>
      </c>
      <c r="DT468" s="63">
        <f>VLOOKUP(D468,RFPStatus!$A$2:$CF$5148,8,FALSE)</f>
        <v>0</v>
      </c>
      <c r="DU468" s="63">
        <f>VLOOKUP(D468,RFPStatus!$A$2:$CF$5148,9,FALSE)</f>
        <v>0</v>
      </c>
      <c r="DV468" s="63">
        <f>VLOOKUP(D468,RFPStatus!$A$2:$CF$5148,10,FALSE)</f>
        <v>0</v>
      </c>
      <c r="DW468" s="63" t="str">
        <f t="shared" si="7"/>
        <v/>
      </c>
    </row>
    <row r="469" spans="1:127">
      <c r="A469" s="65">
        <f>RFPData!D469</f>
        <v>0</v>
      </c>
      <c r="DQ469" s="63">
        <f>VLOOKUP(D469,RFPStatus!$A$2:$CF$5148,5,FALSE)</f>
        <v>0</v>
      </c>
      <c r="DR469" s="63">
        <f>VLOOKUP(D469,RFPStatus!$A$2:$CF$5148,6,FALSE)</f>
        <v>0</v>
      </c>
      <c r="DS469" s="63">
        <f>VLOOKUP(D469,RFPStatus!$A$2:$CF$5148,7,FALSE)</f>
        <v>0</v>
      </c>
      <c r="DT469" s="63">
        <f>VLOOKUP(D469,RFPStatus!$A$2:$CF$5148,8,FALSE)</f>
        <v>0</v>
      </c>
      <c r="DU469" s="63">
        <f>VLOOKUP(D469,RFPStatus!$A$2:$CF$5148,9,FALSE)</f>
        <v>0</v>
      </c>
      <c r="DV469" s="63">
        <f>VLOOKUP(D469,RFPStatus!$A$2:$CF$5148,10,FALSE)</f>
        <v>0</v>
      </c>
      <c r="DW469" s="63" t="str">
        <f t="shared" si="7"/>
        <v/>
      </c>
    </row>
    <row r="470" spans="1:127">
      <c r="A470" s="65">
        <f>RFPData!D470</f>
        <v>0</v>
      </c>
      <c r="DQ470" s="63">
        <f>VLOOKUP(D470,RFPStatus!$A$2:$CF$5148,5,FALSE)</f>
        <v>0</v>
      </c>
      <c r="DR470" s="63">
        <f>VLOOKUP(D470,RFPStatus!$A$2:$CF$5148,6,FALSE)</f>
        <v>0</v>
      </c>
      <c r="DS470" s="63">
        <f>VLOOKUP(D470,RFPStatus!$A$2:$CF$5148,7,FALSE)</f>
        <v>0</v>
      </c>
      <c r="DT470" s="63">
        <f>VLOOKUP(D470,RFPStatus!$A$2:$CF$5148,8,FALSE)</f>
        <v>0</v>
      </c>
      <c r="DU470" s="63">
        <f>VLOOKUP(D470,RFPStatus!$A$2:$CF$5148,9,FALSE)</f>
        <v>0</v>
      </c>
      <c r="DV470" s="63">
        <f>VLOOKUP(D470,RFPStatus!$A$2:$CF$5148,10,FALSE)</f>
        <v>0</v>
      </c>
      <c r="DW470" s="63" t="str">
        <f t="shared" si="7"/>
        <v/>
      </c>
    </row>
    <row r="471" spans="1:127">
      <c r="A471" s="65">
        <f>RFPData!D471</f>
        <v>0</v>
      </c>
      <c r="DQ471" s="63">
        <f>VLOOKUP(D471,RFPStatus!$A$2:$CF$5148,5,FALSE)</f>
        <v>0</v>
      </c>
      <c r="DR471" s="63">
        <f>VLOOKUP(D471,RFPStatus!$A$2:$CF$5148,6,FALSE)</f>
        <v>0</v>
      </c>
      <c r="DS471" s="63">
        <f>VLOOKUP(D471,RFPStatus!$A$2:$CF$5148,7,FALSE)</f>
        <v>0</v>
      </c>
      <c r="DT471" s="63">
        <f>VLOOKUP(D471,RFPStatus!$A$2:$CF$5148,8,FALSE)</f>
        <v>0</v>
      </c>
      <c r="DU471" s="63">
        <f>VLOOKUP(D471,RFPStatus!$A$2:$CF$5148,9,FALSE)</f>
        <v>0</v>
      </c>
      <c r="DV471" s="63">
        <f>VLOOKUP(D471,RFPStatus!$A$2:$CF$5148,10,FALSE)</f>
        <v>0</v>
      </c>
      <c r="DW471" s="63" t="str">
        <f t="shared" si="7"/>
        <v/>
      </c>
    </row>
    <row r="472" spans="1:127">
      <c r="A472" s="65">
        <f>RFPData!D472</f>
        <v>0</v>
      </c>
      <c r="DQ472" s="63">
        <f>VLOOKUP(D472,RFPStatus!$A$2:$CF$5148,5,FALSE)</f>
        <v>0</v>
      </c>
      <c r="DR472" s="63">
        <f>VLOOKUP(D472,RFPStatus!$A$2:$CF$5148,6,FALSE)</f>
        <v>0</v>
      </c>
      <c r="DS472" s="63">
        <f>VLOOKUP(D472,RFPStatus!$A$2:$CF$5148,7,FALSE)</f>
        <v>0</v>
      </c>
      <c r="DT472" s="63">
        <f>VLOOKUP(D472,RFPStatus!$A$2:$CF$5148,8,FALSE)</f>
        <v>0</v>
      </c>
      <c r="DU472" s="63">
        <f>VLOOKUP(D472,RFPStatus!$A$2:$CF$5148,9,FALSE)</f>
        <v>0</v>
      </c>
      <c r="DV472" s="63">
        <f>VLOOKUP(D472,RFPStatus!$A$2:$CF$5148,10,FALSE)</f>
        <v>0</v>
      </c>
      <c r="DW472" s="63" t="str">
        <f t="shared" si="7"/>
        <v/>
      </c>
    </row>
    <row r="473" spans="1:127">
      <c r="A473" s="65">
        <f>RFPData!D473</f>
        <v>0</v>
      </c>
      <c r="DQ473" s="63">
        <f>VLOOKUP(D473,RFPStatus!$A$2:$CF$5148,5,FALSE)</f>
        <v>0</v>
      </c>
      <c r="DR473" s="63">
        <f>VLOOKUP(D473,RFPStatus!$A$2:$CF$5148,6,FALSE)</f>
        <v>0</v>
      </c>
      <c r="DS473" s="63">
        <f>VLOOKUP(D473,RFPStatus!$A$2:$CF$5148,7,FALSE)</f>
        <v>0</v>
      </c>
      <c r="DT473" s="63">
        <f>VLOOKUP(D473,RFPStatus!$A$2:$CF$5148,8,FALSE)</f>
        <v>0</v>
      </c>
      <c r="DU473" s="63">
        <f>VLOOKUP(D473,RFPStatus!$A$2:$CF$5148,9,FALSE)</f>
        <v>0</v>
      </c>
      <c r="DV473" s="63">
        <f>VLOOKUP(D473,RFPStatus!$A$2:$CF$5148,10,FALSE)</f>
        <v>0</v>
      </c>
      <c r="DW473" s="63" t="str">
        <f t="shared" si="7"/>
        <v/>
      </c>
    </row>
    <row r="474" spans="1:127">
      <c r="A474" s="65">
        <f>RFPData!D474</f>
        <v>0</v>
      </c>
      <c r="DQ474" s="63">
        <f>VLOOKUP(D474,RFPStatus!$A$2:$CF$5148,5,FALSE)</f>
        <v>0</v>
      </c>
      <c r="DR474" s="63">
        <f>VLOOKUP(D474,RFPStatus!$A$2:$CF$5148,6,FALSE)</f>
        <v>0</v>
      </c>
      <c r="DS474" s="63">
        <f>VLOOKUP(D474,RFPStatus!$A$2:$CF$5148,7,FALSE)</f>
        <v>0</v>
      </c>
      <c r="DT474" s="63">
        <f>VLOOKUP(D474,RFPStatus!$A$2:$CF$5148,8,FALSE)</f>
        <v>0</v>
      </c>
      <c r="DU474" s="63">
        <f>VLOOKUP(D474,RFPStatus!$A$2:$CF$5148,9,FALSE)</f>
        <v>0</v>
      </c>
      <c r="DV474" s="63">
        <f>VLOOKUP(D474,RFPStatus!$A$2:$CF$5148,10,FALSE)</f>
        <v>0</v>
      </c>
      <c r="DW474" s="63" t="str">
        <f t="shared" si="7"/>
        <v/>
      </c>
    </row>
    <row r="475" spans="1:127">
      <c r="A475" s="65">
        <f>RFPData!D475</f>
        <v>0</v>
      </c>
      <c r="DQ475" s="63">
        <f>VLOOKUP(D475,RFPStatus!$A$2:$CF$5148,5,FALSE)</f>
        <v>0</v>
      </c>
      <c r="DR475" s="63">
        <f>VLOOKUP(D475,RFPStatus!$A$2:$CF$5148,6,FALSE)</f>
        <v>0</v>
      </c>
      <c r="DS475" s="63">
        <f>VLOOKUP(D475,RFPStatus!$A$2:$CF$5148,7,FALSE)</f>
        <v>0</v>
      </c>
      <c r="DT475" s="63">
        <f>VLOOKUP(D475,RFPStatus!$A$2:$CF$5148,8,FALSE)</f>
        <v>0</v>
      </c>
      <c r="DU475" s="63">
        <f>VLOOKUP(D475,RFPStatus!$A$2:$CF$5148,9,FALSE)</f>
        <v>0</v>
      </c>
      <c r="DV475" s="63">
        <f>VLOOKUP(D475,RFPStatus!$A$2:$CF$5148,10,FALSE)</f>
        <v>0</v>
      </c>
      <c r="DW475" s="63" t="str">
        <f t="shared" si="7"/>
        <v/>
      </c>
    </row>
    <row r="476" spans="1:127">
      <c r="A476" s="65">
        <f>RFPData!D476</f>
        <v>0</v>
      </c>
      <c r="DQ476" s="63">
        <f>VLOOKUP(D476,RFPStatus!$A$2:$CF$5148,5,FALSE)</f>
        <v>0</v>
      </c>
      <c r="DR476" s="63">
        <f>VLOOKUP(D476,RFPStatus!$A$2:$CF$5148,6,FALSE)</f>
        <v>0</v>
      </c>
      <c r="DS476" s="63">
        <f>VLOOKUP(D476,RFPStatus!$A$2:$CF$5148,7,FALSE)</f>
        <v>0</v>
      </c>
      <c r="DT476" s="63">
        <f>VLOOKUP(D476,RFPStatus!$A$2:$CF$5148,8,FALSE)</f>
        <v>0</v>
      </c>
      <c r="DU476" s="63">
        <f>VLOOKUP(D476,RFPStatus!$A$2:$CF$5148,9,FALSE)</f>
        <v>0</v>
      </c>
      <c r="DV476" s="63">
        <f>VLOOKUP(D476,RFPStatus!$A$2:$CF$5148,10,FALSE)</f>
        <v>0</v>
      </c>
      <c r="DW476" s="63" t="str">
        <f t="shared" si="7"/>
        <v/>
      </c>
    </row>
    <row r="477" spans="1:127">
      <c r="A477" s="65">
        <f>RFPData!D477</f>
        <v>0</v>
      </c>
      <c r="DQ477" s="63">
        <f>VLOOKUP(D477,RFPStatus!$A$2:$CF$5148,5,FALSE)</f>
        <v>0</v>
      </c>
      <c r="DR477" s="63">
        <f>VLOOKUP(D477,RFPStatus!$A$2:$CF$5148,6,FALSE)</f>
        <v>0</v>
      </c>
      <c r="DS477" s="63">
        <f>VLOOKUP(D477,RFPStatus!$A$2:$CF$5148,7,FALSE)</f>
        <v>0</v>
      </c>
      <c r="DT477" s="63">
        <f>VLOOKUP(D477,RFPStatus!$A$2:$CF$5148,8,FALSE)</f>
        <v>0</v>
      </c>
      <c r="DU477" s="63">
        <f>VLOOKUP(D477,RFPStatus!$A$2:$CF$5148,9,FALSE)</f>
        <v>0</v>
      </c>
      <c r="DV477" s="63">
        <f>VLOOKUP(D477,RFPStatus!$A$2:$CF$5148,10,FALSE)</f>
        <v>0</v>
      </c>
      <c r="DW477" s="63" t="str">
        <f t="shared" si="7"/>
        <v/>
      </c>
    </row>
    <row r="478" spans="1:127">
      <c r="A478" s="65">
        <f>RFPData!D478</f>
        <v>0</v>
      </c>
      <c r="DQ478" s="63">
        <f>VLOOKUP(D478,RFPStatus!$A$2:$CF$5148,5,FALSE)</f>
        <v>0</v>
      </c>
      <c r="DR478" s="63">
        <f>VLOOKUP(D478,RFPStatus!$A$2:$CF$5148,6,FALSE)</f>
        <v>0</v>
      </c>
      <c r="DS478" s="63">
        <f>VLOOKUP(D478,RFPStatus!$A$2:$CF$5148,7,FALSE)</f>
        <v>0</v>
      </c>
      <c r="DT478" s="63">
        <f>VLOOKUP(D478,RFPStatus!$A$2:$CF$5148,8,FALSE)</f>
        <v>0</v>
      </c>
      <c r="DU478" s="63">
        <f>VLOOKUP(D478,RFPStatus!$A$2:$CF$5148,9,FALSE)</f>
        <v>0</v>
      </c>
      <c r="DV478" s="63">
        <f>VLOOKUP(D478,RFPStatus!$A$2:$CF$5148,10,FALSE)</f>
        <v>0</v>
      </c>
      <c r="DW478" s="63" t="str">
        <f t="shared" si="7"/>
        <v/>
      </c>
    </row>
    <row r="479" spans="1:127">
      <c r="A479" s="65">
        <f>RFPData!D479</f>
        <v>0</v>
      </c>
      <c r="DQ479" s="63">
        <f>VLOOKUP(D479,RFPStatus!$A$2:$CF$5148,5,FALSE)</f>
        <v>0</v>
      </c>
      <c r="DR479" s="63">
        <f>VLOOKUP(D479,RFPStatus!$A$2:$CF$5148,6,FALSE)</f>
        <v>0</v>
      </c>
      <c r="DS479" s="63">
        <f>VLOOKUP(D479,RFPStatus!$A$2:$CF$5148,7,FALSE)</f>
        <v>0</v>
      </c>
      <c r="DT479" s="63">
        <f>VLOOKUP(D479,RFPStatus!$A$2:$CF$5148,8,FALSE)</f>
        <v>0</v>
      </c>
      <c r="DU479" s="63">
        <f>VLOOKUP(D479,RFPStatus!$A$2:$CF$5148,9,FALSE)</f>
        <v>0</v>
      </c>
      <c r="DV479" s="63">
        <f>VLOOKUP(D479,RFPStatus!$A$2:$CF$5148,10,FALSE)</f>
        <v>0</v>
      </c>
      <c r="DW479" s="63" t="str">
        <f t="shared" si="7"/>
        <v/>
      </c>
    </row>
    <row r="480" spans="1:127">
      <c r="A480" s="65">
        <f>RFPData!D480</f>
        <v>0</v>
      </c>
      <c r="DQ480" s="63">
        <f>VLOOKUP(D480,RFPStatus!$A$2:$CF$5148,5,FALSE)</f>
        <v>0</v>
      </c>
      <c r="DR480" s="63">
        <f>VLOOKUP(D480,RFPStatus!$A$2:$CF$5148,6,FALSE)</f>
        <v>0</v>
      </c>
      <c r="DS480" s="63">
        <f>VLOOKUP(D480,RFPStatus!$A$2:$CF$5148,7,FALSE)</f>
        <v>0</v>
      </c>
      <c r="DT480" s="63">
        <f>VLOOKUP(D480,RFPStatus!$A$2:$CF$5148,8,FALSE)</f>
        <v>0</v>
      </c>
      <c r="DU480" s="63">
        <f>VLOOKUP(D480,RFPStatus!$A$2:$CF$5148,9,FALSE)</f>
        <v>0</v>
      </c>
      <c r="DV480" s="63">
        <f>VLOOKUP(D480,RFPStatus!$A$2:$CF$5148,10,FALSE)</f>
        <v>0</v>
      </c>
      <c r="DW480" s="63" t="str">
        <f t="shared" si="7"/>
        <v/>
      </c>
    </row>
    <row r="481" spans="1:127">
      <c r="A481" s="65">
        <f>RFPData!D481</f>
        <v>0</v>
      </c>
      <c r="DQ481" s="63">
        <f>VLOOKUP(D481,RFPStatus!$A$2:$CF$5148,5,FALSE)</f>
        <v>0</v>
      </c>
      <c r="DR481" s="63">
        <f>VLOOKUP(D481,RFPStatus!$A$2:$CF$5148,6,FALSE)</f>
        <v>0</v>
      </c>
      <c r="DS481" s="63">
        <f>VLOOKUP(D481,RFPStatus!$A$2:$CF$5148,7,FALSE)</f>
        <v>0</v>
      </c>
      <c r="DT481" s="63">
        <f>VLOOKUP(D481,RFPStatus!$A$2:$CF$5148,8,FALSE)</f>
        <v>0</v>
      </c>
      <c r="DU481" s="63">
        <f>VLOOKUP(D481,RFPStatus!$A$2:$CF$5148,9,FALSE)</f>
        <v>0</v>
      </c>
      <c r="DV481" s="63">
        <f>VLOOKUP(D481,RFPStatus!$A$2:$CF$5148,10,FALSE)</f>
        <v>0</v>
      </c>
      <c r="DW481" s="63" t="str">
        <f t="shared" si="7"/>
        <v/>
      </c>
    </row>
    <row r="482" spans="1:127">
      <c r="A482" s="65">
        <f>RFPData!D482</f>
        <v>0</v>
      </c>
      <c r="DQ482" s="63">
        <f>VLOOKUP(D482,RFPStatus!$A$2:$CF$5148,5,FALSE)</f>
        <v>0</v>
      </c>
      <c r="DR482" s="63">
        <f>VLOOKUP(D482,RFPStatus!$A$2:$CF$5148,6,FALSE)</f>
        <v>0</v>
      </c>
      <c r="DS482" s="63">
        <f>VLOOKUP(D482,RFPStatus!$A$2:$CF$5148,7,FALSE)</f>
        <v>0</v>
      </c>
      <c r="DT482" s="63">
        <f>VLOOKUP(D482,RFPStatus!$A$2:$CF$5148,8,FALSE)</f>
        <v>0</v>
      </c>
      <c r="DU482" s="63">
        <f>VLOOKUP(D482,RFPStatus!$A$2:$CF$5148,9,FALSE)</f>
        <v>0</v>
      </c>
      <c r="DV482" s="63">
        <f>VLOOKUP(D482,RFPStatus!$A$2:$CF$5148,10,FALSE)</f>
        <v>0</v>
      </c>
      <c r="DW482" s="63" t="str">
        <f t="shared" si="7"/>
        <v/>
      </c>
    </row>
    <row r="483" spans="1:127">
      <c r="A483" s="65">
        <f>RFPData!D483</f>
        <v>0</v>
      </c>
      <c r="DQ483" s="63">
        <f>VLOOKUP(D483,RFPStatus!$A$2:$CF$5148,5,FALSE)</f>
        <v>0</v>
      </c>
      <c r="DR483" s="63">
        <f>VLOOKUP(D483,RFPStatus!$A$2:$CF$5148,6,FALSE)</f>
        <v>0</v>
      </c>
      <c r="DS483" s="63">
        <f>VLOOKUP(D483,RFPStatus!$A$2:$CF$5148,7,FALSE)</f>
        <v>0</v>
      </c>
      <c r="DT483" s="63">
        <f>VLOOKUP(D483,RFPStatus!$A$2:$CF$5148,8,FALSE)</f>
        <v>0</v>
      </c>
      <c r="DU483" s="63">
        <f>VLOOKUP(D483,RFPStatus!$A$2:$CF$5148,9,FALSE)</f>
        <v>0</v>
      </c>
      <c r="DV483" s="63">
        <f>VLOOKUP(D483,RFPStatus!$A$2:$CF$5148,10,FALSE)</f>
        <v>0</v>
      </c>
      <c r="DW483" s="63" t="str">
        <f t="shared" si="7"/>
        <v/>
      </c>
    </row>
    <row r="484" spans="1:127">
      <c r="A484" s="65">
        <f>RFPData!D484</f>
        <v>0</v>
      </c>
      <c r="DQ484" s="63">
        <f>VLOOKUP(D484,RFPStatus!$A$2:$CF$5148,5,FALSE)</f>
        <v>0</v>
      </c>
      <c r="DR484" s="63">
        <f>VLOOKUP(D484,RFPStatus!$A$2:$CF$5148,6,FALSE)</f>
        <v>0</v>
      </c>
      <c r="DS484" s="63">
        <f>VLOOKUP(D484,RFPStatus!$A$2:$CF$5148,7,FALSE)</f>
        <v>0</v>
      </c>
      <c r="DT484" s="63">
        <f>VLOOKUP(D484,RFPStatus!$A$2:$CF$5148,8,FALSE)</f>
        <v>0</v>
      </c>
      <c r="DU484" s="63">
        <f>VLOOKUP(D484,RFPStatus!$A$2:$CF$5148,9,FALSE)</f>
        <v>0</v>
      </c>
      <c r="DV484" s="63">
        <f>VLOOKUP(D484,RFPStatus!$A$2:$CF$5148,10,FALSE)</f>
        <v>0</v>
      </c>
      <c r="DW484" s="63" t="str">
        <f t="shared" si="7"/>
        <v/>
      </c>
    </row>
    <row r="485" spans="1:127">
      <c r="A485" s="65">
        <f>RFPData!D485</f>
        <v>0</v>
      </c>
      <c r="DQ485" s="63">
        <f>VLOOKUP(D485,RFPStatus!$A$2:$CF$5148,5,FALSE)</f>
        <v>0</v>
      </c>
      <c r="DR485" s="63">
        <f>VLOOKUP(D485,RFPStatus!$A$2:$CF$5148,6,FALSE)</f>
        <v>0</v>
      </c>
      <c r="DS485" s="63">
        <f>VLOOKUP(D485,RFPStatus!$A$2:$CF$5148,7,FALSE)</f>
        <v>0</v>
      </c>
      <c r="DT485" s="63">
        <f>VLOOKUP(D485,RFPStatus!$A$2:$CF$5148,8,FALSE)</f>
        <v>0</v>
      </c>
      <c r="DU485" s="63">
        <f>VLOOKUP(D485,RFPStatus!$A$2:$CF$5148,9,FALSE)</f>
        <v>0</v>
      </c>
      <c r="DV485" s="63">
        <f>VLOOKUP(D485,RFPStatus!$A$2:$CF$5148,10,FALSE)</f>
        <v>0</v>
      </c>
      <c r="DW485" s="63" t="str">
        <f t="shared" si="7"/>
        <v/>
      </c>
    </row>
    <row r="486" spans="1:127">
      <c r="A486" s="65">
        <f>RFPData!D486</f>
        <v>0</v>
      </c>
      <c r="DQ486" s="63">
        <f>VLOOKUP(D486,RFPStatus!$A$2:$CF$5148,5,FALSE)</f>
        <v>0</v>
      </c>
      <c r="DR486" s="63">
        <f>VLOOKUP(D486,RFPStatus!$A$2:$CF$5148,6,FALSE)</f>
        <v>0</v>
      </c>
      <c r="DS486" s="63">
        <f>VLOOKUP(D486,RFPStatus!$A$2:$CF$5148,7,FALSE)</f>
        <v>0</v>
      </c>
      <c r="DT486" s="63">
        <f>VLOOKUP(D486,RFPStatus!$A$2:$CF$5148,8,FALSE)</f>
        <v>0</v>
      </c>
      <c r="DU486" s="63">
        <f>VLOOKUP(D486,RFPStatus!$A$2:$CF$5148,9,FALSE)</f>
        <v>0</v>
      </c>
      <c r="DV486" s="63">
        <f>VLOOKUP(D486,RFPStatus!$A$2:$CF$5148,10,FALSE)</f>
        <v>0</v>
      </c>
      <c r="DW486" s="63" t="str">
        <f t="shared" si="7"/>
        <v/>
      </c>
    </row>
    <row r="487" spans="1:127">
      <c r="A487" s="65">
        <f>RFPData!D487</f>
        <v>0</v>
      </c>
      <c r="DQ487" s="63">
        <f>VLOOKUP(D487,RFPStatus!$A$2:$CF$5148,5,FALSE)</f>
        <v>0</v>
      </c>
      <c r="DR487" s="63">
        <f>VLOOKUP(D487,RFPStatus!$A$2:$CF$5148,6,FALSE)</f>
        <v>0</v>
      </c>
      <c r="DS487" s="63">
        <f>VLOOKUP(D487,RFPStatus!$A$2:$CF$5148,7,FALSE)</f>
        <v>0</v>
      </c>
      <c r="DT487" s="63">
        <f>VLOOKUP(D487,RFPStatus!$A$2:$CF$5148,8,FALSE)</f>
        <v>0</v>
      </c>
      <c r="DU487" s="63">
        <f>VLOOKUP(D487,RFPStatus!$A$2:$CF$5148,9,FALSE)</f>
        <v>0</v>
      </c>
      <c r="DV487" s="63">
        <f>VLOOKUP(D487,RFPStatus!$A$2:$CF$5148,10,FALSE)</f>
        <v>0</v>
      </c>
      <c r="DW487" s="63" t="str">
        <f t="shared" si="7"/>
        <v/>
      </c>
    </row>
    <row r="488" spans="1:127">
      <c r="A488" s="65">
        <f>RFPData!D488</f>
        <v>0</v>
      </c>
      <c r="DQ488" s="63">
        <f>VLOOKUP(D488,RFPStatus!$A$2:$CF$5148,5,FALSE)</f>
        <v>0</v>
      </c>
      <c r="DR488" s="63">
        <f>VLOOKUP(D488,RFPStatus!$A$2:$CF$5148,6,FALSE)</f>
        <v>0</v>
      </c>
      <c r="DS488" s="63">
        <f>VLOOKUP(D488,RFPStatus!$A$2:$CF$5148,7,FALSE)</f>
        <v>0</v>
      </c>
      <c r="DT488" s="63">
        <f>VLOOKUP(D488,RFPStatus!$A$2:$CF$5148,8,FALSE)</f>
        <v>0</v>
      </c>
      <c r="DU488" s="63">
        <f>VLOOKUP(D488,RFPStatus!$A$2:$CF$5148,9,FALSE)</f>
        <v>0</v>
      </c>
      <c r="DV488" s="63">
        <f>VLOOKUP(D488,RFPStatus!$A$2:$CF$5148,10,FALSE)</f>
        <v>0</v>
      </c>
      <c r="DW488" s="63" t="str">
        <f t="shared" si="7"/>
        <v/>
      </c>
    </row>
    <row r="489" spans="1:127">
      <c r="A489" s="65">
        <f>RFPData!D489</f>
        <v>0</v>
      </c>
      <c r="DQ489" s="63">
        <f>VLOOKUP(D489,RFPStatus!$A$2:$CF$5148,5,FALSE)</f>
        <v>0</v>
      </c>
      <c r="DR489" s="63">
        <f>VLOOKUP(D489,RFPStatus!$A$2:$CF$5148,6,FALSE)</f>
        <v>0</v>
      </c>
      <c r="DS489" s="63">
        <f>VLOOKUP(D489,RFPStatus!$A$2:$CF$5148,7,FALSE)</f>
        <v>0</v>
      </c>
      <c r="DT489" s="63">
        <f>VLOOKUP(D489,RFPStatus!$A$2:$CF$5148,8,FALSE)</f>
        <v>0</v>
      </c>
      <c r="DU489" s="63">
        <f>VLOOKUP(D489,RFPStatus!$A$2:$CF$5148,9,FALSE)</f>
        <v>0</v>
      </c>
      <c r="DV489" s="63">
        <f>VLOOKUP(D489,RFPStatus!$A$2:$CF$5148,10,FALSE)</f>
        <v>0</v>
      </c>
      <c r="DW489" s="63" t="str">
        <f t="shared" si="7"/>
        <v/>
      </c>
    </row>
    <row r="490" spans="1:127">
      <c r="A490" s="65">
        <f>RFPData!D490</f>
        <v>0</v>
      </c>
      <c r="DQ490" s="63">
        <f>VLOOKUP(D490,RFPStatus!$A$2:$CF$5148,5,FALSE)</f>
        <v>0</v>
      </c>
      <c r="DR490" s="63">
        <f>VLOOKUP(D490,RFPStatus!$A$2:$CF$5148,6,FALSE)</f>
        <v>0</v>
      </c>
      <c r="DS490" s="63">
        <f>VLOOKUP(D490,RFPStatus!$A$2:$CF$5148,7,FALSE)</f>
        <v>0</v>
      </c>
      <c r="DT490" s="63">
        <f>VLOOKUP(D490,RFPStatus!$A$2:$CF$5148,8,FALSE)</f>
        <v>0</v>
      </c>
      <c r="DU490" s="63">
        <f>VLOOKUP(D490,RFPStatus!$A$2:$CF$5148,9,FALSE)</f>
        <v>0</v>
      </c>
      <c r="DV490" s="63">
        <f>VLOOKUP(D490,RFPStatus!$A$2:$CF$5148,10,FALSE)</f>
        <v>0</v>
      </c>
      <c r="DW490" s="63" t="str">
        <f t="shared" si="7"/>
        <v/>
      </c>
    </row>
    <row r="491" spans="1:127">
      <c r="A491" s="65">
        <f>RFPData!D491</f>
        <v>0</v>
      </c>
      <c r="DQ491" s="63">
        <f>VLOOKUP(D491,RFPStatus!$A$2:$CF$5148,5,FALSE)</f>
        <v>0</v>
      </c>
      <c r="DR491" s="63">
        <f>VLOOKUP(D491,RFPStatus!$A$2:$CF$5148,6,FALSE)</f>
        <v>0</v>
      </c>
      <c r="DS491" s="63">
        <f>VLOOKUP(D491,RFPStatus!$A$2:$CF$5148,7,FALSE)</f>
        <v>0</v>
      </c>
      <c r="DT491" s="63">
        <f>VLOOKUP(D491,RFPStatus!$A$2:$CF$5148,8,FALSE)</f>
        <v>0</v>
      </c>
      <c r="DU491" s="63">
        <f>VLOOKUP(D491,RFPStatus!$A$2:$CF$5148,9,FALSE)</f>
        <v>0</v>
      </c>
      <c r="DV491" s="63">
        <f>VLOOKUP(D491,RFPStatus!$A$2:$CF$5148,10,FALSE)</f>
        <v>0</v>
      </c>
      <c r="DW491" s="63" t="str">
        <f t="shared" si="7"/>
        <v/>
      </c>
    </row>
    <row r="492" spans="1:127">
      <c r="A492" s="65">
        <f>RFPData!D492</f>
        <v>0</v>
      </c>
      <c r="DQ492" s="63">
        <f>VLOOKUP(D492,RFPStatus!$A$2:$CF$5148,5,FALSE)</f>
        <v>0</v>
      </c>
      <c r="DR492" s="63">
        <f>VLOOKUP(D492,RFPStatus!$A$2:$CF$5148,6,FALSE)</f>
        <v>0</v>
      </c>
      <c r="DS492" s="63">
        <f>VLOOKUP(D492,RFPStatus!$A$2:$CF$5148,7,FALSE)</f>
        <v>0</v>
      </c>
      <c r="DT492" s="63">
        <f>VLOOKUP(D492,RFPStatus!$A$2:$CF$5148,8,FALSE)</f>
        <v>0</v>
      </c>
      <c r="DU492" s="63">
        <f>VLOOKUP(D492,RFPStatus!$A$2:$CF$5148,9,FALSE)</f>
        <v>0</v>
      </c>
      <c r="DV492" s="63">
        <f>VLOOKUP(D492,RFPStatus!$A$2:$CF$5148,10,FALSE)</f>
        <v>0</v>
      </c>
      <c r="DW492" s="63" t="str">
        <f t="shared" si="7"/>
        <v/>
      </c>
    </row>
    <row r="493" spans="1:127">
      <c r="A493" s="65">
        <f>RFPData!D493</f>
        <v>0</v>
      </c>
      <c r="DQ493" s="63">
        <f>VLOOKUP(D493,RFPStatus!$A$2:$CF$5148,5,FALSE)</f>
        <v>0</v>
      </c>
      <c r="DR493" s="63">
        <f>VLOOKUP(D493,RFPStatus!$A$2:$CF$5148,6,FALSE)</f>
        <v>0</v>
      </c>
      <c r="DS493" s="63">
        <f>VLOOKUP(D493,RFPStatus!$A$2:$CF$5148,7,FALSE)</f>
        <v>0</v>
      </c>
      <c r="DT493" s="63">
        <f>VLOOKUP(D493,RFPStatus!$A$2:$CF$5148,8,FALSE)</f>
        <v>0</v>
      </c>
      <c r="DU493" s="63">
        <f>VLOOKUP(D493,RFPStatus!$A$2:$CF$5148,9,FALSE)</f>
        <v>0</v>
      </c>
      <c r="DV493" s="63">
        <f>VLOOKUP(D493,RFPStatus!$A$2:$CF$5148,10,FALSE)</f>
        <v>0</v>
      </c>
      <c r="DW493" s="63" t="str">
        <f t="shared" si="7"/>
        <v/>
      </c>
    </row>
    <row r="494" spans="1:127">
      <c r="A494" s="65">
        <f>RFPData!D494</f>
        <v>0</v>
      </c>
      <c r="DQ494" s="63">
        <f>VLOOKUP(D494,RFPStatus!$A$2:$CF$5148,5,FALSE)</f>
        <v>0</v>
      </c>
      <c r="DR494" s="63">
        <f>VLOOKUP(D494,RFPStatus!$A$2:$CF$5148,6,FALSE)</f>
        <v>0</v>
      </c>
      <c r="DS494" s="63">
        <f>VLOOKUP(D494,RFPStatus!$A$2:$CF$5148,7,FALSE)</f>
        <v>0</v>
      </c>
      <c r="DT494" s="63">
        <f>VLOOKUP(D494,RFPStatus!$A$2:$CF$5148,8,FALSE)</f>
        <v>0</v>
      </c>
      <c r="DU494" s="63">
        <f>VLOOKUP(D494,RFPStatus!$A$2:$CF$5148,9,FALSE)</f>
        <v>0</v>
      </c>
      <c r="DV494" s="63">
        <f>VLOOKUP(D494,RFPStatus!$A$2:$CF$5148,10,FALSE)</f>
        <v>0</v>
      </c>
      <c r="DW494" s="63" t="str">
        <f t="shared" si="7"/>
        <v/>
      </c>
    </row>
    <row r="495" spans="1:127">
      <c r="A495" s="65">
        <f>RFPData!D495</f>
        <v>0</v>
      </c>
      <c r="DQ495" s="63">
        <f>VLOOKUP(D495,RFPStatus!$A$2:$CF$5148,5,FALSE)</f>
        <v>0</v>
      </c>
      <c r="DR495" s="63">
        <f>VLOOKUP(D495,RFPStatus!$A$2:$CF$5148,6,FALSE)</f>
        <v>0</v>
      </c>
      <c r="DS495" s="63">
        <f>VLOOKUP(D495,RFPStatus!$A$2:$CF$5148,7,FALSE)</f>
        <v>0</v>
      </c>
      <c r="DT495" s="63">
        <f>VLOOKUP(D495,RFPStatus!$A$2:$CF$5148,8,FALSE)</f>
        <v>0</v>
      </c>
      <c r="DU495" s="63">
        <f>VLOOKUP(D495,RFPStatus!$A$2:$CF$5148,9,FALSE)</f>
        <v>0</v>
      </c>
      <c r="DV495" s="63">
        <f>VLOOKUP(D495,RFPStatus!$A$2:$CF$5148,10,FALSE)</f>
        <v>0</v>
      </c>
      <c r="DW495" s="63" t="str">
        <f t="shared" si="7"/>
        <v/>
      </c>
    </row>
    <row r="496" spans="1:127">
      <c r="A496" s="65">
        <f>RFPData!D496</f>
        <v>0</v>
      </c>
      <c r="DQ496" s="63">
        <f>VLOOKUP(D496,RFPStatus!$A$2:$CF$5148,5,FALSE)</f>
        <v>0</v>
      </c>
      <c r="DR496" s="63">
        <f>VLOOKUP(D496,RFPStatus!$A$2:$CF$5148,6,FALSE)</f>
        <v>0</v>
      </c>
      <c r="DS496" s="63">
        <f>VLOOKUP(D496,RFPStatus!$A$2:$CF$5148,7,FALSE)</f>
        <v>0</v>
      </c>
      <c r="DT496" s="63">
        <f>VLOOKUP(D496,RFPStatus!$A$2:$CF$5148,8,FALSE)</f>
        <v>0</v>
      </c>
      <c r="DU496" s="63">
        <f>VLOOKUP(D496,RFPStatus!$A$2:$CF$5148,9,FALSE)</f>
        <v>0</v>
      </c>
      <c r="DV496" s="63">
        <f>VLOOKUP(D496,RFPStatus!$A$2:$CF$5148,10,FALSE)</f>
        <v>0</v>
      </c>
      <c r="DW496" s="63" t="str">
        <f t="shared" si="7"/>
        <v/>
      </c>
    </row>
    <row r="497" spans="1:127">
      <c r="A497" s="65">
        <f>RFPData!D497</f>
        <v>0</v>
      </c>
      <c r="DQ497" s="63">
        <f>VLOOKUP(D497,RFPStatus!$A$2:$CF$5148,5,FALSE)</f>
        <v>0</v>
      </c>
      <c r="DR497" s="63">
        <f>VLOOKUP(D497,RFPStatus!$A$2:$CF$5148,6,FALSE)</f>
        <v>0</v>
      </c>
      <c r="DS497" s="63">
        <f>VLOOKUP(D497,RFPStatus!$A$2:$CF$5148,7,FALSE)</f>
        <v>0</v>
      </c>
      <c r="DT497" s="63">
        <f>VLOOKUP(D497,RFPStatus!$A$2:$CF$5148,8,FALSE)</f>
        <v>0</v>
      </c>
      <c r="DU497" s="63">
        <f>VLOOKUP(D497,RFPStatus!$A$2:$CF$5148,9,FALSE)</f>
        <v>0</v>
      </c>
      <c r="DV497" s="63">
        <f>VLOOKUP(D497,RFPStatus!$A$2:$CF$5148,10,FALSE)</f>
        <v>0</v>
      </c>
      <c r="DW497" s="63" t="str">
        <f t="shared" si="7"/>
        <v/>
      </c>
    </row>
    <row r="498" spans="1:127">
      <c r="A498" s="65">
        <f>RFPData!D498</f>
        <v>0</v>
      </c>
      <c r="DQ498" s="63">
        <f>VLOOKUP(D498,RFPStatus!$A$2:$CF$5148,5,FALSE)</f>
        <v>0</v>
      </c>
      <c r="DR498" s="63">
        <f>VLOOKUP(D498,RFPStatus!$A$2:$CF$5148,6,FALSE)</f>
        <v>0</v>
      </c>
      <c r="DS498" s="63">
        <f>VLOOKUP(D498,RFPStatus!$A$2:$CF$5148,7,FALSE)</f>
        <v>0</v>
      </c>
      <c r="DT498" s="63">
        <f>VLOOKUP(D498,RFPStatus!$A$2:$CF$5148,8,FALSE)</f>
        <v>0</v>
      </c>
      <c r="DU498" s="63">
        <f>VLOOKUP(D498,RFPStatus!$A$2:$CF$5148,9,FALSE)</f>
        <v>0</v>
      </c>
      <c r="DV498" s="63">
        <f>VLOOKUP(D498,RFPStatus!$A$2:$CF$5148,10,FALSE)</f>
        <v>0</v>
      </c>
      <c r="DW498" s="63" t="str">
        <f t="shared" si="7"/>
        <v/>
      </c>
    </row>
    <row r="499" spans="1:127">
      <c r="A499" s="65">
        <f>RFPData!D499</f>
        <v>0</v>
      </c>
      <c r="DQ499" s="63">
        <f>VLOOKUP(D499,RFPStatus!$A$2:$CF$5148,5,FALSE)</f>
        <v>0</v>
      </c>
      <c r="DR499" s="63">
        <f>VLOOKUP(D499,RFPStatus!$A$2:$CF$5148,6,FALSE)</f>
        <v>0</v>
      </c>
      <c r="DS499" s="63">
        <f>VLOOKUP(D499,RFPStatus!$A$2:$CF$5148,7,FALSE)</f>
        <v>0</v>
      </c>
      <c r="DT499" s="63">
        <f>VLOOKUP(D499,RFPStatus!$A$2:$CF$5148,8,FALSE)</f>
        <v>0</v>
      </c>
      <c r="DU499" s="63">
        <f>VLOOKUP(D499,RFPStatus!$A$2:$CF$5148,9,FALSE)</f>
        <v>0</v>
      </c>
      <c r="DV499" s="63">
        <f>VLOOKUP(D499,RFPStatus!$A$2:$CF$5148,10,FALSE)</f>
        <v>0</v>
      </c>
      <c r="DW499" s="63" t="str">
        <f t="shared" si="7"/>
        <v/>
      </c>
    </row>
    <row r="500" spans="1:127">
      <c r="A500" s="65">
        <f>RFPData!D500</f>
        <v>0</v>
      </c>
      <c r="DQ500" s="63">
        <f>VLOOKUP(D500,RFPStatus!$A$2:$CF$5148,5,FALSE)</f>
        <v>0</v>
      </c>
      <c r="DR500" s="63">
        <f>VLOOKUP(D500,RFPStatus!$A$2:$CF$5148,6,FALSE)</f>
        <v>0</v>
      </c>
      <c r="DS500" s="63">
        <f>VLOOKUP(D500,RFPStatus!$A$2:$CF$5148,7,FALSE)</f>
        <v>0</v>
      </c>
      <c r="DT500" s="63">
        <f>VLOOKUP(D500,RFPStatus!$A$2:$CF$5148,8,FALSE)</f>
        <v>0</v>
      </c>
      <c r="DU500" s="63">
        <f>VLOOKUP(D500,RFPStatus!$A$2:$CF$5148,9,FALSE)</f>
        <v>0</v>
      </c>
      <c r="DV500" s="63">
        <f>VLOOKUP(D500,RFPStatus!$A$2:$CF$5148,10,FALSE)</f>
        <v>0</v>
      </c>
      <c r="DW500" s="63" t="str">
        <f t="shared" si="7"/>
        <v/>
      </c>
    </row>
    <row r="501" spans="1:127">
      <c r="A501" s="65">
        <f>RFPData!D501</f>
        <v>0</v>
      </c>
      <c r="DQ501" s="63">
        <f>VLOOKUP(D501,RFPStatus!$A$2:$CF$5148,5,FALSE)</f>
        <v>0</v>
      </c>
      <c r="DR501" s="63">
        <f>VLOOKUP(D501,RFPStatus!$A$2:$CF$5148,6,FALSE)</f>
        <v>0</v>
      </c>
      <c r="DS501" s="63">
        <f>VLOOKUP(D501,RFPStatus!$A$2:$CF$5148,7,FALSE)</f>
        <v>0</v>
      </c>
      <c r="DT501" s="63">
        <f>VLOOKUP(D501,RFPStatus!$A$2:$CF$5148,8,FALSE)</f>
        <v>0</v>
      </c>
      <c r="DU501" s="63">
        <f>VLOOKUP(D501,RFPStatus!$A$2:$CF$5148,9,FALSE)</f>
        <v>0</v>
      </c>
      <c r="DV501" s="63">
        <f>VLOOKUP(D501,RFPStatus!$A$2:$CF$5148,10,FALSE)</f>
        <v>0</v>
      </c>
      <c r="DW501" s="63" t="str">
        <f t="shared" si="7"/>
        <v/>
      </c>
    </row>
    <row r="502" spans="1:127">
      <c r="A502" s="65">
        <f>RFPData!D502</f>
        <v>0</v>
      </c>
      <c r="DQ502" s="63">
        <f>VLOOKUP(D502,RFPStatus!$A$2:$CF$5148,5,FALSE)</f>
        <v>0</v>
      </c>
      <c r="DR502" s="63">
        <f>VLOOKUP(D502,RFPStatus!$A$2:$CF$5148,6,FALSE)</f>
        <v>0</v>
      </c>
      <c r="DS502" s="63">
        <f>VLOOKUP(D502,RFPStatus!$A$2:$CF$5148,7,FALSE)</f>
        <v>0</v>
      </c>
      <c r="DT502" s="63">
        <f>VLOOKUP(D502,RFPStatus!$A$2:$CF$5148,8,FALSE)</f>
        <v>0</v>
      </c>
      <c r="DU502" s="63">
        <f>VLOOKUP(D502,RFPStatus!$A$2:$CF$5148,9,FALSE)</f>
        <v>0</v>
      </c>
      <c r="DV502" s="63">
        <f>VLOOKUP(D502,RFPStatus!$A$2:$CF$5148,10,FALSE)</f>
        <v>0</v>
      </c>
      <c r="DW502" s="63" t="str">
        <f t="shared" si="7"/>
        <v/>
      </c>
    </row>
    <row r="503" spans="1:127">
      <c r="A503" s="65">
        <f>RFPData!D503</f>
        <v>0</v>
      </c>
      <c r="DQ503" s="63">
        <f>VLOOKUP(D503,RFPStatus!$A$2:$CF$5148,5,FALSE)</f>
        <v>0</v>
      </c>
      <c r="DR503" s="63">
        <f>VLOOKUP(D503,RFPStatus!$A$2:$CF$5148,6,FALSE)</f>
        <v>0</v>
      </c>
      <c r="DS503" s="63">
        <f>VLOOKUP(D503,RFPStatus!$A$2:$CF$5148,7,FALSE)</f>
        <v>0</v>
      </c>
      <c r="DT503" s="63">
        <f>VLOOKUP(D503,RFPStatus!$A$2:$CF$5148,8,FALSE)</f>
        <v>0</v>
      </c>
      <c r="DU503" s="63">
        <f>VLOOKUP(D503,RFPStatus!$A$2:$CF$5148,9,FALSE)</f>
        <v>0</v>
      </c>
      <c r="DV503" s="63">
        <f>VLOOKUP(D503,RFPStatus!$A$2:$CF$5148,10,FALSE)</f>
        <v>0</v>
      </c>
      <c r="DW503" s="63" t="str">
        <f t="shared" si="7"/>
        <v/>
      </c>
    </row>
    <row r="504" spans="1:127">
      <c r="A504" s="65">
        <f>RFPData!D504</f>
        <v>0</v>
      </c>
      <c r="DQ504" s="63">
        <f>VLOOKUP(D504,RFPStatus!$A$2:$CF$5148,5,FALSE)</f>
        <v>0</v>
      </c>
      <c r="DR504" s="63">
        <f>VLOOKUP(D504,RFPStatus!$A$2:$CF$5148,6,FALSE)</f>
        <v>0</v>
      </c>
      <c r="DS504" s="63">
        <f>VLOOKUP(D504,RFPStatus!$A$2:$CF$5148,7,FALSE)</f>
        <v>0</v>
      </c>
      <c r="DT504" s="63">
        <f>VLOOKUP(D504,RFPStatus!$A$2:$CF$5148,8,FALSE)</f>
        <v>0</v>
      </c>
      <c r="DU504" s="63">
        <f>VLOOKUP(D504,RFPStatus!$A$2:$CF$5148,9,FALSE)</f>
        <v>0</v>
      </c>
      <c r="DV504" s="63">
        <f>VLOOKUP(D504,RFPStatus!$A$2:$CF$5148,10,FALSE)</f>
        <v>0</v>
      </c>
      <c r="DW504" s="63" t="str">
        <f t="shared" si="7"/>
        <v/>
      </c>
    </row>
    <row r="505" spans="1:127">
      <c r="A505" s="65">
        <f>RFPData!D505</f>
        <v>0</v>
      </c>
      <c r="DQ505" s="63">
        <f>VLOOKUP(D505,RFPStatus!$A$2:$CF$5148,5,FALSE)</f>
        <v>0</v>
      </c>
      <c r="DR505" s="63">
        <f>VLOOKUP(D505,RFPStatus!$A$2:$CF$5148,6,FALSE)</f>
        <v>0</v>
      </c>
      <c r="DS505" s="63">
        <f>VLOOKUP(D505,RFPStatus!$A$2:$CF$5148,7,FALSE)</f>
        <v>0</v>
      </c>
      <c r="DT505" s="63">
        <f>VLOOKUP(D505,RFPStatus!$A$2:$CF$5148,8,FALSE)</f>
        <v>0</v>
      </c>
      <c r="DU505" s="63">
        <f>VLOOKUP(D505,RFPStatus!$A$2:$CF$5148,9,FALSE)</f>
        <v>0</v>
      </c>
      <c r="DV505" s="63">
        <f>VLOOKUP(D505,RFPStatus!$A$2:$CF$5148,10,FALSE)</f>
        <v>0</v>
      </c>
      <c r="DW505" s="63" t="str">
        <f t="shared" si="7"/>
        <v/>
      </c>
    </row>
    <row r="506" spans="1:127">
      <c r="A506" s="65">
        <f>RFPData!D506</f>
        <v>0</v>
      </c>
      <c r="DQ506" s="63">
        <f>VLOOKUP(D506,RFPStatus!$A$2:$CF$5148,5,FALSE)</f>
        <v>0</v>
      </c>
      <c r="DR506" s="63">
        <f>VLOOKUP(D506,RFPStatus!$A$2:$CF$5148,6,FALSE)</f>
        <v>0</v>
      </c>
      <c r="DS506" s="63">
        <f>VLOOKUP(D506,RFPStatus!$A$2:$CF$5148,7,FALSE)</f>
        <v>0</v>
      </c>
      <c r="DT506" s="63">
        <f>VLOOKUP(D506,RFPStatus!$A$2:$CF$5148,8,FALSE)</f>
        <v>0</v>
      </c>
      <c r="DU506" s="63">
        <f>VLOOKUP(D506,RFPStatus!$A$2:$CF$5148,9,FALSE)</f>
        <v>0</v>
      </c>
      <c r="DV506" s="63">
        <f>VLOOKUP(D506,RFPStatus!$A$2:$CF$5148,10,FALSE)</f>
        <v>0</v>
      </c>
      <c r="DW506" s="63" t="str">
        <f t="shared" si="7"/>
        <v/>
      </c>
    </row>
    <row r="507" spans="1:127">
      <c r="A507" s="65">
        <f>RFPData!D507</f>
        <v>0</v>
      </c>
      <c r="DQ507" s="63">
        <f>VLOOKUP(D507,RFPStatus!$A$2:$CF$5148,5,FALSE)</f>
        <v>0</v>
      </c>
      <c r="DR507" s="63">
        <f>VLOOKUP(D507,RFPStatus!$A$2:$CF$5148,6,FALSE)</f>
        <v>0</v>
      </c>
      <c r="DS507" s="63">
        <f>VLOOKUP(D507,RFPStatus!$A$2:$CF$5148,7,FALSE)</f>
        <v>0</v>
      </c>
      <c r="DT507" s="63">
        <f>VLOOKUP(D507,RFPStatus!$A$2:$CF$5148,8,FALSE)</f>
        <v>0</v>
      </c>
      <c r="DU507" s="63">
        <f>VLOOKUP(D507,RFPStatus!$A$2:$CF$5148,9,FALSE)</f>
        <v>0</v>
      </c>
      <c r="DV507" s="63">
        <f>VLOOKUP(D507,RFPStatus!$A$2:$CF$5148,10,FALSE)</f>
        <v>0</v>
      </c>
      <c r="DW507" s="63" t="str">
        <f t="shared" si="7"/>
        <v/>
      </c>
    </row>
    <row r="508" spans="1:127">
      <c r="A508" s="65">
        <f>RFPData!D508</f>
        <v>0</v>
      </c>
      <c r="DQ508" s="63">
        <f>VLOOKUP(D508,RFPStatus!$A$2:$CF$5148,5,FALSE)</f>
        <v>0</v>
      </c>
      <c r="DR508" s="63">
        <f>VLOOKUP(D508,RFPStatus!$A$2:$CF$5148,6,FALSE)</f>
        <v>0</v>
      </c>
      <c r="DS508" s="63">
        <f>VLOOKUP(D508,RFPStatus!$A$2:$CF$5148,7,FALSE)</f>
        <v>0</v>
      </c>
      <c r="DT508" s="63">
        <f>VLOOKUP(D508,RFPStatus!$A$2:$CF$5148,8,FALSE)</f>
        <v>0</v>
      </c>
      <c r="DU508" s="63">
        <f>VLOOKUP(D508,RFPStatus!$A$2:$CF$5148,9,FALSE)</f>
        <v>0</v>
      </c>
      <c r="DV508" s="63">
        <f>VLOOKUP(D508,RFPStatus!$A$2:$CF$5148,10,FALSE)</f>
        <v>0</v>
      </c>
      <c r="DW508" s="63" t="str">
        <f t="shared" si="7"/>
        <v/>
      </c>
    </row>
    <row r="509" spans="1:127">
      <c r="A509" s="65">
        <f>RFPData!D509</f>
        <v>0</v>
      </c>
      <c r="DQ509" s="63">
        <f>VLOOKUP(D509,RFPStatus!$A$2:$CF$5148,5,FALSE)</f>
        <v>0</v>
      </c>
      <c r="DR509" s="63">
        <f>VLOOKUP(D509,RFPStatus!$A$2:$CF$5148,6,FALSE)</f>
        <v>0</v>
      </c>
      <c r="DS509" s="63">
        <f>VLOOKUP(D509,RFPStatus!$A$2:$CF$5148,7,FALSE)</f>
        <v>0</v>
      </c>
      <c r="DT509" s="63">
        <f>VLOOKUP(D509,RFPStatus!$A$2:$CF$5148,8,FALSE)</f>
        <v>0</v>
      </c>
      <c r="DU509" s="63">
        <f>VLOOKUP(D509,RFPStatus!$A$2:$CF$5148,9,FALSE)</f>
        <v>0</v>
      </c>
      <c r="DV509" s="63">
        <f>VLOOKUP(D509,RFPStatus!$A$2:$CF$5148,10,FALSE)</f>
        <v>0</v>
      </c>
      <c r="DW509" s="63" t="str">
        <f t="shared" si="7"/>
        <v/>
      </c>
    </row>
    <row r="510" spans="1:127">
      <c r="A510" s="65">
        <f>RFPData!D510</f>
        <v>0</v>
      </c>
      <c r="DQ510" s="63">
        <f>VLOOKUP(D510,RFPStatus!$A$2:$CF$5148,5,FALSE)</f>
        <v>0</v>
      </c>
      <c r="DR510" s="63">
        <f>VLOOKUP(D510,RFPStatus!$A$2:$CF$5148,6,FALSE)</f>
        <v>0</v>
      </c>
      <c r="DS510" s="63">
        <f>VLOOKUP(D510,RFPStatus!$A$2:$CF$5148,7,FALSE)</f>
        <v>0</v>
      </c>
      <c r="DT510" s="63">
        <f>VLOOKUP(D510,RFPStatus!$A$2:$CF$5148,8,FALSE)</f>
        <v>0</v>
      </c>
      <c r="DU510" s="63">
        <f>VLOOKUP(D510,RFPStatus!$A$2:$CF$5148,9,FALSE)</f>
        <v>0</v>
      </c>
      <c r="DV510" s="63">
        <f>VLOOKUP(D510,RFPStatus!$A$2:$CF$5148,10,FALSE)</f>
        <v>0</v>
      </c>
      <c r="DW510" s="63" t="str">
        <f t="shared" si="7"/>
        <v/>
      </c>
    </row>
    <row r="511" spans="1:127">
      <c r="A511" s="65">
        <f>RFPData!D511</f>
        <v>0</v>
      </c>
      <c r="DQ511" s="63">
        <f>VLOOKUP(D511,RFPStatus!$A$2:$CF$5148,5,FALSE)</f>
        <v>0</v>
      </c>
      <c r="DR511" s="63">
        <f>VLOOKUP(D511,RFPStatus!$A$2:$CF$5148,6,FALSE)</f>
        <v>0</v>
      </c>
      <c r="DS511" s="63">
        <f>VLOOKUP(D511,RFPStatus!$A$2:$CF$5148,7,FALSE)</f>
        <v>0</v>
      </c>
      <c r="DT511" s="63">
        <f>VLOOKUP(D511,RFPStatus!$A$2:$CF$5148,8,FALSE)</f>
        <v>0</v>
      </c>
      <c r="DU511" s="63">
        <f>VLOOKUP(D511,RFPStatus!$A$2:$CF$5148,9,FALSE)</f>
        <v>0</v>
      </c>
      <c r="DV511" s="63">
        <f>VLOOKUP(D511,RFPStatus!$A$2:$CF$5148,10,FALSE)</f>
        <v>0</v>
      </c>
      <c r="DW511" s="63" t="str">
        <f t="shared" si="7"/>
        <v/>
      </c>
    </row>
    <row r="512" spans="1:127">
      <c r="A512" s="65">
        <f>RFPData!D512</f>
        <v>0</v>
      </c>
      <c r="DQ512" s="63">
        <f>VLOOKUP(D512,RFPStatus!$A$2:$CF$5148,5,FALSE)</f>
        <v>0</v>
      </c>
      <c r="DR512" s="63">
        <f>VLOOKUP(D512,RFPStatus!$A$2:$CF$5148,6,FALSE)</f>
        <v>0</v>
      </c>
      <c r="DS512" s="63">
        <f>VLOOKUP(D512,RFPStatus!$A$2:$CF$5148,7,FALSE)</f>
        <v>0</v>
      </c>
      <c r="DT512" s="63">
        <f>VLOOKUP(D512,RFPStatus!$A$2:$CF$5148,8,FALSE)</f>
        <v>0</v>
      </c>
      <c r="DU512" s="63">
        <f>VLOOKUP(D512,RFPStatus!$A$2:$CF$5148,9,FALSE)</f>
        <v>0</v>
      </c>
      <c r="DV512" s="63">
        <f>VLOOKUP(D512,RFPStatus!$A$2:$CF$5148,10,FALSE)</f>
        <v>0</v>
      </c>
      <c r="DW512" s="63" t="str">
        <f t="shared" si="7"/>
        <v/>
      </c>
    </row>
    <row r="513" spans="1:127">
      <c r="A513" s="65">
        <f>RFPData!D513</f>
        <v>0</v>
      </c>
      <c r="DQ513" s="63">
        <f>VLOOKUP(D513,RFPStatus!$A$2:$CF$5148,5,FALSE)</f>
        <v>0</v>
      </c>
      <c r="DR513" s="63">
        <f>VLOOKUP(D513,RFPStatus!$A$2:$CF$5148,6,FALSE)</f>
        <v>0</v>
      </c>
      <c r="DS513" s="63">
        <f>VLOOKUP(D513,RFPStatus!$A$2:$CF$5148,7,FALSE)</f>
        <v>0</v>
      </c>
      <c r="DT513" s="63">
        <f>VLOOKUP(D513,RFPStatus!$A$2:$CF$5148,8,FALSE)</f>
        <v>0</v>
      </c>
      <c r="DU513" s="63">
        <f>VLOOKUP(D513,RFPStatus!$A$2:$CF$5148,9,FALSE)</f>
        <v>0</v>
      </c>
      <c r="DV513" s="63">
        <f>VLOOKUP(D513,RFPStatus!$A$2:$CF$5148,10,FALSE)</f>
        <v>0</v>
      </c>
      <c r="DW513" s="63" t="str">
        <f t="shared" si="7"/>
        <v/>
      </c>
    </row>
    <row r="514" spans="1:127">
      <c r="A514" s="65">
        <f>RFPData!D514</f>
        <v>0</v>
      </c>
      <c r="DQ514" s="63">
        <f>VLOOKUP(D514,RFPStatus!$A$2:$CF$5148,5,FALSE)</f>
        <v>0</v>
      </c>
      <c r="DR514" s="63">
        <f>VLOOKUP(D514,RFPStatus!$A$2:$CF$5148,6,FALSE)</f>
        <v>0</v>
      </c>
      <c r="DS514" s="63">
        <f>VLOOKUP(D514,RFPStatus!$A$2:$CF$5148,7,FALSE)</f>
        <v>0</v>
      </c>
      <c r="DT514" s="63">
        <f>VLOOKUP(D514,RFPStatus!$A$2:$CF$5148,8,FALSE)</f>
        <v>0</v>
      </c>
      <c r="DU514" s="63">
        <f>VLOOKUP(D514,RFPStatus!$A$2:$CF$5148,9,FALSE)</f>
        <v>0</v>
      </c>
      <c r="DV514" s="63">
        <f>VLOOKUP(D514,RFPStatus!$A$2:$CF$5148,10,FALSE)</f>
        <v>0</v>
      </c>
      <c r="DW514" s="63" t="str">
        <f t="shared" si="7"/>
        <v/>
      </c>
    </row>
    <row r="515" spans="1:127">
      <c r="A515" s="65">
        <f>RFPData!D515</f>
        <v>0</v>
      </c>
      <c r="DQ515" s="63">
        <f>VLOOKUP(D515,RFPStatus!$A$2:$CF$5148,5,FALSE)</f>
        <v>0</v>
      </c>
      <c r="DR515" s="63">
        <f>VLOOKUP(D515,RFPStatus!$A$2:$CF$5148,6,FALSE)</f>
        <v>0</v>
      </c>
      <c r="DS515" s="63">
        <f>VLOOKUP(D515,RFPStatus!$A$2:$CF$5148,7,FALSE)</f>
        <v>0</v>
      </c>
      <c r="DT515" s="63">
        <f>VLOOKUP(D515,RFPStatus!$A$2:$CF$5148,8,FALSE)</f>
        <v>0</v>
      </c>
      <c r="DU515" s="63">
        <f>VLOOKUP(D515,RFPStatus!$A$2:$CF$5148,9,FALSE)</f>
        <v>0</v>
      </c>
      <c r="DV515" s="63">
        <f>VLOOKUP(D515,RFPStatus!$A$2:$CF$5148,10,FALSE)</f>
        <v>0</v>
      </c>
      <c r="DW515" s="63" t="str">
        <f t="shared" ref="DW515:DW578" si="8">_xlfn.CONCAT(BU515:BY515)</f>
        <v/>
      </c>
    </row>
    <row r="516" spans="1:127">
      <c r="A516" s="65">
        <f>RFPData!D516</f>
        <v>0</v>
      </c>
      <c r="DQ516" s="63">
        <f>VLOOKUP(D516,RFPStatus!$A$2:$CF$5148,5,FALSE)</f>
        <v>0</v>
      </c>
      <c r="DR516" s="63">
        <f>VLOOKUP(D516,RFPStatus!$A$2:$CF$5148,6,FALSE)</f>
        <v>0</v>
      </c>
      <c r="DS516" s="63">
        <f>VLOOKUP(D516,RFPStatus!$A$2:$CF$5148,7,FALSE)</f>
        <v>0</v>
      </c>
      <c r="DT516" s="63">
        <f>VLOOKUP(D516,RFPStatus!$A$2:$CF$5148,8,FALSE)</f>
        <v>0</v>
      </c>
      <c r="DU516" s="63">
        <f>VLOOKUP(D516,RFPStatus!$A$2:$CF$5148,9,FALSE)</f>
        <v>0</v>
      </c>
      <c r="DV516" s="63">
        <f>VLOOKUP(D516,RFPStatus!$A$2:$CF$5148,10,FALSE)</f>
        <v>0</v>
      </c>
      <c r="DW516" s="63" t="str">
        <f t="shared" si="8"/>
        <v/>
      </c>
    </row>
    <row r="517" spans="1:127">
      <c r="A517" s="65">
        <f>RFPData!D517</f>
        <v>0</v>
      </c>
      <c r="DQ517" s="63">
        <f>VLOOKUP(D517,RFPStatus!$A$2:$CF$5148,5,FALSE)</f>
        <v>0</v>
      </c>
      <c r="DR517" s="63">
        <f>VLOOKUP(D517,RFPStatus!$A$2:$CF$5148,6,FALSE)</f>
        <v>0</v>
      </c>
      <c r="DS517" s="63">
        <f>VLOOKUP(D517,RFPStatus!$A$2:$CF$5148,7,FALSE)</f>
        <v>0</v>
      </c>
      <c r="DT517" s="63">
        <f>VLOOKUP(D517,RFPStatus!$A$2:$CF$5148,8,FALSE)</f>
        <v>0</v>
      </c>
      <c r="DU517" s="63">
        <f>VLOOKUP(D517,RFPStatus!$A$2:$CF$5148,9,FALSE)</f>
        <v>0</v>
      </c>
      <c r="DV517" s="63">
        <f>VLOOKUP(D517,RFPStatus!$A$2:$CF$5148,10,FALSE)</f>
        <v>0</v>
      </c>
      <c r="DW517" s="63" t="str">
        <f t="shared" si="8"/>
        <v/>
      </c>
    </row>
    <row r="518" spans="1:127">
      <c r="A518" s="65">
        <f>RFPData!D518</f>
        <v>0</v>
      </c>
      <c r="DQ518" s="63">
        <f>VLOOKUP(D518,RFPStatus!$A$2:$CF$5148,5,FALSE)</f>
        <v>0</v>
      </c>
      <c r="DR518" s="63">
        <f>VLOOKUP(D518,RFPStatus!$A$2:$CF$5148,6,FALSE)</f>
        <v>0</v>
      </c>
      <c r="DS518" s="63">
        <f>VLOOKUP(D518,RFPStatus!$A$2:$CF$5148,7,FALSE)</f>
        <v>0</v>
      </c>
      <c r="DT518" s="63">
        <f>VLOOKUP(D518,RFPStatus!$A$2:$CF$5148,8,FALSE)</f>
        <v>0</v>
      </c>
      <c r="DU518" s="63">
        <f>VLOOKUP(D518,RFPStatus!$A$2:$CF$5148,9,FALSE)</f>
        <v>0</v>
      </c>
      <c r="DV518" s="63">
        <f>VLOOKUP(D518,RFPStatus!$A$2:$CF$5148,10,FALSE)</f>
        <v>0</v>
      </c>
      <c r="DW518" s="63" t="str">
        <f t="shared" si="8"/>
        <v/>
      </c>
    </row>
    <row r="519" spans="1:127">
      <c r="A519" s="65">
        <f>RFPData!D519</f>
        <v>0</v>
      </c>
      <c r="DQ519" s="63">
        <f>VLOOKUP(D519,RFPStatus!$A$2:$CF$5148,5,FALSE)</f>
        <v>0</v>
      </c>
      <c r="DR519" s="63">
        <f>VLOOKUP(D519,RFPStatus!$A$2:$CF$5148,6,FALSE)</f>
        <v>0</v>
      </c>
      <c r="DS519" s="63">
        <f>VLOOKUP(D519,RFPStatus!$A$2:$CF$5148,7,FALSE)</f>
        <v>0</v>
      </c>
      <c r="DT519" s="63">
        <f>VLOOKUP(D519,RFPStatus!$A$2:$CF$5148,8,FALSE)</f>
        <v>0</v>
      </c>
      <c r="DU519" s="63">
        <f>VLOOKUP(D519,RFPStatus!$A$2:$CF$5148,9,FALSE)</f>
        <v>0</v>
      </c>
      <c r="DV519" s="63">
        <f>VLOOKUP(D519,RFPStatus!$A$2:$CF$5148,10,FALSE)</f>
        <v>0</v>
      </c>
      <c r="DW519" s="63" t="str">
        <f t="shared" si="8"/>
        <v/>
      </c>
    </row>
    <row r="520" spans="1:127">
      <c r="A520" s="65">
        <f>RFPData!D520</f>
        <v>0</v>
      </c>
      <c r="DQ520" s="63">
        <f>VLOOKUP(D520,RFPStatus!$A$2:$CF$5148,5,FALSE)</f>
        <v>0</v>
      </c>
      <c r="DR520" s="63">
        <f>VLOOKUP(D520,RFPStatus!$A$2:$CF$5148,6,FALSE)</f>
        <v>0</v>
      </c>
      <c r="DS520" s="63">
        <f>VLOOKUP(D520,RFPStatus!$A$2:$CF$5148,7,FALSE)</f>
        <v>0</v>
      </c>
      <c r="DT520" s="63">
        <f>VLOOKUP(D520,RFPStatus!$A$2:$CF$5148,8,FALSE)</f>
        <v>0</v>
      </c>
      <c r="DU520" s="63">
        <f>VLOOKUP(D520,RFPStatus!$A$2:$CF$5148,9,FALSE)</f>
        <v>0</v>
      </c>
      <c r="DV520" s="63">
        <f>VLOOKUP(D520,RFPStatus!$A$2:$CF$5148,10,FALSE)</f>
        <v>0</v>
      </c>
      <c r="DW520" s="63" t="str">
        <f t="shared" si="8"/>
        <v/>
      </c>
    </row>
    <row r="521" spans="1:127">
      <c r="A521" s="65">
        <f>RFPData!D521</f>
        <v>0</v>
      </c>
      <c r="DQ521" s="63">
        <f>VLOOKUP(D521,RFPStatus!$A$2:$CF$5148,5,FALSE)</f>
        <v>0</v>
      </c>
      <c r="DR521" s="63">
        <f>VLOOKUP(D521,RFPStatus!$A$2:$CF$5148,6,FALSE)</f>
        <v>0</v>
      </c>
      <c r="DS521" s="63">
        <f>VLOOKUP(D521,RFPStatus!$A$2:$CF$5148,7,FALSE)</f>
        <v>0</v>
      </c>
      <c r="DT521" s="63">
        <f>VLOOKUP(D521,RFPStatus!$A$2:$CF$5148,8,FALSE)</f>
        <v>0</v>
      </c>
      <c r="DU521" s="63">
        <f>VLOOKUP(D521,RFPStatus!$A$2:$CF$5148,9,FALSE)</f>
        <v>0</v>
      </c>
      <c r="DV521" s="63">
        <f>VLOOKUP(D521,RFPStatus!$A$2:$CF$5148,10,FALSE)</f>
        <v>0</v>
      </c>
      <c r="DW521" s="63" t="str">
        <f t="shared" si="8"/>
        <v/>
      </c>
    </row>
    <row r="522" spans="1:127">
      <c r="A522" s="65">
        <f>RFPData!D522</f>
        <v>0</v>
      </c>
      <c r="DQ522" s="63">
        <f>VLOOKUP(D522,RFPStatus!$A$2:$CF$5148,5,FALSE)</f>
        <v>0</v>
      </c>
      <c r="DR522" s="63">
        <f>VLOOKUP(D522,RFPStatus!$A$2:$CF$5148,6,FALSE)</f>
        <v>0</v>
      </c>
      <c r="DS522" s="63">
        <f>VLOOKUP(D522,RFPStatus!$A$2:$CF$5148,7,FALSE)</f>
        <v>0</v>
      </c>
      <c r="DT522" s="63">
        <f>VLOOKUP(D522,RFPStatus!$A$2:$CF$5148,8,FALSE)</f>
        <v>0</v>
      </c>
      <c r="DU522" s="63">
        <f>VLOOKUP(D522,RFPStatus!$A$2:$CF$5148,9,FALSE)</f>
        <v>0</v>
      </c>
      <c r="DV522" s="63">
        <f>VLOOKUP(D522,RFPStatus!$A$2:$CF$5148,10,FALSE)</f>
        <v>0</v>
      </c>
      <c r="DW522" s="63" t="str">
        <f t="shared" si="8"/>
        <v/>
      </c>
    </row>
    <row r="523" spans="1:127">
      <c r="A523" s="65">
        <f>RFPData!D523</f>
        <v>0</v>
      </c>
      <c r="DQ523" s="63">
        <f>VLOOKUP(D523,RFPStatus!$A$2:$CF$5148,5,FALSE)</f>
        <v>0</v>
      </c>
      <c r="DR523" s="63">
        <f>VLOOKUP(D523,RFPStatus!$A$2:$CF$5148,6,FALSE)</f>
        <v>0</v>
      </c>
      <c r="DS523" s="63">
        <f>VLOOKUP(D523,RFPStatus!$A$2:$CF$5148,7,FALSE)</f>
        <v>0</v>
      </c>
      <c r="DT523" s="63">
        <f>VLOOKUP(D523,RFPStatus!$A$2:$CF$5148,8,FALSE)</f>
        <v>0</v>
      </c>
      <c r="DU523" s="63">
        <f>VLOOKUP(D523,RFPStatus!$A$2:$CF$5148,9,FALSE)</f>
        <v>0</v>
      </c>
      <c r="DV523" s="63">
        <f>VLOOKUP(D523,RFPStatus!$A$2:$CF$5148,10,FALSE)</f>
        <v>0</v>
      </c>
      <c r="DW523" s="63" t="str">
        <f t="shared" si="8"/>
        <v/>
      </c>
    </row>
    <row r="524" spans="1:127">
      <c r="A524" s="65">
        <f>RFPData!D524</f>
        <v>0</v>
      </c>
      <c r="DQ524" s="63">
        <f>VLOOKUP(D524,RFPStatus!$A$2:$CF$5148,5,FALSE)</f>
        <v>0</v>
      </c>
      <c r="DR524" s="63">
        <f>VLOOKUP(D524,RFPStatus!$A$2:$CF$5148,6,FALSE)</f>
        <v>0</v>
      </c>
      <c r="DS524" s="63">
        <f>VLOOKUP(D524,RFPStatus!$A$2:$CF$5148,7,FALSE)</f>
        <v>0</v>
      </c>
      <c r="DT524" s="63">
        <f>VLOOKUP(D524,RFPStatus!$A$2:$CF$5148,8,FALSE)</f>
        <v>0</v>
      </c>
      <c r="DU524" s="63">
        <f>VLOOKUP(D524,RFPStatus!$A$2:$CF$5148,9,FALSE)</f>
        <v>0</v>
      </c>
      <c r="DV524" s="63">
        <f>VLOOKUP(D524,RFPStatus!$A$2:$CF$5148,10,FALSE)</f>
        <v>0</v>
      </c>
      <c r="DW524" s="63" t="str">
        <f t="shared" si="8"/>
        <v/>
      </c>
    </row>
    <row r="525" spans="1:127">
      <c r="A525" s="65">
        <f>RFPData!D525</f>
        <v>0</v>
      </c>
      <c r="DQ525" s="63">
        <f>VLOOKUP(D525,RFPStatus!$A$2:$CF$5148,5,FALSE)</f>
        <v>0</v>
      </c>
      <c r="DR525" s="63">
        <f>VLOOKUP(D525,RFPStatus!$A$2:$CF$5148,6,FALSE)</f>
        <v>0</v>
      </c>
      <c r="DS525" s="63">
        <f>VLOOKUP(D525,RFPStatus!$A$2:$CF$5148,7,FALSE)</f>
        <v>0</v>
      </c>
      <c r="DT525" s="63">
        <f>VLOOKUP(D525,RFPStatus!$A$2:$CF$5148,8,FALSE)</f>
        <v>0</v>
      </c>
      <c r="DU525" s="63">
        <f>VLOOKUP(D525,RFPStatus!$A$2:$CF$5148,9,FALSE)</f>
        <v>0</v>
      </c>
      <c r="DV525" s="63">
        <f>VLOOKUP(D525,RFPStatus!$A$2:$CF$5148,10,FALSE)</f>
        <v>0</v>
      </c>
      <c r="DW525" s="63" t="str">
        <f t="shared" si="8"/>
        <v/>
      </c>
    </row>
    <row r="526" spans="1:127">
      <c r="A526" s="65">
        <f>RFPData!D526</f>
        <v>0</v>
      </c>
      <c r="DQ526" s="63">
        <f>VLOOKUP(D526,RFPStatus!$A$2:$CF$5148,5,FALSE)</f>
        <v>0</v>
      </c>
      <c r="DR526" s="63">
        <f>VLOOKUP(D526,RFPStatus!$A$2:$CF$5148,6,FALSE)</f>
        <v>0</v>
      </c>
      <c r="DS526" s="63">
        <f>VLOOKUP(D526,RFPStatus!$A$2:$CF$5148,7,FALSE)</f>
        <v>0</v>
      </c>
      <c r="DT526" s="63">
        <f>VLOOKUP(D526,RFPStatus!$A$2:$CF$5148,8,FALSE)</f>
        <v>0</v>
      </c>
      <c r="DU526" s="63">
        <f>VLOOKUP(D526,RFPStatus!$A$2:$CF$5148,9,FALSE)</f>
        <v>0</v>
      </c>
      <c r="DV526" s="63">
        <f>VLOOKUP(D526,RFPStatus!$A$2:$CF$5148,10,FALSE)</f>
        <v>0</v>
      </c>
      <c r="DW526" s="63" t="str">
        <f t="shared" si="8"/>
        <v/>
      </c>
    </row>
    <row r="527" spans="1:127">
      <c r="A527" s="65">
        <f>RFPData!D527</f>
        <v>0</v>
      </c>
      <c r="DQ527" s="63">
        <f>VLOOKUP(D527,RFPStatus!$A$2:$CF$5148,5,FALSE)</f>
        <v>0</v>
      </c>
      <c r="DR527" s="63">
        <f>VLOOKUP(D527,RFPStatus!$A$2:$CF$5148,6,FALSE)</f>
        <v>0</v>
      </c>
      <c r="DS527" s="63">
        <f>VLOOKUP(D527,RFPStatus!$A$2:$CF$5148,7,FALSE)</f>
        <v>0</v>
      </c>
      <c r="DT527" s="63">
        <f>VLOOKUP(D527,RFPStatus!$A$2:$CF$5148,8,FALSE)</f>
        <v>0</v>
      </c>
      <c r="DU527" s="63">
        <f>VLOOKUP(D527,RFPStatus!$A$2:$CF$5148,9,FALSE)</f>
        <v>0</v>
      </c>
      <c r="DV527" s="63">
        <f>VLOOKUP(D527,RFPStatus!$A$2:$CF$5148,10,FALSE)</f>
        <v>0</v>
      </c>
      <c r="DW527" s="63" t="str">
        <f t="shared" si="8"/>
        <v/>
      </c>
    </row>
    <row r="528" spans="1:127">
      <c r="A528" s="65">
        <f>RFPData!D528</f>
        <v>0</v>
      </c>
      <c r="DQ528" s="63">
        <f>VLOOKUP(D528,RFPStatus!$A$2:$CF$5148,5,FALSE)</f>
        <v>0</v>
      </c>
      <c r="DR528" s="63">
        <f>VLOOKUP(D528,RFPStatus!$A$2:$CF$5148,6,FALSE)</f>
        <v>0</v>
      </c>
      <c r="DS528" s="63">
        <f>VLOOKUP(D528,RFPStatus!$A$2:$CF$5148,7,FALSE)</f>
        <v>0</v>
      </c>
      <c r="DT528" s="63">
        <f>VLOOKUP(D528,RFPStatus!$A$2:$CF$5148,8,FALSE)</f>
        <v>0</v>
      </c>
      <c r="DU528" s="63">
        <f>VLOOKUP(D528,RFPStatus!$A$2:$CF$5148,9,FALSE)</f>
        <v>0</v>
      </c>
      <c r="DV528" s="63">
        <f>VLOOKUP(D528,RFPStatus!$A$2:$CF$5148,10,FALSE)</f>
        <v>0</v>
      </c>
      <c r="DW528" s="63" t="str">
        <f t="shared" si="8"/>
        <v/>
      </c>
    </row>
    <row r="529" spans="1:127">
      <c r="A529" s="65">
        <f>RFPData!D529</f>
        <v>0</v>
      </c>
      <c r="DQ529" s="63">
        <f>VLOOKUP(D529,RFPStatus!$A$2:$CF$5148,5,FALSE)</f>
        <v>0</v>
      </c>
      <c r="DR529" s="63">
        <f>VLOOKUP(D529,RFPStatus!$A$2:$CF$5148,6,FALSE)</f>
        <v>0</v>
      </c>
      <c r="DS529" s="63">
        <f>VLOOKUP(D529,RFPStatus!$A$2:$CF$5148,7,FALSE)</f>
        <v>0</v>
      </c>
      <c r="DT529" s="63">
        <f>VLOOKUP(D529,RFPStatus!$A$2:$CF$5148,8,FALSE)</f>
        <v>0</v>
      </c>
      <c r="DU529" s="63">
        <f>VLOOKUP(D529,RFPStatus!$A$2:$CF$5148,9,FALSE)</f>
        <v>0</v>
      </c>
      <c r="DV529" s="63">
        <f>VLOOKUP(D529,RFPStatus!$A$2:$CF$5148,10,FALSE)</f>
        <v>0</v>
      </c>
      <c r="DW529" s="63" t="str">
        <f t="shared" si="8"/>
        <v/>
      </c>
    </row>
    <row r="530" spans="1:127">
      <c r="A530" s="65">
        <f>RFPData!D530</f>
        <v>0</v>
      </c>
      <c r="DQ530" s="63">
        <f>VLOOKUP(D530,RFPStatus!$A$2:$CF$5148,5,FALSE)</f>
        <v>0</v>
      </c>
      <c r="DR530" s="63">
        <f>VLOOKUP(D530,RFPStatus!$A$2:$CF$5148,6,FALSE)</f>
        <v>0</v>
      </c>
      <c r="DS530" s="63">
        <f>VLOOKUP(D530,RFPStatus!$A$2:$CF$5148,7,FALSE)</f>
        <v>0</v>
      </c>
      <c r="DT530" s="63">
        <f>VLOOKUP(D530,RFPStatus!$A$2:$CF$5148,8,FALSE)</f>
        <v>0</v>
      </c>
      <c r="DU530" s="63">
        <f>VLOOKUP(D530,RFPStatus!$A$2:$CF$5148,9,FALSE)</f>
        <v>0</v>
      </c>
      <c r="DV530" s="63">
        <f>VLOOKUP(D530,RFPStatus!$A$2:$CF$5148,10,FALSE)</f>
        <v>0</v>
      </c>
      <c r="DW530" s="63" t="str">
        <f t="shared" si="8"/>
        <v/>
      </c>
    </row>
    <row r="531" spans="1:127">
      <c r="A531" s="65">
        <f>RFPData!D531</f>
        <v>0</v>
      </c>
      <c r="DQ531" s="63">
        <f>VLOOKUP(D531,RFPStatus!$A$2:$CF$5148,5,FALSE)</f>
        <v>0</v>
      </c>
      <c r="DR531" s="63">
        <f>VLOOKUP(D531,RFPStatus!$A$2:$CF$5148,6,FALSE)</f>
        <v>0</v>
      </c>
      <c r="DS531" s="63">
        <f>VLOOKUP(D531,RFPStatus!$A$2:$CF$5148,7,FALSE)</f>
        <v>0</v>
      </c>
      <c r="DT531" s="63">
        <f>VLOOKUP(D531,RFPStatus!$A$2:$CF$5148,8,FALSE)</f>
        <v>0</v>
      </c>
      <c r="DU531" s="63">
        <f>VLOOKUP(D531,RFPStatus!$A$2:$CF$5148,9,FALSE)</f>
        <v>0</v>
      </c>
      <c r="DV531" s="63">
        <f>VLOOKUP(D531,RFPStatus!$A$2:$CF$5148,10,FALSE)</f>
        <v>0</v>
      </c>
      <c r="DW531" s="63" t="str">
        <f t="shared" si="8"/>
        <v/>
      </c>
    </row>
    <row r="532" spans="1:127">
      <c r="A532" s="65">
        <f>RFPData!D532</f>
        <v>0</v>
      </c>
      <c r="DQ532" s="63">
        <f>VLOOKUP(D532,RFPStatus!$A$2:$CF$5148,5,FALSE)</f>
        <v>0</v>
      </c>
      <c r="DR532" s="63">
        <f>VLOOKUP(D532,RFPStatus!$A$2:$CF$5148,6,FALSE)</f>
        <v>0</v>
      </c>
      <c r="DS532" s="63">
        <f>VLOOKUP(D532,RFPStatus!$A$2:$CF$5148,7,FALSE)</f>
        <v>0</v>
      </c>
      <c r="DT532" s="63">
        <f>VLOOKUP(D532,RFPStatus!$A$2:$CF$5148,8,FALSE)</f>
        <v>0</v>
      </c>
      <c r="DU532" s="63">
        <f>VLOOKUP(D532,RFPStatus!$A$2:$CF$5148,9,FALSE)</f>
        <v>0</v>
      </c>
      <c r="DV532" s="63">
        <f>VLOOKUP(D532,RFPStatus!$A$2:$CF$5148,10,FALSE)</f>
        <v>0</v>
      </c>
      <c r="DW532" s="63" t="str">
        <f t="shared" si="8"/>
        <v/>
      </c>
    </row>
    <row r="533" spans="1:127">
      <c r="A533" s="65">
        <f>RFPData!D533</f>
        <v>0</v>
      </c>
      <c r="DQ533" s="63">
        <f>VLOOKUP(D533,RFPStatus!$A$2:$CF$5148,5,FALSE)</f>
        <v>0</v>
      </c>
      <c r="DR533" s="63">
        <f>VLOOKUP(D533,RFPStatus!$A$2:$CF$5148,6,FALSE)</f>
        <v>0</v>
      </c>
      <c r="DS533" s="63">
        <f>VLOOKUP(D533,RFPStatus!$A$2:$CF$5148,7,FALSE)</f>
        <v>0</v>
      </c>
      <c r="DT533" s="63">
        <f>VLOOKUP(D533,RFPStatus!$A$2:$CF$5148,8,FALSE)</f>
        <v>0</v>
      </c>
      <c r="DU533" s="63">
        <f>VLOOKUP(D533,RFPStatus!$A$2:$CF$5148,9,FALSE)</f>
        <v>0</v>
      </c>
      <c r="DV533" s="63">
        <f>VLOOKUP(D533,RFPStatus!$A$2:$CF$5148,10,FALSE)</f>
        <v>0</v>
      </c>
      <c r="DW533" s="63" t="str">
        <f t="shared" si="8"/>
        <v/>
      </c>
    </row>
    <row r="534" spans="1:127">
      <c r="A534" s="65">
        <f>RFPData!D534</f>
        <v>0</v>
      </c>
      <c r="DQ534" s="63">
        <f>VLOOKUP(D534,RFPStatus!$A$2:$CF$5148,5,FALSE)</f>
        <v>0</v>
      </c>
      <c r="DR534" s="63">
        <f>VLOOKUP(D534,RFPStatus!$A$2:$CF$5148,6,FALSE)</f>
        <v>0</v>
      </c>
      <c r="DS534" s="63">
        <f>VLOOKUP(D534,RFPStatus!$A$2:$CF$5148,7,FALSE)</f>
        <v>0</v>
      </c>
      <c r="DT534" s="63">
        <f>VLOOKUP(D534,RFPStatus!$A$2:$CF$5148,8,FALSE)</f>
        <v>0</v>
      </c>
      <c r="DU534" s="63">
        <f>VLOOKUP(D534,RFPStatus!$A$2:$CF$5148,9,FALSE)</f>
        <v>0</v>
      </c>
      <c r="DV534" s="63">
        <f>VLOOKUP(D534,RFPStatus!$A$2:$CF$5148,10,FALSE)</f>
        <v>0</v>
      </c>
      <c r="DW534" s="63" t="str">
        <f t="shared" si="8"/>
        <v/>
      </c>
    </row>
    <row r="535" spans="1:127">
      <c r="A535" s="65">
        <f>RFPData!D535</f>
        <v>0</v>
      </c>
      <c r="DQ535" s="63">
        <f>VLOOKUP(D535,RFPStatus!$A$2:$CF$5148,5,FALSE)</f>
        <v>0</v>
      </c>
      <c r="DR535" s="63">
        <f>VLOOKUP(D535,RFPStatus!$A$2:$CF$5148,6,FALSE)</f>
        <v>0</v>
      </c>
      <c r="DS535" s="63">
        <f>VLOOKUP(D535,RFPStatus!$A$2:$CF$5148,7,FALSE)</f>
        <v>0</v>
      </c>
      <c r="DT535" s="63">
        <f>VLOOKUP(D535,RFPStatus!$A$2:$CF$5148,8,FALSE)</f>
        <v>0</v>
      </c>
      <c r="DU535" s="63">
        <f>VLOOKUP(D535,RFPStatus!$A$2:$CF$5148,9,FALSE)</f>
        <v>0</v>
      </c>
      <c r="DV535" s="63">
        <f>VLOOKUP(D535,RFPStatus!$A$2:$CF$5148,10,FALSE)</f>
        <v>0</v>
      </c>
      <c r="DW535" s="63" t="str">
        <f t="shared" si="8"/>
        <v/>
      </c>
    </row>
    <row r="536" spans="1:127">
      <c r="A536" s="65">
        <f>RFPData!D536</f>
        <v>0</v>
      </c>
      <c r="DQ536" s="63">
        <f>VLOOKUP(D536,RFPStatus!$A$2:$CF$5148,5,FALSE)</f>
        <v>0</v>
      </c>
      <c r="DR536" s="63">
        <f>VLOOKUP(D536,RFPStatus!$A$2:$CF$5148,6,FALSE)</f>
        <v>0</v>
      </c>
      <c r="DS536" s="63">
        <f>VLOOKUP(D536,RFPStatus!$A$2:$CF$5148,7,FALSE)</f>
        <v>0</v>
      </c>
      <c r="DT536" s="63">
        <f>VLOOKUP(D536,RFPStatus!$A$2:$CF$5148,8,FALSE)</f>
        <v>0</v>
      </c>
      <c r="DU536" s="63">
        <f>VLOOKUP(D536,RFPStatus!$A$2:$CF$5148,9,FALSE)</f>
        <v>0</v>
      </c>
      <c r="DV536" s="63">
        <f>VLOOKUP(D536,RFPStatus!$A$2:$CF$5148,10,FALSE)</f>
        <v>0</v>
      </c>
      <c r="DW536" s="63" t="str">
        <f t="shared" si="8"/>
        <v/>
      </c>
    </row>
    <row r="537" spans="1:127">
      <c r="A537" s="65">
        <f>RFPData!D537</f>
        <v>0</v>
      </c>
      <c r="DQ537" s="63">
        <f>VLOOKUP(D537,RFPStatus!$A$2:$CF$5148,5,FALSE)</f>
        <v>0</v>
      </c>
      <c r="DR537" s="63">
        <f>VLOOKUP(D537,RFPStatus!$A$2:$CF$5148,6,FALSE)</f>
        <v>0</v>
      </c>
      <c r="DS537" s="63">
        <f>VLOOKUP(D537,RFPStatus!$A$2:$CF$5148,7,FALSE)</f>
        <v>0</v>
      </c>
      <c r="DT537" s="63">
        <f>VLOOKUP(D537,RFPStatus!$A$2:$CF$5148,8,FALSE)</f>
        <v>0</v>
      </c>
      <c r="DU537" s="63">
        <f>VLOOKUP(D537,RFPStatus!$A$2:$CF$5148,9,FALSE)</f>
        <v>0</v>
      </c>
      <c r="DV537" s="63">
        <f>VLOOKUP(D537,RFPStatus!$A$2:$CF$5148,10,FALSE)</f>
        <v>0</v>
      </c>
      <c r="DW537" s="63" t="str">
        <f t="shared" si="8"/>
        <v/>
      </c>
    </row>
    <row r="538" spans="1:127">
      <c r="A538" s="65">
        <f>RFPData!D538</f>
        <v>0</v>
      </c>
      <c r="DQ538" s="63">
        <f>VLOOKUP(D538,RFPStatus!$A$2:$CF$5148,5,FALSE)</f>
        <v>0</v>
      </c>
      <c r="DR538" s="63">
        <f>VLOOKUP(D538,RFPStatus!$A$2:$CF$5148,6,FALSE)</f>
        <v>0</v>
      </c>
      <c r="DS538" s="63">
        <f>VLOOKUP(D538,RFPStatus!$A$2:$CF$5148,7,FALSE)</f>
        <v>0</v>
      </c>
      <c r="DT538" s="63">
        <f>VLOOKUP(D538,RFPStatus!$A$2:$CF$5148,8,FALSE)</f>
        <v>0</v>
      </c>
      <c r="DU538" s="63">
        <f>VLOOKUP(D538,RFPStatus!$A$2:$CF$5148,9,FALSE)</f>
        <v>0</v>
      </c>
      <c r="DV538" s="63">
        <f>VLOOKUP(D538,RFPStatus!$A$2:$CF$5148,10,FALSE)</f>
        <v>0</v>
      </c>
      <c r="DW538" s="63" t="str">
        <f t="shared" si="8"/>
        <v/>
      </c>
    </row>
    <row r="539" spans="1:127">
      <c r="A539" s="65">
        <f>RFPData!D539</f>
        <v>0</v>
      </c>
      <c r="DQ539" s="63">
        <f>VLOOKUP(D539,RFPStatus!$A$2:$CF$5148,5,FALSE)</f>
        <v>0</v>
      </c>
      <c r="DR539" s="63">
        <f>VLOOKUP(D539,RFPStatus!$A$2:$CF$5148,6,FALSE)</f>
        <v>0</v>
      </c>
      <c r="DS539" s="63">
        <f>VLOOKUP(D539,RFPStatus!$A$2:$CF$5148,7,FALSE)</f>
        <v>0</v>
      </c>
      <c r="DT539" s="63">
        <f>VLOOKUP(D539,RFPStatus!$A$2:$CF$5148,8,FALSE)</f>
        <v>0</v>
      </c>
      <c r="DU539" s="63">
        <f>VLOOKUP(D539,RFPStatus!$A$2:$CF$5148,9,FALSE)</f>
        <v>0</v>
      </c>
      <c r="DV539" s="63">
        <f>VLOOKUP(D539,RFPStatus!$A$2:$CF$5148,10,FALSE)</f>
        <v>0</v>
      </c>
      <c r="DW539" s="63" t="str">
        <f t="shared" si="8"/>
        <v/>
      </c>
    </row>
    <row r="540" spans="1:127">
      <c r="A540" s="65">
        <f>RFPData!D540</f>
        <v>0</v>
      </c>
      <c r="DQ540" s="63">
        <f>VLOOKUP(D540,RFPStatus!$A$2:$CF$5148,5,FALSE)</f>
        <v>0</v>
      </c>
      <c r="DR540" s="63">
        <f>VLOOKUP(D540,RFPStatus!$A$2:$CF$5148,6,FALSE)</f>
        <v>0</v>
      </c>
      <c r="DS540" s="63">
        <f>VLOOKUP(D540,RFPStatus!$A$2:$CF$5148,7,FALSE)</f>
        <v>0</v>
      </c>
      <c r="DT540" s="63">
        <f>VLOOKUP(D540,RFPStatus!$A$2:$CF$5148,8,FALSE)</f>
        <v>0</v>
      </c>
      <c r="DU540" s="63">
        <f>VLOOKUP(D540,RFPStatus!$A$2:$CF$5148,9,FALSE)</f>
        <v>0</v>
      </c>
      <c r="DV540" s="63">
        <f>VLOOKUP(D540,RFPStatus!$A$2:$CF$5148,10,FALSE)</f>
        <v>0</v>
      </c>
      <c r="DW540" s="63" t="str">
        <f t="shared" si="8"/>
        <v/>
      </c>
    </row>
    <row r="541" spans="1:127">
      <c r="A541" s="65">
        <f>RFPData!D541</f>
        <v>0</v>
      </c>
      <c r="DQ541" s="63">
        <f>VLOOKUP(D541,RFPStatus!$A$2:$CF$5148,5,FALSE)</f>
        <v>0</v>
      </c>
      <c r="DR541" s="63">
        <f>VLOOKUP(D541,RFPStatus!$A$2:$CF$5148,6,FALSE)</f>
        <v>0</v>
      </c>
      <c r="DS541" s="63">
        <f>VLOOKUP(D541,RFPStatus!$A$2:$CF$5148,7,FALSE)</f>
        <v>0</v>
      </c>
      <c r="DT541" s="63">
        <f>VLOOKUP(D541,RFPStatus!$A$2:$CF$5148,8,FALSE)</f>
        <v>0</v>
      </c>
      <c r="DU541" s="63">
        <f>VLOOKUP(D541,RFPStatus!$A$2:$CF$5148,9,FALSE)</f>
        <v>0</v>
      </c>
      <c r="DV541" s="63">
        <f>VLOOKUP(D541,RFPStatus!$A$2:$CF$5148,10,FALSE)</f>
        <v>0</v>
      </c>
      <c r="DW541" s="63" t="str">
        <f t="shared" si="8"/>
        <v/>
      </c>
    </row>
    <row r="542" spans="1:127">
      <c r="A542" s="65">
        <f>RFPData!D542</f>
        <v>0</v>
      </c>
      <c r="DQ542" s="63">
        <f>VLOOKUP(D542,RFPStatus!$A$2:$CF$5148,5,FALSE)</f>
        <v>0</v>
      </c>
      <c r="DR542" s="63">
        <f>VLOOKUP(D542,RFPStatus!$A$2:$CF$5148,6,FALSE)</f>
        <v>0</v>
      </c>
      <c r="DS542" s="63">
        <f>VLOOKUP(D542,RFPStatus!$A$2:$CF$5148,7,FALSE)</f>
        <v>0</v>
      </c>
      <c r="DT542" s="63">
        <f>VLOOKUP(D542,RFPStatus!$A$2:$CF$5148,8,FALSE)</f>
        <v>0</v>
      </c>
      <c r="DU542" s="63">
        <f>VLOOKUP(D542,RFPStatus!$A$2:$CF$5148,9,FALSE)</f>
        <v>0</v>
      </c>
      <c r="DV542" s="63">
        <f>VLOOKUP(D542,RFPStatus!$A$2:$CF$5148,10,FALSE)</f>
        <v>0</v>
      </c>
      <c r="DW542" s="63" t="str">
        <f t="shared" si="8"/>
        <v/>
      </c>
    </row>
    <row r="543" spans="1:127">
      <c r="A543" s="65">
        <f>RFPData!D543</f>
        <v>0</v>
      </c>
      <c r="DQ543" s="63">
        <f>VLOOKUP(D543,RFPStatus!$A$2:$CF$5148,5,FALSE)</f>
        <v>0</v>
      </c>
      <c r="DR543" s="63">
        <f>VLOOKUP(D543,RFPStatus!$A$2:$CF$5148,6,FALSE)</f>
        <v>0</v>
      </c>
      <c r="DS543" s="63">
        <f>VLOOKUP(D543,RFPStatus!$A$2:$CF$5148,7,FALSE)</f>
        <v>0</v>
      </c>
      <c r="DT543" s="63">
        <f>VLOOKUP(D543,RFPStatus!$A$2:$CF$5148,8,FALSE)</f>
        <v>0</v>
      </c>
      <c r="DU543" s="63">
        <f>VLOOKUP(D543,RFPStatus!$A$2:$CF$5148,9,FALSE)</f>
        <v>0</v>
      </c>
      <c r="DV543" s="63">
        <f>VLOOKUP(D543,RFPStatus!$A$2:$CF$5148,10,FALSE)</f>
        <v>0</v>
      </c>
      <c r="DW543" s="63" t="str">
        <f t="shared" si="8"/>
        <v/>
      </c>
    </row>
    <row r="544" spans="1:127">
      <c r="A544" s="65">
        <f>RFPData!D544</f>
        <v>0</v>
      </c>
      <c r="DQ544" s="63">
        <f>VLOOKUP(D544,RFPStatus!$A$2:$CF$5148,5,FALSE)</f>
        <v>0</v>
      </c>
      <c r="DR544" s="63">
        <f>VLOOKUP(D544,RFPStatus!$A$2:$CF$5148,6,FALSE)</f>
        <v>0</v>
      </c>
      <c r="DS544" s="63">
        <f>VLOOKUP(D544,RFPStatus!$A$2:$CF$5148,7,FALSE)</f>
        <v>0</v>
      </c>
      <c r="DT544" s="63">
        <f>VLOOKUP(D544,RFPStatus!$A$2:$CF$5148,8,FALSE)</f>
        <v>0</v>
      </c>
      <c r="DU544" s="63">
        <f>VLOOKUP(D544,RFPStatus!$A$2:$CF$5148,9,FALSE)</f>
        <v>0</v>
      </c>
      <c r="DV544" s="63">
        <f>VLOOKUP(D544,RFPStatus!$A$2:$CF$5148,10,FALSE)</f>
        <v>0</v>
      </c>
      <c r="DW544" s="63" t="str">
        <f t="shared" si="8"/>
        <v/>
      </c>
    </row>
    <row r="545" spans="1:127">
      <c r="A545" s="65">
        <f>RFPData!D545</f>
        <v>0</v>
      </c>
      <c r="DQ545" s="63">
        <f>VLOOKUP(D545,RFPStatus!$A$2:$CF$5148,5,FALSE)</f>
        <v>0</v>
      </c>
      <c r="DR545" s="63">
        <f>VLOOKUP(D545,RFPStatus!$A$2:$CF$5148,6,FALSE)</f>
        <v>0</v>
      </c>
      <c r="DS545" s="63">
        <f>VLOOKUP(D545,RFPStatus!$A$2:$CF$5148,7,FALSE)</f>
        <v>0</v>
      </c>
      <c r="DT545" s="63">
        <f>VLOOKUP(D545,RFPStatus!$A$2:$CF$5148,8,FALSE)</f>
        <v>0</v>
      </c>
      <c r="DU545" s="63">
        <f>VLOOKUP(D545,RFPStatus!$A$2:$CF$5148,9,FALSE)</f>
        <v>0</v>
      </c>
      <c r="DV545" s="63">
        <f>VLOOKUP(D545,RFPStatus!$A$2:$CF$5148,10,FALSE)</f>
        <v>0</v>
      </c>
      <c r="DW545" s="63" t="str">
        <f t="shared" si="8"/>
        <v/>
      </c>
    </row>
    <row r="546" spans="1:127">
      <c r="A546" s="65">
        <f>RFPData!D546</f>
        <v>0</v>
      </c>
      <c r="DQ546" s="63">
        <f>VLOOKUP(D546,RFPStatus!$A$2:$CF$5148,5,FALSE)</f>
        <v>0</v>
      </c>
      <c r="DR546" s="63">
        <f>VLOOKUP(D546,RFPStatus!$A$2:$CF$5148,6,FALSE)</f>
        <v>0</v>
      </c>
      <c r="DS546" s="63">
        <f>VLOOKUP(D546,RFPStatus!$A$2:$CF$5148,7,FALSE)</f>
        <v>0</v>
      </c>
      <c r="DT546" s="63">
        <f>VLOOKUP(D546,RFPStatus!$A$2:$CF$5148,8,FALSE)</f>
        <v>0</v>
      </c>
      <c r="DU546" s="63">
        <f>VLOOKUP(D546,RFPStatus!$A$2:$CF$5148,9,FALSE)</f>
        <v>0</v>
      </c>
      <c r="DV546" s="63">
        <f>VLOOKUP(D546,RFPStatus!$A$2:$CF$5148,10,FALSE)</f>
        <v>0</v>
      </c>
      <c r="DW546" s="63" t="str">
        <f t="shared" si="8"/>
        <v/>
      </c>
    </row>
    <row r="547" spans="1:127">
      <c r="A547" s="65">
        <f>RFPData!D547</f>
        <v>0</v>
      </c>
      <c r="DQ547" s="63">
        <f>VLOOKUP(D547,RFPStatus!$A$2:$CF$5148,5,FALSE)</f>
        <v>0</v>
      </c>
      <c r="DR547" s="63">
        <f>VLOOKUP(D547,RFPStatus!$A$2:$CF$5148,6,FALSE)</f>
        <v>0</v>
      </c>
      <c r="DS547" s="63">
        <f>VLOOKUP(D547,RFPStatus!$A$2:$CF$5148,7,FALSE)</f>
        <v>0</v>
      </c>
      <c r="DT547" s="63">
        <f>VLOOKUP(D547,RFPStatus!$A$2:$CF$5148,8,FALSE)</f>
        <v>0</v>
      </c>
      <c r="DU547" s="63">
        <f>VLOOKUP(D547,RFPStatus!$A$2:$CF$5148,9,FALSE)</f>
        <v>0</v>
      </c>
      <c r="DV547" s="63">
        <f>VLOOKUP(D547,RFPStatus!$A$2:$CF$5148,10,FALSE)</f>
        <v>0</v>
      </c>
      <c r="DW547" s="63" t="str">
        <f t="shared" si="8"/>
        <v/>
      </c>
    </row>
    <row r="548" spans="1:127">
      <c r="A548" s="65">
        <f>RFPData!D548</f>
        <v>0</v>
      </c>
      <c r="DQ548" s="63">
        <f>VLOOKUP(D548,RFPStatus!$A$2:$CF$5148,5,FALSE)</f>
        <v>0</v>
      </c>
      <c r="DR548" s="63">
        <f>VLOOKUP(D548,RFPStatus!$A$2:$CF$5148,6,FALSE)</f>
        <v>0</v>
      </c>
      <c r="DS548" s="63">
        <f>VLOOKUP(D548,RFPStatus!$A$2:$CF$5148,7,FALSE)</f>
        <v>0</v>
      </c>
      <c r="DT548" s="63">
        <f>VLOOKUP(D548,RFPStatus!$A$2:$CF$5148,8,FALSE)</f>
        <v>0</v>
      </c>
      <c r="DU548" s="63">
        <f>VLOOKUP(D548,RFPStatus!$A$2:$CF$5148,9,FALSE)</f>
        <v>0</v>
      </c>
      <c r="DV548" s="63">
        <f>VLOOKUP(D548,RFPStatus!$A$2:$CF$5148,10,FALSE)</f>
        <v>0</v>
      </c>
      <c r="DW548" s="63" t="str">
        <f t="shared" si="8"/>
        <v/>
      </c>
    </row>
    <row r="549" spans="1:127">
      <c r="A549" s="65">
        <f>RFPData!D549</f>
        <v>0</v>
      </c>
      <c r="DQ549" s="63">
        <f>VLOOKUP(D549,RFPStatus!$A$2:$CF$5148,5,FALSE)</f>
        <v>0</v>
      </c>
      <c r="DR549" s="63">
        <f>VLOOKUP(D549,RFPStatus!$A$2:$CF$5148,6,FALSE)</f>
        <v>0</v>
      </c>
      <c r="DS549" s="63">
        <f>VLOOKUP(D549,RFPStatus!$A$2:$CF$5148,7,FALSE)</f>
        <v>0</v>
      </c>
      <c r="DT549" s="63">
        <f>VLOOKUP(D549,RFPStatus!$A$2:$CF$5148,8,FALSE)</f>
        <v>0</v>
      </c>
      <c r="DU549" s="63">
        <f>VLOOKUP(D549,RFPStatus!$A$2:$CF$5148,9,FALSE)</f>
        <v>0</v>
      </c>
      <c r="DV549" s="63">
        <f>VLOOKUP(D549,RFPStatus!$A$2:$CF$5148,10,FALSE)</f>
        <v>0</v>
      </c>
      <c r="DW549" s="63" t="str">
        <f t="shared" si="8"/>
        <v/>
      </c>
    </row>
    <row r="550" spans="1:127">
      <c r="A550" s="65">
        <f>RFPData!D550</f>
        <v>0</v>
      </c>
      <c r="DQ550" s="63">
        <f>VLOOKUP(D550,RFPStatus!$A$2:$CF$5148,5,FALSE)</f>
        <v>0</v>
      </c>
      <c r="DR550" s="63">
        <f>VLOOKUP(D550,RFPStatus!$A$2:$CF$5148,6,FALSE)</f>
        <v>0</v>
      </c>
      <c r="DS550" s="63">
        <f>VLOOKUP(D550,RFPStatus!$A$2:$CF$5148,7,FALSE)</f>
        <v>0</v>
      </c>
      <c r="DT550" s="63">
        <f>VLOOKUP(D550,RFPStatus!$A$2:$CF$5148,8,FALSE)</f>
        <v>0</v>
      </c>
      <c r="DU550" s="63">
        <f>VLOOKUP(D550,RFPStatus!$A$2:$CF$5148,9,FALSE)</f>
        <v>0</v>
      </c>
      <c r="DV550" s="63">
        <f>VLOOKUP(D550,RFPStatus!$A$2:$CF$5148,10,FALSE)</f>
        <v>0</v>
      </c>
      <c r="DW550" s="63" t="str">
        <f t="shared" si="8"/>
        <v/>
      </c>
    </row>
    <row r="551" spans="1:127">
      <c r="A551" s="65">
        <f>RFPData!D551</f>
        <v>0</v>
      </c>
      <c r="DQ551" s="63">
        <f>VLOOKUP(D551,RFPStatus!$A$2:$CF$5148,5,FALSE)</f>
        <v>0</v>
      </c>
      <c r="DR551" s="63">
        <f>VLOOKUP(D551,RFPStatus!$A$2:$CF$5148,6,FALSE)</f>
        <v>0</v>
      </c>
      <c r="DS551" s="63">
        <f>VLOOKUP(D551,RFPStatus!$A$2:$CF$5148,7,FALSE)</f>
        <v>0</v>
      </c>
      <c r="DT551" s="63">
        <f>VLOOKUP(D551,RFPStatus!$A$2:$CF$5148,8,FALSE)</f>
        <v>0</v>
      </c>
      <c r="DU551" s="63">
        <f>VLOOKUP(D551,RFPStatus!$A$2:$CF$5148,9,FALSE)</f>
        <v>0</v>
      </c>
      <c r="DV551" s="63">
        <f>VLOOKUP(D551,RFPStatus!$A$2:$CF$5148,10,FALSE)</f>
        <v>0</v>
      </c>
      <c r="DW551" s="63" t="str">
        <f t="shared" si="8"/>
        <v/>
      </c>
    </row>
    <row r="552" spans="1:127">
      <c r="A552" s="65">
        <f>RFPData!D552</f>
        <v>0</v>
      </c>
      <c r="DQ552" s="63">
        <f>VLOOKUP(D552,RFPStatus!$A$2:$CF$5148,5,FALSE)</f>
        <v>0</v>
      </c>
      <c r="DR552" s="63">
        <f>VLOOKUP(D552,RFPStatus!$A$2:$CF$5148,6,FALSE)</f>
        <v>0</v>
      </c>
      <c r="DS552" s="63">
        <f>VLOOKUP(D552,RFPStatus!$A$2:$CF$5148,7,FALSE)</f>
        <v>0</v>
      </c>
      <c r="DT552" s="63">
        <f>VLOOKUP(D552,RFPStatus!$A$2:$CF$5148,8,FALSE)</f>
        <v>0</v>
      </c>
      <c r="DU552" s="63">
        <f>VLOOKUP(D552,RFPStatus!$A$2:$CF$5148,9,FALSE)</f>
        <v>0</v>
      </c>
      <c r="DV552" s="63">
        <f>VLOOKUP(D552,RFPStatus!$A$2:$CF$5148,10,FALSE)</f>
        <v>0</v>
      </c>
      <c r="DW552" s="63" t="str">
        <f t="shared" si="8"/>
        <v/>
      </c>
    </row>
    <row r="553" spans="1:127">
      <c r="A553" s="65">
        <f>RFPData!D553</f>
        <v>0</v>
      </c>
      <c r="DQ553" s="63">
        <f>VLOOKUP(D553,RFPStatus!$A$2:$CF$5148,5,FALSE)</f>
        <v>0</v>
      </c>
      <c r="DR553" s="63">
        <f>VLOOKUP(D553,RFPStatus!$A$2:$CF$5148,6,FALSE)</f>
        <v>0</v>
      </c>
      <c r="DS553" s="63">
        <f>VLOOKUP(D553,RFPStatus!$A$2:$CF$5148,7,FALSE)</f>
        <v>0</v>
      </c>
      <c r="DT553" s="63">
        <f>VLOOKUP(D553,RFPStatus!$A$2:$CF$5148,8,FALSE)</f>
        <v>0</v>
      </c>
      <c r="DU553" s="63">
        <f>VLOOKUP(D553,RFPStatus!$A$2:$CF$5148,9,FALSE)</f>
        <v>0</v>
      </c>
      <c r="DV553" s="63">
        <f>VLOOKUP(D553,RFPStatus!$A$2:$CF$5148,10,FALSE)</f>
        <v>0</v>
      </c>
      <c r="DW553" s="63" t="str">
        <f t="shared" si="8"/>
        <v/>
      </c>
    </row>
    <row r="554" spans="1:127">
      <c r="A554" s="65">
        <f>RFPData!D554</f>
        <v>0</v>
      </c>
      <c r="DQ554" s="63">
        <f>VLOOKUP(D554,RFPStatus!$A$2:$CF$5148,5,FALSE)</f>
        <v>0</v>
      </c>
      <c r="DR554" s="63">
        <f>VLOOKUP(D554,RFPStatus!$A$2:$CF$5148,6,FALSE)</f>
        <v>0</v>
      </c>
      <c r="DS554" s="63">
        <f>VLOOKUP(D554,RFPStatus!$A$2:$CF$5148,7,FALSE)</f>
        <v>0</v>
      </c>
      <c r="DT554" s="63">
        <f>VLOOKUP(D554,RFPStatus!$A$2:$CF$5148,8,FALSE)</f>
        <v>0</v>
      </c>
      <c r="DU554" s="63">
        <f>VLOOKUP(D554,RFPStatus!$A$2:$CF$5148,9,FALSE)</f>
        <v>0</v>
      </c>
      <c r="DV554" s="63">
        <f>VLOOKUP(D554,RFPStatus!$A$2:$CF$5148,10,FALSE)</f>
        <v>0</v>
      </c>
      <c r="DW554" s="63" t="str">
        <f t="shared" si="8"/>
        <v/>
      </c>
    </row>
    <row r="555" spans="1:127">
      <c r="A555" s="65">
        <f>RFPData!D555</f>
        <v>0</v>
      </c>
      <c r="DQ555" s="63">
        <f>VLOOKUP(D555,RFPStatus!$A$2:$CF$5148,5,FALSE)</f>
        <v>0</v>
      </c>
      <c r="DR555" s="63">
        <f>VLOOKUP(D555,RFPStatus!$A$2:$CF$5148,6,FALSE)</f>
        <v>0</v>
      </c>
      <c r="DS555" s="63">
        <f>VLOOKUP(D555,RFPStatus!$A$2:$CF$5148,7,FALSE)</f>
        <v>0</v>
      </c>
      <c r="DT555" s="63">
        <f>VLOOKUP(D555,RFPStatus!$A$2:$CF$5148,8,FALSE)</f>
        <v>0</v>
      </c>
      <c r="DU555" s="63">
        <f>VLOOKUP(D555,RFPStatus!$A$2:$CF$5148,9,FALSE)</f>
        <v>0</v>
      </c>
      <c r="DV555" s="63">
        <f>VLOOKUP(D555,RFPStatus!$A$2:$CF$5148,10,FALSE)</f>
        <v>0</v>
      </c>
      <c r="DW555" s="63" t="str">
        <f t="shared" si="8"/>
        <v/>
      </c>
    </row>
    <row r="556" spans="1:127">
      <c r="A556" s="65">
        <f>RFPData!D556</f>
        <v>0</v>
      </c>
      <c r="DQ556" s="63">
        <f>VLOOKUP(D556,RFPStatus!$A$2:$CF$5148,5,FALSE)</f>
        <v>0</v>
      </c>
      <c r="DR556" s="63">
        <f>VLOOKUP(D556,RFPStatus!$A$2:$CF$5148,6,FALSE)</f>
        <v>0</v>
      </c>
      <c r="DS556" s="63">
        <f>VLOOKUP(D556,RFPStatus!$A$2:$CF$5148,7,FALSE)</f>
        <v>0</v>
      </c>
      <c r="DT556" s="63">
        <f>VLOOKUP(D556,RFPStatus!$A$2:$CF$5148,8,FALSE)</f>
        <v>0</v>
      </c>
      <c r="DU556" s="63">
        <f>VLOOKUP(D556,RFPStatus!$A$2:$CF$5148,9,FALSE)</f>
        <v>0</v>
      </c>
      <c r="DV556" s="63">
        <f>VLOOKUP(D556,RFPStatus!$A$2:$CF$5148,10,FALSE)</f>
        <v>0</v>
      </c>
      <c r="DW556" s="63" t="str">
        <f t="shared" si="8"/>
        <v/>
      </c>
    </row>
    <row r="557" spans="1:127">
      <c r="A557" s="65">
        <f>RFPData!D557</f>
        <v>0</v>
      </c>
      <c r="DQ557" s="63">
        <f>VLOOKUP(D557,RFPStatus!$A$2:$CF$5148,5,FALSE)</f>
        <v>0</v>
      </c>
      <c r="DR557" s="63">
        <f>VLOOKUP(D557,RFPStatus!$A$2:$CF$5148,6,FALSE)</f>
        <v>0</v>
      </c>
      <c r="DS557" s="63">
        <f>VLOOKUP(D557,RFPStatus!$A$2:$CF$5148,7,FALSE)</f>
        <v>0</v>
      </c>
      <c r="DT557" s="63">
        <f>VLOOKUP(D557,RFPStatus!$A$2:$CF$5148,8,FALSE)</f>
        <v>0</v>
      </c>
      <c r="DU557" s="63">
        <f>VLOOKUP(D557,RFPStatus!$A$2:$CF$5148,9,FALSE)</f>
        <v>0</v>
      </c>
      <c r="DV557" s="63">
        <f>VLOOKUP(D557,RFPStatus!$A$2:$CF$5148,10,FALSE)</f>
        <v>0</v>
      </c>
      <c r="DW557" s="63" t="str">
        <f t="shared" si="8"/>
        <v/>
      </c>
    </row>
    <row r="558" spans="1:127">
      <c r="A558" s="65">
        <f>RFPData!D558</f>
        <v>0</v>
      </c>
      <c r="DQ558" s="63">
        <f>VLOOKUP(D558,RFPStatus!$A$2:$CF$5148,5,FALSE)</f>
        <v>0</v>
      </c>
      <c r="DR558" s="63">
        <f>VLOOKUP(D558,RFPStatus!$A$2:$CF$5148,6,FALSE)</f>
        <v>0</v>
      </c>
      <c r="DS558" s="63">
        <f>VLOOKUP(D558,RFPStatus!$A$2:$CF$5148,7,FALSE)</f>
        <v>0</v>
      </c>
      <c r="DT558" s="63">
        <f>VLOOKUP(D558,RFPStatus!$A$2:$CF$5148,8,FALSE)</f>
        <v>0</v>
      </c>
      <c r="DU558" s="63">
        <f>VLOOKUP(D558,RFPStatus!$A$2:$CF$5148,9,FALSE)</f>
        <v>0</v>
      </c>
      <c r="DV558" s="63">
        <f>VLOOKUP(D558,RFPStatus!$A$2:$CF$5148,10,FALSE)</f>
        <v>0</v>
      </c>
      <c r="DW558" s="63" t="str">
        <f t="shared" si="8"/>
        <v/>
      </c>
    </row>
    <row r="559" spans="1:127">
      <c r="A559" s="65">
        <f>RFPData!D559</f>
        <v>0</v>
      </c>
      <c r="DQ559" s="63">
        <f>VLOOKUP(D559,RFPStatus!$A$2:$CF$5148,5,FALSE)</f>
        <v>0</v>
      </c>
      <c r="DR559" s="63">
        <f>VLOOKUP(D559,RFPStatus!$A$2:$CF$5148,6,FALSE)</f>
        <v>0</v>
      </c>
      <c r="DS559" s="63">
        <f>VLOOKUP(D559,RFPStatus!$A$2:$CF$5148,7,FALSE)</f>
        <v>0</v>
      </c>
      <c r="DT559" s="63">
        <f>VLOOKUP(D559,RFPStatus!$A$2:$CF$5148,8,FALSE)</f>
        <v>0</v>
      </c>
      <c r="DU559" s="63">
        <f>VLOOKUP(D559,RFPStatus!$A$2:$CF$5148,9,FALSE)</f>
        <v>0</v>
      </c>
      <c r="DV559" s="63">
        <f>VLOOKUP(D559,RFPStatus!$A$2:$CF$5148,10,FALSE)</f>
        <v>0</v>
      </c>
      <c r="DW559" s="63" t="str">
        <f t="shared" si="8"/>
        <v/>
      </c>
    </row>
    <row r="560" spans="1:127">
      <c r="A560" s="65">
        <f>RFPData!D560</f>
        <v>0</v>
      </c>
      <c r="DQ560" s="63">
        <f>VLOOKUP(D560,RFPStatus!$A$2:$CF$5148,5,FALSE)</f>
        <v>0</v>
      </c>
      <c r="DR560" s="63">
        <f>VLOOKUP(D560,RFPStatus!$A$2:$CF$5148,6,FALSE)</f>
        <v>0</v>
      </c>
      <c r="DS560" s="63">
        <f>VLOOKUP(D560,RFPStatus!$A$2:$CF$5148,7,FALSE)</f>
        <v>0</v>
      </c>
      <c r="DT560" s="63">
        <f>VLOOKUP(D560,RFPStatus!$A$2:$CF$5148,8,FALSE)</f>
        <v>0</v>
      </c>
      <c r="DU560" s="63">
        <f>VLOOKUP(D560,RFPStatus!$A$2:$CF$5148,9,FALSE)</f>
        <v>0</v>
      </c>
      <c r="DV560" s="63">
        <f>VLOOKUP(D560,RFPStatus!$A$2:$CF$5148,10,FALSE)</f>
        <v>0</v>
      </c>
      <c r="DW560" s="63" t="str">
        <f t="shared" si="8"/>
        <v/>
      </c>
    </row>
    <row r="561" spans="1:127">
      <c r="A561" s="65">
        <f>RFPData!D561</f>
        <v>0</v>
      </c>
      <c r="DQ561" s="63">
        <f>VLOOKUP(D561,RFPStatus!$A$2:$CF$5148,5,FALSE)</f>
        <v>0</v>
      </c>
      <c r="DR561" s="63">
        <f>VLOOKUP(D561,RFPStatus!$A$2:$CF$5148,6,FALSE)</f>
        <v>0</v>
      </c>
      <c r="DS561" s="63">
        <f>VLOOKUP(D561,RFPStatus!$A$2:$CF$5148,7,FALSE)</f>
        <v>0</v>
      </c>
      <c r="DT561" s="63">
        <f>VLOOKUP(D561,RFPStatus!$A$2:$CF$5148,8,FALSE)</f>
        <v>0</v>
      </c>
      <c r="DU561" s="63">
        <f>VLOOKUP(D561,RFPStatus!$A$2:$CF$5148,9,FALSE)</f>
        <v>0</v>
      </c>
      <c r="DV561" s="63">
        <f>VLOOKUP(D561,RFPStatus!$A$2:$CF$5148,10,FALSE)</f>
        <v>0</v>
      </c>
      <c r="DW561" s="63" t="str">
        <f t="shared" si="8"/>
        <v/>
      </c>
    </row>
    <row r="562" spans="1:127">
      <c r="A562" s="65">
        <f>RFPData!D562</f>
        <v>0</v>
      </c>
      <c r="DQ562" s="63">
        <f>VLOOKUP(D562,RFPStatus!$A$2:$CF$5148,5,FALSE)</f>
        <v>0</v>
      </c>
      <c r="DR562" s="63">
        <f>VLOOKUP(D562,RFPStatus!$A$2:$CF$5148,6,FALSE)</f>
        <v>0</v>
      </c>
      <c r="DS562" s="63">
        <f>VLOOKUP(D562,RFPStatus!$A$2:$CF$5148,7,FALSE)</f>
        <v>0</v>
      </c>
      <c r="DT562" s="63">
        <f>VLOOKUP(D562,RFPStatus!$A$2:$CF$5148,8,FALSE)</f>
        <v>0</v>
      </c>
      <c r="DU562" s="63">
        <f>VLOOKUP(D562,RFPStatus!$A$2:$CF$5148,9,FALSE)</f>
        <v>0</v>
      </c>
      <c r="DV562" s="63">
        <f>VLOOKUP(D562,RFPStatus!$A$2:$CF$5148,10,FALSE)</f>
        <v>0</v>
      </c>
      <c r="DW562" s="63" t="str">
        <f t="shared" si="8"/>
        <v/>
      </c>
    </row>
    <row r="563" spans="1:127">
      <c r="A563" s="65">
        <f>RFPData!D563</f>
        <v>0</v>
      </c>
      <c r="DQ563" s="63">
        <f>VLOOKUP(D563,RFPStatus!$A$2:$CF$5148,5,FALSE)</f>
        <v>0</v>
      </c>
      <c r="DR563" s="63">
        <f>VLOOKUP(D563,RFPStatus!$A$2:$CF$5148,6,FALSE)</f>
        <v>0</v>
      </c>
      <c r="DS563" s="63">
        <f>VLOOKUP(D563,RFPStatus!$A$2:$CF$5148,7,FALSE)</f>
        <v>0</v>
      </c>
      <c r="DT563" s="63">
        <f>VLOOKUP(D563,RFPStatus!$A$2:$CF$5148,8,FALSE)</f>
        <v>0</v>
      </c>
      <c r="DU563" s="63">
        <f>VLOOKUP(D563,RFPStatus!$A$2:$CF$5148,9,FALSE)</f>
        <v>0</v>
      </c>
      <c r="DV563" s="63">
        <f>VLOOKUP(D563,RFPStatus!$A$2:$CF$5148,10,FALSE)</f>
        <v>0</v>
      </c>
      <c r="DW563" s="63" t="str">
        <f t="shared" si="8"/>
        <v/>
      </c>
    </row>
    <row r="564" spans="1:127">
      <c r="A564" s="65">
        <f>RFPData!D564</f>
        <v>0</v>
      </c>
      <c r="DQ564" s="63">
        <f>VLOOKUP(D564,RFPStatus!$A$2:$CF$5148,5,FALSE)</f>
        <v>0</v>
      </c>
      <c r="DR564" s="63">
        <f>VLOOKUP(D564,RFPStatus!$A$2:$CF$5148,6,FALSE)</f>
        <v>0</v>
      </c>
      <c r="DS564" s="63">
        <f>VLOOKUP(D564,RFPStatus!$A$2:$CF$5148,7,FALSE)</f>
        <v>0</v>
      </c>
      <c r="DT564" s="63">
        <f>VLOOKUP(D564,RFPStatus!$A$2:$CF$5148,8,FALSE)</f>
        <v>0</v>
      </c>
      <c r="DU564" s="63">
        <f>VLOOKUP(D564,RFPStatus!$A$2:$CF$5148,9,FALSE)</f>
        <v>0</v>
      </c>
      <c r="DV564" s="63">
        <f>VLOOKUP(D564,RFPStatus!$A$2:$CF$5148,10,FALSE)</f>
        <v>0</v>
      </c>
      <c r="DW564" s="63" t="str">
        <f t="shared" si="8"/>
        <v/>
      </c>
    </row>
    <row r="565" spans="1:127">
      <c r="A565" s="65">
        <f>RFPData!D565</f>
        <v>0</v>
      </c>
      <c r="DQ565" s="63">
        <f>VLOOKUP(D565,RFPStatus!$A$2:$CF$5148,5,FALSE)</f>
        <v>0</v>
      </c>
      <c r="DR565" s="63">
        <f>VLOOKUP(D565,RFPStatus!$A$2:$CF$5148,6,FALSE)</f>
        <v>0</v>
      </c>
      <c r="DS565" s="63">
        <f>VLOOKUP(D565,RFPStatus!$A$2:$CF$5148,7,FALSE)</f>
        <v>0</v>
      </c>
      <c r="DT565" s="63">
        <f>VLOOKUP(D565,RFPStatus!$A$2:$CF$5148,8,FALSE)</f>
        <v>0</v>
      </c>
      <c r="DU565" s="63">
        <f>VLOOKUP(D565,RFPStatus!$A$2:$CF$5148,9,FALSE)</f>
        <v>0</v>
      </c>
      <c r="DV565" s="63">
        <f>VLOOKUP(D565,RFPStatus!$A$2:$CF$5148,10,FALSE)</f>
        <v>0</v>
      </c>
      <c r="DW565" s="63" t="str">
        <f t="shared" si="8"/>
        <v/>
      </c>
    </row>
    <row r="566" spans="1:127">
      <c r="A566" s="65">
        <f>RFPData!D566</f>
        <v>0</v>
      </c>
      <c r="DQ566" s="63">
        <f>VLOOKUP(D566,RFPStatus!$A$2:$CF$5148,5,FALSE)</f>
        <v>0</v>
      </c>
      <c r="DR566" s="63">
        <f>VLOOKUP(D566,RFPStatus!$A$2:$CF$5148,6,FALSE)</f>
        <v>0</v>
      </c>
      <c r="DS566" s="63">
        <f>VLOOKUP(D566,RFPStatus!$A$2:$CF$5148,7,FALSE)</f>
        <v>0</v>
      </c>
      <c r="DT566" s="63">
        <f>VLOOKUP(D566,RFPStatus!$A$2:$CF$5148,8,FALSE)</f>
        <v>0</v>
      </c>
      <c r="DU566" s="63">
        <f>VLOOKUP(D566,RFPStatus!$A$2:$CF$5148,9,FALSE)</f>
        <v>0</v>
      </c>
      <c r="DV566" s="63">
        <f>VLOOKUP(D566,RFPStatus!$A$2:$CF$5148,10,FALSE)</f>
        <v>0</v>
      </c>
      <c r="DW566" s="63" t="str">
        <f t="shared" si="8"/>
        <v/>
      </c>
    </row>
    <row r="567" spans="1:127">
      <c r="A567" s="65">
        <f>RFPData!D567</f>
        <v>0</v>
      </c>
      <c r="DQ567" s="63">
        <f>VLOOKUP(D567,RFPStatus!$A$2:$CF$5148,5,FALSE)</f>
        <v>0</v>
      </c>
      <c r="DR567" s="63">
        <f>VLOOKUP(D567,RFPStatus!$A$2:$CF$5148,6,FALSE)</f>
        <v>0</v>
      </c>
      <c r="DS567" s="63">
        <f>VLOOKUP(D567,RFPStatus!$A$2:$CF$5148,7,FALSE)</f>
        <v>0</v>
      </c>
      <c r="DT567" s="63">
        <f>VLOOKUP(D567,RFPStatus!$A$2:$CF$5148,8,FALSE)</f>
        <v>0</v>
      </c>
      <c r="DU567" s="63">
        <f>VLOOKUP(D567,RFPStatus!$A$2:$CF$5148,9,FALSE)</f>
        <v>0</v>
      </c>
      <c r="DV567" s="63">
        <f>VLOOKUP(D567,RFPStatus!$A$2:$CF$5148,10,FALSE)</f>
        <v>0</v>
      </c>
      <c r="DW567" s="63" t="str">
        <f t="shared" si="8"/>
        <v/>
      </c>
    </row>
    <row r="568" spans="1:127">
      <c r="A568" s="65">
        <f>RFPData!D568</f>
        <v>0</v>
      </c>
      <c r="DQ568" s="63">
        <f>VLOOKUP(D568,RFPStatus!$A$2:$CF$5148,5,FALSE)</f>
        <v>0</v>
      </c>
      <c r="DR568" s="63">
        <f>VLOOKUP(D568,RFPStatus!$A$2:$CF$5148,6,FALSE)</f>
        <v>0</v>
      </c>
      <c r="DS568" s="63">
        <f>VLOOKUP(D568,RFPStatus!$A$2:$CF$5148,7,FALSE)</f>
        <v>0</v>
      </c>
      <c r="DT568" s="63">
        <f>VLOOKUP(D568,RFPStatus!$A$2:$CF$5148,8,FALSE)</f>
        <v>0</v>
      </c>
      <c r="DU568" s="63">
        <f>VLOOKUP(D568,RFPStatus!$A$2:$CF$5148,9,FALSE)</f>
        <v>0</v>
      </c>
      <c r="DV568" s="63">
        <f>VLOOKUP(D568,RFPStatus!$A$2:$CF$5148,10,FALSE)</f>
        <v>0</v>
      </c>
      <c r="DW568" s="63" t="str">
        <f t="shared" si="8"/>
        <v/>
      </c>
    </row>
    <row r="569" spans="1:127">
      <c r="A569" s="65">
        <f>RFPData!D569</f>
        <v>0</v>
      </c>
      <c r="DQ569" s="63">
        <f>VLOOKUP(D569,RFPStatus!$A$2:$CF$5148,5,FALSE)</f>
        <v>0</v>
      </c>
      <c r="DR569" s="63">
        <f>VLOOKUP(D569,RFPStatus!$A$2:$CF$5148,6,FALSE)</f>
        <v>0</v>
      </c>
      <c r="DS569" s="63">
        <f>VLOOKUP(D569,RFPStatus!$A$2:$CF$5148,7,FALSE)</f>
        <v>0</v>
      </c>
      <c r="DT569" s="63">
        <f>VLOOKUP(D569,RFPStatus!$A$2:$CF$5148,8,FALSE)</f>
        <v>0</v>
      </c>
      <c r="DU569" s="63">
        <f>VLOOKUP(D569,RFPStatus!$A$2:$CF$5148,9,FALSE)</f>
        <v>0</v>
      </c>
      <c r="DV569" s="63">
        <f>VLOOKUP(D569,RFPStatus!$A$2:$CF$5148,10,FALSE)</f>
        <v>0</v>
      </c>
      <c r="DW569" s="63" t="str">
        <f t="shared" si="8"/>
        <v/>
      </c>
    </row>
    <row r="570" spans="1:127">
      <c r="A570" s="65">
        <f>RFPData!D570</f>
        <v>0</v>
      </c>
      <c r="DQ570" s="63">
        <f>VLOOKUP(D570,RFPStatus!$A$2:$CF$5148,5,FALSE)</f>
        <v>0</v>
      </c>
      <c r="DR570" s="63">
        <f>VLOOKUP(D570,RFPStatus!$A$2:$CF$5148,6,FALSE)</f>
        <v>0</v>
      </c>
      <c r="DS570" s="63">
        <f>VLOOKUP(D570,RFPStatus!$A$2:$CF$5148,7,FALSE)</f>
        <v>0</v>
      </c>
      <c r="DT570" s="63">
        <f>VLOOKUP(D570,RFPStatus!$A$2:$CF$5148,8,FALSE)</f>
        <v>0</v>
      </c>
      <c r="DU570" s="63">
        <f>VLOOKUP(D570,RFPStatus!$A$2:$CF$5148,9,FALSE)</f>
        <v>0</v>
      </c>
      <c r="DV570" s="63">
        <f>VLOOKUP(D570,RFPStatus!$A$2:$CF$5148,10,FALSE)</f>
        <v>0</v>
      </c>
      <c r="DW570" s="63" t="str">
        <f t="shared" si="8"/>
        <v/>
      </c>
    </row>
    <row r="571" spans="1:127">
      <c r="A571" s="65">
        <f>RFPData!D571</f>
        <v>0</v>
      </c>
      <c r="DQ571" s="63">
        <f>VLOOKUP(D571,RFPStatus!$A$2:$CF$5148,5,FALSE)</f>
        <v>0</v>
      </c>
      <c r="DR571" s="63">
        <f>VLOOKUP(D571,RFPStatus!$A$2:$CF$5148,6,FALSE)</f>
        <v>0</v>
      </c>
      <c r="DS571" s="63">
        <f>VLOOKUP(D571,RFPStatus!$A$2:$CF$5148,7,FALSE)</f>
        <v>0</v>
      </c>
      <c r="DT571" s="63">
        <f>VLOOKUP(D571,RFPStatus!$A$2:$CF$5148,8,FALSE)</f>
        <v>0</v>
      </c>
      <c r="DU571" s="63">
        <f>VLOOKUP(D571,RFPStatus!$A$2:$CF$5148,9,FALSE)</f>
        <v>0</v>
      </c>
      <c r="DV571" s="63">
        <f>VLOOKUP(D571,RFPStatus!$A$2:$CF$5148,10,FALSE)</f>
        <v>0</v>
      </c>
      <c r="DW571" s="63" t="str">
        <f t="shared" si="8"/>
        <v/>
      </c>
    </row>
    <row r="572" spans="1:127">
      <c r="A572" s="65">
        <f>RFPData!D572</f>
        <v>0</v>
      </c>
      <c r="DQ572" s="63">
        <f>VLOOKUP(D572,RFPStatus!$A$2:$CF$5148,5,FALSE)</f>
        <v>0</v>
      </c>
      <c r="DR572" s="63">
        <f>VLOOKUP(D572,RFPStatus!$A$2:$CF$5148,6,FALSE)</f>
        <v>0</v>
      </c>
      <c r="DS572" s="63">
        <f>VLOOKUP(D572,RFPStatus!$A$2:$CF$5148,7,FALSE)</f>
        <v>0</v>
      </c>
      <c r="DT572" s="63">
        <f>VLOOKUP(D572,RFPStatus!$A$2:$CF$5148,8,FALSE)</f>
        <v>0</v>
      </c>
      <c r="DU572" s="63">
        <f>VLOOKUP(D572,RFPStatus!$A$2:$CF$5148,9,FALSE)</f>
        <v>0</v>
      </c>
      <c r="DV572" s="63">
        <f>VLOOKUP(D572,RFPStatus!$A$2:$CF$5148,10,FALSE)</f>
        <v>0</v>
      </c>
      <c r="DW572" s="63" t="str">
        <f t="shared" si="8"/>
        <v/>
      </c>
    </row>
    <row r="573" spans="1:127">
      <c r="A573" s="65">
        <f>RFPData!D573</f>
        <v>0</v>
      </c>
      <c r="DQ573" s="63">
        <f>VLOOKUP(D573,RFPStatus!$A$2:$CF$5148,5,FALSE)</f>
        <v>0</v>
      </c>
      <c r="DR573" s="63">
        <f>VLOOKUP(D573,RFPStatus!$A$2:$CF$5148,6,FALSE)</f>
        <v>0</v>
      </c>
      <c r="DS573" s="63">
        <f>VLOOKUP(D573,RFPStatus!$A$2:$CF$5148,7,FALSE)</f>
        <v>0</v>
      </c>
      <c r="DT573" s="63">
        <f>VLOOKUP(D573,RFPStatus!$A$2:$CF$5148,8,FALSE)</f>
        <v>0</v>
      </c>
      <c r="DU573" s="63">
        <f>VLOOKUP(D573,RFPStatus!$A$2:$CF$5148,9,FALSE)</f>
        <v>0</v>
      </c>
      <c r="DV573" s="63">
        <f>VLOOKUP(D573,RFPStatus!$A$2:$CF$5148,10,FALSE)</f>
        <v>0</v>
      </c>
      <c r="DW573" s="63" t="str">
        <f t="shared" si="8"/>
        <v/>
      </c>
    </row>
    <row r="574" spans="1:127">
      <c r="A574" s="65">
        <f>RFPData!D574</f>
        <v>0</v>
      </c>
      <c r="DQ574" s="63">
        <f>VLOOKUP(D574,RFPStatus!$A$2:$CF$5148,5,FALSE)</f>
        <v>0</v>
      </c>
      <c r="DR574" s="63">
        <f>VLOOKUP(D574,RFPStatus!$A$2:$CF$5148,6,FALSE)</f>
        <v>0</v>
      </c>
      <c r="DS574" s="63">
        <f>VLOOKUP(D574,RFPStatus!$A$2:$CF$5148,7,FALSE)</f>
        <v>0</v>
      </c>
      <c r="DT574" s="63">
        <f>VLOOKUP(D574,RFPStatus!$A$2:$CF$5148,8,FALSE)</f>
        <v>0</v>
      </c>
      <c r="DU574" s="63">
        <f>VLOOKUP(D574,RFPStatus!$A$2:$CF$5148,9,FALSE)</f>
        <v>0</v>
      </c>
      <c r="DV574" s="63">
        <f>VLOOKUP(D574,RFPStatus!$A$2:$CF$5148,10,FALSE)</f>
        <v>0</v>
      </c>
      <c r="DW574" s="63" t="str">
        <f t="shared" si="8"/>
        <v/>
      </c>
    </row>
    <row r="575" spans="1:127">
      <c r="A575" s="65">
        <f>RFPData!D575</f>
        <v>0</v>
      </c>
      <c r="DQ575" s="63">
        <f>VLOOKUP(D575,RFPStatus!$A$2:$CF$5148,5,FALSE)</f>
        <v>0</v>
      </c>
      <c r="DR575" s="63">
        <f>VLOOKUP(D575,RFPStatus!$A$2:$CF$5148,6,FALSE)</f>
        <v>0</v>
      </c>
      <c r="DS575" s="63">
        <f>VLOOKUP(D575,RFPStatus!$A$2:$CF$5148,7,FALSE)</f>
        <v>0</v>
      </c>
      <c r="DT575" s="63">
        <f>VLOOKUP(D575,RFPStatus!$A$2:$CF$5148,8,FALSE)</f>
        <v>0</v>
      </c>
      <c r="DU575" s="63">
        <f>VLOOKUP(D575,RFPStatus!$A$2:$CF$5148,9,FALSE)</f>
        <v>0</v>
      </c>
      <c r="DV575" s="63">
        <f>VLOOKUP(D575,RFPStatus!$A$2:$CF$5148,10,FALSE)</f>
        <v>0</v>
      </c>
      <c r="DW575" s="63" t="str">
        <f t="shared" si="8"/>
        <v/>
      </c>
    </row>
    <row r="576" spans="1:127">
      <c r="A576" s="65">
        <f>RFPData!D576</f>
        <v>0</v>
      </c>
      <c r="DQ576" s="63">
        <f>VLOOKUP(D576,RFPStatus!$A$2:$CF$5148,5,FALSE)</f>
        <v>0</v>
      </c>
      <c r="DR576" s="63">
        <f>VLOOKUP(D576,RFPStatus!$A$2:$CF$5148,6,FALSE)</f>
        <v>0</v>
      </c>
      <c r="DS576" s="63">
        <f>VLOOKUP(D576,RFPStatus!$A$2:$CF$5148,7,FALSE)</f>
        <v>0</v>
      </c>
      <c r="DT576" s="63">
        <f>VLOOKUP(D576,RFPStatus!$A$2:$CF$5148,8,FALSE)</f>
        <v>0</v>
      </c>
      <c r="DU576" s="63">
        <f>VLOOKUP(D576,RFPStatus!$A$2:$CF$5148,9,FALSE)</f>
        <v>0</v>
      </c>
      <c r="DV576" s="63">
        <f>VLOOKUP(D576,RFPStatus!$A$2:$CF$5148,10,FALSE)</f>
        <v>0</v>
      </c>
      <c r="DW576" s="63" t="str">
        <f t="shared" si="8"/>
        <v/>
      </c>
    </row>
    <row r="577" spans="1:127">
      <c r="A577" s="65">
        <f>RFPData!D577</f>
        <v>0</v>
      </c>
      <c r="DQ577" s="63">
        <f>VLOOKUP(D577,RFPStatus!$A$2:$CF$5148,5,FALSE)</f>
        <v>0</v>
      </c>
      <c r="DR577" s="63">
        <f>VLOOKUP(D577,RFPStatus!$A$2:$CF$5148,6,FALSE)</f>
        <v>0</v>
      </c>
      <c r="DS577" s="63">
        <f>VLOOKUP(D577,RFPStatus!$A$2:$CF$5148,7,FALSE)</f>
        <v>0</v>
      </c>
      <c r="DT577" s="63">
        <f>VLOOKUP(D577,RFPStatus!$A$2:$CF$5148,8,FALSE)</f>
        <v>0</v>
      </c>
      <c r="DU577" s="63">
        <f>VLOOKUP(D577,RFPStatus!$A$2:$CF$5148,9,FALSE)</f>
        <v>0</v>
      </c>
      <c r="DV577" s="63">
        <f>VLOOKUP(D577,RFPStatus!$A$2:$CF$5148,10,FALSE)</f>
        <v>0</v>
      </c>
      <c r="DW577" s="63" t="str">
        <f t="shared" si="8"/>
        <v/>
      </c>
    </row>
    <row r="578" spans="1:127">
      <c r="A578" s="65">
        <f>RFPData!D578</f>
        <v>0</v>
      </c>
      <c r="DQ578" s="63">
        <f>VLOOKUP(D578,RFPStatus!$A$2:$CF$5148,5,FALSE)</f>
        <v>0</v>
      </c>
      <c r="DR578" s="63">
        <f>VLOOKUP(D578,RFPStatus!$A$2:$CF$5148,6,FALSE)</f>
        <v>0</v>
      </c>
      <c r="DS578" s="63">
        <f>VLOOKUP(D578,RFPStatus!$A$2:$CF$5148,7,FALSE)</f>
        <v>0</v>
      </c>
      <c r="DT578" s="63">
        <f>VLOOKUP(D578,RFPStatus!$A$2:$CF$5148,8,FALSE)</f>
        <v>0</v>
      </c>
      <c r="DU578" s="63">
        <f>VLOOKUP(D578,RFPStatus!$A$2:$CF$5148,9,FALSE)</f>
        <v>0</v>
      </c>
      <c r="DV578" s="63">
        <f>VLOOKUP(D578,RFPStatus!$A$2:$CF$5148,10,FALSE)</f>
        <v>0</v>
      </c>
      <c r="DW578" s="63" t="str">
        <f t="shared" si="8"/>
        <v/>
      </c>
    </row>
    <row r="579" spans="1:127">
      <c r="A579" s="65">
        <f>RFPData!D579</f>
        <v>0</v>
      </c>
      <c r="DQ579" s="63">
        <f>VLOOKUP(D579,RFPStatus!$A$2:$CF$5148,5,FALSE)</f>
        <v>0</v>
      </c>
      <c r="DR579" s="63">
        <f>VLOOKUP(D579,RFPStatus!$A$2:$CF$5148,6,FALSE)</f>
        <v>0</v>
      </c>
      <c r="DS579" s="63">
        <f>VLOOKUP(D579,RFPStatus!$A$2:$CF$5148,7,FALSE)</f>
        <v>0</v>
      </c>
      <c r="DT579" s="63">
        <f>VLOOKUP(D579,RFPStatus!$A$2:$CF$5148,8,FALSE)</f>
        <v>0</v>
      </c>
      <c r="DU579" s="63">
        <f>VLOOKUP(D579,RFPStatus!$A$2:$CF$5148,9,FALSE)</f>
        <v>0</v>
      </c>
      <c r="DV579" s="63">
        <f>VLOOKUP(D579,RFPStatus!$A$2:$CF$5148,10,FALSE)</f>
        <v>0</v>
      </c>
      <c r="DW579" s="63" t="str">
        <f t="shared" ref="DW579:DW642" si="9">_xlfn.CONCAT(BU579:BY579)</f>
        <v/>
      </c>
    </row>
    <row r="580" spans="1:127">
      <c r="A580" s="65">
        <f>RFPData!D580</f>
        <v>0</v>
      </c>
      <c r="DQ580" s="63">
        <f>VLOOKUP(D580,RFPStatus!$A$2:$CF$5148,5,FALSE)</f>
        <v>0</v>
      </c>
      <c r="DR580" s="63">
        <f>VLOOKUP(D580,RFPStatus!$A$2:$CF$5148,6,FALSE)</f>
        <v>0</v>
      </c>
      <c r="DS580" s="63">
        <f>VLOOKUP(D580,RFPStatus!$A$2:$CF$5148,7,FALSE)</f>
        <v>0</v>
      </c>
      <c r="DT580" s="63">
        <f>VLOOKUP(D580,RFPStatus!$A$2:$CF$5148,8,FALSE)</f>
        <v>0</v>
      </c>
      <c r="DU580" s="63">
        <f>VLOOKUP(D580,RFPStatus!$A$2:$CF$5148,9,FALSE)</f>
        <v>0</v>
      </c>
      <c r="DV580" s="63">
        <f>VLOOKUP(D580,RFPStatus!$A$2:$CF$5148,10,FALSE)</f>
        <v>0</v>
      </c>
      <c r="DW580" s="63" t="str">
        <f t="shared" si="9"/>
        <v/>
      </c>
    </row>
    <row r="581" spans="1:127">
      <c r="A581" s="65">
        <f>RFPData!D581</f>
        <v>0</v>
      </c>
      <c r="DQ581" s="63">
        <f>VLOOKUP(D581,RFPStatus!$A$2:$CF$5148,5,FALSE)</f>
        <v>0</v>
      </c>
      <c r="DR581" s="63">
        <f>VLOOKUP(D581,RFPStatus!$A$2:$CF$5148,6,FALSE)</f>
        <v>0</v>
      </c>
      <c r="DS581" s="63">
        <f>VLOOKUP(D581,RFPStatus!$A$2:$CF$5148,7,FALSE)</f>
        <v>0</v>
      </c>
      <c r="DT581" s="63">
        <f>VLOOKUP(D581,RFPStatus!$A$2:$CF$5148,8,FALSE)</f>
        <v>0</v>
      </c>
      <c r="DU581" s="63">
        <f>VLOOKUP(D581,RFPStatus!$A$2:$CF$5148,9,FALSE)</f>
        <v>0</v>
      </c>
      <c r="DV581" s="63">
        <f>VLOOKUP(D581,RFPStatus!$A$2:$CF$5148,10,FALSE)</f>
        <v>0</v>
      </c>
      <c r="DW581" s="63" t="str">
        <f t="shared" si="9"/>
        <v/>
      </c>
    </row>
    <row r="582" spans="1:127">
      <c r="A582" s="65">
        <f>RFPData!D582</f>
        <v>0</v>
      </c>
      <c r="DQ582" s="63">
        <f>VLOOKUP(D582,RFPStatus!$A$2:$CF$5148,5,FALSE)</f>
        <v>0</v>
      </c>
      <c r="DR582" s="63">
        <f>VLOOKUP(D582,RFPStatus!$A$2:$CF$5148,6,FALSE)</f>
        <v>0</v>
      </c>
      <c r="DS582" s="63">
        <f>VLOOKUP(D582,RFPStatus!$A$2:$CF$5148,7,FALSE)</f>
        <v>0</v>
      </c>
      <c r="DT582" s="63">
        <f>VLOOKUP(D582,RFPStatus!$A$2:$CF$5148,8,FALSE)</f>
        <v>0</v>
      </c>
      <c r="DU582" s="63">
        <f>VLOOKUP(D582,RFPStatus!$A$2:$CF$5148,9,FALSE)</f>
        <v>0</v>
      </c>
      <c r="DV582" s="63">
        <f>VLOOKUP(D582,RFPStatus!$A$2:$CF$5148,10,FALSE)</f>
        <v>0</v>
      </c>
      <c r="DW582" s="63" t="str">
        <f t="shared" si="9"/>
        <v/>
      </c>
    </row>
    <row r="583" spans="1:127">
      <c r="A583" s="65">
        <f>RFPData!D583</f>
        <v>0</v>
      </c>
      <c r="DQ583" s="63">
        <f>VLOOKUP(D583,RFPStatus!$A$2:$CF$5148,5,FALSE)</f>
        <v>0</v>
      </c>
      <c r="DR583" s="63">
        <f>VLOOKUP(D583,RFPStatus!$A$2:$CF$5148,6,FALSE)</f>
        <v>0</v>
      </c>
      <c r="DS583" s="63">
        <f>VLOOKUP(D583,RFPStatus!$A$2:$CF$5148,7,FALSE)</f>
        <v>0</v>
      </c>
      <c r="DT583" s="63">
        <f>VLOOKUP(D583,RFPStatus!$A$2:$CF$5148,8,FALSE)</f>
        <v>0</v>
      </c>
      <c r="DU583" s="63">
        <f>VLOOKUP(D583,RFPStatus!$A$2:$CF$5148,9,FALSE)</f>
        <v>0</v>
      </c>
      <c r="DV583" s="63">
        <f>VLOOKUP(D583,RFPStatus!$A$2:$CF$5148,10,FALSE)</f>
        <v>0</v>
      </c>
      <c r="DW583" s="63" t="str">
        <f t="shared" si="9"/>
        <v/>
      </c>
    </row>
    <row r="584" spans="1:127">
      <c r="A584" s="65">
        <f>RFPData!D584</f>
        <v>0</v>
      </c>
      <c r="DQ584" s="63">
        <f>VLOOKUP(D584,RFPStatus!$A$2:$CF$5148,5,FALSE)</f>
        <v>0</v>
      </c>
      <c r="DR584" s="63">
        <f>VLOOKUP(D584,RFPStatus!$A$2:$CF$5148,6,FALSE)</f>
        <v>0</v>
      </c>
      <c r="DS584" s="63">
        <f>VLOOKUP(D584,RFPStatus!$A$2:$CF$5148,7,FALSE)</f>
        <v>0</v>
      </c>
      <c r="DT584" s="63">
        <f>VLOOKUP(D584,RFPStatus!$A$2:$CF$5148,8,FALSE)</f>
        <v>0</v>
      </c>
      <c r="DU584" s="63">
        <f>VLOOKUP(D584,RFPStatus!$A$2:$CF$5148,9,FALSE)</f>
        <v>0</v>
      </c>
      <c r="DV584" s="63">
        <f>VLOOKUP(D584,RFPStatus!$A$2:$CF$5148,10,FALSE)</f>
        <v>0</v>
      </c>
      <c r="DW584" s="63" t="str">
        <f t="shared" si="9"/>
        <v/>
      </c>
    </row>
    <row r="585" spans="1:127">
      <c r="A585" s="65">
        <f>RFPData!D585</f>
        <v>0</v>
      </c>
      <c r="DQ585" s="63">
        <f>VLOOKUP(D585,RFPStatus!$A$2:$CF$5148,5,FALSE)</f>
        <v>0</v>
      </c>
      <c r="DR585" s="63">
        <f>VLOOKUP(D585,RFPStatus!$A$2:$CF$5148,6,FALSE)</f>
        <v>0</v>
      </c>
      <c r="DS585" s="63">
        <f>VLOOKUP(D585,RFPStatus!$A$2:$CF$5148,7,FALSE)</f>
        <v>0</v>
      </c>
      <c r="DT585" s="63">
        <f>VLOOKUP(D585,RFPStatus!$A$2:$CF$5148,8,FALSE)</f>
        <v>0</v>
      </c>
      <c r="DU585" s="63">
        <f>VLOOKUP(D585,RFPStatus!$A$2:$CF$5148,9,FALSE)</f>
        <v>0</v>
      </c>
      <c r="DV585" s="63">
        <f>VLOOKUP(D585,RFPStatus!$A$2:$CF$5148,10,FALSE)</f>
        <v>0</v>
      </c>
      <c r="DW585" s="63" t="str">
        <f t="shared" si="9"/>
        <v/>
      </c>
    </row>
    <row r="586" spans="1:127">
      <c r="A586" s="65">
        <f>RFPData!D586</f>
        <v>0</v>
      </c>
      <c r="DQ586" s="63">
        <f>VLOOKUP(D586,RFPStatus!$A$2:$CF$5148,5,FALSE)</f>
        <v>0</v>
      </c>
      <c r="DR586" s="63">
        <f>VLOOKUP(D586,RFPStatus!$A$2:$CF$5148,6,FALSE)</f>
        <v>0</v>
      </c>
      <c r="DS586" s="63">
        <f>VLOOKUP(D586,RFPStatus!$A$2:$CF$5148,7,FALSE)</f>
        <v>0</v>
      </c>
      <c r="DT586" s="63">
        <f>VLOOKUP(D586,RFPStatus!$A$2:$CF$5148,8,FALSE)</f>
        <v>0</v>
      </c>
      <c r="DU586" s="63">
        <f>VLOOKUP(D586,RFPStatus!$A$2:$CF$5148,9,FALSE)</f>
        <v>0</v>
      </c>
      <c r="DV586" s="63">
        <f>VLOOKUP(D586,RFPStatus!$A$2:$CF$5148,10,FALSE)</f>
        <v>0</v>
      </c>
      <c r="DW586" s="63" t="str">
        <f t="shared" si="9"/>
        <v/>
      </c>
    </row>
    <row r="587" spans="1:127">
      <c r="A587" s="65">
        <f>RFPData!D587</f>
        <v>0</v>
      </c>
      <c r="DQ587" s="63">
        <f>VLOOKUP(D587,RFPStatus!$A$2:$CF$5148,5,FALSE)</f>
        <v>0</v>
      </c>
      <c r="DR587" s="63">
        <f>VLOOKUP(D587,RFPStatus!$A$2:$CF$5148,6,FALSE)</f>
        <v>0</v>
      </c>
      <c r="DS587" s="63">
        <f>VLOOKUP(D587,RFPStatus!$A$2:$CF$5148,7,FALSE)</f>
        <v>0</v>
      </c>
      <c r="DT587" s="63">
        <f>VLOOKUP(D587,RFPStatus!$A$2:$CF$5148,8,FALSE)</f>
        <v>0</v>
      </c>
      <c r="DU587" s="63">
        <f>VLOOKUP(D587,RFPStatus!$A$2:$CF$5148,9,FALSE)</f>
        <v>0</v>
      </c>
      <c r="DV587" s="63">
        <f>VLOOKUP(D587,RFPStatus!$A$2:$CF$5148,10,FALSE)</f>
        <v>0</v>
      </c>
      <c r="DW587" s="63" t="str">
        <f t="shared" si="9"/>
        <v/>
      </c>
    </row>
    <row r="588" spans="1:127">
      <c r="A588" s="65">
        <f>RFPData!D588</f>
        <v>0</v>
      </c>
      <c r="DQ588" s="63">
        <f>VLOOKUP(D588,RFPStatus!$A$2:$CF$5148,5,FALSE)</f>
        <v>0</v>
      </c>
      <c r="DR588" s="63">
        <f>VLOOKUP(D588,RFPStatus!$A$2:$CF$5148,6,FALSE)</f>
        <v>0</v>
      </c>
      <c r="DS588" s="63">
        <f>VLOOKUP(D588,RFPStatus!$A$2:$CF$5148,7,FALSE)</f>
        <v>0</v>
      </c>
      <c r="DT588" s="63">
        <f>VLOOKUP(D588,RFPStatus!$A$2:$CF$5148,8,FALSE)</f>
        <v>0</v>
      </c>
      <c r="DU588" s="63">
        <f>VLOOKUP(D588,RFPStatus!$A$2:$CF$5148,9,FALSE)</f>
        <v>0</v>
      </c>
      <c r="DV588" s="63">
        <f>VLOOKUP(D588,RFPStatus!$A$2:$CF$5148,10,FALSE)</f>
        <v>0</v>
      </c>
      <c r="DW588" s="63" t="str">
        <f t="shared" si="9"/>
        <v/>
      </c>
    </row>
    <row r="589" spans="1:127">
      <c r="A589" s="65">
        <f>RFPData!D589</f>
        <v>0</v>
      </c>
      <c r="DQ589" s="63">
        <f>VLOOKUP(D589,RFPStatus!$A$2:$CF$5148,5,FALSE)</f>
        <v>0</v>
      </c>
      <c r="DR589" s="63">
        <f>VLOOKUP(D589,RFPStatus!$A$2:$CF$5148,6,FALSE)</f>
        <v>0</v>
      </c>
      <c r="DS589" s="63">
        <f>VLOOKUP(D589,RFPStatus!$A$2:$CF$5148,7,FALSE)</f>
        <v>0</v>
      </c>
      <c r="DT589" s="63">
        <f>VLOOKUP(D589,RFPStatus!$A$2:$CF$5148,8,FALSE)</f>
        <v>0</v>
      </c>
      <c r="DU589" s="63">
        <f>VLOOKUP(D589,RFPStatus!$A$2:$CF$5148,9,FALSE)</f>
        <v>0</v>
      </c>
      <c r="DV589" s="63">
        <f>VLOOKUP(D589,RFPStatus!$A$2:$CF$5148,10,FALSE)</f>
        <v>0</v>
      </c>
      <c r="DW589" s="63" t="str">
        <f t="shared" si="9"/>
        <v/>
      </c>
    </row>
    <row r="590" spans="1:127">
      <c r="A590" s="65">
        <f>RFPData!D590</f>
        <v>0</v>
      </c>
      <c r="DQ590" s="63">
        <f>VLOOKUP(D590,RFPStatus!$A$2:$CF$5148,5,FALSE)</f>
        <v>0</v>
      </c>
      <c r="DR590" s="63">
        <f>VLOOKUP(D590,RFPStatus!$A$2:$CF$5148,6,FALSE)</f>
        <v>0</v>
      </c>
      <c r="DS590" s="63">
        <f>VLOOKUP(D590,RFPStatus!$A$2:$CF$5148,7,FALSE)</f>
        <v>0</v>
      </c>
      <c r="DT590" s="63">
        <f>VLOOKUP(D590,RFPStatus!$A$2:$CF$5148,8,FALSE)</f>
        <v>0</v>
      </c>
      <c r="DU590" s="63">
        <f>VLOOKUP(D590,RFPStatus!$A$2:$CF$5148,9,FALSE)</f>
        <v>0</v>
      </c>
      <c r="DV590" s="63">
        <f>VLOOKUP(D590,RFPStatus!$A$2:$CF$5148,10,FALSE)</f>
        <v>0</v>
      </c>
      <c r="DW590" s="63" t="str">
        <f t="shared" si="9"/>
        <v/>
      </c>
    </row>
    <row r="591" spans="1:127">
      <c r="A591" s="65">
        <f>RFPData!D591</f>
        <v>0</v>
      </c>
      <c r="DQ591" s="63">
        <f>VLOOKUP(D591,RFPStatus!$A$2:$CF$5148,5,FALSE)</f>
        <v>0</v>
      </c>
      <c r="DR591" s="63">
        <f>VLOOKUP(D591,RFPStatus!$A$2:$CF$5148,6,FALSE)</f>
        <v>0</v>
      </c>
      <c r="DS591" s="63">
        <f>VLOOKUP(D591,RFPStatus!$A$2:$CF$5148,7,FALSE)</f>
        <v>0</v>
      </c>
      <c r="DT591" s="63">
        <f>VLOOKUP(D591,RFPStatus!$A$2:$CF$5148,8,FALSE)</f>
        <v>0</v>
      </c>
      <c r="DU591" s="63">
        <f>VLOOKUP(D591,RFPStatus!$A$2:$CF$5148,9,FALSE)</f>
        <v>0</v>
      </c>
      <c r="DV591" s="63">
        <f>VLOOKUP(D591,RFPStatus!$A$2:$CF$5148,10,FALSE)</f>
        <v>0</v>
      </c>
      <c r="DW591" s="63" t="str">
        <f t="shared" si="9"/>
        <v/>
      </c>
    </row>
    <row r="592" spans="1:127">
      <c r="A592" s="65">
        <f>RFPData!D592</f>
        <v>0</v>
      </c>
      <c r="DQ592" s="63">
        <f>VLOOKUP(D592,RFPStatus!$A$2:$CF$5148,5,FALSE)</f>
        <v>0</v>
      </c>
      <c r="DR592" s="63">
        <f>VLOOKUP(D592,RFPStatus!$A$2:$CF$5148,6,FALSE)</f>
        <v>0</v>
      </c>
      <c r="DS592" s="63">
        <f>VLOOKUP(D592,RFPStatus!$A$2:$CF$5148,7,FALSE)</f>
        <v>0</v>
      </c>
      <c r="DT592" s="63">
        <f>VLOOKUP(D592,RFPStatus!$A$2:$CF$5148,8,FALSE)</f>
        <v>0</v>
      </c>
      <c r="DU592" s="63">
        <f>VLOOKUP(D592,RFPStatus!$A$2:$CF$5148,9,FALSE)</f>
        <v>0</v>
      </c>
      <c r="DV592" s="63">
        <f>VLOOKUP(D592,RFPStatus!$A$2:$CF$5148,10,FALSE)</f>
        <v>0</v>
      </c>
      <c r="DW592" s="63" t="str">
        <f t="shared" si="9"/>
        <v/>
      </c>
    </row>
    <row r="593" spans="1:127">
      <c r="A593" s="65">
        <f>RFPData!D593</f>
        <v>0</v>
      </c>
      <c r="DQ593" s="63">
        <f>VLOOKUP(D593,RFPStatus!$A$2:$CF$5148,5,FALSE)</f>
        <v>0</v>
      </c>
      <c r="DR593" s="63">
        <f>VLOOKUP(D593,RFPStatus!$A$2:$CF$5148,6,FALSE)</f>
        <v>0</v>
      </c>
      <c r="DS593" s="63">
        <f>VLOOKUP(D593,RFPStatus!$A$2:$CF$5148,7,FALSE)</f>
        <v>0</v>
      </c>
      <c r="DT593" s="63">
        <f>VLOOKUP(D593,RFPStatus!$A$2:$CF$5148,8,FALSE)</f>
        <v>0</v>
      </c>
      <c r="DU593" s="63">
        <f>VLOOKUP(D593,RFPStatus!$A$2:$CF$5148,9,FALSE)</f>
        <v>0</v>
      </c>
      <c r="DV593" s="63">
        <f>VLOOKUP(D593,RFPStatus!$A$2:$CF$5148,10,FALSE)</f>
        <v>0</v>
      </c>
      <c r="DW593" s="63" t="str">
        <f t="shared" si="9"/>
        <v/>
      </c>
    </row>
    <row r="594" spans="1:127">
      <c r="A594" s="65">
        <f>RFPData!D594</f>
        <v>0</v>
      </c>
      <c r="DQ594" s="63">
        <f>VLOOKUP(D594,RFPStatus!$A$2:$CF$5148,5,FALSE)</f>
        <v>0</v>
      </c>
      <c r="DR594" s="63">
        <f>VLOOKUP(D594,RFPStatus!$A$2:$CF$5148,6,FALSE)</f>
        <v>0</v>
      </c>
      <c r="DS594" s="63">
        <f>VLOOKUP(D594,RFPStatus!$A$2:$CF$5148,7,FALSE)</f>
        <v>0</v>
      </c>
      <c r="DT594" s="63">
        <f>VLOOKUP(D594,RFPStatus!$A$2:$CF$5148,8,FALSE)</f>
        <v>0</v>
      </c>
      <c r="DU594" s="63">
        <f>VLOOKUP(D594,RFPStatus!$A$2:$CF$5148,9,FALSE)</f>
        <v>0</v>
      </c>
      <c r="DV594" s="63">
        <f>VLOOKUP(D594,RFPStatus!$A$2:$CF$5148,10,FALSE)</f>
        <v>0</v>
      </c>
      <c r="DW594" s="63" t="str">
        <f t="shared" si="9"/>
        <v/>
      </c>
    </row>
    <row r="595" spans="1:127">
      <c r="A595" s="65">
        <f>RFPData!D595</f>
        <v>0</v>
      </c>
      <c r="DQ595" s="63">
        <f>VLOOKUP(D595,RFPStatus!$A$2:$CF$5148,5,FALSE)</f>
        <v>0</v>
      </c>
      <c r="DR595" s="63">
        <f>VLOOKUP(D595,RFPStatus!$A$2:$CF$5148,6,FALSE)</f>
        <v>0</v>
      </c>
      <c r="DS595" s="63">
        <f>VLOOKUP(D595,RFPStatus!$A$2:$CF$5148,7,FALSE)</f>
        <v>0</v>
      </c>
      <c r="DT595" s="63">
        <f>VLOOKUP(D595,RFPStatus!$A$2:$CF$5148,8,FALSE)</f>
        <v>0</v>
      </c>
      <c r="DU595" s="63">
        <f>VLOOKUP(D595,RFPStatus!$A$2:$CF$5148,9,FALSE)</f>
        <v>0</v>
      </c>
      <c r="DV595" s="63">
        <f>VLOOKUP(D595,RFPStatus!$A$2:$CF$5148,10,FALSE)</f>
        <v>0</v>
      </c>
      <c r="DW595" s="63" t="str">
        <f t="shared" si="9"/>
        <v/>
      </c>
    </row>
    <row r="596" spans="1:127">
      <c r="A596" s="65">
        <f>RFPData!D596</f>
        <v>0</v>
      </c>
      <c r="DQ596" s="63">
        <f>VLOOKUP(D596,RFPStatus!$A$2:$CF$5148,5,FALSE)</f>
        <v>0</v>
      </c>
      <c r="DR596" s="63">
        <f>VLOOKUP(D596,RFPStatus!$A$2:$CF$5148,6,FALSE)</f>
        <v>0</v>
      </c>
      <c r="DS596" s="63">
        <f>VLOOKUP(D596,RFPStatus!$A$2:$CF$5148,7,FALSE)</f>
        <v>0</v>
      </c>
      <c r="DT596" s="63">
        <f>VLOOKUP(D596,RFPStatus!$A$2:$CF$5148,8,FALSE)</f>
        <v>0</v>
      </c>
      <c r="DU596" s="63">
        <f>VLOOKUP(D596,RFPStatus!$A$2:$CF$5148,9,FALSE)</f>
        <v>0</v>
      </c>
      <c r="DV596" s="63">
        <f>VLOOKUP(D596,RFPStatus!$A$2:$CF$5148,10,FALSE)</f>
        <v>0</v>
      </c>
      <c r="DW596" s="63" t="str">
        <f t="shared" si="9"/>
        <v/>
      </c>
    </row>
    <row r="597" spans="1:127">
      <c r="A597" s="65">
        <f>RFPData!D597</f>
        <v>0</v>
      </c>
      <c r="DQ597" s="63">
        <f>VLOOKUP(D597,RFPStatus!$A$2:$CF$5148,5,FALSE)</f>
        <v>0</v>
      </c>
      <c r="DR597" s="63">
        <f>VLOOKUP(D597,RFPStatus!$A$2:$CF$5148,6,FALSE)</f>
        <v>0</v>
      </c>
      <c r="DS597" s="63">
        <f>VLOOKUP(D597,RFPStatus!$A$2:$CF$5148,7,FALSE)</f>
        <v>0</v>
      </c>
      <c r="DT597" s="63">
        <f>VLOOKUP(D597,RFPStatus!$A$2:$CF$5148,8,FALSE)</f>
        <v>0</v>
      </c>
      <c r="DU597" s="63">
        <f>VLOOKUP(D597,RFPStatus!$A$2:$CF$5148,9,FALSE)</f>
        <v>0</v>
      </c>
      <c r="DV597" s="63">
        <f>VLOOKUP(D597,RFPStatus!$A$2:$CF$5148,10,FALSE)</f>
        <v>0</v>
      </c>
      <c r="DW597" s="63" t="str">
        <f t="shared" si="9"/>
        <v/>
      </c>
    </row>
    <row r="598" spans="1:127">
      <c r="A598" s="65">
        <f>RFPData!D598</f>
        <v>0</v>
      </c>
      <c r="DQ598" s="63">
        <f>VLOOKUP(D598,RFPStatus!$A$2:$CF$5148,5,FALSE)</f>
        <v>0</v>
      </c>
      <c r="DR598" s="63">
        <f>VLOOKUP(D598,RFPStatus!$A$2:$CF$5148,6,FALSE)</f>
        <v>0</v>
      </c>
      <c r="DS598" s="63">
        <f>VLOOKUP(D598,RFPStatus!$A$2:$CF$5148,7,FALSE)</f>
        <v>0</v>
      </c>
      <c r="DT598" s="63">
        <f>VLOOKUP(D598,RFPStatus!$A$2:$CF$5148,8,FALSE)</f>
        <v>0</v>
      </c>
      <c r="DU598" s="63">
        <f>VLOOKUP(D598,RFPStatus!$A$2:$CF$5148,9,FALSE)</f>
        <v>0</v>
      </c>
      <c r="DV598" s="63">
        <f>VLOOKUP(D598,RFPStatus!$A$2:$CF$5148,10,FALSE)</f>
        <v>0</v>
      </c>
      <c r="DW598" s="63" t="str">
        <f t="shared" si="9"/>
        <v/>
      </c>
    </row>
    <row r="599" spans="1:127">
      <c r="A599" s="65">
        <f>RFPData!D599</f>
        <v>0</v>
      </c>
      <c r="DQ599" s="63">
        <f>VLOOKUP(D599,RFPStatus!$A$2:$CF$5148,5,FALSE)</f>
        <v>0</v>
      </c>
      <c r="DR599" s="63">
        <f>VLOOKUP(D599,RFPStatus!$A$2:$CF$5148,6,FALSE)</f>
        <v>0</v>
      </c>
      <c r="DS599" s="63">
        <f>VLOOKUP(D599,RFPStatus!$A$2:$CF$5148,7,FALSE)</f>
        <v>0</v>
      </c>
      <c r="DT599" s="63">
        <f>VLOOKUP(D599,RFPStatus!$A$2:$CF$5148,8,FALSE)</f>
        <v>0</v>
      </c>
      <c r="DU599" s="63">
        <f>VLOOKUP(D599,RFPStatus!$A$2:$CF$5148,9,FALSE)</f>
        <v>0</v>
      </c>
      <c r="DV599" s="63">
        <f>VLOOKUP(D599,RFPStatus!$A$2:$CF$5148,10,FALSE)</f>
        <v>0</v>
      </c>
      <c r="DW599" s="63" t="str">
        <f t="shared" si="9"/>
        <v/>
      </c>
    </row>
    <row r="600" spans="1:127">
      <c r="A600" s="65">
        <f>RFPData!D600</f>
        <v>0</v>
      </c>
      <c r="DQ600" s="63">
        <f>VLOOKUP(D600,RFPStatus!$A$2:$CF$5148,5,FALSE)</f>
        <v>0</v>
      </c>
      <c r="DR600" s="63">
        <f>VLOOKUP(D600,RFPStatus!$A$2:$CF$5148,6,FALSE)</f>
        <v>0</v>
      </c>
      <c r="DS600" s="63">
        <f>VLOOKUP(D600,RFPStatus!$A$2:$CF$5148,7,FALSE)</f>
        <v>0</v>
      </c>
      <c r="DT600" s="63">
        <f>VLOOKUP(D600,RFPStatus!$A$2:$CF$5148,8,FALSE)</f>
        <v>0</v>
      </c>
      <c r="DU600" s="63">
        <f>VLOOKUP(D600,RFPStatus!$A$2:$CF$5148,9,FALSE)</f>
        <v>0</v>
      </c>
      <c r="DV600" s="63">
        <f>VLOOKUP(D600,RFPStatus!$A$2:$CF$5148,10,FALSE)</f>
        <v>0</v>
      </c>
      <c r="DW600" s="63" t="str">
        <f t="shared" si="9"/>
        <v/>
      </c>
    </row>
    <row r="601" spans="1:127">
      <c r="A601" s="65">
        <f>RFPData!D601</f>
        <v>0</v>
      </c>
      <c r="DQ601" s="63">
        <f>VLOOKUP(D601,RFPStatus!$A$2:$CF$5148,5,FALSE)</f>
        <v>0</v>
      </c>
      <c r="DR601" s="63">
        <f>VLOOKUP(D601,RFPStatus!$A$2:$CF$5148,6,FALSE)</f>
        <v>0</v>
      </c>
      <c r="DS601" s="63">
        <f>VLOOKUP(D601,RFPStatus!$A$2:$CF$5148,7,FALSE)</f>
        <v>0</v>
      </c>
      <c r="DT601" s="63">
        <f>VLOOKUP(D601,RFPStatus!$A$2:$CF$5148,8,FALSE)</f>
        <v>0</v>
      </c>
      <c r="DU601" s="63">
        <f>VLOOKUP(D601,RFPStatus!$A$2:$CF$5148,9,FALSE)</f>
        <v>0</v>
      </c>
      <c r="DV601" s="63">
        <f>VLOOKUP(D601,RFPStatus!$A$2:$CF$5148,10,FALSE)</f>
        <v>0</v>
      </c>
      <c r="DW601" s="63" t="str">
        <f t="shared" si="9"/>
        <v/>
      </c>
    </row>
    <row r="602" spans="1:127">
      <c r="A602" s="65">
        <f>RFPData!D602</f>
        <v>0</v>
      </c>
      <c r="DQ602" s="63">
        <f>VLOOKUP(D602,RFPStatus!$A$2:$CF$5148,5,FALSE)</f>
        <v>0</v>
      </c>
      <c r="DR602" s="63">
        <f>VLOOKUP(D602,RFPStatus!$A$2:$CF$5148,6,FALSE)</f>
        <v>0</v>
      </c>
      <c r="DS602" s="63">
        <f>VLOOKUP(D602,RFPStatus!$A$2:$CF$5148,7,FALSE)</f>
        <v>0</v>
      </c>
      <c r="DT602" s="63">
        <f>VLOOKUP(D602,RFPStatus!$A$2:$CF$5148,8,FALSE)</f>
        <v>0</v>
      </c>
      <c r="DU602" s="63">
        <f>VLOOKUP(D602,RFPStatus!$A$2:$CF$5148,9,FALSE)</f>
        <v>0</v>
      </c>
      <c r="DV602" s="63">
        <f>VLOOKUP(D602,RFPStatus!$A$2:$CF$5148,10,FALSE)</f>
        <v>0</v>
      </c>
      <c r="DW602" s="63" t="str">
        <f t="shared" si="9"/>
        <v/>
      </c>
    </row>
    <row r="603" spans="1:127">
      <c r="A603" s="65">
        <f>RFPData!D603</f>
        <v>0</v>
      </c>
      <c r="DQ603" s="63">
        <f>VLOOKUP(D603,RFPStatus!$A$2:$CF$5148,5,FALSE)</f>
        <v>0</v>
      </c>
      <c r="DR603" s="63">
        <f>VLOOKUP(D603,RFPStatus!$A$2:$CF$5148,6,FALSE)</f>
        <v>0</v>
      </c>
      <c r="DS603" s="63">
        <f>VLOOKUP(D603,RFPStatus!$A$2:$CF$5148,7,FALSE)</f>
        <v>0</v>
      </c>
      <c r="DT603" s="63">
        <f>VLOOKUP(D603,RFPStatus!$A$2:$CF$5148,8,FALSE)</f>
        <v>0</v>
      </c>
      <c r="DU603" s="63">
        <f>VLOOKUP(D603,RFPStatus!$A$2:$CF$5148,9,FALSE)</f>
        <v>0</v>
      </c>
      <c r="DV603" s="63">
        <f>VLOOKUP(D603,RFPStatus!$A$2:$CF$5148,10,FALSE)</f>
        <v>0</v>
      </c>
      <c r="DW603" s="63" t="str">
        <f t="shared" si="9"/>
        <v/>
      </c>
    </row>
    <row r="604" spans="1:127">
      <c r="A604" s="65">
        <f>RFPData!D604</f>
        <v>0</v>
      </c>
      <c r="DQ604" s="63">
        <f>VLOOKUP(D604,RFPStatus!$A$2:$CF$5148,5,FALSE)</f>
        <v>0</v>
      </c>
      <c r="DR604" s="63">
        <f>VLOOKUP(D604,RFPStatus!$A$2:$CF$5148,6,FALSE)</f>
        <v>0</v>
      </c>
      <c r="DS604" s="63">
        <f>VLOOKUP(D604,RFPStatus!$A$2:$CF$5148,7,FALSE)</f>
        <v>0</v>
      </c>
      <c r="DT604" s="63">
        <f>VLOOKUP(D604,RFPStatus!$A$2:$CF$5148,8,FALSE)</f>
        <v>0</v>
      </c>
      <c r="DU604" s="63">
        <f>VLOOKUP(D604,RFPStatus!$A$2:$CF$5148,9,FALSE)</f>
        <v>0</v>
      </c>
      <c r="DV604" s="63">
        <f>VLOOKUP(D604,RFPStatus!$A$2:$CF$5148,10,FALSE)</f>
        <v>0</v>
      </c>
      <c r="DW604" s="63" t="str">
        <f t="shared" si="9"/>
        <v/>
      </c>
    </row>
    <row r="605" spans="1:127">
      <c r="A605" s="65">
        <f>RFPData!D605</f>
        <v>0</v>
      </c>
      <c r="DQ605" s="63">
        <f>VLOOKUP(D605,RFPStatus!$A$2:$CF$5148,5,FALSE)</f>
        <v>0</v>
      </c>
      <c r="DR605" s="63">
        <f>VLOOKUP(D605,RFPStatus!$A$2:$CF$5148,6,FALSE)</f>
        <v>0</v>
      </c>
      <c r="DS605" s="63">
        <f>VLOOKUP(D605,RFPStatus!$A$2:$CF$5148,7,FALSE)</f>
        <v>0</v>
      </c>
      <c r="DT605" s="63">
        <f>VLOOKUP(D605,RFPStatus!$A$2:$CF$5148,8,FALSE)</f>
        <v>0</v>
      </c>
      <c r="DU605" s="63">
        <f>VLOOKUP(D605,RFPStatus!$A$2:$CF$5148,9,FALSE)</f>
        <v>0</v>
      </c>
      <c r="DV605" s="63">
        <f>VLOOKUP(D605,RFPStatus!$A$2:$CF$5148,10,FALSE)</f>
        <v>0</v>
      </c>
      <c r="DW605" s="63" t="str">
        <f t="shared" si="9"/>
        <v/>
      </c>
    </row>
    <row r="606" spans="1:127">
      <c r="A606" s="65">
        <f>RFPData!D606</f>
        <v>0</v>
      </c>
      <c r="DQ606" s="63">
        <f>VLOOKUP(D606,RFPStatus!$A$2:$CF$5148,5,FALSE)</f>
        <v>0</v>
      </c>
      <c r="DR606" s="63">
        <f>VLOOKUP(D606,RFPStatus!$A$2:$CF$5148,6,FALSE)</f>
        <v>0</v>
      </c>
      <c r="DS606" s="63">
        <f>VLOOKUP(D606,RFPStatus!$A$2:$CF$5148,7,FALSE)</f>
        <v>0</v>
      </c>
      <c r="DT606" s="63">
        <f>VLOOKUP(D606,RFPStatus!$A$2:$CF$5148,8,FALSE)</f>
        <v>0</v>
      </c>
      <c r="DU606" s="63">
        <f>VLOOKUP(D606,RFPStatus!$A$2:$CF$5148,9,FALSE)</f>
        <v>0</v>
      </c>
      <c r="DV606" s="63">
        <f>VLOOKUP(D606,RFPStatus!$A$2:$CF$5148,10,FALSE)</f>
        <v>0</v>
      </c>
      <c r="DW606" s="63" t="str">
        <f t="shared" si="9"/>
        <v/>
      </c>
    </row>
    <row r="607" spans="1:127">
      <c r="A607" s="65">
        <f>RFPData!D607</f>
        <v>0</v>
      </c>
      <c r="DQ607" s="63">
        <f>VLOOKUP(D607,RFPStatus!$A$2:$CF$5148,5,FALSE)</f>
        <v>0</v>
      </c>
      <c r="DR607" s="63">
        <f>VLOOKUP(D607,RFPStatus!$A$2:$CF$5148,6,FALSE)</f>
        <v>0</v>
      </c>
      <c r="DS607" s="63">
        <f>VLOOKUP(D607,RFPStatus!$A$2:$CF$5148,7,FALSE)</f>
        <v>0</v>
      </c>
      <c r="DT607" s="63">
        <f>VLOOKUP(D607,RFPStatus!$A$2:$CF$5148,8,FALSE)</f>
        <v>0</v>
      </c>
      <c r="DU607" s="63">
        <f>VLOOKUP(D607,RFPStatus!$A$2:$CF$5148,9,FALSE)</f>
        <v>0</v>
      </c>
      <c r="DV607" s="63">
        <f>VLOOKUP(D607,RFPStatus!$A$2:$CF$5148,10,FALSE)</f>
        <v>0</v>
      </c>
      <c r="DW607" s="63" t="str">
        <f t="shared" si="9"/>
        <v/>
      </c>
    </row>
    <row r="608" spans="1:127">
      <c r="A608" s="65">
        <f>RFPData!D608</f>
        <v>0</v>
      </c>
      <c r="DQ608" s="63">
        <f>VLOOKUP(D608,RFPStatus!$A$2:$CF$5148,5,FALSE)</f>
        <v>0</v>
      </c>
      <c r="DR608" s="63">
        <f>VLOOKUP(D608,RFPStatus!$A$2:$CF$5148,6,FALSE)</f>
        <v>0</v>
      </c>
      <c r="DS608" s="63">
        <f>VLOOKUP(D608,RFPStatus!$A$2:$CF$5148,7,FALSE)</f>
        <v>0</v>
      </c>
      <c r="DT608" s="63">
        <f>VLOOKUP(D608,RFPStatus!$A$2:$CF$5148,8,FALSE)</f>
        <v>0</v>
      </c>
      <c r="DU608" s="63">
        <f>VLOOKUP(D608,RFPStatus!$A$2:$CF$5148,9,FALSE)</f>
        <v>0</v>
      </c>
      <c r="DV608" s="63">
        <f>VLOOKUP(D608,RFPStatus!$A$2:$CF$5148,10,FALSE)</f>
        <v>0</v>
      </c>
      <c r="DW608" s="63" t="str">
        <f t="shared" si="9"/>
        <v/>
      </c>
    </row>
    <row r="609" spans="1:127">
      <c r="A609" s="65">
        <f>RFPData!D609</f>
        <v>0</v>
      </c>
      <c r="DQ609" s="63">
        <f>VLOOKUP(D609,RFPStatus!$A$2:$CF$5148,5,FALSE)</f>
        <v>0</v>
      </c>
      <c r="DR609" s="63">
        <f>VLOOKUP(D609,RFPStatus!$A$2:$CF$5148,6,FALSE)</f>
        <v>0</v>
      </c>
      <c r="DS609" s="63">
        <f>VLOOKUP(D609,RFPStatus!$A$2:$CF$5148,7,FALSE)</f>
        <v>0</v>
      </c>
      <c r="DT609" s="63">
        <f>VLOOKUP(D609,RFPStatus!$A$2:$CF$5148,8,FALSE)</f>
        <v>0</v>
      </c>
      <c r="DU609" s="63">
        <f>VLOOKUP(D609,RFPStatus!$A$2:$CF$5148,9,FALSE)</f>
        <v>0</v>
      </c>
      <c r="DV609" s="63">
        <f>VLOOKUP(D609,RFPStatus!$A$2:$CF$5148,10,FALSE)</f>
        <v>0</v>
      </c>
      <c r="DW609" s="63" t="str">
        <f t="shared" si="9"/>
        <v/>
      </c>
    </row>
    <row r="610" spans="1:127">
      <c r="A610" s="65">
        <f>RFPData!D610</f>
        <v>0</v>
      </c>
      <c r="DQ610" s="63">
        <f>VLOOKUP(D610,RFPStatus!$A$2:$CF$5148,5,FALSE)</f>
        <v>0</v>
      </c>
      <c r="DR610" s="63">
        <f>VLOOKUP(D610,RFPStatus!$A$2:$CF$5148,6,FALSE)</f>
        <v>0</v>
      </c>
      <c r="DS610" s="63">
        <f>VLOOKUP(D610,RFPStatus!$A$2:$CF$5148,7,FALSE)</f>
        <v>0</v>
      </c>
      <c r="DT610" s="63">
        <f>VLOOKUP(D610,RFPStatus!$A$2:$CF$5148,8,FALSE)</f>
        <v>0</v>
      </c>
      <c r="DU610" s="63">
        <f>VLOOKUP(D610,RFPStatus!$A$2:$CF$5148,9,FALSE)</f>
        <v>0</v>
      </c>
      <c r="DV610" s="63">
        <f>VLOOKUP(D610,RFPStatus!$A$2:$CF$5148,10,FALSE)</f>
        <v>0</v>
      </c>
      <c r="DW610" s="63" t="str">
        <f t="shared" si="9"/>
        <v/>
      </c>
    </row>
    <row r="611" spans="1:127">
      <c r="A611" s="65">
        <f>RFPData!D611</f>
        <v>0</v>
      </c>
      <c r="DQ611" s="63">
        <f>VLOOKUP(D611,RFPStatus!$A$2:$CF$5148,5,FALSE)</f>
        <v>0</v>
      </c>
      <c r="DR611" s="63">
        <f>VLOOKUP(D611,RFPStatus!$A$2:$CF$5148,6,FALSE)</f>
        <v>0</v>
      </c>
      <c r="DS611" s="63">
        <f>VLOOKUP(D611,RFPStatus!$A$2:$CF$5148,7,FALSE)</f>
        <v>0</v>
      </c>
      <c r="DT611" s="63">
        <f>VLOOKUP(D611,RFPStatus!$A$2:$CF$5148,8,FALSE)</f>
        <v>0</v>
      </c>
      <c r="DU611" s="63">
        <f>VLOOKUP(D611,RFPStatus!$A$2:$CF$5148,9,FALSE)</f>
        <v>0</v>
      </c>
      <c r="DV611" s="63">
        <f>VLOOKUP(D611,RFPStatus!$A$2:$CF$5148,10,FALSE)</f>
        <v>0</v>
      </c>
      <c r="DW611" s="63" t="str">
        <f t="shared" si="9"/>
        <v/>
      </c>
    </row>
    <row r="612" spans="1:127">
      <c r="A612" s="65">
        <f>RFPData!D612</f>
        <v>0</v>
      </c>
      <c r="DQ612" s="63">
        <f>VLOOKUP(D612,RFPStatus!$A$2:$CF$5148,5,FALSE)</f>
        <v>0</v>
      </c>
      <c r="DR612" s="63">
        <f>VLOOKUP(D612,RFPStatus!$A$2:$CF$5148,6,FALSE)</f>
        <v>0</v>
      </c>
      <c r="DS612" s="63">
        <f>VLOOKUP(D612,RFPStatus!$A$2:$CF$5148,7,FALSE)</f>
        <v>0</v>
      </c>
      <c r="DT612" s="63">
        <f>VLOOKUP(D612,RFPStatus!$A$2:$CF$5148,8,FALSE)</f>
        <v>0</v>
      </c>
      <c r="DU612" s="63">
        <f>VLOOKUP(D612,RFPStatus!$A$2:$CF$5148,9,FALSE)</f>
        <v>0</v>
      </c>
      <c r="DV612" s="63">
        <f>VLOOKUP(D612,RFPStatus!$A$2:$CF$5148,10,FALSE)</f>
        <v>0</v>
      </c>
      <c r="DW612" s="63" t="str">
        <f t="shared" si="9"/>
        <v/>
      </c>
    </row>
    <row r="613" spans="1:127">
      <c r="A613" s="65">
        <f>RFPData!D613</f>
        <v>0</v>
      </c>
      <c r="DQ613" s="63">
        <f>VLOOKUP(D613,RFPStatus!$A$2:$CF$5148,5,FALSE)</f>
        <v>0</v>
      </c>
      <c r="DR613" s="63">
        <f>VLOOKUP(D613,RFPStatus!$A$2:$CF$5148,6,FALSE)</f>
        <v>0</v>
      </c>
      <c r="DS613" s="63">
        <f>VLOOKUP(D613,RFPStatus!$A$2:$CF$5148,7,FALSE)</f>
        <v>0</v>
      </c>
      <c r="DT613" s="63">
        <f>VLOOKUP(D613,RFPStatus!$A$2:$CF$5148,8,FALSE)</f>
        <v>0</v>
      </c>
      <c r="DU613" s="63">
        <f>VLOOKUP(D613,RFPStatus!$A$2:$CF$5148,9,FALSE)</f>
        <v>0</v>
      </c>
      <c r="DV613" s="63">
        <f>VLOOKUP(D613,RFPStatus!$A$2:$CF$5148,10,FALSE)</f>
        <v>0</v>
      </c>
      <c r="DW613" s="63" t="str">
        <f t="shared" si="9"/>
        <v/>
      </c>
    </row>
    <row r="614" spans="1:127">
      <c r="A614" s="65">
        <f>RFPData!D614</f>
        <v>0</v>
      </c>
      <c r="DQ614" s="63">
        <f>VLOOKUP(D614,RFPStatus!$A$2:$CF$5148,5,FALSE)</f>
        <v>0</v>
      </c>
      <c r="DR614" s="63">
        <f>VLOOKUP(D614,RFPStatus!$A$2:$CF$5148,6,FALSE)</f>
        <v>0</v>
      </c>
      <c r="DS614" s="63">
        <f>VLOOKUP(D614,RFPStatus!$A$2:$CF$5148,7,FALSE)</f>
        <v>0</v>
      </c>
      <c r="DT614" s="63">
        <f>VLOOKUP(D614,RFPStatus!$A$2:$CF$5148,8,FALSE)</f>
        <v>0</v>
      </c>
      <c r="DU614" s="63">
        <f>VLOOKUP(D614,RFPStatus!$A$2:$CF$5148,9,FALSE)</f>
        <v>0</v>
      </c>
      <c r="DV614" s="63">
        <f>VLOOKUP(D614,RFPStatus!$A$2:$CF$5148,10,FALSE)</f>
        <v>0</v>
      </c>
      <c r="DW614" s="63" t="str">
        <f t="shared" si="9"/>
        <v/>
      </c>
    </row>
    <row r="615" spans="1:127">
      <c r="A615" s="65">
        <f>RFPData!D615</f>
        <v>0</v>
      </c>
      <c r="DQ615" s="63">
        <f>VLOOKUP(D615,RFPStatus!$A$2:$CF$5148,5,FALSE)</f>
        <v>0</v>
      </c>
      <c r="DR615" s="63">
        <f>VLOOKUP(D615,RFPStatus!$A$2:$CF$5148,6,FALSE)</f>
        <v>0</v>
      </c>
      <c r="DS615" s="63">
        <f>VLOOKUP(D615,RFPStatus!$A$2:$CF$5148,7,FALSE)</f>
        <v>0</v>
      </c>
      <c r="DT615" s="63">
        <f>VLOOKUP(D615,RFPStatus!$A$2:$CF$5148,8,FALSE)</f>
        <v>0</v>
      </c>
      <c r="DU615" s="63">
        <f>VLOOKUP(D615,RFPStatus!$A$2:$CF$5148,9,FALSE)</f>
        <v>0</v>
      </c>
      <c r="DV615" s="63">
        <f>VLOOKUP(D615,RFPStatus!$A$2:$CF$5148,10,FALSE)</f>
        <v>0</v>
      </c>
      <c r="DW615" s="63" t="str">
        <f t="shared" si="9"/>
        <v/>
      </c>
    </row>
    <row r="616" spans="1:127">
      <c r="A616" s="65">
        <f>RFPData!D616</f>
        <v>0</v>
      </c>
      <c r="DQ616" s="63">
        <f>VLOOKUP(D616,RFPStatus!$A$2:$CF$5148,5,FALSE)</f>
        <v>0</v>
      </c>
      <c r="DR616" s="63">
        <f>VLOOKUP(D616,RFPStatus!$A$2:$CF$5148,6,FALSE)</f>
        <v>0</v>
      </c>
      <c r="DS616" s="63">
        <f>VLOOKUP(D616,RFPStatus!$A$2:$CF$5148,7,FALSE)</f>
        <v>0</v>
      </c>
      <c r="DT616" s="63">
        <f>VLOOKUP(D616,RFPStatus!$A$2:$CF$5148,8,FALSE)</f>
        <v>0</v>
      </c>
      <c r="DU616" s="63">
        <f>VLOOKUP(D616,RFPStatus!$A$2:$CF$5148,9,FALSE)</f>
        <v>0</v>
      </c>
      <c r="DV616" s="63">
        <f>VLOOKUP(D616,RFPStatus!$A$2:$CF$5148,10,FALSE)</f>
        <v>0</v>
      </c>
      <c r="DW616" s="63" t="str">
        <f t="shared" si="9"/>
        <v/>
      </c>
    </row>
    <row r="617" spans="1:127">
      <c r="A617" s="65">
        <f>RFPData!D617</f>
        <v>0</v>
      </c>
      <c r="DQ617" s="63">
        <f>VLOOKUP(D617,RFPStatus!$A$2:$CF$5148,5,FALSE)</f>
        <v>0</v>
      </c>
      <c r="DR617" s="63">
        <f>VLOOKUP(D617,RFPStatus!$A$2:$CF$5148,6,FALSE)</f>
        <v>0</v>
      </c>
      <c r="DS617" s="63">
        <f>VLOOKUP(D617,RFPStatus!$A$2:$CF$5148,7,FALSE)</f>
        <v>0</v>
      </c>
      <c r="DT617" s="63">
        <f>VLOOKUP(D617,RFPStatus!$A$2:$CF$5148,8,FALSE)</f>
        <v>0</v>
      </c>
      <c r="DU617" s="63">
        <f>VLOOKUP(D617,RFPStatus!$A$2:$CF$5148,9,FALSE)</f>
        <v>0</v>
      </c>
      <c r="DV617" s="63">
        <f>VLOOKUP(D617,RFPStatus!$A$2:$CF$5148,10,FALSE)</f>
        <v>0</v>
      </c>
      <c r="DW617" s="63" t="str">
        <f t="shared" si="9"/>
        <v/>
      </c>
    </row>
    <row r="618" spans="1:127">
      <c r="A618" s="65">
        <f>RFPData!D618</f>
        <v>0</v>
      </c>
      <c r="DQ618" s="63">
        <f>VLOOKUP(D618,RFPStatus!$A$2:$CF$5148,5,FALSE)</f>
        <v>0</v>
      </c>
      <c r="DR618" s="63">
        <f>VLOOKUP(D618,RFPStatus!$A$2:$CF$5148,6,FALSE)</f>
        <v>0</v>
      </c>
      <c r="DS618" s="63">
        <f>VLOOKUP(D618,RFPStatus!$A$2:$CF$5148,7,FALSE)</f>
        <v>0</v>
      </c>
      <c r="DT618" s="63">
        <f>VLOOKUP(D618,RFPStatus!$A$2:$CF$5148,8,FALSE)</f>
        <v>0</v>
      </c>
      <c r="DU618" s="63">
        <f>VLOOKUP(D618,RFPStatus!$A$2:$CF$5148,9,FALSE)</f>
        <v>0</v>
      </c>
      <c r="DV618" s="63">
        <f>VLOOKUP(D618,RFPStatus!$A$2:$CF$5148,10,FALSE)</f>
        <v>0</v>
      </c>
      <c r="DW618" s="63" t="str">
        <f t="shared" si="9"/>
        <v/>
      </c>
    </row>
    <row r="619" spans="1:127">
      <c r="A619" s="65">
        <f>RFPData!D619</f>
        <v>0</v>
      </c>
      <c r="DQ619" s="63">
        <f>VLOOKUP(D619,RFPStatus!$A$2:$CF$5148,5,FALSE)</f>
        <v>0</v>
      </c>
      <c r="DR619" s="63">
        <f>VLOOKUP(D619,RFPStatus!$A$2:$CF$5148,6,FALSE)</f>
        <v>0</v>
      </c>
      <c r="DS619" s="63">
        <f>VLOOKUP(D619,RFPStatus!$A$2:$CF$5148,7,FALSE)</f>
        <v>0</v>
      </c>
      <c r="DT619" s="63">
        <f>VLOOKUP(D619,RFPStatus!$A$2:$CF$5148,8,FALSE)</f>
        <v>0</v>
      </c>
      <c r="DU619" s="63">
        <f>VLOOKUP(D619,RFPStatus!$A$2:$CF$5148,9,FALSE)</f>
        <v>0</v>
      </c>
      <c r="DV619" s="63">
        <f>VLOOKUP(D619,RFPStatus!$A$2:$CF$5148,10,FALSE)</f>
        <v>0</v>
      </c>
      <c r="DW619" s="63" t="str">
        <f t="shared" si="9"/>
        <v/>
      </c>
    </row>
    <row r="620" spans="1:127">
      <c r="A620" s="65">
        <f>RFPData!D620</f>
        <v>0</v>
      </c>
      <c r="DQ620" s="63">
        <f>VLOOKUP(D620,RFPStatus!$A$2:$CF$5148,5,FALSE)</f>
        <v>0</v>
      </c>
      <c r="DR620" s="63">
        <f>VLOOKUP(D620,RFPStatus!$A$2:$CF$5148,6,FALSE)</f>
        <v>0</v>
      </c>
      <c r="DS620" s="63">
        <f>VLOOKUP(D620,RFPStatus!$A$2:$CF$5148,7,FALSE)</f>
        <v>0</v>
      </c>
      <c r="DT620" s="63">
        <f>VLOOKUP(D620,RFPStatus!$A$2:$CF$5148,8,FALSE)</f>
        <v>0</v>
      </c>
      <c r="DU620" s="63">
        <f>VLOOKUP(D620,RFPStatus!$A$2:$CF$5148,9,FALSE)</f>
        <v>0</v>
      </c>
      <c r="DV620" s="63">
        <f>VLOOKUP(D620,RFPStatus!$A$2:$CF$5148,10,FALSE)</f>
        <v>0</v>
      </c>
      <c r="DW620" s="63" t="str">
        <f t="shared" si="9"/>
        <v/>
      </c>
    </row>
    <row r="621" spans="1:127">
      <c r="A621" s="65">
        <f>RFPData!D621</f>
        <v>0</v>
      </c>
      <c r="DQ621" s="63">
        <f>VLOOKUP(D621,RFPStatus!$A$2:$CF$5148,5,FALSE)</f>
        <v>0</v>
      </c>
      <c r="DR621" s="63">
        <f>VLOOKUP(D621,RFPStatus!$A$2:$CF$5148,6,FALSE)</f>
        <v>0</v>
      </c>
      <c r="DS621" s="63">
        <f>VLOOKUP(D621,RFPStatus!$A$2:$CF$5148,7,FALSE)</f>
        <v>0</v>
      </c>
      <c r="DT621" s="63">
        <f>VLOOKUP(D621,RFPStatus!$A$2:$CF$5148,8,FALSE)</f>
        <v>0</v>
      </c>
      <c r="DU621" s="63">
        <f>VLOOKUP(D621,RFPStatus!$A$2:$CF$5148,9,FALSE)</f>
        <v>0</v>
      </c>
      <c r="DV621" s="63">
        <f>VLOOKUP(D621,RFPStatus!$A$2:$CF$5148,10,FALSE)</f>
        <v>0</v>
      </c>
      <c r="DW621" s="63" t="str">
        <f t="shared" si="9"/>
        <v/>
      </c>
    </row>
    <row r="622" spans="1:127">
      <c r="A622" s="65">
        <f>RFPData!D622</f>
        <v>0</v>
      </c>
      <c r="DQ622" s="63">
        <f>VLOOKUP(D622,RFPStatus!$A$2:$CF$5148,5,FALSE)</f>
        <v>0</v>
      </c>
      <c r="DR622" s="63">
        <f>VLOOKUP(D622,RFPStatus!$A$2:$CF$5148,6,FALSE)</f>
        <v>0</v>
      </c>
      <c r="DS622" s="63">
        <f>VLOOKUP(D622,RFPStatus!$A$2:$CF$5148,7,FALSE)</f>
        <v>0</v>
      </c>
      <c r="DT622" s="63">
        <f>VLOOKUP(D622,RFPStatus!$A$2:$CF$5148,8,FALSE)</f>
        <v>0</v>
      </c>
      <c r="DU622" s="63">
        <f>VLOOKUP(D622,RFPStatus!$A$2:$CF$5148,9,FALSE)</f>
        <v>0</v>
      </c>
      <c r="DV622" s="63">
        <f>VLOOKUP(D622,RFPStatus!$A$2:$CF$5148,10,FALSE)</f>
        <v>0</v>
      </c>
      <c r="DW622" s="63" t="str">
        <f t="shared" si="9"/>
        <v/>
      </c>
    </row>
    <row r="623" spans="1:127">
      <c r="A623" s="65">
        <f>RFPData!D623</f>
        <v>0</v>
      </c>
      <c r="DQ623" s="63">
        <f>VLOOKUP(D623,RFPStatus!$A$2:$CF$5148,5,FALSE)</f>
        <v>0</v>
      </c>
      <c r="DR623" s="63">
        <f>VLOOKUP(D623,RFPStatus!$A$2:$CF$5148,6,FALSE)</f>
        <v>0</v>
      </c>
      <c r="DS623" s="63">
        <f>VLOOKUP(D623,RFPStatus!$A$2:$CF$5148,7,FALSE)</f>
        <v>0</v>
      </c>
      <c r="DT623" s="63">
        <f>VLOOKUP(D623,RFPStatus!$A$2:$CF$5148,8,FALSE)</f>
        <v>0</v>
      </c>
      <c r="DU623" s="63">
        <f>VLOOKUP(D623,RFPStatus!$A$2:$CF$5148,9,FALSE)</f>
        <v>0</v>
      </c>
      <c r="DV623" s="63">
        <f>VLOOKUP(D623,RFPStatus!$A$2:$CF$5148,10,FALSE)</f>
        <v>0</v>
      </c>
      <c r="DW623" s="63" t="str">
        <f t="shared" si="9"/>
        <v/>
      </c>
    </row>
    <row r="624" spans="1:127">
      <c r="A624" s="65">
        <f>RFPData!D624</f>
        <v>0</v>
      </c>
      <c r="DQ624" s="63">
        <f>VLOOKUP(D624,RFPStatus!$A$2:$CF$5148,5,FALSE)</f>
        <v>0</v>
      </c>
      <c r="DR624" s="63">
        <f>VLOOKUP(D624,RFPStatus!$A$2:$CF$5148,6,FALSE)</f>
        <v>0</v>
      </c>
      <c r="DS624" s="63">
        <f>VLOOKUP(D624,RFPStatus!$A$2:$CF$5148,7,FALSE)</f>
        <v>0</v>
      </c>
      <c r="DT624" s="63">
        <f>VLOOKUP(D624,RFPStatus!$A$2:$CF$5148,8,FALSE)</f>
        <v>0</v>
      </c>
      <c r="DU624" s="63">
        <f>VLOOKUP(D624,RFPStatus!$A$2:$CF$5148,9,FALSE)</f>
        <v>0</v>
      </c>
      <c r="DV624" s="63">
        <f>VLOOKUP(D624,RFPStatus!$A$2:$CF$5148,10,FALSE)</f>
        <v>0</v>
      </c>
      <c r="DW624" s="63" t="str">
        <f t="shared" si="9"/>
        <v/>
      </c>
    </row>
    <row r="625" spans="1:127">
      <c r="A625" s="65">
        <f>RFPData!D625</f>
        <v>0</v>
      </c>
      <c r="DQ625" s="63">
        <f>VLOOKUP(D625,RFPStatus!$A$2:$CF$5148,5,FALSE)</f>
        <v>0</v>
      </c>
      <c r="DR625" s="63">
        <f>VLOOKUP(D625,RFPStatus!$A$2:$CF$5148,6,FALSE)</f>
        <v>0</v>
      </c>
      <c r="DS625" s="63">
        <f>VLOOKUP(D625,RFPStatus!$A$2:$CF$5148,7,FALSE)</f>
        <v>0</v>
      </c>
      <c r="DT625" s="63">
        <f>VLOOKUP(D625,RFPStatus!$A$2:$CF$5148,8,FALSE)</f>
        <v>0</v>
      </c>
      <c r="DU625" s="63">
        <f>VLOOKUP(D625,RFPStatus!$A$2:$CF$5148,9,FALSE)</f>
        <v>0</v>
      </c>
      <c r="DV625" s="63">
        <f>VLOOKUP(D625,RFPStatus!$A$2:$CF$5148,10,FALSE)</f>
        <v>0</v>
      </c>
      <c r="DW625" s="63" t="str">
        <f t="shared" si="9"/>
        <v/>
      </c>
    </row>
    <row r="626" spans="1:127">
      <c r="A626" s="65">
        <f>RFPData!D626</f>
        <v>0</v>
      </c>
      <c r="DQ626" s="63">
        <f>VLOOKUP(D626,RFPStatus!$A$2:$CF$5148,5,FALSE)</f>
        <v>0</v>
      </c>
      <c r="DR626" s="63">
        <f>VLOOKUP(D626,RFPStatus!$A$2:$CF$5148,6,FALSE)</f>
        <v>0</v>
      </c>
      <c r="DS626" s="63">
        <f>VLOOKUP(D626,RFPStatus!$A$2:$CF$5148,7,FALSE)</f>
        <v>0</v>
      </c>
      <c r="DT626" s="63">
        <f>VLOOKUP(D626,RFPStatus!$A$2:$CF$5148,8,FALSE)</f>
        <v>0</v>
      </c>
      <c r="DU626" s="63">
        <f>VLOOKUP(D626,RFPStatus!$A$2:$CF$5148,9,FALSE)</f>
        <v>0</v>
      </c>
      <c r="DV626" s="63">
        <f>VLOOKUP(D626,RFPStatus!$A$2:$CF$5148,10,FALSE)</f>
        <v>0</v>
      </c>
      <c r="DW626" s="63" t="str">
        <f t="shared" si="9"/>
        <v/>
      </c>
    </row>
    <row r="627" spans="1:127">
      <c r="A627" s="65">
        <f>RFPData!D627</f>
        <v>0</v>
      </c>
      <c r="DQ627" s="63">
        <f>VLOOKUP(D627,RFPStatus!$A$2:$CF$5148,5,FALSE)</f>
        <v>0</v>
      </c>
      <c r="DR627" s="63">
        <f>VLOOKUP(D627,RFPStatus!$A$2:$CF$5148,6,FALSE)</f>
        <v>0</v>
      </c>
      <c r="DS627" s="63">
        <f>VLOOKUP(D627,RFPStatus!$A$2:$CF$5148,7,FALSE)</f>
        <v>0</v>
      </c>
      <c r="DT627" s="63">
        <f>VLOOKUP(D627,RFPStatus!$A$2:$CF$5148,8,FALSE)</f>
        <v>0</v>
      </c>
      <c r="DU627" s="63">
        <f>VLOOKUP(D627,RFPStatus!$A$2:$CF$5148,9,FALSE)</f>
        <v>0</v>
      </c>
      <c r="DV627" s="63">
        <f>VLOOKUP(D627,RFPStatus!$A$2:$CF$5148,10,FALSE)</f>
        <v>0</v>
      </c>
      <c r="DW627" s="63" t="str">
        <f t="shared" si="9"/>
        <v/>
      </c>
    </row>
    <row r="628" spans="1:127">
      <c r="A628" s="65">
        <f>RFPData!D628</f>
        <v>0</v>
      </c>
      <c r="DQ628" s="63">
        <f>VLOOKUP(D628,RFPStatus!$A$2:$CF$5148,5,FALSE)</f>
        <v>0</v>
      </c>
      <c r="DR628" s="63">
        <f>VLOOKUP(D628,RFPStatus!$A$2:$CF$5148,6,FALSE)</f>
        <v>0</v>
      </c>
      <c r="DS628" s="63">
        <f>VLOOKUP(D628,RFPStatus!$A$2:$CF$5148,7,FALSE)</f>
        <v>0</v>
      </c>
      <c r="DT628" s="63">
        <f>VLOOKUP(D628,RFPStatus!$A$2:$CF$5148,8,FALSE)</f>
        <v>0</v>
      </c>
      <c r="DU628" s="63">
        <f>VLOOKUP(D628,RFPStatus!$A$2:$CF$5148,9,FALSE)</f>
        <v>0</v>
      </c>
      <c r="DV628" s="63">
        <f>VLOOKUP(D628,RFPStatus!$A$2:$CF$5148,10,FALSE)</f>
        <v>0</v>
      </c>
      <c r="DW628" s="63" t="str">
        <f t="shared" si="9"/>
        <v/>
      </c>
    </row>
    <row r="629" spans="1:127">
      <c r="A629" s="65">
        <f>RFPData!D629</f>
        <v>0</v>
      </c>
      <c r="DQ629" s="63">
        <f>VLOOKUP(D629,RFPStatus!$A$2:$CF$5148,5,FALSE)</f>
        <v>0</v>
      </c>
      <c r="DR629" s="63">
        <f>VLOOKUP(D629,RFPStatus!$A$2:$CF$5148,6,FALSE)</f>
        <v>0</v>
      </c>
      <c r="DS629" s="63">
        <f>VLOOKUP(D629,RFPStatus!$A$2:$CF$5148,7,FALSE)</f>
        <v>0</v>
      </c>
      <c r="DT629" s="63">
        <f>VLOOKUP(D629,RFPStatus!$A$2:$CF$5148,8,FALSE)</f>
        <v>0</v>
      </c>
      <c r="DU629" s="63">
        <f>VLOOKUP(D629,RFPStatus!$A$2:$CF$5148,9,FALSE)</f>
        <v>0</v>
      </c>
      <c r="DV629" s="63">
        <f>VLOOKUP(D629,RFPStatus!$A$2:$CF$5148,10,FALSE)</f>
        <v>0</v>
      </c>
      <c r="DW629" s="63" t="str">
        <f t="shared" si="9"/>
        <v/>
      </c>
    </row>
    <row r="630" spans="1:127">
      <c r="A630" s="65">
        <f>RFPData!D630</f>
        <v>0</v>
      </c>
      <c r="DQ630" s="63">
        <f>VLOOKUP(D630,RFPStatus!$A$2:$CF$5148,5,FALSE)</f>
        <v>0</v>
      </c>
      <c r="DR630" s="63">
        <f>VLOOKUP(D630,RFPStatus!$A$2:$CF$5148,6,FALSE)</f>
        <v>0</v>
      </c>
      <c r="DS630" s="63">
        <f>VLOOKUP(D630,RFPStatus!$A$2:$CF$5148,7,FALSE)</f>
        <v>0</v>
      </c>
      <c r="DT630" s="63">
        <f>VLOOKUP(D630,RFPStatus!$A$2:$CF$5148,8,FALSE)</f>
        <v>0</v>
      </c>
      <c r="DU630" s="63">
        <f>VLOOKUP(D630,RFPStatus!$A$2:$CF$5148,9,FALSE)</f>
        <v>0</v>
      </c>
      <c r="DV630" s="63">
        <f>VLOOKUP(D630,RFPStatus!$A$2:$CF$5148,10,FALSE)</f>
        <v>0</v>
      </c>
      <c r="DW630" s="63" t="str">
        <f t="shared" si="9"/>
        <v/>
      </c>
    </row>
    <row r="631" spans="1:127">
      <c r="A631" s="65">
        <f>RFPData!D631</f>
        <v>0</v>
      </c>
      <c r="DQ631" s="63">
        <f>VLOOKUP(D631,RFPStatus!$A$2:$CF$5148,5,FALSE)</f>
        <v>0</v>
      </c>
      <c r="DR631" s="63">
        <f>VLOOKUP(D631,RFPStatus!$A$2:$CF$5148,6,FALSE)</f>
        <v>0</v>
      </c>
      <c r="DS631" s="63">
        <f>VLOOKUP(D631,RFPStatus!$A$2:$CF$5148,7,FALSE)</f>
        <v>0</v>
      </c>
      <c r="DT631" s="63">
        <f>VLOOKUP(D631,RFPStatus!$A$2:$CF$5148,8,FALSE)</f>
        <v>0</v>
      </c>
      <c r="DU631" s="63">
        <f>VLOOKUP(D631,RFPStatus!$A$2:$CF$5148,9,FALSE)</f>
        <v>0</v>
      </c>
      <c r="DV631" s="63">
        <f>VLOOKUP(D631,RFPStatus!$A$2:$CF$5148,10,FALSE)</f>
        <v>0</v>
      </c>
      <c r="DW631" s="63" t="str">
        <f t="shared" si="9"/>
        <v/>
      </c>
    </row>
    <row r="632" spans="1:127">
      <c r="A632" s="65">
        <f>RFPData!D632</f>
        <v>0</v>
      </c>
      <c r="DQ632" s="63">
        <f>VLOOKUP(D632,RFPStatus!$A$2:$CF$5148,5,FALSE)</f>
        <v>0</v>
      </c>
      <c r="DR632" s="63">
        <f>VLOOKUP(D632,RFPStatus!$A$2:$CF$5148,6,FALSE)</f>
        <v>0</v>
      </c>
      <c r="DS632" s="63">
        <f>VLOOKUP(D632,RFPStatus!$A$2:$CF$5148,7,FALSE)</f>
        <v>0</v>
      </c>
      <c r="DT632" s="63">
        <f>VLOOKUP(D632,RFPStatus!$A$2:$CF$5148,8,FALSE)</f>
        <v>0</v>
      </c>
      <c r="DU632" s="63">
        <f>VLOOKUP(D632,RFPStatus!$A$2:$CF$5148,9,FALSE)</f>
        <v>0</v>
      </c>
      <c r="DV632" s="63">
        <f>VLOOKUP(D632,RFPStatus!$A$2:$CF$5148,10,FALSE)</f>
        <v>0</v>
      </c>
      <c r="DW632" s="63" t="str">
        <f t="shared" si="9"/>
        <v/>
      </c>
    </row>
    <row r="633" spans="1:127">
      <c r="A633" s="65">
        <f>RFPData!D633</f>
        <v>0</v>
      </c>
      <c r="DQ633" s="63">
        <f>VLOOKUP(D633,RFPStatus!$A$2:$CF$5148,5,FALSE)</f>
        <v>0</v>
      </c>
      <c r="DR633" s="63">
        <f>VLOOKUP(D633,RFPStatus!$A$2:$CF$5148,6,FALSE)</f>
        <v>0</v>
      </c>
      <c r="DS633" s="63">
        <f>VLOOKUP(D633,RFPStatus!$A$2:$CF$5148,7,FALSE)</f>
        <v>0</v>
      </c>
      <c r="DT633" s="63">
        <f>VLOOKUP(D633,RFPStatus!$A$2:$CF$5148,8,FALSE)</f>
        <v>0</v>
      </c>
      <c r="DU633" s="63">
        <f>VLOOKUP(D633,RFPStatus!$A$2:$CF$5148,9,FALSE)</f>
        <v>0</v>
      </c>
      <c r="DV633" s="63">
        <f>VLOOKUP(D633,RFPStatus!$A$2:$CF$5148,10,FALSE)</f>
        <v>0</v>
      </c>
      <c r="DW633" s="63" t="str">
        <f t="shared" si="9"/>
        <v/>
      </c>
    </row>
    <row r="634" spans="1:127">
      <c r="A634" s="65">
        <f>RFPData!D634</f>
        <v>0</v>
      </c>
      <c r="DQ634" s="63">
        <f>VLOOKUP(D634,RFPStatus!$A$2:$CF$5148,5,FALSE)</f>
        <v>0</v>
      </c>
      <c r="DR634" s="63">
        <f>VLOOKUP(D634,RFPStatus!$A$2:$CF$5148,6,FALSE)</f>
        <v>0</v>
      </c>
      <c r="DS634" s="63">
        <f>VLOOKUP(D634,RFPStatus!$A$2:$CF$5148,7,FALSE)</f>
        <v>0</v>
      </c>
      <c r="DT634" s="63">
        <f>VLOOKUP(D634,RFPStatus!$A$2:$CF$5148,8,FALSE)</f>
        <v>0</v>
      </c>
      <c r="DU634" s="63">
        <f>VLOOKUP(D634,RFPStatus!$A$2:$CF$5148,9,FALSE)</f>
        <v>0</v>
      </c>
      <c r="DV634" s="63">
        <f>VLOOKUP(D634,RFPStatus!$A$2:$CF$5148,10,FALSE)</f>
        <v>0</v>
      </c>
      <c r="DW634" s="63" t="str">
        <f t="shared" si="9"/>
        <v/>
      </c>
    </row>
    <row r="635" spans="1:127">
      <c r="A635" s="65">
        <f>RFPData!D635</f>
        <v>0</v>
      </c>
      <c r="DQ635" s="63">
        <f>VLOOKUP(D635,RFPStatus!$A$2:$CF$5148,5,FALSE)</f>
        <v>0</v>
      </c>
      <c r="DR635" s="63">
        <f>VLOOKUP(D635,RFPStatus!$A$2:$CF$5148,6,FALSE)</f>
        <v>0</v>
      </c>
      <c r="DS635" s="63">
        <f>VLOOKUP(D635,RFPStatus!$A$2:$CF$5148,7,FALSE)</f>
        <v>0</v>
      </c>
      <c r="DT635" s="63">
        <f>VLOOKUP(D635,RFPStatus!$A$2:$CF$5148,8,FALSE)</f>
        <v>0</v>
      </c>
      <c r="DU635" s="63">
        <f>VLOOKUP(D635,RFPStatus!$A$2:$CF$5148,9,FALSE)</f>
        <v>0</v>
      </c>
      <c r="DV635" s="63">
        <f>VLOOKUP(D635,RFPStatus!$A$2:$CF$5148,10,FALSE)</f>
        <v>0</v>
      </c>
      <c r="DW635" s="63" t="str">
        <f t="shared" si="9"/>
        <v/>
      </c>
    </row>
    <row r="636" spans="1:127">
      <c r="A636" s="65">
        <f>RFPData!D636</f>
        <v>0</v>
      </c>
      <c r="DQ636" s="63">
        <f>VLOOKUP(D636,RFPStatus!$A$2:$CF$5148,5,FALSE)</f>
        <v>0</v>
      </c>
      <c r="DR636" s="63">
        <f>VLOOKUP(D636,RFPStatus!$A$2:$CF$5148,6,FALSE)</f>
        <v>0</v>
      </c>
      <c r="DS636" s="63">
        <f>VLOOKUP(D636,RFPStatus!$A$2:$CF$5148,7,FALSE)</f>
        <v>0</v>
      </c>
      <c r="DT636" s="63">
        <f>VLOOKUP(D636,RFPStatus!$A$2:$CF$5148,8,FALSE)</f>
        <v>0</v>
      </c>
      <c r="DU636" s="63">
        <f>VLOOKUP(D636,RFPStatus!$A$2:$CF$5148,9,FALSE)</f>
        <v>0</v>
      </c>
      <c r="DV636" s="63">
        <f>VLOOKUP(D636,RFPStatus!$A$2:$CF$5148,10,FALSE)</f>
        <v>0</v>
      </c>
      <c r="DW636" s="63" t="str">
        <f t="shared" si="9"/>
        <v/>
      </c>
    </row>
    <row r="637" spans="1:127">
      <c r="A637" s="65">
        <f>RFPData!D637</f>
        <v>0</v>
      </c>
      <c r="DQ637" s="63">
        <f>VLOOKUP(D637,RFPStatus!$A$2:$CF$5148,5,FALSE)</f>
        <v>0</v>
      </c>
      <c r="DR637" s="63">
        <f>VLOOKUP(D637,RFPStatus!$A$2:$CF$5148,6,FALSE)</f>
        <v>0</v>
      </c>
      <c r="DS637" s="63">
        <f>VLOOKUP(D637,RFPStatus!$A$2:$CF$5148,7,FALSE)</f>
        <v>0</v>
      </c>
      <c r="DT637" s="63">
        <f>VLOOKUP(D637,RFPStatus!$A$2:$CF$5148,8,FALSE)</f>
        <v>0</v>
      </c>
      <c r="DU637" s="63">
        <f>VLOOKUP(D637,RFPStatus!$A$2:$CF$5148,9,FALSE)</f>
        <v>0</v>
      </c>
      <c r="DV637" s="63">
        <f>VLOOKUP(D637,RFPStatus!$A$2:$CF$5148,10,FALSE)</f>
        <v>0</v>
      </c>
      <c r="DW637" s="63" t="str">
        <f t="shared" si="9"/>
        <v/>
      </c>
    </row>
    <row r="638" spans="1:127">
      <c r="A638" s="65">
        <f>RFPData!D638</f>
        <v>0</v>
      </c>
      <c r="DQ638" s="63">
        <f>VLOOKUP(D638,RFPStatus!$A$2:$CF$5148,5,FALSE)</f>
        <v>0</v>
      </c>
      <c r="DR638" s="63">
        <f>VLOOKUP(D638,RFPStatus!$A$2:$CF$5148,6,FALSE)</f>
        <v>0</v>
      </c>
      <c r="DS638" s="63">
        <f>VLOOKUP(D638,RFPStatus!$A$2:$CF$5148,7,FALSE)</f>
        <v>0</v>
      </c>
      <c r="DT638" s="63">
        <f>VLOOKUP(D638,RFPStatus!$A$2:$CF$5148,8,FALSE)</f>
        <v>0</v>
      </c>
      <c r="DU638" s="63">
        <f>VLOOKUP(D638,RFPStatus!$A$2:$CF$5148,9,FALSE)</f>
        <v>0</v>
      </c>
      <c r="DV638" s="63">
        <f>VLOOKUP(D638,RFPStatus!$A$2:$CF$5148,10,FALSE)</f>
        <v>0</v>
      </c>
      <c r="DW638" s="63" t="str">
        <f t="shared" si="9"/>
        <v/>
      </c>
    </row>
    <row r="639" spans="1:127">
      <c r="A639" s="65">
        <f>RFPData!D639</f>
        <v>0</v>
      </c>
      <c r="DQ639" s="63">
        <f>VLOOKUP(D639,RFPStatus!$A$2:$CF$5148,5,FALSE)</f>
        <v>0</v>
      </c>
      <c r="DR639" s="63">
        <f>VLOOKUP(D639,RFPStatus!$A$2:$CF$5148,6,FALSE)</f>
        <v>0</v>
      </c>
      <c r="DS639" s="63">
        <f>VLOOKUP(D639,RFPStatus!$A$2:$CF$5148,7,FALSE)</f>
        <v>0</v>
      </c>
      <c r="DT639" s="63">
        <f>VLOOKUP(D639,RFPStatus!$A$2:$CF$5148,8,FALSE)</f>
        <v>0</v>
      </c>
      <c r="DU639" s="63">
        <f>VLOOKUP(D639,RFPStatus!$A$2:$CF$5148,9,FALSE)</f>
        <v>0</v>
      </c>
      <c r="DV639" s="63">
        <f>VLOOKUP(D639,RFPStatus!$A$2:$CF$5148,10,FALSE)</f>
        <v>0</v>
      </c>
      <c r="DW639" s="63" t="str">
        <f t="shared" si="9"/>
        <v/>
      </c>
    </row>
    <row r="640" spans="1:127">
      <c r="A640" s="65">
        <f>RFPData!D640</f>
        <v>0</v>
      </c>
      <c r="DQ640" s="63">
        <f>VLOOKUP(D640,RFPStatus!$A$2:$CF$5148,5,FALSE)</f>
        <v>0</v>
      </c>
      <c r="DR640" s="63">
        <f>VLOOKUP(D640,RFPStatus!$A$2:$CF$5148,6,FALSE)</f>
        <v>0</v>
      </c>
      <c r="DS640" s="63">
        <f>VLOOKUP(D640,RFPStatus!$A$2:$CF$5148,7,FALSE)</f>
        <v>0</v>
      </c>
      <c r="DT640" s="63">
        <f>VLOOKUP(D640,RFPStatus!$A$2:$CF$5148,8,FALSE)</f>
        <v>0</v>
      </c>
      <c r="DU640" s="63">
        <f>VLOOKUP(D640,RFPStatus!$A$2:$CF$5148,9,FALSE)</f>
        <v>0</v>
      </c>
      <c r="DV640" s="63">
        <f>VLOOKUP(D640,RFPStatus!$A$2:$CF$5148,10,FALSE)</f>
        <v>0</v>
      </c>
      <c r="DW640" s="63" t="str">
        <f t="shared" si="9"/>
        <v/>
      </c>
    </row>
    <row r="641" spans="1:127">
      <c r="A641" s="65">
        <f>RFPData!D641</f>
        <v>0</v>
      </c>
      <c r="DQ641" s="63">
        <f>VLOOKUP(D641,RFPStatus!$A$2:$CF$5148,5,FALSE)</f>
        <v>0</v>
      </c>
      <c r="DR641" s="63">
        <f>VLOOKUP(D641,RFPStatus!$A$2:$CF$5148,6,FALSE)</f>
        <v>0</v>
      </c>
      <c r="DS641" s="63">
        <f>VLOOKUP(D641,RFPStatus!$A$2:$CF$5148,7,FALSE)</f>
        <v>0</v>
      </c>
      <c r="DT641" s="63">
        <f>VLOOKUP(D641,RFPStatus!$A$2:$CF$5148,8,FALSE)</f>
        <v>0</v>
      </c>
      <c r="DU641" s="63">
        <f>VLOOKUP(D641,RFPStatus!$A$2:$CF$5148,9,FALSE)</f>
        <v>0</v>
      </c>
      <c r="DV641" s="63">
        <f>VLOOKUP(D641,RFPStatus!$A$2:$CF$5148,10,FALSE)</f>
        <v>0</v>
      </c>
      <c r="DW641" s="63" t="str">
        <f t="shared" si="9"/>
        <v/>
      </c>
    </row>
    <row r="642" spans="1:127">
      <c r="A642" s="65">
        <f>RFPData!D642</f>
        <v>0</v>
      </c>
      <c r="DQ642" s="63">
        <f>VLOOKUP(D642,RFPStatus!$A$2:$CF$5148,5,FALSE)</f>
        <v>0</v>
      </c>
      <c r="DR642" s="63">
        <f>VLOOKUP(D642,RFPStatus!$A$2:$CF$5148,6,FALSE)</f>
        <v>0</v>
      </c>
      <c r="DS642" s="63">
        <f>VLOOKUP(D642,RFPStatus!$A$2:$CF$5148,7,FALSE)</f>
        <v>0</v>
      </c>
      <c r="DT642" s="63">
        <f>VLOOKUP(D642,RFPStatus!$A$2:$CF$5148,8,FALSE)</f>
        <v>0</v>
      </c>
      <c r="DU642" s="63">
        <f>VLOOKUP(D642,RFPStatus!$A$2:$CF$5148,9,FALSE)</f>
        <v>0</v>
      </c>
      <c r="DV642" s="63">
        <f>VLOOKUP(D642,RFPStatus!$A$2:$CF$5148,10,FALSE)</f>
        <v>0</v>
      </c>
      <c r="DW642" s="63" t="str">
        <f t="shared" si="9"/>
        <v/>
      </c>
    </row>
    <row r="643" spans="1:127">
      <c r="A643" s="65">
        <f>RFPData!D643</f>
        <v>0</v>
      </c>
      <c r="DQ643" s="63">
        <f>VLOOKUP(D643,RFPStatus!$A$2:$CF$5148,5,FALSE)</f>
        <v>0</v>
      </c>
      <c r="DR643" s="63">
        <f>VLOOKUP(D643,RFPStatus!$A$2:$CF$5148,6,FALSE)</f>
        <v>0</v>
      </c>
      <c r="DS643" s="63">
        <f>VLOOKUP(D643,RFPStatus!$A$2:$CF$5148,7,FALSE)</f>
        <v>0</v>
      </c>
      <c r="DT643" s="63">
        <f>VLOOKUP(D643,RFPStatus!$A$2:$CF$5148,8,FALSE)</f>
        <v>0</v>
      </c>
      <c r="DU643" s="63">
        <f>VLOOKUP(D643,RFPStatus!$A$2:$CF$5148,9,FALSE)</f>
        <v>0</v>
      </c>
      <c r="DV643" s="63">
        <f>VLOOKUP(D643,RFPStatus!$A$2:$CF$5148,10,FALSE)</f>
        <v>0</v>
      </c>
      <c r="DW643" s="63" t="str">
        <f t="shared" ref="DW643:DW706" si="10">_xlfn.CONCAT(BU643:BY643)</f>
        <v/>
      </c>
    </row>
    <row r="644" spans="1:127">
      <c r="A644" s="65">
        <f>RFPData!D644</f>
        <v>0</v>
      </c>
      <c r="DQ644" s="63">
        <f>VLOOKUP(D644,RFPStatus!$A$2:$CF$5148,5,FALSE)</f>
        <v>0</v>
      </c>
      <c r="DR644" s="63">
        <f>VLOOKUP(D644,RFPStatus!$A$2:$CF$5148,6,FALSE)</f>
        <v>0</v>
      </c>
      <c r="DS644" s="63">
        <f>VLOOKUP(D644,RFPStatus!$A$2:$CF$5148,7,FALSE)</f>
        <v>0</v>
      </c>
      <c r="DT644" s="63">
        <f>VLOOKUP(D644,RFPStatus!$A$2:$CF$5148,8,FALSE)</f>
        <v>0</v>
      </c>
      <c r="DU644" s="63">
        <f>VLOOKUP(D644,RFPStatus!$A$2:$CF$5148,9,FALSE)</f>
        <v>0</v>
      </c>
      <c r="DV644" s="63">
        <f>VLOOKUP(D644,RFPStatus!$A$2:$CF$5148,10,FALSE)</f>
        <v>0</v>
      </c>
      <c r="DW644" s="63" t="str">
        <f t="shared" si="10"/>
        <v/>
      </c>
    </row>
    <row r="645" spans="1:127">
      <c r="A645" s="65">
        <f>RFPData!D645</f>
        <v>0</v>
      </c>
      <c r="DQ645" s="63">
        <f>VLOOKUP(D645,RFPStatus!$A$2:$CF$5148,5,FALSE)</f>
        <v>0</v>
      </c>
      <c r="DR645" s="63">
        <f>VLOOKUP(D645,RFPStatus!$A$2:$CF$5148,6,FALSE)</f>
        <v>0</v>
      </c>
      <c r="DS645" s="63">
        <f>VLOOKUP(D645,RFPStatus!$A$2:$CF$5148,7,FALSE)</f>
        <v>0</v>
      </c>
      <c r="DT645" s="63">
        <f>VLOOKUP(D645,RFPStatus!$A$2:$CF$5148,8,FALSE)</f>
        <v>0</v>
      </c>
      <c r="DU645" s="63">
        <f>VLOOKUP(D645,RFPStatus!$A$2:$CF$5148,9,FALSE)</f>
        <v>0</v>
      </c>
      <c r="DV645" s="63">
        <f>VLOOKUP(D645,RFPStatus!$A$2:$CF$5148,10,FALSE)</f>
        <v>0</v>
      </c>
      <c r="DW645" s="63" t="str">
        <f t="shared" si="10"/>
        <v/>
      </c>
    </row>
    <row r="646" spans="1:127">
      <c r="A646" s="65">
        <f>RFPData!D646</f>
        <v>0</v>
      </c>
      <c r="DQ646" s="63">
        <f>VLOOKUP(D646,RFPStatus!$A$2:$CF$5148,5,FALSE)</f>
        <v>0</v>
      </c>
      <c r="DR646" s="63">
        <f>VLOOKUP(D646,RFPStatus!$A$2:$CF$5148,6,FALSE)</f>
        <v>0</v>
      </c>
      <c r="DS646" s="63">
        <f>VLOOKUP(D646,RFPStatus!$A$2:$CF$5148,7,FALSE)</f>
        <v>0</v>
      </c>
      <c r="DT646" s="63">
        <f>VLOOKUP(D646,RFPStatus!$A$2:$CF$5148,8,FALSE)</f>
        <v>0</v>
      </c>
      <c r="DU646" s="63">
        <f>VLOOKUP(D646,RFPStatus!$A$2:$CF$5148,9,FALSE)</f>
        <v>0</v>
      </c>
      <c r="DV646" s="63">
        <f>VLOOKUP(D646,RFPStatus!$A$2:$CF$5148,10,FALSE)</f>
        <v>0</v>
      </c>
      <c r="DW646" s="63" t="str">
        <f t="shared" si="10"/>
        <v/>
      </c>
    </row>
    <row r="647" spans="1:127">
      <c r="A647" s="65">
        <f>RFPData!D647</f>
        <v>0</v>
      </c>
      <c r="DQ647" s="63">
        <f>VLOOKUP(D647,RFPStatus!$A$2:$CF$5148,5,FALSE)</f>
        <v>0</v>
      </c>
      <c r="DR647" s="63">
        <f>VLOOKUP(D647,RFPStatus!$A$2:$CF$5148,6,FALSE)</f>
        <v>0</v>
      </c>
      <c r="DS647" s="63">
        <f>VLOOKUP(D647,RFPStatus!$A$2:$CF$5148,7,FALSE)</f>
        <v>0</v>
      </c>
      <c r="DT647" s="63">
        <f>VLOOKUP(D647,RFPStatus!$A$2:$CF$5148,8,FALSE)</f>
        <v>0</v>
      </c>
      <c r="DU647" s="63">
        <f>VLOOKUP(D647,RFPStatus!$A$2:$CF$5148,9,FALSE)</f>
        <v>0</v>
      </c>
      <c r="DV647" s="63">
        <f>VLOOKUP(D647,RFPStatus!$A$2:$CF$5148,10,FALSE)</f>
        <v>0</v>
      </c>
      <c r="DW647" s="63" t="str">
        <f t="shared" si="10"/>
        <v/>
      </c>
    </row>
    <row r="648" spans="1:127">
      <c r="A648" s="65">
        <f>RFPData!D648</f>
        <v>0</v>
      </c>
      <c r="DQ648" s="63">
        <f>VLOOKUP(D648,RFPStatus!$A$2:$CF$5148,5,FALSE)</f>
        <v>0</v>
      </c>
      <c r="DR648" s="63">
        <f>VLOOKUP(D648,RFPStatus!$A$2:$CF$5148,6,FALSE)</f>
        <v>0</v>
      </c>
      <c r="DS648" s="63">
        <f>VLOOKUP(D648,RFPStatus!$A$2:$CF$5148,7,FALSE)</f>
        <v>0</v>
      </c>
      <c r="DT648" s="63">
        <f>VLOOKUP(D648,RFPStatus!$A$2:$CF$5148,8,FALSE)</f>
        <v>0</v>
      </c>
      <c r="DU648" s="63">
        <f>VLOOKUP(D648,RFPStatus!$A$2:$CF$5148,9,FALSE)</f>
        <v>0</v>
      </c>
      <c r="DV648" s="63">
        <f>VLOOKUP(D648,RFPStatus!$A$2:$CF$5148,10,FALSE)</f>
        <v>0</v>
      </c>
      <c r="DW648" s="63" t="str">
        <f t="shared" si="10"/>
        <v/>
      </c>
    </row>
    <row r="649" spans="1:127">
      <c r="A649" s="65">
        <f>RFPData!D649</f>
        <v>0</v>
      </c>
      <c r="DQ649" s="63">
        <f>VLOOKUP(D649,RFPStatus!$A$2:$CF$5148,5,FALSE)</f>
        <v>0</v>
      </c>
      <c r="DR649" s="63">
        <f>VLOOKUP(D649,RFPStatus!$A$2:$CF$5148,6,FALSE)</f>
        <v>0</v>
      </c>
      <c r="DS649" s="63">
        <f>VLOOKUP(D649,RFPStatus!$A$2:$CF$5148,7,FALSE)</f>
        <v>0</v>
      </c>
      <c r="DT649" s="63">
        <f>VLOOKUP(D649,RFPStatus!$A$2:$CF$5148,8,FALSE)</f>
        <v>0</v>
      </c>
      <c r="DU649" s="63">
        <f>VLOOKUP(D649,RFPStatus!$A$2:$CF$5148,9,FALSE)</f>
        <v>0</v>
      </c>
      <c r="DV649" s="63">
        <f>VLOOKUP(D649,RFPStatus!$A$2:$CF$5148,10,FALSE)</f>
        <v>0</v>
      </c>
      <c r="DW649" s="63" t="str">
        <f t="shared" si="10"/>
        <v/>
      </c>
    </row>
    <row r="650" spans="1:127">
      <c r="A650" s="65">
        <f>RFPData!D650</f>
        <v>0</v>
      </c>
      <c r="DQ650" s="63">
        <f>VLOOKUP(D650,RFPStatus!$A$2:$CF$5148,5,FALSE)</f>
        <v>0</v>
      </c>
      <c r="DR650" s="63">
        <f>VLOOKUP(D650,RFPStatus!$A$2:$CF$5148,6,FALSE)</f>
        <v>0</v>
      </c>
      <c r="DS650" s="63">
        <f>VLOOKUP(D650,RFPStatus!$A$2:$CF$5148,7,FALSE)</f>
        <v>0</v>
      </c>
      <c r="DT650" s="63">
        <f>VLOOKUP(D650,RFPStatus!$A$2:$CF$5148,8,FALSE)</f>
        <v>0</v>
      </c>
      <c r="DU650" s="63">
        <f>VLOOKUP(D650,RFPStatus!$A$2:$CF$5148,9,FALSE)</f>
        <v>0</v>
      </c>
      <c r="DV650" s="63">
        <f>VLOOKUP(D650,RFPStatus!$A$2:$CF$5148,10,FALSE)</f>
        <v>0</v>
      </c>
      <c r="DW650" s="63" t="str">
        <f t="shared" si="10"/>
        <v/>
      </c>
    </row>
    <row r="651" spans="1:127">
      <c r="A651" s="65">
        <f>RFPData!D651</f>
        <v>0</v>
      </c>
      <c r="DQ651" s="63">
        <f>VLOOKUP(D651,RFPStatus!$A$2:$CF$5148,5,FALSE)</f>
        <v>0</v>
      </c>
      <c r="DR651" s="63">
        <f>VLOOKUP(D651,RFPStatus!$A$2:$CF$5148,6,FALSE)</f>
        <v>0</v>
      </c>
      <c r="DS651" s="63">
        <f>VLOOKUP(D651,RFPStatus!$A$2:$CF$5148,7,FALSE)</f>
        <v>0</v>
      </c>
      <c r="DT651" s="63">
        <f>VLOOKUP(D651,RFPStatus!$A$2:$CF$5148,8,FALSE)</f>
        <v>0</v>
      </c>
      <c r="DU651" s="63">
        <f>VLOOKUP(D651,RFPStatus!$A$2:$CF$5148,9,FALSE)</f>
        <v>0</v>
      </c>
      <c r="DV651" s="63">
        <f>VLOOKUP(D651,RFPStatus!$A$2:$CF$5148,10,FALSE)</f>
        <v>0</v>
      </c>
      <c r="DW651" s="63" t="str">
        <f t="shared" si="10"/>
        <v/>
      </c>
    </row>
    <row r="652" spans="1:127">
      <c r="A652" s="65">
        <f>RFPData!D652</f>
        <v>0</v>
      </c>
      <c r="DQ652" s="63">
        <f>VLOOKUP(D652,RFPStatus!$A$2:$CF$5148,5,FALSE)</f>
        <v>0</v>
      </c>
      <c r="DR652" s="63">
        <f>VLOOKUP(D652,RFPStatus!$A$2:$CF$5148,6,FALSE)</f>
        <v>0</v>
      </c>
      <c r="DS652" s="63">
        <f>VLOOKUP(D652,RFPStatus!$A$2:$CF$5148,7,FALSE)</f>
        <v>0</v>
      </c>
      <c r="DT652" s="63">
        <f>VLOOKUP(D652,RFPStatus!$A$2:$CF$5148,8,FALSE)</f>
        <v>0</v>
      </c>
      <c r="DU652" s="63">
        <f>VLOOKUP(D652,RFPStatus!$A$2:$CF$5148,9,FALSE)</f>
        <v>0</v>
      </c>
      <c r="DV652" s="63">
        <f>VLOOKUP(D652,RFPStatus!$A$2:$CF$5148,10,FALSE)</f>
        <v>0</v>
      </c>
      <c r="DW652" s="63" t="str">
        <f t="shared" si="10"/>
        <v/>
      </c>
    </row>
    <row r="653" spans="1:127">
      <c r="A653" s="65">
        <f>RFPData!D653</f>
        <v>0</v>
      </c>
      <c r="DQ653" s="63">
        <f>VLOOKUP(D653,RFPStatus!$A$2:$CF$5148,5,FALSE)</f>
        <v>0</v>
      </c>
      <c r="DR653" s="63">
        <f>VLOOKUP(D653,RFPStatus!$A$2:$CF$5148,6,FALSE)</f>
        <v>0</v>
      </c>
      <c r="DS653" s="63">
        <f>VLOOKUP(D653,RFPStatus!$A$2:$CF$5148,7,FALSE)</f>
        <v>0</v>
      </c>
      <c r="DT653" s="63">
        <f>VLOOKUP(D653,RFPStatus!$A$2:$CF$5148,8,FALSE)</f>
        <v>0</v>
      </c>
      <c r="DU653" s="63">
        <f>VLOOKUP(D653,RFPStatus!$A$2:$CF$5148,9,FALSE)</f>
        <v>0</v>
      </c>
      <c r="DV653" s="63">
        <f>VLOOKUP(D653,RFPStatus!$A$2:$CF$5148,10,FALSE)</f>
        <v>0</v>
      </c>
      <c r="DW653" s="63" t="str">
        <f t="shared" si="10"/>
        <v/>
      </c>
    </row>
    <row r="654" spans="1:127">
      <c r="A654" s="65">
        <f>RFPData!D654</f>
        <v>0</v>
      </c>
      <c r="DQ654" s="63">
        <f>VLOOKUP(D654,RFPStatus!$A$2:$CF$5148,5,FALSE)</f>
        <v>0</v>
      </c>
      <c r="DR654" s="63">
        <f>VLOOKUP(D654,RFPStatus!$A$2:$CF$5148,6,FALSE)</f>
        <v>0</v>
      </c>
      <c r="DS654" s="63">
        <f>VLOOKUP(D654,RFPStatus!$A$2:$CF$5148,7,FALSE)</f>
        <v>0</v>
      </c>
      <c r="DT654" s="63">
        <f>VLOOKUP(D654,RFPStatus!$A$2:$CF$5148,8,FALSE)</f>
        <v>0</v>
      </c>
      <c r="DU654" s="63">
        <f>VLOOKUP(D654,RFPStatus!$A$2:$CF$5148,9,FALSE)</f>
        <v>0</v>
      </c>
      <c r="DV654" s="63">
        <f>VLOOKUP(D654,RFPStatus!$A$2:$CF$5148,10,FALSE)</f>
        <v>0</v>
      </c>
      <c r="DW654" s="63" t="str">
        <f t="shared" si="10"/>
        <v/>
      </c>
    </row>
    <row r="655" spans="1:127">
      <c r="A655" s="65">
        <f>RFPData!D655</f>
        <v>0</v>
      </c>
      <c r="DQ655" s="63">
        <f>VLOOKUP(D655,RFPStatus!$A$2:$CF$5148,5,FALSE)</f>
        <v>0</v>
      </c>
      <c r="DR655" s="63">
        <f>VLOOKUP(D655,RFPStatus!$A$2:$CF$5148,6,FALSE)</f>
        <v>0</v>
      </c>
      <c r="DS655" s="63">
        <f>VLOOKUP(D655,RFPStatus!$A$2:$CF$5148,7,FALSE)</f>
        <v>0</v>
      </c>
      <c r="DT655" s="63">
        <f>VLOOKUP(D655,RFPStatus!$A$2:$CF$5148,8,FALSE)</f>
        <v>0</v>
      </c>
      <c r="DU655" s="63">
        <f>VLOOKUP(D655,RFPStatus!$A$2:$CF$5148,9,FALSE)</f>
        <v>0</v>
      </c>
      <c r="DV655" s="63">
        <f>VLOOKUP(D655,RFPStatus!$A$2:$CF$5148,10,FALSE)</f>
        <v>0</v>
      </c>
      <c r="DW655" s="63" t="str">
        <f t="shared" si="10"/>
        <v/>
      </c>
    </row>
    <row r="656" spans="1:127">
      <c r="A656" s="65">
        <f>RFPData!D656</f>
        <v>0</v>
      </c>
      <c r="DQ656" s="63">
        <f>VLOOKUP(D656,RFPStatus!$A$2:$CF$5148,5,FALSE)</f>
        <v>0</v>
      </c>
      <c r="DR656" s="63">
        <f>VLOOKUP(D656,RFPStatus!$A$2:$CF$5148,6,FALSE)</f>
        <v>0</v>
      </c>
      <c r="DS656" s="63">
        <f>VLOOKUP(D656,RFPStatus!$A$2:$CF$5148,7,FALSE)</f>
        <v>0</v>
      </c>
      <c r="DT656" s="63">
        <f>VLOOKUP(D656,RFPStatus!$A$2:$CF$5148,8,FALSE)</f>
        <v>0</v>
      </c>
      <c r="DU656" s="63">
        <f>VLOOKUP(D656,RFPStatus!$A$2:$CF$5148,9,FALSE)</f>
        <v>0</v>
      </c>
      <c r="DV656" s="63">
        <f>VLOOKUP(D656,RFPStatus!$A$2:$CF$5148,10,FALSE)</f>
        <v>0</v>
      </c>
      <c r="DW656" s="63" t="str">
        <f t="shared" si="10"/>
        <v/>
      </c>
    </row>
    <row r="657" spans="1:127">
      <c r="A657" s="65">
        <f>RFPData!D657</f>
        <v>0</v>
      </c>
      <c r="DQ657" s="63">
        <f>VLOOKUP(D657,RFPStatus!$A$2:$CF$5148,5,FALSE)</f>
        <v>0</v>
      </c>
      <c r="DR657" s="63">
        <f>VLOOKUP(D657,RFPStatus!$A$2:$CF$5148,6,FALSE)</f>
        <v>0</v>
      </c>
      <c r="DS657" s="63">
        <f>VLOOKUP(D657,RFPStatus!$A$2:$CF$5148,7,FALSE)</f>
        <v>0</v>
      </c>
      <c r="DT657" s="63">
        <f>VLOOKUP(D657,RFPStatus!$A$2:$CF$5148,8,FALSE)</f>
        <v>0</v>
      </c>
      <c r="DU657" s="63">
        <f>VLOOKUP(D657,RFPStatus!$A$2:$CF$5148,9,FALSE)</f>
        <v>0</v>
      </c>
      <c r="DV657" s="63">
        <f>VLOOKUP(D657,RFPStatus!$A$2:$CF$5148,10,FALSE)</f>
        <v>0</v>
      </c>
      <c r="DW657" s="63" t="str">
        <f t="shared" si="10"/>
        <v/>
      </c>
    </row>
    <row r="658" spans="1:127">
      <c r="A658" s="65">
        <f>RFPData!D658</f>
        <v>0</v>
      </c>
      <c r="DQ658" s="63">
        <f>VLOOKUP(D658,RFPStatus!$A$2:$CF$5148,5,FALSE)</f>
        <v>0</v>
      </c>
      <c r="DR658" s="63">
        <f>VLOOKUP(D658,RFPStatus!$A$2:$CF$5148,6,FALSE)</f>
        <v>0</v>
      </c>
      <c r="DS658" s="63">
        <f>VLOOKUP(D658,RFPStatus!$A$2:$CF$5148,7,FALSE)</f>
        <v>0</v>
      </c>
      <c r="DT658" s="63">
        <f>VLOOKUP(D658,RFPStatus!$A$2:$CF$5148,8,FALSE)</f>
        <v>0</v>
      </c>
      <c r="DU658" s="63">
        <f>VLOOKUP(D658,RFPStatus!$A$2:$CF$5148,9,FALSE)</f>
        <v>0</v>
      </c>
      <c r="DV658" s="63">
        <f>VLOOKUP(D658,RFPStatus!$A$2:$CF$5148,10,FALSE)</f>
        <v>0</v>
      </c>
      <c r="DW658" s="63" t="str">
        <f t="shared" si="10"/>
        <v/>
      </c>
    </row>
    <row r="659" spans="1:127">
      <c r="A659" s="65">
        <f>RFPData!D659</f>
        <v>0</v>
      </c>
      <c r="DQ659" s="63">
        <f>VLOOKUP(D659,RFPStatus!$A$2:$CF$5148,5,FALSE)</f>
        <v>0</v>
      </c>
      <c r="DR659" s="63">
        <f>VLOOKUP(D659,RFPStatus!$A$2:$CF$5148,6,FALSE)</f>
        <v>0</v>
      </c>
      <c r="DS659" s="63">
        <f>VLOOKUP(D659,RFPStatus!$A$2:$CF$5148,7,FALSE)</f>
        <v>0</v>
      </c>
      <c r="DT659" s="63">
        <f>VLOOKUP(D659,RFPStatus!$A$2:$CF$5148,8,FALSE)</f>
        <v>0</v>
      </c>
      <c r="DU659" s="63">
        <f>VLOOKUP(D659,RFPStatus!$A$2:$CF$5148,9,FALSE)</f>
        <v>0</v>
      </c>
      <c r="DV659" s="63">
        <f>VLOOKUP(D659,RFPStatus!$A$2:$CF$5148,10,FALSE)</f>
        <v>0</v>
      </c>
      <c r="DW659" s="63" t="str">
        <f t="shared" si="10"/>
        <v/>
      </c>
    </row>
    <row r="660" spans="1:127">
      <c r="A660" s="65">
        <f>RFPData!D660</f>
        <v>0</v>
      </c>
      <c r="DQ660" s="63">
        <f>VLOOKUP(D660,RFPStatus!$A$2:$CF$5148,5,FALSE)</f>
        <v>0</v>
      </c>
      <c r="DR660" s="63">
        <f>VLOOKUP(D660,RFPStatus!$A$2:$CF$5148,6,FALSE)</f>
        <v>0</v>
      </c>
      <c r="DS660" s="63">
        <f>VLOOKUP(D660,RFPStatus!$A$2:$CF$5148,7,FALSE)</f>
        <v>0</v>
      </c>
      <c r="DT660" s="63">
        <f>VLOOKUP(D660,RFPStatus!$A$2:$CF$5148,8,FALSE)</f>
        <v>0</v>
      </c>
      <c r="DU660" s="63">
        <f>VLOOKUP(D660,RFPStatus!$A$2:$CF$5148,9,FALSE)</f>
        <v>0</v>
      </c>
      <c r="DV660" s="63">
        <f>VLOOKUP(D660,RFPStatus!$A$2:$CF$5148,10,FALSE)</f>
        <v>0</v>
      </c>
      <c r="DW660" s="63" t="str">
        <f t="shared" si="10"/>
        <v/>
      </c>
    </row>
    <row r="661" spans="1:127">
      <c r="A661" s="65">
        <f>RFPData!D661</f>
        <v>0</v>
      </c>
      <c r="DQ661" s="63">
        <f>VLOOKUP(D661,RFPStatus!$A$2:$CF$5148,5,FALSE)</f>
        <v>0</v>
      </c>
      <c r="DR661" s="63">
        <f>VLOOKUP(D661,RFPStatus!$A$2:$CF$5148,6,FALSE)</f>
        <v>0</v>
      </c>
      <c r="DS661" s="63">
        <f>VLOOKUP(D661,RFPStatus!$A$2:$CF$5148,7,FALSE)</f>
        <v>0</v>
      </c>
      <c r="DT661" s="63">
        <f>VLOOKUP(D661,RFPStatus!$A$2:$CF$5148,8,FALSE)</f>
        <v>0</v>
      </c>
      <c r="DU661" s="63">
        <f>VLOOKUP(D661,RFPStatus!$A$2:$CF$5148,9,FALSE)</f>
        <v>0</v>
      </c>
      <c r="DV661" s="63">
        <f>VLOOKUP(D661,RFPStatus!$A$2:$CF$5148,10,FALSE)</f>
        <v>0</v>
      </c>
      <c r="DW661" s="63" t="str">
        <f t="shared" si="10"/>
        <v/>
      </c>
    </row>
    <row r="662" spans="1:127">
      <c r="A662" s="65">
        <f>RFPData!D662</f>
        <v>0</v>
      </c>
      <c r="DQ662" s="63">
        <f>VLOOKUP(D662,RFPStatus!$A$2:$CF$5148,5,FALSE)</f>
        <v>0</v>
      </c>
      <c r="DR662" s="63">
        <f>VLOOKUP(D662,RFPStatus!$A$2:$CF$5148,6,FALSE)</f>
        <v>0</v>
      </c>
      <c r="DS662" s="63">
        <f>VLOOKUP(D662,RFPStatus!$A$2:$CF$5148,7,FALSE)</f>
        <v>0</v>
      </c>
      <c r="DT662" s="63">
        <f>VLOOKUP(D662,RFPStatus!$A$2:$CF$5148,8,FALSE)</f>
        <v>0</v>
      </c>
      <c r="DU662" s="63">
        <f>VLOOKUP(D662,RFPStatus!$A$2:$CF$5148,9,FALSE)</f>
        <v>0</v>
      </c>
      <c r="DV662" s="63">
        <f>VLOOKUP(D662,RFPStatus!$A$2:$CF$5148,10,FALSE)</f>
        <v>0</v>
      </c>
      <c r="DW662" s="63" t="str">
        <f t="shared" si="10"/>
        <v/>
      </c>
    </row>
    <row r="663" spans="1:127">
      <c r="A663" s="65">
        <f>RFPData!D663</f>
        <v>0</v>
      </c>
      <c r="DQ663" s="63">
        <f>VLOOKUP(D663,RFPStatus!$A$2:$CF$5148,5,FALSE)</f>
        <v>0</v>
      </c>
      <c r="DR663" s="63">
        <f>VLOOKUP(D663,RFPStatus!$A$2:$CF$5148,6,FALSE)</f>
        <v>0</v>
      </c>
      <c r="DS663" s="63">
        <f>VLOOKUP(D663,RFPStatus!$A$2:$CF$5148,7,FALSE)</f>
        <v>0</v>
      </c>
      <c r="DT663" s="63">
        <f>VLOOKUP(D663,RFPStatus!$A$2:$CF$5148,8,FALSE)</f>
        <v>0</v>
      </c>
      <c r="DU663" s="63">
        <f>VLOOKUP(D663,RFPStatus!$A$2:$CF$5148,9,FALSE)</f>
        <v>0</v>
      </c>
      <c r="DV663" s="63">
        <f>VLOOKUP(D663,RFPStatus!$A$2:$CF$5148,10,FALSE)</f>
        <v>0</v>
      </c>
      <c r="DW663" s="63" t="str">
        <f t="shared" si="10"/>
        <v/>
      </c>
    </row>
    <row r="664" spans="1:127">
      <c r="A664" s="65">
        <f>RFPData!D664</f>
        <v>0</v>
      </c>
      <c r="DQ664" s="63">
        <f>VLOOKUP(D664,RFPStatus!$A$2:$CF$5148,5,FALSE)</f>
        <v>0</v>
      </c>
      <c r="DR664" s="63">
        <f>VLOOKUP(D664,RFPStatus!$A$2:$CF$5148,6,FALSE)</f>
        <v>0</v>
      </c>
      <c r="DS664" s="63">
        <f>VLOOKUP(D664,RFPStatus!$A$2:$CF$5148,7,FALSE)</f>
        <v>0</v>
      </c>
      <c r="DT664" s="63">
        <f>VLOOKUP(D664,RFPStatus!$A$2:$CF$5148,8,FALSE)</f>
        <v>0</v>
      </c>
      <c r="DU664" s="63">
        <f>VLOOKUP(D664,RFPStatus!$A$2:$CF$5148,9,FALSE)</f>
        <v>0</v>
      </c>
      <c r="DV664" s="63">
        <f>VLOOKUP(D664,RFPStatus!$A$2:$CF$5148,10,FALSE)</f>
        <v>0</v>
      </c>
      <c r="DW664" s="63" t="str">
        <f t="shared" si="10"/>
        <v/>
      </c>
    </row>
    <row r="665" spans="1:127">
      <c r="A665" s="65">
        <f>RFPData!D665</f>
        <v>0</v>
      </c>
      <c r="DQ665" s="63">
        <f>VLOOKUP(D665,RFPStatus!$A$2:$CF$5148,5,FALSE)</f>
        <v>0</v>
      </c>
      <c r="DR665" s="63">
        <f>VLOOKUP(D665,RFPStatus!$A$2:$CF$5148,6,FALSE)</f>
        <v>0</v>
      </c>
      <c r="DS665" s="63">
        <f>VLOOKUP(D665,RFPStatus!$A$2:$CF$5148,7,FALSE)</f>
        <v>0</v>
      </c>
      <c r="DT665" s="63">
        <f>VLOOKUP(D665,RFPStatus!$A$2:$CF$5148,8,FALSE)</f>
        <v>0</v>
      </c>
      <c r="DU665" s="63">
        <f>VLOOKUP(D665,RFPStatus!$A$2:$CF$5148,9,FALSE)</f>
        <v>0</v>
      </c>
      <c r="DV665" s="63">
        <f>VLOOKUP(D665,RFPStatus!$A$2:$CF$5148,10,FALSE)</f>
        <v>0</v>
      </c>
      <c r="DW665" s="63" t="str">
        <f t="shared" si="10"/>
        <v/>
      </c>
    </row>
    <row r="666" spans="1:127">
      <c r="A666" s="65">
        <f>RFPData!D666</f>
        <v>0</v>
      </c>
      <c r="DQ666" s="63">
        <f>VLOOKUP(D666,RFPStatus!$A$2:$CF$5148,5,FALSE)</f>
        <v>0</v>
      </c>
      <c r="DR666" s="63">
        <f>VLOOKUP(D666,RFPStatus!$A$2:$CF$5148,6,FALSE)</f>
        <v>0</v>
      </c>
      <c r="DS666" s="63">
        <f>VLOOKUP(D666,RFPStatus!$A$2:$CF$5148,7,FALSE)</f>
        <v>0</v>
      </c>
      <c r="DT666" s="63">
        <f>VLOOKUP(D666,RFPStatus!$A$2:$CF$5148,8,FALSE)</f>
        <v>0</v>
      </c>
      <c r="DU666" s="63">
        <f>VLOOKUP(D666,RFPStatus!$A$2:$CF$5148,9,FALSE)</f>
        <v>0</v>
      </c>
      <c r="DV666" s="63">
        <f>VLOOKUP(D666,RFPStatus!$A$2:$CF$5148,10,FALSE)</f>
        <v>0</v>
      </c>
      <c r="DW666" s="63" t="str">
        <f t="shared" si="10"/>
        <v/>
      </c>
    </row>
    <row r="667" spans="1:127">
      <c r="A667" s="65">
        <f>RFPData!D667</f>
        <v>0</v>
      </c>
      <c r="DQ667" s="63">
        <f>VLOOKUP(D667,RFPStatus!$A$2:$CF$5148,5,FALSE)</f>
        <v>0</v>
      </c>
      <c r="DR667" s="63">
        <f>VLOOKUP(D667,RFPStatus!$A$2:$CF$5148,6,FALSE)</f>
        <v>0</v>
      </c>
      <c r="DS667" s="63">
        <f>VLOOKUP(D667,RFPStatus!$A$2:$CF$5148,7,FALSE)</f>
        <v>0</v>
      </c>
      <c r="DT667" s="63">
        <f>VLOOKUP(D667,RFPStatus!$A$2:$CF$5148,8,FALSE)</f>
        <v>0</v>
      </c>
      <c r="DU667" s="63">
        <f>VLOOKUP(D667,RFPStatus!$A$2:$CF$5148,9,FALSE)</f>
        <v>0</v>
      </c>
      <c r="DV667" s="63">
        <f>VLOOKUP(D667,RFPStatus!$A$2:$CF$5148,10,FALSE)</f>
        <v>0</v>
      </c>
      <c r="DW667" s="63" t="str">
        <f t="shared" si="10"/>
        <v/>
      </c>
    </row>
    <row r="668" spans="1:127">
      <c r="A668" s="65">
        <f>RFPData!D668</f>
        <v>0</v>
      </c>
      <c r="DQ668" s="63">
        <f>VLOOKUP(D668,RFPStatus!$A$2:$CF$5148,5,FALSE)</f>
        <v>0</v>
      </c>
      <c r="DR668" s="63">
        <f>VLOOKUP(D668,RFPStatus!$A$2:$CF$5148,6,FALSE)</f>
        <v>0</v>
      </c>
      <c r="DS668" s="63">
        <f>VLOOKUP(D668,RFPStatus!$A$2:$CF$5148,7,FALSE)</f>
        <v>0</v>
      </c>
      <c r="DT668" s="63">
        <f>VLOOKUP(D668,RFPStatus!$A$2:$CF$5148,8,FALSE)</f>
        <v>0</v>
      </c>
      <c r="DU668" s="63">
        <f>VLOOKUP(D668,RFPStatus!$A$2:$CF$5148,9,FALSE)</f>
        <v>0</v>
      </c>
      <c r="DV668" s="63">
        <f>VLOOKUP(D668,RFPStatus!$A$2:$CF$5148,10,FALSE)</f>
        <v>0</v>
      </c>
      <c r="DW668" s="63" t="str">
        <f t="shared" si="10"/>
        <v/>
      </c>
    </row>
    <row r="669" spans="1:127">
      <c r="A669" s="65">
        <f>RFPData!D669</f>
        <v>0</v>
      </c>
      <c r="DQ669" s="63">
        <f>VLOOKUP(D669,RFPStatus!$A$2:$CF$5148,5,FALSE)</f>
        <v>0</v>
      </c>
      <c r="DR669" s="63">
        <f>VLOOKUP(D669,RFPStatus!$A$2:$CF$5148,6,FALSE)</f>
        <v>0</v>
      </c>
      <c r="DS669" s="63">
        <f>VLOOKUP(D669,RFPStatus!$A$2:$CF$5148,7,FALSE)</f>
        <v>0</v>
      </c>
      <c r="DT669" s="63">
        <f>VLOOKUP(D669,RFPStatus!$A$2:$CF$5148,8,FALSE)</f>
        <v>0</v>
      </c>
      <c r="DU669" s="63">
        <f>VLOOKUP(D669,RFPStatus!$A$2:$CF$5148,9,FALSE)</f>
        <v>0</v>
      </c>
      <c r="DV669" s="63">
        <f>VLOOKUP(D669,RFPStatus!$A$2:$CF$5148,10,FALSE)</f>
        <v>0</v>
      </c>
      <c r="DW669" s="63" t="str">
        <f t="shared" si="10"/>
        <v/>
      </c>
    </row>
    <row r="670" spans="1:127">
      <c r="A670" s="65">
        <f>RFPData!D670</f>
        <v>0</v>
      </c>
      <c r="DQ670" s="63">
        <f>VLOOKUP(D670,RFPStatus!$A$2:$CF$5148,5,FALSE)</f>
        <v>0</v>
      </c>
      <c r="DR670" s="63">
        <f>VLOOKUP(D670,RFPStatus!$A$2:$CF$5148,6,FALSE)</f>
        <v>0</v>
      </c>
      <c r="DS670" s="63">
        <f>VLOOKUP(D670,RFPStatus!$A$2:$CF$5148,7,FALSE)</f>
        <v>0</v>
      </c>
      <c r="DT670" s="63">
        <f>VLOOKUP(D670,RFPStatus!$A$2:$CF$5148,8,FALSE)</f>
        <v>0</v>
      </c>
      <c r="DU670" s="63">
        <f>VLOOKUP(D670,RFPStatus!$A$2:$CF$5148,9,FALSE)</f>
        <v>0</v>
      </c>
      <c r="DV670" s="63">
        <f>VLOOKUP(D670,RFPStatus!$A$2:$CF$5148,10,FALSE)</f>
        <v>0</v>
      </c>
      <c r="DW670" s="63" t="str">
        <f t="shared" si="10"/>
        <v/>
      </c>
    </row>
    <row r="671" spans="1:127">
      <c r="A671" s="65">
        <f>RFPData!D671</f>
        <v>0</v>
      </c>
      <c r="DQ671" s="63">
        <f>VLOOKUP(D671,RFPStatus!$A$2:$CF$5148,5,FALSE)</f>
        <v>0</v>
      </c>
      <c r="DR671" s="63">
        <f>VLOOKUP(D671,RFPStatus!$A$2:$CF$5148,6,FALSE)</f>
        <v>0</v>
      </c>
      <c r="DS671" s="63">
        <f>VLOOKUP(D671,RFPStatus!$A$2:$CF$5148,7,FALSE)</f>
        <v>0</v>
      </c>
      <c r="DT671" s="63">
        <f>VLOOKUP(D671,RFPStatus!$A$2:$CF$5148,8,FALSE)</f>
        <v>0</v>
      </c>
      <c r="DU671" s="63">
        <f>VLOOKUP(D671,RFPStatus!$A$2:$CF$5148,9,FALSE)</f>
        <v>0</v>
      </c>
      <c r="DV671" s="63">
        <f>VLOOKUP(D671,RFPStatus!$A$2:$CF$5148,10,FALSE)</f>
        <v>0</v>
      </c>
      <c r="DW671" s="63" t="str">
        <f t="shared" si="10"/>
        <v/>
      </c>
    </row>
    <row r="672" spans="1:127">
      <c r="A672" s="65">
        <f>RFPData!D672</f>
        <v>0</v>
      </c>
      <c r="DQ672" s="63">
        <f>VLOOKUP(D672,RFPStatus!$A$2:$CF$5148,5,FALSE)</f>
        <v>0</v>
      </c>
      <c r="DR672" s="63">
        <f>VLOOKUP(D672,RFPStatus!$A$2:$CF$5148,6,FALSE)</f>
        <v>0</v>
      </c>
      <c r="DS672" s="63">
        <f>VLOOKUP(D672,RFPStatus!$A$2:$CF$5148,7,FALSE)</f>
        <v>0</v>
      </c>
      <c r="DT672" s="63">
        <f>VLOOKUP(D672,RFPStatus!$A$2:$CF$5148,8,FALSE)</f>
        <v>0</v>
      </c>
      <c r="DU672" s="63">
        <f>VLOOKUP(D672,RFPStatus!$A$2:$CF$5148,9,FALSE)</f>
        <v>0</v>
      </c>
      <c r="DV672" s="63">
        <f>VLOOKUP(D672,RFPStatus!$A$2:$CF$5148,10,FALSE)</f>
        <v>0</v>
      </c>
      <c r="DW672" s="63" t="str">
        <f t="shared" si="10"/>
        <v/>
      </c>
    </row>
    <row r="673" spans="1:127">
      <c r="A673" s="65">
        <f>RFPData!D673</f>
        <v>0</v>
      </c>
      <c r="DQ673" s="63">
        <f>VLOOKUP(D673,RFPStatus!$A$2:$CF$5148,5,FALSE)</f>
        <v>0</v>
      </c>
      <c r="DR673" s="63">
        <f>VLOOKUP(D673,RFPStatus!$A$2:$CF$5148,6,FALSE)</f>
        <v>0</v>
      </c>
      <c r="DS673" s="63">
        <f>VLOOKUP(D673,RFPStatus!$A$2:$CF$5148,7,FALSE)</f>
        <v>0</v>
      </c>
      <c r="DT673" s="63">
        <f>VLOOKUP(D673,RFPStatus!$A$2:$CF$5148,8,FALSE)</f>
        <v>0</v>
      </c>
      <c r="DU673" s="63">
        <f>VLOOKUP(D673,RFPStatus!$A$2:$CF$5148,9,FALSE)</f>
        <v>0</v>
      </c>
      <c r="DV673" s="63">
        <f>VLOOKUP(D673,RFPStatus!$A$2:$CF$5148,10,FALSE)</f>
        <v>0</v>
      </c>
      <c r="DW673" s="63" t="str">
        <f t="shared" si="10"/>
        <v/>
      </c>
    </row>
    <row r="674" spans="1:127">
      <c r="A674" s="65">
        <f>RFPData!D674</f>
        <v>0</v>
      </c>
      <c r="DQ674" s="63">
        <f>VLOOKUP(D674,RFPStatus!$A$2:$CF$5148,5,FALSE)</f>
        <v>0</v>
      </c>
      <c r="DR674" s="63">
        <f>VLOOKUP(D674,RFPStatus!$A$2:$CF$5148,6,FALSE)</f>
        <v>0</v>
      </c>
      <c r="DS674" s="63">
        <f>VLOOKUP(D674,RFPStatus!$A$2:$CF$5148,7,FALSE)</f>
        <v>0</v>
      </c>
      <c r="DT674" s="63">
        <f>VLOOKUP(D674,RFPStatus!$A$2:$CF$5148,8,FALSE)</f>
        <v>0</v>
      </c>
      <c r="DU674" s="63">
        <f>VLOOKUP(D674,RFPStatus!$A$2:$CF$5148,9,FALSE)</f>
        <v>0</v>
      </c>
      <c r="DV674" s="63">
        <f>VLOOKUP(D674,RFPStatus!$A$2:$CF$5148,10,FALSE)</f>
        <v>0</v>
      </c>
      <c r="DW674" s="63" t="str">
        <f t="shared" si="10"/>
        <v/>
      </c>
    </row>
    <row r="675" spans="1:127">
      <c r="A675" s="65">
        <f>RFPData!D675</f>
        <v>0</v>
      </c>
      <c r="DQ675" s="63">
        <f>VLOOKUP(D675,RFPStatus!$A$2:$CF$5148,5,FALSE)</f>
        <v>0</v>
      </c>
      <c r="DR675" s="63">
        <f>VLOOKUP(D675,RFPStatus!$A$2:$CF$5148,6,FALSE)</f>
        <v>0</v>
      </c>
      <c r="DS675" s="63">
        <f>VLOOKUP(D675,RFPStatus!$A$2:$CF$5148,7,FALSE)</f>
        <v>0</v>
      </c>
      <c r="DT675" s="63">
        <f>VLOOKUP(D675,RFPStatus!$A$2:$CF$5148,8,FALSE)</f>
        <v>0</v>
      </c>
      <c r="DU675" s="63">
        <f>VLOOKUP(D675,RFPStatus!$A$2:$CF$5148,9,FALSE)</f>
        <v>0</v>
      </c>
      <c r="DV675" s="63">
        <f>VLOOKUP(D675,RFPStatus!$A$2:$CF$5148,10,FALSE)</f>
        <v>0</v>
      </c>
      <c r="DW675" s="63" t="str">
        <f t="shared" si="10"/>
        <v/>
      </c>
    </row>
    <row r="676" spans="1:127">
      <c r="A676" s="65">
        <f>RFPData!D676</f>
        <v>0</v>
      </c>
      <c r="DQ676" s="63">
        <f>VLOOKUP(D676,RFPStatus!$A$2:$CF$5148,5,FALSE)</f>
        <v>0</v>
      </c>
      <c r="DR676" s="63">
        <f>VLOOKUP(D676,RFPStatus!$A$2:$CF$5148,6,FALSE)</f>
        <v>0</v>
      </c>
      <c r="DS676" s="63">
        <f>VLOOKUP(D676,RFPStatus!$A$2:$CF$5148,7,FALSE)</f>
        <v>0</v>
      </c>
      <c r="DT676" s="63">
        <f>VLOOKUP(D676,RFPStatus!$A$2:$CF$5148,8,FALSE)</f>
        <v>0</v>
      </c>
      <c r="DU676" s="63">
        <f>VLOOKUP(D676,RFPStatus!$A$2:$CF$5148,9,FALSE)</f>
        <v>0</v>
      </c>
      <c r="DV676" s="63">
        <f>VLOOKUP(D676,RFPStatus!$A$2:$CF$5148,10,FALSE)</f>
        <v>0</v>
      </c>
      <c r="DW676" s="63" t="str">
        <f t="shared" si="10"/>
        <v/>
      </c>
    </row>
    <row r="677" spans="1:127">
      <c r="A677" s="65">
        <f>RFPData!D677</f>
        <v>0</v>
      </c>
      <c r="DQ677" s="63">
        <f>VLOOKUP(D677,RFPStatus!$A$2:$CF$5148,5,FALSE)</f>
        <v>0</v>
      </c>
      <c r="DR677" s="63">
        <f>VLOOKUP(D677,RFPStatus!$A$2:$CF$5148,6,FALSE)</f>
        <v>0</v>
      </c>
      <c r="DS677" s="63">
        <f>VLOOKUP(D677,RFPStatus!$A$2:$CF$5148,7,FALSE)</f>
        <v>0</v>
      </c>
      <c r="DT677" s="63">
        <f>VLOOKUP(D677,RFPStatus!$A$2:$CF$5148,8,FALSE)</f>
        <v>0</v>
      </c>
      <c r="DU677" s="63">
        <f>VLOOKUP(D677,RFPStatus!$A$2:$CF$5148,9,FALSE)</f>
        <v>0</v>
      </c>
      <c r="DV677" s="63">
        <f>VLOOKUP(D677,RFPStatus!$A$2:$CF$5148,10,FALSE)</f>
        <v>0</v>
      </c>
      <c r="DW677" s="63" t="str">
        <f t="shared" si="10"/>
        <v/>
      </c>
    </row>
    <row r="678" spans="1:127">
      <c r="A678" s="65">
        <f>RFPData!D678</f>
        <v>0</v>
      </c>
      <c r="DQ678" s="63">
        <f>VLOOKUP(D678,RFPStatus!$A$2:$CF$5148,5,FALSE)</f>
        <v>0</v>
      </c>
      <c r="DR678" s="63">
        <f>VLOOKUP(D678,RFPStatus!$A$2:$CF$5148,6,FALSE)</f>
        <v>0</v>
      </c>
      <c r="DS678" s="63">
        <f>VLOOKUP(D678,RFPStatus!$A$2:$CF$5148,7,FALSE)</f>
        <v>0</v>
      </c>
      <c r="DT678" s="63">
        <f>VLOOKUP(D678,RFPStatus!$A$2:$CF$5148,8,FALSE)</f>
        <v>0</v>
      </c>
      <c r="DU678" s="63">
        <f>VLOOKUP(D678,RFPStatus!$A$2:$CF$5148,9,FALSE)</f>
        <v>0</v>
      </c>
      <c r="DV678" s="63">
        <f>VLOOKUP(D678,RFPStatus!$A$2:$CF$5148,10,FALSE)</f>
        <v>0</v>
      </c>
      <c r="DW678" s="63" t="str">
        <f t="shared" si="10"/>
        <v/>
      </c>
    </row>
    <row r="679" spans="1:127">
      <c r="A679" s="65">
        <f>RFPData!D679</f>
        <v>0</v>
      </c>
      <c r="DQ679" s="63">
        <f>VLOOKUP(D679,RFPStatus!$A$2:$CF$5148,5,FALSE)</f>
        <v>0</v>
      </c>
      <c r="DR679" s="63">
        <f>VLOOKUP(D679,RFPStatus!$A$2:$CF$5148,6,FALSE)</f>
        <v>0</v>
      </c>
      <c r="DS679" s="63">
        <f>VLOOKUP(D679,RFPStatus!$A$2:$CF$5148,7,FALSE)</f>
        <v>0</v>
      </c>
      <c r="DT679" s="63">
        <f>VLOOKUP(D679,RFPStatus!$A$2:$CF$5148,8,FALSE)</f>
        <v>0</v>
      </c>
      <c r="DU679" s="63">
        <f>VLOOKUP(D679,RFPStatus!$A$2:$CF$5148,9,FALSE)</f>
        <v>0</v>
      </c>
      <c r="DV679" s="63">
        <f>VLOOKUP(D679,RFPStatus!$A$2:$CF$5148,10,FALSE)</f>
        <v>0</v>
      </c>
      <c r="DW679" s="63" t="str">
        <f t="shared" si="10"/>
        <v/>
      </c>
    </row>
    <row r="680" spans="1:127">
      <c r="A680" s="65">
        <f>RFPData!D680</f>
        <v>0</v>
      </c>
      <c r="DQ680" s="63">
        <f>VLOOKUP(D680,RFPStatus!$A$2:$CF$5148,5,FALSE)</f>
        <v>0</v>
      </c>
      <c r="DR680" s="63">
        <f>VLOOKUP(D680,RFPStatus!$A$2:$CF$5148,6,FALSE)</f>
        <v>0</v>
      </c>
      <c r="DS680" s="63">
        <f>VLOOKUP(D680,RFPStatus!$A$2:$CF$5148,7,FALSE)</f>
        <v>0</v>
      </c>
      <c r="DT680" s="63">
        <f>VLOOKUP(D680,RFPStatus!$A$2:$CF$5148,8,FALSE)</f>
        <v>0</v>
      </c>
      <c r="DU680" s="63">
        <f>VLOOKUP(D680,RFPStatus!$A$2:$CF$5148,9,FALSE)</f>
        <v>0</v>
      </c>
      <c r="DV680" s="63">
        <f>VLOOKUP(D680,RFPStatus!$A$2:$CF$5148,10,FALSE)</f>
        <v>0</v>
      </c>
      <c r="DW680" s="63" t="str">
        <f t="shared" si="10"/>
        <v/>
      </c>
    </row>
    <row r="681" spans="1:127">
      <c r="A681" s="65">
        <f>RFPData!D681</f>
        <v>0</v>
      </c>
      <c r="DQ681" s="63">
        <f>VLOOKUP(D681,RFPStatus!$A$2:$CF$5148,5,FALSE)</f>
        <v>0</v>
      </c>
      <c r="DR681" s="63">
        <f>VLOOKUP(D681,RFPStatus!$A$2:$CF$5148,6,FALSE)</f>
        <v>0</v>
      </c>
      <c r="DS681" s="63">
        <f>VLOOKUP(D681,RFPStatus!$A$2:$CF$5148,7,FALSE)</f>
        <v>0</v>
      </c>
      <c r="DT681" s="63">
        <f>VLOOKUP(D681,RFPStatus!$A$2:$CF$5148,8,FALSE)</f>
        <v>0</v>
      </c>
      <c r="DU681" s="63">
        <f>VLOOKUP(D681,RFPStatus!$A$2:$CF$5148,9,FALSE)</f>
        <v>0</v>
      </c>
      <c r="DV681" s="63">
        <f>VLOOKUP(D681,RFPStatus!$A$2:$CF$5148,10,FALSE)</f>
        <v>0</v>
      </c>
      <c r="DW681" s="63" t="str">
        <f t="shared" si="10"/>
        <v/>
      </c>
    </row>
    <row r="682" spans="1:127">
      <c r="A682" s="65">
        <f>RFPData!D682</f>
        <v>0</v>
      </c>
      <c r="DQ682" s="63">
        <f>VLOOKUP(D682,RFPStatus!$A$2:$CF$5148,5,FALSE)</f>
        <v>0</v>
      </c>
      <c r="DR682" s="63">
        <f>VLOOKUP(D682,RFPStatus!$A$2:$CF$5148,6,FALSE)</f>
        <v>0</v>
      </c>
      <c r="DS682" s="63">
        <f>VLOOKUP(D682,RFPStatus!$A$2:$CF$5148,7,FALSE)</f>
        <v>0</v>
      </c>
      <c r="DT682" s="63">
        <f>VLOOKUP(D682,RFPStatus!$A$2:$CF$5148,8,FALSE)</f>
        <v>0</v>
      </c>
      <c r="DU682" s="63">
        <f>VLOOKUP(D682,RFPStatus!$A$2:$CF$5148,9,FALSE)</f>
        <v>0</v>
      </c>
      <c r="DV682" s="63">
        <f>VLOOKUP(D682,RFPStatus!$A$2:$CF$5148,10,FALSE)</f>
        <v>0</v>
      </c>
      <c r="DW682" s="63" t="str">
        <f t="shared" si="10"/>
        <v/>
      </c>
    </row>
    <row r="683" spans="1:127">
      <c r="A683" s="65">
        <f>RFPData!D683</f>
        <v>0</v>
      </c>
      <c r="DQ683" s="63">
        <f>VLOOKUP(D683,RFPStatus!$A$2:$CF$5148,5,FALSE)</f>
        <v>0</v>
      </c>
      <c r="DR683" s="63">
        <f>VLOOKUP(D683,RFPStatus!$A$2:$CF$5148,6,FALSE)</f>
        <v>0</v>
      </c>
      <c r="DS683" s="63">
        <f>VLOOKUP(D683,RFPStatus!$A$2:$CF$5148,7,FALSE)</f>
        <v>0</v>
      </c>
      <c r="DT683" s="63">
        <f>VLOOKUP(D683,RFPStatus!$A$2:$CF$5148,8,FALSE)</f>
        <v>0</v>
      </c>
      <c r="DU683" s="63">
        <f>VLOOKUP(D683,RFPStatus!$A$2:$CF$5148,9,FALSE)</f>
        <v>0</v>
      </c>
      <c r="DV683" s="63">
        <f>VLOOKUP(D683,RFPStatus!$A$2:$CF$5148,10,FALSE)</f>
        <v>0</v>
      </c>
      <c r="DW683" s="63" t="str">
        <f t="shared" si="10"/>
        <v/>
      </c>
    </row>
    <row r="684" spans="1:127">
      <c r="A684" s="65">
        <f>RFPData!D684</f>
        <v>0</v>
      </c>
      <c r="DQ684" s="63">
        <f>VLOOKUP(D684,RFPStatus!$A$2:$CF$5148,5,FALSE)</f>
        <v>0</v>
      </c>
      <c r="DR684" s="63">
        <f>VLOOKUP(D684,RFPStatus!$A$2:$CF$5148,6,FALSE)</f>
        <v>0</v>
      </c>
      <c r="DS684" s="63">
        <f>VLOOKUP(D684,RFPStatus!$A$2:$CF$5148,7,FALSE)</f>
        <v>0</v>
      </c>
      <c r="DT684" s="63">
        <f>VLOOKUP(D684,RFPStatus!$A$2:$CF$5148,8,FALSE)</f>
        <v>0</v>
      </c>
      <c r="DU684" s="63">
        <f>VLOOKUP(D684,RFPStatus!$A$2:$CF$5148,9,FALSE)</f>
        <v>0</v>
      </c>
      <c r="DV684" s="63">
        <f>VLOOKUP(D684,RFPStatus!$A$2:$CF$5148,10,FALSE)</f>
        <v>0</v>
      </c>
      <c r="DW684" s="63" t="str">
        <f t="shared" si="10"/>
        <v/>
      </c>
    </row>
    <row r="685" spans="1:127">
      <c r="A685" s="65">
        <f>RFPData!D685</f>
        <v>0</v>
      </c>
      <c r="DQ685" s="63">
        <f>VLOOKUP(D685,RFPStatus!$A$2:$CF$5148,5,FALSE)</f>
        <v>0</v>
      </c>
      <c r="DR685" s="63">
        <f>VLOOKUP(D685,RFPStatus!$A$2:$CF$5148,6,FALSE)</f>
        <v>0</v>
      </c>
      <c r="DS685" s="63">
        <f>VLOOKUP(D685,RFPStatus!$A$2:$CF$5148,7,FALSE)</f>
        <v>0</v>
      </c>
      <c r="DT685" s="63">
        <f>VLOOKUP(D685,RFPStatus!$A$2:$CF$5148,8,FALSE)</f>
        <v>0</v>
      </c>
      <c r="DU685" s="63">
        <f>VLOOKUP(D685,RFPStatus!$A$2:$CF$5148,9,FALSE)</f>
        <v>0</v>
      </c>
      <c r="DV685" s="63">
        <f>VLOOKUP(D685,RFPStatus!$A$2:$CF$5148,10,FALSE)</f>
        <v>0</v>
      </c>
      <c r="DW685" s="63" t="str">
        <f t="shared" si="10"/>
        <v/>
      </c>
    </row>
    <row r="686" spans="1:127">
      <c r="A686" s="65">
        <f>RFPData!D686</f>
        <v>0</v>
      </c>
      <c r="DQ686" s="63">
        <f>VLOOKUP(D686,RFPStatus!$A$2:$CF$5148,5,FALSE)</f>
        <v>0</v>
      </c>
      <c r="DR686" s="63">
        <f>VLOOKUP(D686,RFPStatus!$A$2:$CF$5148,6,FALSE)</f>
        <v>0</v>
      </c>
      <c r="DS686" s="63">
        <f>VLOOKUP(D686,RFPStatus!$A$2:$CF$5148,7,FALSE)</f>
        <v>0</v>
      </c>
      <c r="DT686" s="63">
        <f>VLOOKUP(D686,RFPStatus!$A$2:$CF$5148,8,FALSE)</f>
        <v>0</v>
      </c>
      <c r="DU686" s="63">
        <f>VLOOKUP(D686,RFPStatus!$A$2:$CF$5148,9,FALSE)</f>
        <v>0</v>
      </c>
      <c r="DV686" s="63">
        <f>VLOOKUP(D686,RFPStatus!$A$2:$CF$5148,10,FALSE)</f>
        <v>0</v>
      </c>
      <c r="DW686" s="63" t="str">
        <f t="shared" si="10"/>
        <v/>
      </c>
    </row>
    <row r="687" spans="1:127">
      <c r="A687" s="65">
        <f>RFPData!D687</f>
        <v>0</v>
      </c>
      <c r="DQ687" s="63">
        <f>VLOOKUP(D687,RFPStatus!$A$2:$CF$5148,5,FALSE)</f>
        <v>0</v>
      </c>
      <c r="DR687" s="63">
        <f>VLOOKUP(D687,RFPStatus!$A$2:$CF$5148,6,FALSE)</f>
        <v>0</v>
      </c>
      <c r="DS687" s="63">
        <f>VLOOKUP(D687,RFPStatus!$A$2:$CF$5148,7,FALSE)</f>
        <v>0</v>
      </c>
      <c r="DT687" s="63">
        <f>VLOOKUP(D687,RFPStatus!$A$2:$CF$5148,8,FALSE)</f>
        <v>0</v>
      </c>
      <c r="DU687" s="63">
        <f>VLOOKUP(D687,RFPStatus!$A$2:$CF$5148,9,FALSE)</f>
        <v>0</v>
      </c>
      <c r="DV687" s="63">
        <f>VLOOKUP(D687,RFPStatus!$A$2:$CF$5148,10,FALSE)</f>
        <v>0</v>
      </c>
      <c r="DW687" s="63" t="str">
        <f t="shared" si="10"/>
        <v/>
      </c>
    </row>
    <row r="688" spans="1:127">
      <c r="A688" s="65">
        <f>RFPData!D688</f>
        <v>0</v>
      </c>
      <c r="DQ688" s="63">
        <f>VLOOKUP(D688,RFPStatus!$A$2:$CF$5148,5,FALSE)</f>
        <v>0</v>
      </c>
      <c r="DR688" s="63">
        <f>VLOOKUP(D688,RFPStatus!$A$2:$CF$5148,6,FALSE)</f>
        <v>0</v>
      </c>
      <c r="DS688" s="63">
        <f>VLOOKUP(D688,RFPStatus!$A$2:$CF$5148,7,FALSE)</f>
        <v>0</v>
      </c>
      <c r="DT688" s="63">
        <f>VLOOKUP(D688,RFPStatus!$A$2:$CF$5148,8,FALSE)</f>
        <v>0</v>
      </c>
      <c r="DU688" s="63">
        <f>VLOOKUP(D688,RFPStatus!$A$2:$CF$5148,9,FALSE)</f>
        <v>0</v>
      </c>
      <c r="DV688" s="63">
        <f>VLOOKUP(D688,RFPStatus!$A$2:$CF$5148,10,FALSE)</f>
        <v>0</v>
      </c>
      <c r="DW688" s="63" t="str">
        <f t="shared" si="10"/>
        <v/>
      </c>
    </row>
    <row r="689" spans="1:127">
      <c r="A689" s="65">
        <f>RFPData!D689</f>
        <v>0</v>
      </c>
      <c r="DQ689" s="63">
        <f>VLOOKUP(D689,RFPStatus!$A$2:$CF$5148,5,FALSE)</f>
        <v>0</v>
      </c>
      <c r="DR689" s="63">
        <f>VLOOKUP(D689,RFPStatus!$A$2:$CF$5148,6,FALSE)</f>
        <v>0</v>
      </c>
      <c r="DS689" s="63">
        <f>VLOOKUP(D689,RFPStatus!$A$2:$CF$5148,7,FALSE)</f>
        <v>0</v>
      </c>
      <c r="DT689" s="63">
        <f>VLOOKUP(D689,RFPStatus!$A$2:$CF$5148,8,FALSE)</f>
        <v>0</v>
      </c>
      <c r="DU689" s="63">
        <f>VLOOKUP(D689,RFPStatus!$A$2:$CF$5148,9,FALSE)</f>
        <v>0</v>
      </c>
      <c r="DV689" s="63">
        <f>VLOOKUP(D689,RFPStatus!$A$2:$CF$5148,10,FALSE)</f>
        <v>0</v>
      </c>
      <c r="DW689" s="63" t="str">
        <f t="shared" si="10"/>
        <v/>
      </c>
    </row>
    <row r="690" spans="1:127">
      <c r="A690" s="65">
        <f>RFPData!D690</f>
        <v>0</v>
      </c>
      <c r="DQ690" s="63">
        <f>VLOOKUP(D690,RFPStatus!$A$2:$CF$5148,5,FALSE)</f>
        <v>0</v>
      </c>
      <c r="DR690" s="63">
        <f>VLOOKUP(D690,RFPStatus!$A$2:$CF$5148,6,FALSE)</f>
        <v>0</v>
      </c>
      <c r="DS690" s="63">
        <f>VLOOKUP(D690,RFPStatus!$A$2:$CF$5148,7,FALSE)</f>
        <v>0</v>
      </c>
      <c r="DT690" s="63">
        <f>VLOOKUP(D690,RFPStatus!$A$2:$CF$5148,8,FALSE)</f>
        <v>0</v>
      </c>
      <c r="DU690" s="63">
        <f>VLOOKUP(D690,RFPStatus!$A$2:$CF$5148,9,FALSE)</f>
        <v>0</v>
      </c>
      <c r="DV690" s="63">
        <f>VLOOKUP(D690,RFPStatus!$A$2:$CF$5148,10,FALSE)</f>
        <v>0</v>
      </c>
      <c r="DW690" s="63" t="str">
        <f t="shared" si="10"/>
        <v/>
      </c>
    </row>
    <row r="691" spans="1:127">
      <c r="A691" s="65">
        <f>RFPData!D691</f>
        <v>0</v>
      </c>
      <c r="DQ691" s="63">
        <f>VLOOKUP(D691,RFPStatus!$A$2:$CF$5148,5,FALSE)</f>
        <v>0</v>
      </c>
      <c r="DR691" s="63">
        <f>VLOOKUP(D691,RFPStatus!$A$2:$CF$5148,6,FALSE)</f>
        <v>0</v>
      </c>
      <c r="DS691" s="63">
        <f>VLOOKUP(D691,RFPStatus!$A$2:$CF$5148,7,FALSE)</f>
        <v>0</v>
      </c>
      <c r="DT691" s="63">
        <f>VLOOKUP(D691,RFPStatus!$A$2:$CF$5148,8,FALSE)</f>
        <v>0</v>
      </c>
      <c r="DU691" s="63">
        <f>VLOOKUP(D691,RFPStatus!$A$2:$CF$5148,9,FALSE)</f>
        <v>0</v>
      </c>
      <c r="DV691" s="63">
        <f>VLOOKUP(D691,RFPStatus!$A$2:$CF$5148,10,FALSE)</f>
        <v>0</v>
      </c>
      <c r="DW691" s="63" t="str">
        <f t="shared" si="10"/>
        <v/>
      </c>
    </row>
    <row r="692" spans="1:127">
      <c r="A692" s="65">
        <f>RFPData!D692</f>
        <v>0</v>
      </c>
      <c r="DQ692" s="63">
        <f>VLOOKUP(D692,RFPStatus!$A$2:$CF$5148,5,FALSE)</f>
        <v>0</v>
      </c>
      <c r="DR692" s="63">
        <f>VLOOKUP(D692,RFPStatus!$A$2:$CF$5148,6,FALSE)</f>
        <v>0</v>
      </c>
      <c r="DS692" s="63">
        <f>VLOOKUP(D692,RFPStatus!$A$2:$CF$5148,7,FALSE)</f>
        <v>0</v>
      </c>
      <c r="DT692" s="63">
        <f>VLOOKUP(D692,RFPStatus!$A$2:$CF$5148,8,FALSE)</f>
        <v>0</v>
      </c>
      <c r="DU692" s="63">
        <f>VLOOKUP(D692,RFPStatus!$A$2:$CF$5148,9,FALSE)</f>
        <v>0</v>
      </c>
      <c r="DV692" s="63">
        <f>VLOOKUP(D692,RFPStatus!$A$2:$CF$5148,10,FALSE)</f>
        <v>0</v>
      </c>
      <c r="DW692" s="63" t="str">
        <f t="shared" si="10"/>
        <v/>
      </c>
    </row>
    <row r="693" spans="1:127">
      <c r="A693" s="65">
        <f>RFPData!D693</f>
        <v>0</v>
      </c>
      <c r="DQ693" s="63">
        <f>VLOOKUP(D693,RFPStatus!$A$2:$CF$5148,5,FALSE)</f>
        <v>0</v>
      </c>
      <c r="DR693" s="63">
        <f>VLOOKUP(D693,RFPStatus!$A$2:$CF$5148,6,FALSE)</f>
        <v>0</v>
      </c>
      <c r="DS693" s="63">
        <f>VLOOKUP(D693,RFPStatus!$A$2:$CF$5148,7,FALSE)</f>
        <v>0</v>
      </c>
      <c r="DT693" s="63">
        <f>VLOOKUP(D693,RFPStatus!$A$2:$CF$5148,8,FALSE)</f>
        <v>0</v>
      </c>
      <c r="DU693" s="63">
        <f>VLOOKUP(D693,RFPStatus!$A$2:$CF$5148,9,FALSE)</f>
        <v>0</v>
      </c>
      <c r="DV693" s="63">
        <f>VLOOKUP(D693,RFPStatus!$A$2:$CF$5148,10,FALSE)</f>
        <v>0</v>
      </c>
      <c r="DW693" s="63" t="str">
        <f t="shared" si="10"/>
        <v/>
      </c>
    </row>
    <row r="694" spans="1:127">
      <c r="A694" s="65">
        <f>RFPData!D694</f>
        <v>0</v>
      </c>
      <c r="DQ694" s="63">
        <f>VLOOKUP(D694,RFPStatus!$A$2:$CF$5148,5,FALSE)</f>
        <v>0</v>
      </c>
      <c r="DR694" s="63">
        <f>VLOOKUP(D694,RFPStatus!$A$2:$CF$5148,6,FALSE)</f>
        <v>0</v>
      </c>
      <c r="DS694" s="63">
        <f>VLOOKUP(D694,RFPStatus!$A$2:$CF$5148,7,FALSE)</f>
        <v>0</v>
      </c>
      <c r="DT694" s="63">
        <f>VLOOKUP(D694,RFPStatus!$A$2:$CF$5148,8,FALSE)</f>
        <v>0</v>
      </c>
      <c r="DU694" s="63">
        <f>VLOOKUP(D694,RFPStatus!$A$2:$CF$5148,9,FALSE)</f>
        <v>0</v>
      </c>
      <c r="DV694" s="63">
        <f>VLOOKUP(D694,RFPStatus!$A$2:$CF$5148,10,FALSE)</f>
        <v>0</v>
      </c>
      <c r="DW694" s="63" t="str">
        <f t="shared" si="10"/>
        <v/>
      </c>
    </row>
    <row r="695" spans="1:127">
      <c r="A695" s="65">
        <f>RFPData!D695</f>
        <v>0</v>
      </c>
      <c r="DQ695" s="63">
        <f>VLOOKUP(D695,RFPStatus!$A$2:$CF$5148,5,FALSE)</f>
        <v>0</v>
      </c>
      <c r="DR695" s="63">
        <f>VLOOKUP(D695,RFPStatus!$A$2:$CF$5148,6,FALSE)</f>
        <v>0</v>
      </c>
      <c r="DS695" s="63">
        <f>VLOOKUP(D695,RFPStatus!$A$2:$CF$5148,7,FALSE)</f>
        <v>0</v>
      </c>
      <c r="DT695" s="63">
        <f>VLOOKUP(D695,RFPStatus!$A$2:$CF$5148,8,FALSE)</f>
        <v>0</v>
      </c>
      <c r="DU695" s="63">
        <f>VLOOKUP(D695,RFPStatus!$A$2:$CF$5148,9,FALSE)</f>
        <v>0</v>
      </c>
      <c r="DV695" s="63">
        <f>VLOOKUP(D695,RFPStatus!$A$2:$CF$5148,10,FALSE)</f>
        <v>0</v>
      </c>
      <c r="DW695" s="63" t="str">
        <f t="shared" si="10"/>
        <v/>
      </c>
    </row>
    <row r="696" spans="1:127">
      <c r="A696" s="65">
        <f>RFPData!D696</f>
        <v>0</v>
      </c>
      <c r="DQ696" s="63">
        <f>VLOOKUP(D696,RFPStatus!$A$2:$CF$5148,5,FALSE)</f>
        <v>0</v>
      </c>
      <c r="DR696" s="63">
        <f>VLOOKUP(D696,RFPStatus!$A$2:$CF$5148,6,FALSE)</f>
        <v>0</v>
      </c>
      <c r="DS696" s="63">
        <f>VLOOKUP(D696,RFPStatus!$A$2:$CF$5148,7,FALSE)</f>
        <v>0</v>
      </c>
      <c r="DT696" s="63">
        <f>VLOOKUP(D696,RFPStatus!$A$2:$CF$5148,8,FALSE)</f>
        <v>0</v>
      </c>
      <c r="DU696" s="63">
        <f>VLOOKUP(D696,RFPStatus!$A$2:$CF$5148,9,FALSE)</f>
        <v>0</v>
      </c>
      <c r="DV696" s="63">
        <f>VLOOKUP(D696,RFPStatus!$A$2:$CF$5148,10,FALSE)</f>
        <v>0</v>
      </c>
      <c r="DW696" s="63" t="str">
        <f t="shared" si="10"/>
        <v/>
      </c>
    </row>
    <row r="697" spans="1:127">
      <c r="A697" s="65">
        <f>RFPData!D697</f>
        <v>0</v>
      </c>
      <c r="DQ697" s="63">
        <f>VLOOKUP(D697,RFPStatus!$A$2:$CF$5148,5,FALSE)</f>
        <v>0</v>
      </c>
      <c r="DR697" s="63">
        <f>VLOOKUP(D697,RFPStatus!$A$2:$CF$5148,6,FALSE)</f>
        <v>0</v>
      </c>
      <c r="DS697" s="63">
        <f>VLOOKUP(D697,RFPStatus!$A$2:$CF$5148,7,FALSE)</f>
        <v>0</v>
      </c>
      <c r="DT697" s="63">
        <f>VLOOKUP(D697,RFPStatus!$A$2:$CF$5148,8,FALSE)</f>
        <v>0</v>
      </c>
      <c r="DU697" s="63">
        <f>VLOOKUP(D697,RFPStatus!$A$2:$CF$5148,9,FALSE)</f>
        <v>0</v>
      </c>
      <c r="DV697" s="63">
        <f>VLOOKUP(D697,RFPStatus!$A$2:$CF$5148,10,FALSE)</f>
        <v>0</v>
      </c>
      <c r="DW697" s="63" t="str">
        <f t="shared" si="10"/>
        <v/>
      </c>
    </row>
    <row r="698" spans="1:127">
      <c r="A698" s="65">
        <f>RFPData!D698</f>
        <v>0</v>
      </c>
      <c r="DQ698" s="63">
        <f>VLOOKUP(D698,RFPStatus!$A$2:$CF$5148,5,FALSE)</f>
        <v>0</v>
      </c>
      <c r="DR698" s="63">
        <f>VLOOKUP(D698,RFPStatus!$A$2:$CF$5148,6,FALSE)</f>
        <v>0</v>
      </c>
      <c r="DS698" s="63">
        <f>VLOOKUP(D698,RFPStatus!$A$2:$CF$5148,7,FALSE)</f>
        <v>0</v>
      </c>
      <c r="DT698" s="63">
        <f>VLOOKUP(D698,RFPStatus!$A$2:$CF$5148,8,FALSE)</f>
        <v>0</v>
      </c>
      <c r="DU698" s="63">
        <f>VLOOKUP(D698,RFPStatus!$A$2:$CF$5148,9,FALSE)</f>
        <v>0</v>
      </c>
      <c r="DV698" s="63">
        <f>VLOOKUP(D698,RFPStatus!$A$2:$CF$5148,10,FALSE)</f>
        <v>0</v>
      </c>
      <c r="DW698" s="63" t="str">
        <f t="shared" si="10"/>
        <v/>
      </c>
    </row>
    <row r="699" spans="1:127">
      <c r="A699" s="65">
        <f>RFPData!D699</f>
        <v>0</v>
      </c>
      <c r="DQ699" s="63">
        <f>VLOOKUP(D699,RFPStatus!$A$2:$CF$5148,5,FALSE)</f>
        <v>0</v>
      </c>
      <c r="DR699" s="63">
        <f>VLOOKUP(D699,RFPStatus!$A$2:$CF$5148,6,FALSE)</f>
        <v>0</v>
      </c>
      <c r="DS699" s="63">
        <f>VLOOKUP(D699,RFPStatus!$A$2:$CF$5148,7,FALSE)</f>
        <v>0</v>
      </c>
      <c r="DT699" s="63">
        <f>VLOOKUP(D699,RFPStatus!$A$2:$CF$5148,8,FALSE)</f>
        <v>0</v>
      </c>
      <c r="DU699" s="63">
        <f>VLOOKUP(D699,RFPStatus!$A$2:$CF$5148,9,FALSE)</f>
        <v>0</v>
      </c>
      <c r="DV699" s="63">
        <f>VLOOKUP(D699,RFPStatus!$A$2:$CF$5148,10,FALSE)</f>
        <v>0</v>
      </c>
      <c r="DW699" s="63" t="str">
        <f t="shared" si="10"/>
        <v/>
      </c>
    </row>
    <row r="700" spans="1:127">
      <c r="A700" s="65">
        <f>RFPData!D700</f>
        <v>0</v>
      </c>
      <c r="DQ700" s="63">
        <f>VLOOKUP(D700,RFPStatus!$A$2:$CF$5148,5,FALSE)</f>
        <v>0</v>
      </c>
      <c r="DR700" s="63">
        <f>VLOOKUP(D700,RFPStatus!$A$2:$CF$5148,6,FALSE)</f>
        <v>0</v>
      </c>
      <c r="DS700" s="63">
        <f>VLOOKUP(D700,RFPStatus!$A$2:$CF$5148,7,FALSE)</f>
        <v>0</v>
      </c>
      <c r="DT700" s="63">
        <f>VLOOKUP(D700,RFPStatus!$A$2:$CF$5148,8,FALSE)</f>
        <v>0</v>
      </c>
      <c r="DU700" s="63">
        <f>VLOOKUP(D700,RFPStatus!$A$2:$CF$5148,9,FALSE)</f>
        <v>0</v>
      </c>
      <c r="DV700" s="63">
        <f>VLOOKUP(D700,RFPStatus!$A$2:$CF$5148,10,FALSE)</f>
        <v>0</v>
      </c>
      <c r="DW700" s="63" t="str">
        <f t="shared" si="10"/>
        <v/>
      </c>
    </row>
    <row r="701" spans="1:127">
      <c r="A701" s="65">
        <f>RFPData!D701</f>
        <v>0</v>
      </c>
      <c r="DQ701" s="63">
        <f>VLOOKUP(D701,RFPStatus!$A$2:$CF$5148,5,FALSE)</f>
        <v>0</v>
      </c>
      <c r="DR701" s="63">
        <f>VLOOKUP(D701,RFPStatus!$A$2:$CF$5148,6,FALSE)</f>
        <v>0</v>
      </c>
      <c r="DS701" s="63">
        <f>VLOOKUP(D701,RFPStatus!$A$2:$CF$5148,7,FALSE)</f>
        <v>0</v>
      </c>
      <c r="DT701" s="63">
        <f>VLOOKUP(D701,RFPStatus!$A$2:$CF$5148,8,FALSE)</f>
        <v>0</v>
      </c>
      <c r="DU701" s="63">
        <f>VLOOKUP(D701,RFPStatus!$A$2:$CF$5148,9,FALSE)</f>
        <v>0</v>
      </c>
      <c r="DV701" s="63">
        <f>VLOOKUP(D701,RFPStatus!$A$2:$CF$5148,10,FALSE)</f>
        <v>0</v>
      </c>
      <c r="DW701" s="63" t="str">
        <f t="shared" si="10"/>
        <v/>
      </c>
    </row>
    <row r="702" spans="1:127">
      <c r="A702" s="65">
        <f>RFPData!D702</f>
        <v>0</v>
      </c>
      <c r="DQ702" s="63">
        <f>VLOOKUP(D702,RFPStatus!$A$2:$CF$5148,5,FALSE)</f>
        <v>0</v>
      </c>
      <c r="DR702" s="63">
        <f>VLOOKUP(D702,RFPStatus!$A$2:$CF$5148,6,FALSE)</f>
        <v>0</v>
      </c>
      <c r="DS702" s="63">
        <f>VLOOKUP(D702,RFPStatus!$A$2:$CF$5148,7,FALSE)</f>
        <v>0</v>
      </c>
      <c r="DT702" s="63">
        <f>VLOOKUP(D702,RFPStatus!$A$2:$CF$5148,8,FALSE)</f>
        <v>0</v>
      </c>
      <c r="DU702" s="63">
        <f>VLOOKUP(D702,RFPStatus!$A$2:$CF$5148,9,FALSE)</f>
        <v>0</v>
      </c>
      <c r="DV702" s="63">
        <f>VLOOKUP(D702,RFPStatus!$A$2:$CF$5148,10,FALSE)</f>
        <v>0</v>
      </c>
      <c r="DW702" s="63" t="str">
        <f t="shared" si="10"/>
        <v/>
      </c>
    </row>
    <row r="703" spans="1:127">
      <c r="A703" s="65">
        <f>RFPData!D703</f>
        <v>0</v>
      </c>
      <c r="DQ703" s="63">
        <f>VLOOKUP(D703,RFPStatus!$A$2:$CF$5148,5,FALSE)</f>
        <v>0</v>
      </c>
      <c r="DR703" s="63">
        <f>VLOOKUP(D703,RFPStatus!$A$2:$CF$5148,6,FALSE)</f>
        <v>0</v>
      </c>
      <c r="DS703" s="63">
        <f>VLOOKUP(D703,RFPStatus!$A$2:$CF$5148,7,FALSE)</f>
        <v>0</v>
      </c>
      <c r="DT703" s="63">
        <f>VLOOKUP(D703,RFPStatus!$A$2:$CF$5148,8,FALSE)</f>
        <v>0</v>
      </c>
      <c r="DU703" s="63">
        <f>VLOOKUP(D703,RFPStatus!$A$2:$CF$5148,9,FALSE)</f>
        <v>0</v>
      </c>
      <c r="DV703" s="63">
        <f>VLOOKUP(D703,RFPStatus!$A$2:$CF$5148,10,FALSE)</f>
        <v>0</v>
      </c>
      <c r="DW703" s="63" t="str">
        <f t="shared" si="10"/>
        <v/>
      </c>
    </row>
    <row r="704" spans="1:127">
      <c r="A704" s="65">
        <f>RFPData!D704</f>
        <v>0</v>
      </c>
      <c r="DQ704" s="63">
        <f>VLOOKUP(D704,RFPStatus!$A$2:$CF$5148,5,FALSE)</f>
        <v>0</v>
      </c>
      <c r="DR704" s="63">
        <f>VLOOKUP(D704,RFPStatus!$A$2:$CF$5148,6,FALSE)</f>
        <v>0</v>
      </c>
      <c r="DS704" s="63">
        <f>VLOOKUP(D704,RFPStatus!$A$2:$CF$5148,7,FALSE)</f>
        <v>0</v>
      </c>
      <c r="DT704" s="63">
        <f>VLOOKUP(D704,RFPStatus!$A$2:$CF$5148,8,FALSE)</f>
        <v>0</v>
      </c>
      <c r="DU704" s="63">
        <f>VLOOKUP(D704,RFPStatus!$A$2:$CF$5148,9,FALSE)</f>
        <v>0</v>
      </c>
      <c r="DV704" s="63">
        <f>VLOOKUP(D704,RFPStatus!$A$2:$CF$5148,10,FALSE)</f>
        <v>0</v>
      </c>
      <c r="DW704" s="63" t="str">
        <f t="shared" si="10"/>
        <v/>
      </c>
    </row>
    <row r="705" spans="1:127">
      <c r="A705" s="65">
        <f>RFPData!D705</f>
        <v>0</v>
      </c>
      <c r="DQ705" s="63">
        <f>VLOOKUP(D705,RFPStatus!$A$2:$CF$5148,5,FALSE)</f>
        <v>0</v>
      </c>
      <c r="DR705" s="63">
        <f>VLOOKUP(D705,RFPStatus!$A$2:$CF$5148,6,FALSE)</f>
        <v>0</v>
      </c>
      <c r="DS705" s="63">
        <f>VLOOKUP(D705,RFPStatus!$A$2:$CF$5148,7,FALSE)</f>
        <v>0</v>
      </c>
      <c r="DT705" s="63">
        <f>VLOOKUP(D705,RFPStatus!$A$2:$CF$5148,8,FALSE)</f>
        <v>0</v>
      </c>
      <c r="DU705" s="63">
        <f>VLOOKUP(D705,RFPStatus!$A$2:$CF$5148,9,FALSE)</f>
        <v>0</v>
      </c>
      <c r="DV705" s="63">
        <f>VLOOKUP(D705,RFPStatus!$A$2:$CF$5148,10,FALSE)</f>
        <v>0</v>
      </c>
      <c r="DW705" s="63" t="str">
        <f t="shared" si="10"/>
        <v/>
      </c>
    </row>
    <row r="706" spans="1:127">
      <c r="A706" s="65">
        <f>RFPData!D706</f>
        <v>0</v>
      </c>
      <c r="DQ706" s="63">
        <f>VLOOKUP(D706,RFPStatus!$A$2:$CF$5148,5,FALSE)</f>
        <v>0</v>
      </c>
      <c r="DR706" s="63">
        <f>VLOOKUP(D706,RFPStatus!$A$2:$CF$5148,6,FALSE)</f>
        <v>0</v>
      </c>
      <c r="DS706" s="63">
        <f>VLOOKUP(D706,RFPStatus!$A$2:$CF$5148,7,FALSE)</f>
        <v>0</v>
      </c>
      <c r="DT706" s="63">
        <f>VLOOKUP(D706,RFPStatus!$A$2:$CF$5148,8,FALSE)</f>
        <v>0</v>
      </c>
      <c r="DU706" s="63">
        <f>VLOOKUP(D706,RFPStatus!$A$2:$CF$5148,9,FALSE)</f>
        <v>0</v>
      </c>
      <c r="DV706" s="63">
        <f>VLOOKUP(D706,RFPStatus!$A$2:$CF$5148,10,FALSE)</f>
        <v>0</v>
      </c>
      <c r="DW706" s="63" t="str">
        <f t="shared" si="10"/>
        <v/>
      </c>
    </row>
    <row r="707" spans="1:127">
      <c r="A707" s="65">
        <f>RFPData!D707</f>
        <v>0</v>
      </c>
      <c r="DQ707" s="63">
        <f>VLOOKUP(D707,RFPStatus!$A$2:$CF$5148,5,FALSE)</f>
        <v>0</v>
      </c>
      <c r="DR707" s="63">
        <f>VLOOKUP(D707,RFPStatus!$A$2:$CF$5148,6,FALSE)</f>
        <v>0</v>
      </c>
      <c r="DS707" s="63">
        <f>VLOOKUP(D707,RFPStatus!$A$2:$CF$5148,7,FALSE)</f>
        <v>0</v>
      </c>
      <c r="DT707" s="63">
        <f>VLOOKUP(D707,RFPStatus!$A$2:$CF$5148,8,FALSE)</f>
        <v>0</v>
      </c>
      <c r="DU707" s="63">
        <f>VLOOKUP(D707,RFPStatus!$A$2:$CF$5148,9,FALSE)</f>
        <v>0</v>
      </c>
      <c r="DV707" s="63">
        <f>VLOOKUP(D707,RFPStatus!$A$2:$CF$5148,10,FALSE)</f>
        <v>0</v>
      </c>
      <c r="DW707" s="63" t="str">
        <f t="shared" ref="DW707:DW770" si="11">_xlfn.CONCAT(BU707:BY707)</f>
        <v/>
      </c>
    </row>
    <row r="708" spans="1:127">
      <c r="A708" s="65">
        <f>RFPData!D708</f>
        <v>0</v>
      </c>
      <c r="DQ708" s="63">
        <f>VLOOKUP(D708,RFPStatus!$A$2:$CF$5148,5,FALSE)</f>
        <v>0</v>
      </c>
      <c r="DR708" s="63">
        <f>VLOOKUP(D708,RFPStatus!$A$2:$CF$5148,6,FALSE)</f>
        <v>0</v>
      </c>
      <c r="DS708" s="63">
        <f>VLOOKUP(D708,RFPStatus!$A$2:$CF$5148,7,FALSE)</f>
        <v>0</v>
      </c>
      <c r="DT708" s="63">
        <f>VLOOKUP(D708,RFPStatus!$A$2:$CF$5148,8,FALSE)</f>
        <v>0</v>
      </c>
      <c r="DU708" s="63">
        <f>VLOOKUP(D708,RFPStatus!$A$2:$CF$5148,9,FALSE)</f>
        <v>0</v>
      </c>
      <c r="DV708" s="63">
        <f>VLOOKUP(D708,RFPStatus!$A$2:$CF$5148,10,FALSE)</f>
        <v>0</v>
      </c>
      <c r="DW708" s="63" t="str">
        <f t="shared" si="11"/>
        <v/>
      </c>
    </row>
    <row r="709" spans="1:127">
      <c r="A709" s="65">
        <f>RFPData!D709</f>
        <v>0</v>
      </c>
      <c r="DQ709" s="63">
        <f>VLOOKUP(D709,RFPStatus!$A$2:$CF$5148,5,FALSE)</f>
        <v>0</v>
      </c>
      <c r="DR709" s="63">
        <f>VLOOKUP(D709,RFPStatus!$A$2:$CF$5148,6,FALSE)</f>
        <v>0</v>
      </c>
      <c r="DS709" s="63">
        <f>VLOOKUP(D709,RFPStatus!$A$2:$CF$5148,7,FALSE)</f>
        <v>0</v>
      </c>
      <c r="DT709" s="63">
        <f>VLOOKUP(D709,RFPStatus!$A$2:$CF$5148,8,FALSE)</f>
        <v>0</v>
      </c>
      <c r="DU709" s="63">
        <f>VLOOKUP(D709,RFPStatus!$A$2:$CF$5148,9,FALSE)</f>
        <v>0</v>
      </c>
      <c r="DV709" s="63">
        <f>VLOOKUP(D709,RFPStatus!$A$2:$CF$5148,10,FALSE)</f>
        <v>0</v>
      </c>
      <c r="DW709" s="63" t="str">
        <f t="shared" si="11"/>
        <v/>
      </c>
    </row>
    <row r="710" spans="1:127">
      <c r="A710" s="65">
        <f>RFPData!D710</f>
        <v>0</v>
      </c>
      <c r="DQ710" s="63">
        <f>VLOOKUP(D710,RFPStatus!$A$2:$CF$5148,5,FALSE)</f>
        <v>0</v>
      </c>
      <c r="DR710" s="63">
        <f>VLOOKUP(D710,RFPStatus!$A$2:$CF$5148,6,FALSE)</f>
        <v>0</v>
      </c>
      <c r="DS710" s="63">
        <f>VLOOKUP(D710,RFPStatus!$A$2:$CF$5148,7,FALSE)</f>
        <v>0</v>
      </c>
      <c r="DT710" s="63">
        <f>VLOOKUP(D710,RFPStatus!$A$2:$CF$5148,8,FALSE)</f>
        <v>0</v>
      </c>
      <c r="DU710" s="63">
        <f>VLOOKUP(D710,RFPStatus!$A$2:$CF$5148,9,FALSE)</f>
        <v>0</v>
      </c>
      <c r="DV710" s="63">
        <f>VLOOKUP(D710,RFPStatus!$A$2:$CF$5148,10,FALSE)</f>
        <v>0</v>
      </c>
      <c r="DW710" s="63" t="str">
        <f t="shared" si="11"/>
        <v/>
      </c>
    </row>
    <row r="711" spans="1:127">
      <c r="A711" s="65">
        <f>RFPData!D711</f>
        <v>0</v>
      </c>
      <c r="DQ711" s="63">
        <f>VLOOKUP(D711,RFPStatus!$A$2:$CF$5148,5,FALSE)</f>
        <v>0</v>
      </c>
      <c r="DR711" s="63">
        <f>VLOOKUP(D711,RFPStatus!$A$2:$CF$5148,6,FALSE)</f>
        <v>0</v>
      </c>
      <c r="DS711" s="63">
        <f>VLOOKUP(D711,RFPStatus!$A$2:$CF$5148,7,FALSE)</f>
        <v>0</v>
      </c>
      <c r="DT711" s="63">
        <f>VLOOKUP(D711,RFPStatus!$A$2:$CF$5148,8,FALSE)</f>
        <v>0</v>
      </c>
      <c r="DU711" s="63">
        <f>VLOOKUP(D711,RFPStatus!$A$2:$CF$5148,9,FALSE)</f>
        <v>0</v>
      </c>
      <c r="DV711" s="63">
        <f>VLOOKUP(D711,RFPStatus!$A$2:$CF$5148,10,FALSE)</f>
        <v>0</v>
      </c>
      <c r="DW711" s="63" t="str">
        <f t="shared" si="11"/>
        <v/>
      </c>
    </row>
    <row r="712" spans="1:127">
      <c r="A712" s="65">
        <f>RFPData!D712</f>
        <v>0</v>
      </c>
      <c r="DQ712" s="63">
        <f>VLOOKUP(D712,RFPStatus!$A$2:$CF$5148,5,FALSE)</f>
        <v>0</v>
      </c>
      <c r="DR712" s="63">
        <f>VLOOKUP(D712,RFPStatus!$A$2:$CF$5148,6,FALSE)</f>
        <v>0</v>
      </c>
      <c r="DS712" s="63">
        <f>VLOOKUP(D712,RFPStatus!$A$2:$CF$5148,7,FALSE)</f>
        <v>0</v>
      </c>
      <c r="DT712" s="63">
        <f>VLOOKUP(D712,RFPStatus!$A$2:$CF$5148,8,FALSE)</f>
        <v>0</v>
      </c>
      <c r="DU712" s="63">
        <f>VLOOKUP(D712,RFPStatus!$A$2:$CF$5148,9,FALSE)</f>
        <v>0</v>
      </c>
      <c r="DV712" s="63">
        <f>VLOOKUP(D712,RFPStatus!$A$2:$CF$5148,10,FALSE)</f>
        <v>0</v>
      </c>
      <c r="DW712" s="63" t="str">
        <f t="shared" si="11"/>
        <v/>
      </c>
    </row>
    <row r="713" spans="1:127">
      <c r="A713" s="65">
        <f>RFPData!D713</f>
        <v>0</v>
      </c>
      <c r="DQ713" s="63">
        <f>VLOOKUP(D713,RFPStatus!$A$2:$CF$5148,5,FALSE)</f>
        <v>0</v>
      </c>
      <c r="DR713" s="63">
        <f>VLOOKUP(D713,RFPStatus!$A$2:$CF$5148,6,FALSE)</f>
        <v>0</v>
      </c>
      <c r="DS713" s="63">
        <f>VLOOKUP(D713,RFPStatus!$A$2:$CF$5148,7,FALSE)</f>
        <v>0</v>
      </c>
      <c r="DT713" s="63">
        <f>VLOOKUP(D713,RFPStatus!$A$2:$CF$5148,8,FALSE)</f>
        <v>0</v>
      </c>
      <c r="DU713" s="63">
        <f>VLOOKUP(D713,RFPStatus!$A$2:$CF$5148,9,FALSE)</f>
        <v>0</v>
      </c>
      <c r="DV713" s="63">
        <f>VLOOKUP(D713,RFPStatus!$A$2:$CF$5148,10,FALSE)</f>
        <v>0</v>
      </c>
      <c r="DW713" s="63" t="str">
        <f t="shared" si="11"/>
        <v/>
      </c>
    </row>
    <row r="714" spans="1:127">
      <c r="A714" s="65">
        <f>RFPData!D714</f>
        <v>0</v>
      </c>
      <c r="DQ714" s="63">
        <f>VLOOKUP(D714,RFPStatus!$A$2:$CF$5148,5,FALSE)</f>
        <v>0</v>
      </c>
      <c r="DR714" s="63">
        <f>VLOOKUP(D714,RFPStatus!$A$2:$CF$5148,6,FALSE)</f>
        <v>0</v>
      </c>
      <c r="DS714" s="63">
        <f>VLOOKUP(D714,RFPStatus!$A$2:$CF$5148,7,FALSE)</f>
        <v>0</v>
      </c>
      <c r="DT714" s="63">
        <f>VLOOKUP(D714,RFPStatus!$A$2:$CF$5148,8,FALSE)</f>
        <v>0</v>
      </c>
      <c r="DU714" s="63">
        <f>VLOOKUP(D714,RFPStatus!$A$2:$CF$5148,9,FALSE)</f>
        <v>0</v>
      </c>
      <c r="DV714" s="63">
        <f>VLOOKUP(D714,RFPStatus!$A$2:$CF$5148,10,FALSE)</f>
        <v>0</v>
      </c>
      <c r="DW714" s="63" t="str">
        <f t="shared" si="11"/>
        <v/>
      </c>
    </row>
    <row r="715" spans="1:127">
      <c r="A715" s="65">
        <f>RFPData!D715</f>
        <v>0</v>
      </c>
      <c r="DQ715" s="63">
        <f>VLOOKUP(D715,RFPStatus!$A$2:$CF$5148,5,FALSE)</f>
        <v>0</v>
      </c>
      <c r="DR715" s="63">
        <f>VLOOKUP(D715,RFPStatus!$A$2:$CF$5148,6,FALSE)</f>
        <v>0</v>
      </c>
      <c r="DS715" s="63">
        <f>VLOOKUP(D715,RFPStatus!$A$2:$CF$5148,7,FALSE)</f>
        <v>0</v>
      </c>
      <c r="DT715" s="63">
        <f>VLOOKUP(D715,RFPStatus!$A$2:$CF$5148,8,FALSE)</f>
        <v>0</v>
      </c>
      <c r="DU715" s="63">
        <f>VLOOKUP(D715,RFPStatus!$A$2:$CF$5148,9,FALSE)</f>
        <v>0</v>
      </c>
      <c r="DV715" s="63">
        <f>VLOOKUP(D715,RFPStatus!$A$2:$CF$5148,10,FALSE)</f>
        <v>0</v>
      </c>
      <c r="DW715" s="63" t="str">
        <f t="shared" si="11"/>
        <v/>
      </c>
    </row>
    <row r="716" spans="1:127">
      <c r="A716" s="65">
        <f>RFPData!D716</f>
        <v>0</v>
      </c>
      <c r="DQ716" s="63">
        <f>VLOOKUP(D716,RFPStatus!$A$2:$CF$5148,5,FALSE)</f>
        <v>0</v>
      </c>
      <c r="DR716" s="63">
        <f>VLOOKUP(D716,RFPStatus!$A$2:$CF$5148,6,FALSE)</f>
        <v>0</v>
      </c>
      <c r="DS716" s="63">
        <f>VLOOKUP(D716,RFPStatus!$A$2:$CF$5148,7,FALSE)</f>
        <v>0</v>
      </c>
      <c r="DT716" s="63">
        <f>VLOOKUP(D716,RFPStatus!$A$2:$CF$5148,8,FALSE)</f>
        <v>0</v>
      </c>
      <c r="DU716" s="63">
        <f>VLOOKUP(D716,RFPStatus!$A$2:$CF$5148,9,FALSE)</f>
        <v>0</v>
      </c>
      <c r="DV716" s="63">
        <f>VLOOKUP(D716,RFPStatus!$A$2:$CF$5148,10,FALSE)</f>
        <v>0</v>
      </c>
      <c r="DW716" s="63" t="str">
        <f t="shared" si="11"/>
        <v/>
      </c>
    </row>
    <row r="717" spans="1:127">
      <c r="A717" s="65">
        <f>RFPData!D717</f>
        <v>0</v>
      </c>
      <c r="DQ717" s="63">
        <f>VLOOKUP(D717,RFPStatus!$A$2:$CF$5148,5,FALSE)</f>
        <v>0</v>
      </c>
      <c r="DR717" s="63">
        <f>VLOOKUP(D717,RFPStatus!$A$2:$CF$5148,6,FALSE)</f>
        <v>0</v>
      </c>
      <c r="DS717" s="63">
        <f>VLOOKUP(D717,RFPStatus!$A$2:$CF$5148,7,FALSE)</f>
        <v>0</v>
      </c>
      <c r="DT717" s="63">
        <f>VLOOKUP(D717,RFPStatus!$A$2:$CF$5148,8,FALSE)</f>
        <v>0</v>
      </c>
      <c r="DU717" s="63">
        <f>VLOOKUP(D717,RFPStatus!$A$2:$CF$5148,9,FALSE)</f>
        <v>0</v>
      </c>
      <c r="DV717" s="63">
        <f>VLOOKUP(D717,RFPStatus!$A$2:$CF$5148,10,FALSE)</f>
        <v>0</v>
      </c>
      <c r="DW717" s="63" t="str">
        <f t="shared" si="11"/>
        <v/>
      </c>
    </row>
    <row r="718" spans="1:127">
      <c r="A718" s="65">
        <f>RFPData!D718</f>
        <v>0</v>
      </c>
      <c r="DQ718" s="63">
        <f>VLOOKUP(D718,RFPStatus!$A$2:$CF$5148,5,FALSE)</f>
        <v>0</v>
      </c>
      <c r="DR718" s="63">
        <f>VLOOKUP(D718,RFPStatus!$A$2:$CF$5148,6,FALSE)</f>
        <v>0</v>
      </c>
      <c r="DS718" s="63">
        <f>VLOOKUP(D718,RFPStatus!$A$2:$CF$5148,7,FALSE)</f>
        <v>0</v>
      </c>
      <c r="DT718" s="63">
        <f>VLOOKUP(D718,RFPStatus!$A$2:$CF$5148,8,FALSE)</f>
        <v>0</v>
      </c>
      <c r="DU718" s="63">
        <f>VLOOKUP(D718,RFPStatus!$A$2:$CF$5148,9,FALSE)</f>
        <v>0</v>
      </c>
      <c r="DV718" s="63">
        <f>VLOOKUP(D718,RFPStatus!$A$2:$CF$5148,10,FALSE)</f>
        <v>0</v>
      </c>
      <c r="DW718" s="63" t="str">
        <f t="shared" si="11"/>
        <v/>
      </c>
    </row>
    <row r="719" spans="1:127">
      <c r="A719" s="65">
        <f>RFPData!D719</f>
        <v>0</v>
      </c>
      <c r="DQ719" s="63">
        <f>VLOOKUP(D719,RFPStatus!$A$2:$CF$5148,5,FALSE)</f>
        <v>0</v>
      </c>
      <c r="DR719" s="63">
        <f>VLOOKUP(D719,RFPStatus!$A$2:$CF$5148,6,FALSE)</f>
        <v>0</v>
      </c>
      <c r="DS719" s="63">
        <f>VLOOKUP(D719,RFPStatus!$A$2:$CF$5148,7,FALSE)</f>
        <v>0</v>
      </c>
      <c r="DT719" s="63">
        <f>VLOOKUP(D719,RFPStatus!$A$2:$CF$5148,8,FALSE)</f>
        <v>0</v>
      </c>
      <c r="DU719" s="63">
        <f>VLOOKUP(D719,RFPStatus!$A$2:$CF$5148,9,FALSE)</f>
        <v>0</v>
      </c>
      <c r="DV719" s="63">
        <f>VLOOKUP(D719,RFPStatus!$A$2:$CF$5148,10,FALSE)</f>
        <v>0</v>
      </c>
      <c r="DW719" s="63" t="str">
        <f t="shared" si="11"/>
        <v/>
      </c>
    </row>
    <row r="720" spans="1:127">
      <c r="A720" s="65">
        <f>RFPData!D720</f>
        <v>0</v>
      </c>
      <c r="DQ720" s="63">
        <f>VLOOKUP(D720,RFPStatus!$A$2:$CF$5148,5,FALSE)</f>
        <v>0</v>
      </c>
      <c r="DR720" s="63">
        <f>VLOOKUP(D720,RFPStatus!$A$2:$CF$5148,6,FALSE)</f>
        <v>0</v>
      </c>
      <c r="DS720" s="63">
        <f>VLOOKUP(D720,RFPStatus!$A$2:$CF$5148,7,FALSE)</f>
        <v>0</v>
      </c>
      <c r="DT720" s="63">
        <f>VLOOKUP(D720,RFPStatus!$A$2:$CF$5148,8,FALSE)</f>
        <v>0</v>
      </c>
      <c r="DU720" s="63">
        <f>VLOOKUP(D720,RFPStatus!$A$2:$CF$5148,9,FALSE)</f>
        <v>0</v>
      </c>
      <c r="DV720" s="63">
        <f>VLOOKUP(D720,RFPStatus!$A$2:$CF$5148,10,FALSE)</f>
        <v>0</v>
      </c>
      <c r="DW720" s="63" t="str">
        <f t="shared" si="11"/>
        <v/>
      </c>
    </row>
    <row r="721" spans="1:127">
      <c r="A721" s="65">
        <f>RFPData!D721</f>
        <v>0</v>
      </c>
      <c r="DQ721" s="63">
        <f>VLOOKUP(D721,RFPStatus!$A$2:$CF$5148,5,FALSE)</f>
        <v>0</v>
      </c>
      <c r="DR721" s="63">
        <f>VLOOKUP(D721,RFPStatus!$A$2:$CF$5148,6,FALSE)</f>
        <v>0</v>
      </c>
      <c r="DS721" s="63">
        <f>VLOOKUP(D721,RFPStatus!$A$2:$CF$5148,7,FALSE)</f>
        <v>0</v>
      </c>
      <c r="DT721" s="63">
        <f>VLOOKUP(D721,RFPStatus!$A$2:$CF$5148,8,FALSE)</f>
        <v>0</v>
      </c>
      <c r="DU721" s="63">
        <f>VLOOKUP(D721,RFPStatus!$A$2:$CF$5148,9,FALSE)</f>
        <v>0</v>
      </c>
      <c r="DV721" s="63">
        <f>VLOOKUP(D721,RFPStatus!$A$2:$CF$5148,10,FALSE)</f>
        <v>0</v>
      </c>
      <c r="DW721" s="63" t="str">
        <f t="shared" si="11"/>
        <v/>
      </c>
    </row>
    <row r="722" spans="1:127">
      <c r="A722" s="65">
        <f>RFPData!D722</f>
        <v>0</v>
      </c>
      <c r="DQ722" s="63">
        <f>VLOOKUP(D722,RFPStatus!$A$2:$CF$5148,5,FALSE)</f>
        <v>0</v>
      </c>
      <c r="DR722" s="63">
        <f>VLOOKUP(D722,RFPStatus!$A$2:$CF$5148,6,FALSE)</f>
        <v>0</v>
      </c>
      <c r="DS722" s="63">
        <f>VLOOKUP(D722,RFPStatus!$A$2:$CF$5148,7,FALSE)</f>
        <v>0</v>
      </c>
      <c r="DT722" s="63">
        <f>VLOOKUP(D722,RFPStatus!$A$2:$CF$5148,8,FALSE)</f>
        <v>0</v>
      </c>
      <c r="DU722" s="63">
        <f>VLOOKUP(D722,RFPStatus!$A$2:$CF$5148,9,FALSE)</f>
        <v>0</v>
      </c>
      <c r="DV722" s="63">
        <f>VLOOKUP(D722,RFPStatus!$A$2:$CF$5148,10,FALSE)</f>
        <v>0</v>
      </c>
      <c r="DW722" s="63" t="str">
        <f t="shared" si="11"/>
        <v/>
      </c>
    </row>
    <row r="723" spans="1:127">
      <c r="A723" s="65">
        <f>RFPData!D723</f>
        <v>0</v>
      </c>
      <c r="DQ723" s="63">
        <f>VLOOKUP(D723,RFPStatus!$A$2:$CF$5148,5,FALSE)</f>
        <v>0</v>
      </c>
      <c r="DR723" s="63">
        <f>VLOOKUP(D723,RFPStatus!$A$2:$CF$5148,6,FALSE)</f>
        <v>0</v>
      </c>
      <c r="DS723" s="63">
        <f>VLOOKUP(D723,RFPStatus!$A$2:$CF$5148,7,FALSE)</f>
        <v>0</v>
      </c>
      <c r="DT723" s="63">
        <f>VLOOKUP(D723,RFPStatus!$A$2:$CF$5148,8,FALSE)</f>
        <v>0</v>
      </c>
      <c r="DU723" s="63">
        <f>VLOOKUP(D723,RFPStatus!$A$2:$CF$5148,9,FALSE)</f>
        <v>0</v>
      </c>
      <c r="DV723" s="63">
        <f>VLOOKUP(D723,RFPStatus!$A$2:$CF$5148,10,FALSE)</f>
        <v>0</v>
      </c>
      <c r="DW723" s="63" t="str">
        <f t="shared" si="11"/>
        <v/>
      </c>
    </row>
    <row r="724" spans="1:127">
      <c r="A724" s="65">
        <f>RFPData!D724</f>
        <v>0</v>
      </c>
      <c r="DQ724" s="63">
        <f>VLOOKUP(D724,RFPStatus!$A$2:$CF$5148,5,FALSE)</f>
        <v>0</v>
      </c>
      <c r="DR724" s="63">
        <f>VLOOKUP(D724,RFPStatus!$A$2:$CF$5148,6,FALSE)</f>
        <v>0</v>
      </c>
      <c r="DS724" s="63">
        <f>VLOOKUP(D724,RFPStatus!$A$2:$CF$5148,7,FALSE)</f>
        <v>0</v>
      </c>
      <c r="DT724" s="63">
        <f>VLOOKUP(D724,RFPStatus!$A$2:$CF$5148,8,FALSE)</f>
        <v>0</v>
      </c>
      <c r="DU724" s="63">
        <f>VLOOKUP(D724,RFPStatus!$A$2:$CF$5148,9,FALSE)</f>
        <v>0</v>
      </c>
      <c r="DV724" s="63">
        <f>VLOOKUP(D724,RFPStatus!$A$2:$CF$5148,10,FALSE)</f>
        <v>0</v>
      </c>
      <c r="DW724" s="63" t="str">
        <f t="shared" si="11"/>
        <v/>
      </c>
    </row>
    <row r="725" spans="1:127">
      <c r="A725" s="65">
        <f>RFPData!D725</f>
        <v>0</v>
      </c>
      <c r="DQ725" s="63">
        <f>VLOOKUP(D725,RFPStatus!$A$2:$CF$5148,5,FALSE)</f>
        <v>0</v>
      </c>
      <c r="DR725" s="63">
        <f>VLOOKUP(D725,RFPStatus!$A$2:$CF$5148,6,FALSE)</f>
        <v>0</v>
      </c>
      <c r="DS725" s="63">
        <f>VLOOKUP(D725,RFPStatus!$A$2:$CF$5148,7,FALSE)</f>
        <v>0</v>
      </c>
      <c r="DT725" s="63">
        <f>VLOOKUP(D725,RFPStatus!$A$2:$CF$5148,8,FALSE)</f>
        <v>0</v>
      </c>
      <c r="DU725" s="63">
        <f>VLOOKUP(D725,RFPStatus!$A$2:$CF$5148,9,FALSE)</f>
        <v>0</v>
      </c>
      <c r="DV725" s="63">
        <f>VLOOKUP(D725,RFPStatus!$A$2:$CF$5148,10,FALSE)</f>
        <v>0</v>
      </c>
      <c r="DW725" s="63" t="str">
        <f t="shared" si="11"/>
        <v/>
      </c>
    </row>
    <row r="726" spans="1:127">
      <c r="A726" s="65">
        <f>RFPData!D726</f>
        <v>0</v>
      </c>
      <c r="DQ726" s="63">
        <f>VLOOKUP(D726,RFPStatus!$A$2:$CF$5148,5,FALSE)</f>
        <v>0</v>
      </c>
      <c r="DR726" s="63">
        <f>VLOOKUP(D726,RFPStatus!$A$2:$CF$5148,6,FALSE)</f>
        <v>0</v>
      </c>
      <c r="DS726" s="63">
        <f>VLOOKUP(D726,RFPStatus!$A$2:$CF$5148,7,FALSE)</f>
        <v>0</v>
      </c>
      <c r="DT726" s="63">
        <f>VLOOKUP(D726,RFPStatus!$A$2:$CF$5148,8,FALSE)</f>
        <v>0</v>
      </c>
      <c r="DU726" s="63">
        <f>VLOOKUP(D726,RFPStatus!$A$2:$CF$5148,9,FALSE)</f>
        <v>0</v>
      </c>
      <c r="DV726" s="63">
        <f>VLOOKUP(D726,RFPStatus!$A$2:$CF$5148,10,FALSE)</f>
        <v>0</v>
      </c>
      <c r="DW726" s="63" t="str">
        <f t="shared" si="11"/>
        <v/>
      </c>
    </row>
    <row r="727" spans="1:127">
      <c r="A727" s="65">
        <f>RFPData!D727</f>
        <v>0</v>
      </c>
      <c r="DQ727" s="63">
        <f>VLOOKUP(D727,RFPStatus!$A$2:$CF$5148,5,FALSE)</f>
        <v>0</v>
      </c>
      <c r="DR727" s="63">
        <f>VLOOKUP(D727,RFPStatus!$A$2:$CF$5148,6,FALSE)</f>
        <v>0</v>
      </c>
      <c r="DS727" s="63">
        <f>VLOOKUP(D727,RFPStatus!$A$2:$CF$5148,7,FALSE)</f>
        <v>0</v>
      </c>
      <c r="DT727" s="63">
        <f>VLOOKUP(D727,RFPStatus!$A$2:$CF$5148,8,FALSE)</f>
        <v>0</v>
      </c>
      <c r="DU727" s="63">
        <f>VLOOKUP(D727,RFPStatus!$A$2:$CF$5148,9,FALSE)</f>
        <v>0</v>
      </c>
      <c r="DV727" s="63">
        <f>VLOOKUP(D727,RFPStatus!$A$2:$CF$5148,10,FALSE)</f>
        <v>0</v>
      </c>
      <c r="DW727" s="63" t="str">
        <f t="shared" si="11"/>
        <v/>
      </c>
    </row>
    <row r="728" spans="1:127">
      <c r="A728" s="65">
        <f>RFPData!D728</f>
        <v>0</v>
      </c>
      <c r="DQ728" s="63">
        <f>VLOOKUP(D728,RFPStatus!$A$2:$CF$5148,5,FALSE)</f>
        <v>0</v>
      </c>
      <c r="DR728" s="63">
        <f>VLOOKUP(D728,RFPStatus!$A$2:$CF$5148,6,FALSE)</f>
        <v>0</v>
      </c>
      <c r="DS728" s="63">
        <f>VLOOKUP(D728,RFPStatus!$A$2:$CF$5148,7,FALSE)</f>
        <v>0</v>
      </c>
      <c r="DT728" s="63">
        <f>VLOOKUP(D728,RFPStatus!$A$2:$CF$5148,8,FALSE)</f>
        <v>0</v>
      </c>
      <c r="DU728" s="63">
        <f>VLOOKUP(D728,RFPStatus!$A$2:$CF$5148,9,FALSE)</f>
        <v>0</v>
      </c>
      <c r="DV728" s="63">
        <f>VLOOKUP(D728,RFPStatus!$A$2:$CF$5148,10,FALSE)</f>
        <v>0</v>
      </c>
      <c r="DW728" s="63" t="str">
        <f t="shared" si="11"/>
        <v/>
      </c>
    </row>
    <row r="729" spans="1:127">
      <c r="A729" s="65">
        <f>RFPData!D729</f>
        <v>0</v>
      </c>
      <c r="DQ729" s="63">
        <f>VLOOKUP(D729,RFPStatus!$A$2:$CF$5148,5,FALSE)</f>
        <v>0</v>
      </c>
      <c r="DR729" s="63">
        <f>VLOOKUP(D729,RFPStatus!$A$2:$CF$5148,6,FALSE)</f>
        <v>0</v>
      </c>
      <c r="DS729" s="63">
        <f>VLOOKUP(D729,RFPStatus!$A$2:$CF$5148,7,FALSE)</f>
        <v>0</v>
      </c>
      <c r="DT729" s="63">
        <f>VLOOKUP(D729,RFPStatus!$A$2:$CF$5148,8,FALSE)</f>
        <v>0</v>
      </c>
      <c r="DU729" s="63">
        <f>VLOOKUP(D729,RFPStatus!$A$2:$CF$5148,9,FALSE)</f>
        <v>0</v>
      </c>
      <c r="DV729" s="63">
        <f>VLOOKUP(D729,RFPStatus!$A$2:$CF$5148,10,FALSE)</f>
        <v>0</v>
      </c>
      <c r="DW729" s="63" t="str">
        <f t="shared" si="11"/>
        <v/>
      </c>
    </row>
    <row r="730" spans="1:127">
      <c r="A730" s="65">
        <f>RFPData!D730</f>
        <v>0</v>
      </c>
      <c r="DQ730" s="63">
        <f>VLOOKUP(D730,RFPStatus!$A$2:$CF$5148,5,FALSE)</f>
        <v>0</v>
      </c>
      <c r="DR730" s="63">
        <f>VLOOKUP(D730,RFPStatus!$A$2:$CF$5148,6,FALSE)</f>
        <v>0</v>
      </c>
      <c r="DS730" s="63">
        <f>VLOOKUP(D730,RFPStatus!$A$2:$CF$5148,7,FALSE)</f>
        <v>0</v>
      </c>
      <c r="DT730" s="63">
        <f>VLOOKUP(D730,RFPStatus!$A$2:$CF$5148,8,FALSE)</f>
        <v>0</v>
      </c>
      <c r="DU730" s="63">
        <f>VLOOKUP(D730,RFPStatus!$A$2:$CF$5148,9,FALSE)</f>
        <v>0</v>
      </c>
      <c r="DV730" s="63">
        <f>VLOOKUP(D730,RFPStatus!$A$2:$CF$5148,10,FALSE)</f>
        <v>0</v>
      </c>
      <c r="DW730" s="63" t="str">
        <f t="shared" si="11"/>
        <v/>
      </c>
    </row>
    <row r="731" spans="1:127">
      <c r="A731" s="65">
        <f>RFPData!D731</f>
        <v>0</v>
      </c>
      <c r="DQ731" s="63">
        <f>VLOOKUP(D731,RFPStatus!$A$2:$CF$5148,5,FALSE)</f>
        <v>0</v>
      </c>
      <c r="DR731" s="63">
        <f>VLOOKUP(D731,RFPStatus!$A$2:$CF$5148,6,FALSE)</f>
        <v>0</v>
      </c>
      <c r="DS731" s="63">
        <f>VLOOKUP(D731,RFPStatus!$A$2:$CF$5148,7,FALSE)</f>
        <v>0</v>
      </c>
      <c r="DT731" s="63">
        <f>VLOOKUP(D731,RFPStatus!$A$2:$CF$5148,8,FALSE)</f>
        <v>0</v>
      </c>
      <c r="DU731" s="63">
        <f>VLOOKUP(D731,RFPStatus!$A$2:$CF$5148,9,FALSE)</f>
        <v>0</v>
      </c>
      <c r="DV731" s="63">
        <f>VLOOKUP(D731,RFPStatus!$A$2:$CF$5148,10,FALSE)</f>
        <v>0</v>
      </c>
      <c r="DW731" s="63" t="str">
        <f t="shared" si="11"/>
        <v/>
      </c>
    </row>
    <row r="732" spans="1:127">
      <c r="A732" s="65">
        <f>RFPData!D732</f>
        <v>0</v>
      </c>
      <c r="DQ732" s="63">
        <f>VLOOKUP(D732,RFPStatus!$A$2:$CF$5148,5,FALSE)</f>
        <v>0</v>
      </c>
      <c r="DR732" s="63">
        <f>VLOOKUP(D732,RFPStatus!$A$2:$CF$5148,6,FALSE)</f>
        <v>0</v>
      </c>
      <c r="DS732" s="63">
        <f>VLOOKUP(D732,RFPStatus!$A$2:$CF$5148,7,FALSE)</f>
        <v>0</v>
      </c>
      <c r="DT732" s="63">
        <f>VLOOKUP(D732,RFPStatus!$A$2:$CF$5148,8,FALSE)</f>
        <v>0</v>
      </c>
      <c r="DU732" s="63">
        <f>VLOOKUP(D732,RFPStatus!$A$2:$CF$5148,9,FALSE)</f>
        <v>0</v>
      </c>
      <c r="DV732" s="63">
        <f>VLOOKUP(D732,RFPStatus!$A$2:$CF$5148,10,FALSE)</f>
        <v>0</v>
      </c>
      <c r="DW732" s="63" t="str">
        <f t="shared" si="11"/>
        <v/>
      </c>
    </row>
    <row r="733" spans="1:127">
      <c r="A733" s="65">
        <f>RFPData!D733</f>
        <v>0</v>
      </c>
      <c r="DQ733" s="63">
        <f>VLOOKUP(D733,RFPStatus!$A$2:$CF$5148,5,FALSE)</f>
        <v>0</v>
      </c>
      <c r="DR733" s="63">
        <f>VLOOKUP(D733,RFPStatus!$A$2:$CF$5148,6,FALSE)</f>
        <v>0</v>
      </c>
      <c r="DS733" s="63">
        <f>VLOOKUP(D733,RFPStatus!$A$2:$CF$5148,7,FALSE)</f>
        <v>0</v>
      </c>
      <c r="DT733" s="63">
        <f>VLOOKUP(D733,RFPStatus!$A$2:$CF$5148,8,FALSE)</f>
        <v>0</v>
      </c>
      <c r="DU733" s="63">
        <f>VLOOKUP(D733,RFPStatus!$A$2:$CF$5148,9,FALSE)</f>
        <v>0</v>
      </c>
      <c r="DV733" s="63">
        <f>VLOOKUP(D733,RFPStatus!$A$2:$CF$5148,10,FALSE)</f>
        <v>0</v>
      </c>
      <c r="DW733" s="63" t="str">
        <f t="shared" si="11"/>
        <v/>
      </c>
    </row>
    <row r="734" spans="1:127">
      <c r="A734" s="65">
        <f>RFPData!D734</f>
        <v>0</v>
      </c>
      <c r="DQ734" s="63">
        <f>VLOOKUP(D734,RFPStatus!$A$2:$CF$5148,5,FALSE)</f>
        <v>0</v>
      </c>
      <c r="DR734" s="63">
        <f>VLOOKUP(D734,RFPStatus!$A$2:$CF$5148,6,FALSE)</f>
        <v>0</v>
      </c>
      <c r="DS734" s="63">
        <f>VLOOKUP(D734,RFPStatus!$A$2:$CF$5148,7,FALSE)</f>
        <v>0</v>
      </c>
      <c r="DT734" s="63">
        <f>VLOOKUP(D734,RFPStatus!$A$2:$CF$5148,8,FALSE)</f>
        <v>0</v>
      </c>
      <c r="DU734" s="63">
        <f>VLOOKUP(D734,RFPStatus!$A$2:$CF$5148,9,FALSE)</f>
        <v>0</v>
      </c>
      <c r="DV734" s="63">
        <f>VLOOKUP(D734,RFPStatus!$A$2:$CF$5148,10,FALSE)</f>
        <v>0</v>
      </c>
      <c r="DW734" s="63" t="str">
        <f t="shared" si="11"/>
        <v/>
      </c>
    </row>
    <row r="735" spans="1:127">
      <c r="A735" s="65">
        <f>RFPData!D735</f>
        <v>0</v>
      </c>
      <c r="DQ735" s="63">
        <f>VLOOKUP(D735,RFPStatus!$A$2:$CF$5148,5,FALSE)</f>
        <v>0</v>
      </c>
      <c r="DR735" s="63">
        <f>VLOOKUP(D735,RFPStatus!$A$2:$CF$5148,6,FALSE)</f>
        <v>0</v>
      </c>
      <c r="DS735" s="63">
        <f>VLOOKUP(D735,RFPStatus!$A$2:$CF$5148,7,FALSE)</f>
        <v>0</v>
      </c>
      <c r="DT735" s="63">
        <f>VLOOKUP(D735,RFPStatus!$A$2:$CF$5148,8,FALSE)</f>
        <v>0</v>
      </c>
      <c r="DU735" s="63">
        <f>VLOOKUP(D735,RFPStatus!$A$2:$CF$5148,9,FALSE)</f>
        <v>0</v>
      </c>
      <c r="DV735" s="63">
        <f>VLOOKUP(D735,RFPStatus!$A$2:$CF$5148,10,FALSE)</f>
        <v>0</v>
      </c>
      <c r="DW735" s="63" t="str">
        <f t="shared" si="11"/>
        <v/>
      </c>
    </row>
    <row r="736" spans="1:127">
      <c r="A736" s="65">
        <f>RFPData!D736</f>
        <v>0</v>
      </c>
      <c r="DQ736" s="63">
        <f>VLOOKUP(D736,RFPStatus!$A$2:$CF$5148,5,FALSE)</f>
        <v>0</v>
      </c>
      <c r="DR736" s="63">
        <f>VLOOKUP(D736,RFPStatus!$A$2:$CF$5148,6,FALSE)</f>
        <v>0</v>
      </c>
      <c r="DS736" s="63">
        <f>VLOOKUP(D736,RFPStatus!$A$2:$CF$5148,7,FALSE)</f>
        <v>0</v>
      </c>
      <c r="DT736" s="63">
        <f>VLOOKUP(D736,RFPStatus!$A$2:$CF$5148,8,FALSE)</f>
        <v>0</v>
      </c>
      <c r="DU736" s="63">
        <f>VLOOKUP(D736,RFPStatus!$A$2:$CF$5148,9,FALSE)</f>
        <v>0</v>
      </c>
      <c r="DV736" s="63">
        <f>VLOOKUP(D736,RFPStatus!$A$2:$CF$5148,10,FALSE)</f>
        <v>0</v>
      </c>
      <c r="DW736" s="63" t="str">
        <f t="shared" si="11"/>
        <v/>
      </c>
    </row>
    <row r="737" spans="1:127">
      <c r="A737" s="65">
        <f>RFPData!D737</f>
        <v>0</v>
      </c>
      <c r="DQ737" s="63">
        <f>VLOOKUP(D737,RFPStatus!$A$2:$CF$5148,5,FALSE)</f>
        <v>0</v>
      </c>
      <c r="DR737" s="63">
        <f>VLOOKUP(D737,RFPStatus!$A$2:$CF$5148,6,FALSE)</f>
        <v>0</v>
      </c>
      <c r="DS737" s="63">
        <f>VLOOKUP(D737,RFPStatus!$A$2:$CF$5148,7,FALSE)</f>
        <v>0</v>
      </c>
      <c r="DT737" s="63">
        <f>VLOOKUP(D737,RFPStatus!$A$2:$CF$5148,8,FALSE)</f>
        <v>0</v>
      </c>
      <c r="DU737" s="63">
        <f>VLOOKUP(D737,RFPStatus!$A$2:$CF$5148,9,FALSE)</f>
        <v>0</v>
      </c>
      <c r="DV737" s="63">
        <f>VLOOKUP(D737,RFPStatus!$A$2:$CF$5148,10,FALSE)</f>
        <v>0</v>
      </c>
      <c r="DW737" s="63" t="str">
        <f t="shared" si="11"/>
        <v/>
      </c>
    </row>
    <row r="738" spans="1:127">
      <c r="A738" s="65">
        <f>RFPData!D738</f>
        <v>0</v>
      </c>
      <c r="DQ738" s="63">
        <f>VLOOKUP(D738,RFPStatus!$A$2:$CF$5148,5,FALSE)</f>
        <v>0</v>
      </c>
      <c r="DR738" s="63">
        <f>VLOOKUP(D738,RFPStatus!$A$2:$CF$5148,6,FALSE)</f>
        <v>0</v>
      </c>
      <c r="DS738" s="63">
        <f>VLOOKUP(D738,RFPStatus!$A$2:$CF$5148,7,FALSE)</f>
        <v>0</v>
      </c>
      <c r="DT738" s="63">
        <f>VLOOKUP(D738,RFPStatus!$A$2:$CF$5148,8,FALSE)</f>
        <v>0</v>
      </c>
      <c r="DU738" s="63">
        <f>VLOOKUP(D738,RFPStatus!$A$2:$CF$5148,9,FALSE)</f>
        <v>0</v>
      </c>
      <c r="DV738" s="63">
        <f>VLOOKUP(D738,RFPStatus!$A$2:$CF$5148,10,FALSE)</f>
        <v>0</v>
      </c>
      <c r="DW738" s="63" t="str">
        <f t="shared" si="11"/>
        <v/>
      </c>
    </row>
    <row r="739" spans="1:127">
      <c r="A739" s="65">
        <f>RFPData!D739</f>
        <v>0</v>
      </c>
      <c r="DQ739" s="63">
        <f>VLOOKUP(D739,RFPStatus!$A$2:$CF$5148,5,FALSE)</f>
        <v>0</v>
      </c>
      <c r="DR739" s="63">
        <f>VLOOKUP(D739,RFPStatus!$A$2:$CF$5148,6,FALSE)</f>
        <v>0</v>
      </c>
      <c r="DS739" s="63">
        <f>VLOOKUP(D739,RFPStatus!$A$2:$CF$5148,7,FALSE)</f>
        <v>0</v>
      </c>
      <c r="DT739" s="63">
        <f>VLOOKUP(D739,RFPStatus!$A$2:$CF$5148,8,FALSE)</f>
        <v>0</v>
      </c>
      <c r="DU739" s="63">
        <f>VLOOKUP(D739,RFPStatus!$A$2:$CF$5148,9,FALSE)</f>
        <v>0</v>
      </c>
      <c r="DV739" s="63">
        <f>VLOOKUP(D739,RFPStatus!$A$2:$CF$5148,10,FALSE)</f>
        <v>0</v>
      </c>
      <c r="DW739" s="63" t="str">
        <f t="shared" si="11"/>
        <v/>
      </c>
    </row>
    <row r="740" spans="1:127">
      <c r="A740" s="65">
        <f>RFPData!D740</f>
        <v>0</v>
      </c>
      <c r="DQ740" s="63">
        <f>VLOOKUP(D740,RFPStatus!$A$2:$CF$5148,5,FALSE)</f>
        <v>0</v>
      </c>
      <c r="DR740" s="63">
        <f>VLOOKUP(D740,RFPStatus!$A$2:$CF$5148,6,FALSE)</f>
        <v>0</v>
      </c>
      <c r="DS740" s="63">
        <f>VLOOKUP(D740,RFPStatus!$A$2:$CF$5148,7,FALSE)</f>
        <v>0</v>
      </c>
      <c r="DT740" s="63">
        <f>VLOOKUP(D740,RFPStatus!$A$2:$CF$5148,8,FALSE)</f>
        <v>0</v>
      </c>
      <c r="DU740" s="63">
        <f>VLOOKUP(D740,RFPStatus!$A$2:$CF$5148,9,FALSE)</f>
        <v>0</v>
      </c>
      <c r="DV740" s="63">
        <f>VLOOKUP(D740,RFPStatus!$A$2:$CF$5148,10,FALSE)</f>
        <v>0</v>
      </c>
      <c r="DW740" s="63" t="str">
        <f t="shared" si="11"/>
        <v/>
      </c>
    </row>
    <row r="741" spans="1:127">
      <c r="A741" s="65">
        <f>RFPData!D741</f>
        <v>0</v>
      </c>
      <c r="DQ741" s="63">
        <f>VLOOKUP(D741,RFPStatus!$A$2:$CF$5148,5,FALSE)</f>
        <v>0</v>
      </c>
      <c r="DR741" s="63">
        <f>VLOOKUP(D741,RFPStatus!$A$2:$CF$5148,6,FALSE)</f>
        <v>0</v>
      </c>
      <c r="DS741" s="63">
        <f>VLOOKUP(D741,RFPStatus!$A$2:$CF$5148,7,FALSE)</f>
        <v>0</v>
      </c>
      <c r="DT741" s="63">
        <f>VLOOKUP(D741,RFPStatus!$A$2:$CF$5148,8,FALSE)</f>
        <v>0</v>
      </c>
      <c r="DU741" s="63">
        <f>VLOOKUP(D741,RFPStatus!$A$2:$CF$5148,9,FALSE)</f>
        <v>0</v>
      </c>
      <c r="DV741" s="63">
        <f>VLOOKUP(D741,RFPStatus!$A$2:$CF$5148,10,FALSE)</f>
        <v>0</v>
      </c>
      <c r="DW741" s="63" t="str">
        <f t="shared" si="11"/>
        <v/>
      </c>
    </row>
    <row r="742" spans="1:127">
      <c r="A742" s="65">
        <f>RFPData!D742</f>
        <v>0</v>
      </c>
      <c r="DQ742" s="63">
        <f>VLOOKUP(D742,RFPStatus!$A$2:$CF$5148,5,FALSE)</f>
        <v>0</v>
      </c>
      <c r="DR742" s="63">
        <f>VLOOKUP(D742,RFPStatus!$A$2:$CF$5148,6,FALSE)</f>
        <v>0</v>
      </c>
      <c r="DS742" s="63">
        <f>VLOOKUP(D742,RFPStatus!$A$2:$CF$5148,7,FALSE)</f>
        <v>0</v>
      </c>
      <c r="DT742" s="63">
        <f>VLOOKUP(D742,RFPStatus!$A$2:$CF$5148,8,FALSE)</f>
        <v>0</v>
      </c>
      <c r="DU742" s="63">
        <f>VLOOKUP(D742,RFPStatus!$A$2:$CF$5148,9,FALSE)</f>
        <v>0</v>
      </c>
      <c r="DV742" s="63">
        <f>VLOOKUP(D742,RFPStatus!$A$2:$CF$5148,10,FALSE)</f>
        <v>0</v>
      </c>
      <c r="DW742" s="63" t="str">
        <f t="shared" si="11"/>
        <v/>
      </c>
    </row>
    <row r="743" spans="1:127">
      <c r="A743" s="65">
        <f>RFPData!D743</f>
        <v>0</v>
      </c>
      <c r="DQ743" s="63">
        <f>VLOOKUP(D743,RFPStatus!$A$2:$CF$5148,5,FALSE)</f>
        <v>0</v>
      </c>
      <c r="DR743" s="63">
        <f>VLOOKUP(D743,RFPStatus!$A$2:$CF$5148,6,FALSE)</f>
        <v>0</v>
      </c>
      <c r="DS743" s="63">
        <f>VLOOKUP(D743,RFPStatus!$A$2:$CF$5148,7,FALSE)</f>
        <v>0</v>
      </c>
      <c r="DT743" s="63">
        <f>VLOOKUP(D743,RFPStatus!$A$2:$CF$5148,8,FALSE)</f>
        <v>0</v>
      </c>
      <c r="DU743" s="63">
        <f>VLOOKUP(D743,RFPStatus!$A$2:$CF$5148,9,FALSE)</f>
        <v>0</v>
      </c>
      <c r="DV743" s="63">
        <f>VLOOKUP(D743,RFPStatus!$A$2:$CF$5148,10,FALSE)</f>
        <v>0</v>
      </c>
      <c r="DW743" s="63" t="str">
        <f t="shared" si="11"/>
        <v/>
      </c>
    </row>
    <row r="744" spans="1:127">
      <c r="A744" s="65">
        <f>RFPData!D744</f>
        <v>0</v>
      </c>
      <c r="DQ744" s="63">
        <f>VLOOKUP(D744,RFPStatus!$A$2:$CF$5148,5,FALSE)</f>
        <v>0</v>
      </c>
      <c r="DR744" s="63">
        <f>VLOOKUP(D744,RFPStatus!$A$2:$CF$5148,6,FALSE)</f>
        <v>0</v>
      </c>
      <c r="DS744" s="63">
        <f>VLOOKUP(D744,RFPStatus!$A$2:$CF$5148,7,FALSE)</f>
        <v>0</v>
      </c>
      <c r="DT744" s="63">
        <f>VLOOKUP(D744,RFPStatus!$A$2:$CF$5148,8,FALSE)</f>
        <v>0</v>
      </c>
      <c r="DU744" s="63">
        <f>VLOOKUP(D744,RFPStatus!$A$2:$CF$5148,9,FALSE)</f>
        <v>0</v>
      </c>
      <c r="DV744" s="63">
        <f>VLOOKUP(D744,RFPStatus!$A$2:$CF$5148,10,FALSE)</f>
        <v>0</v>
      </c>
      <c r="DW744" s="63" t="str">
        <f t="shared" si="11"/>
        <v/>
      </c>
    </row>
    <row r="745" spans="1:127">
      <c r="A745" s="65">
        <f>RFPData!D745</f>
        <v>0</v>
      </c>
      <c r="DQ745" s="63">
        <f>VLOOKUP(D745,RFPStatus!$A$2:$CF$5148,5,FALSE)</f>
        <v>0</v>
      </c>
      <c r="DR745" s="63">
        <f>VLOOKUP(D745,RFPStatus!$A$2:$CF$5148,6,FALSE)</f>
        <v>0</v>
      </c>
      <c r="DS745" s="63">
        <f>VLOOKUP(D745,RFPStatus!$A$2:$CF$5148,7,FALSE)</f>
        <v>0</v>
      </c>
      <c r="DT745" s="63">
        <f>VLOOKUP(D745,RFPStatus!$A$2:$CF$5148,8,FALSE)</f>
        <v>0</v>
      </c>
      <c r="DU745" s="63">
        <f>VLOOKUP(D745,RFPStatus!$A$2:$CF$5148,9,FALSE)</f>
        <v>0</v>
      </c>
      <c r="DV745" s="63">
        <f>VLOOKUP(D745,RFPStatus!$A$2:$CF$5148,10,FALSE)</f>
        <v>0</v>
      </c>
      <c r="DW745" s="63" t="str">
        <f t="shared" si="11"/>
        <v/>
      </c>
    </row>
    <row r="746" spans="1:127">
      <c r="A746" s="65">
        <f>RFPData!D746</f>
        <v>0</v>
      </c>
      <c r="DQ746" s="63">
        <f>VLOOKUP(D746,RFPStatus!$A$2:$CF$5148,5,FALSE)</f>
        <v>0</v>
      </c>
      <c r="DR746" s="63">
        <f>VLOOKUP(D746,RFPStatus!$A$2:$CF$5148,6,FALSE)</f>
        <v>0</v>
      </c>
      <c r="DS746" s="63">
        <f>VLOOKUP(D746,RFPStatus!$A$2:$CF$5148,7,FALSE)</f>
        <v>0</v>
      </c>
      <c r="DT746" s="63">
        <f>VLOOKUP(D746,RFPStatus!$A$2:$CF$5148,8,FALSE)</f>
        <v>0</v>
      </c>
      <c r="DU746" s="63">
        <f>VLOOKUP(D746,RFPStatus!$A$2:$CF$5148,9,FALSE)</f>
        <v>0</v>
      </c>
      <c r="DV746" s="63">
        <f>VLOOKUP(D746,RFPStatus!$A$2:$CF$5148,10,FALSE)</f>
        <v>0</v>
      </c>
      <c r="DW746" s="63" t="str">
        <f t="shared" si="11"/>
        <v/>
      </c>
    </row>
    <row r="747" spans="1:127">
      <c r="A747" s="65">
        <f>RFPData!D747</f>
        <v>0</v>
      </c>
      <c r="DQ747" s="63">
        <f>VLOOKUP(D747,RFPStatus!$A$2:$CF$5148,5,FALSE)</f>
        <v>0</v>
      </c>
      <c r="DR747" s="63">
        <f>VLOOKUP(D747,RFPStatus!$A$2:$CF$5148,6,FALSE)</f>
        <v>0</v>
      </c>
      <c r="DS747" s="63">
        <f>VLOOKUP(D747,RFPStatus!$A$2:$CF$5148,7,FALSE)</f>
        <v>0</v>
      </c>
      <c r="DT747" s="63">
        <f>VLOOKUP(D747,RFPStatus!$A$2:$CF$5148,8,FALSE)</f>
        <v>0</v>
      </c>
      <c r="DU747" s="63">
        <f>VLOOKUP(D747,RFPStatus!$A$2:$CF$5148,9,FALSE)</f>
        <v>0</v>
      </c>
      <c r="DV747" s="63">
        <f>VLOOKUP(D747,RFPStatus!$A$2:$CF$5148,10,FALSE)</f>
        <v>0</v>
      </c>
      <c r="DW747" s="63" t="str">
        <f t="shared" si="11"/>
        <v/>
      </c>
    </row>
    <row r="748" spans="1:127">
      <c r="A748" s="65">
        <f>RFPData!D748</f>
        <v>0</v>
      </c>
      <c r="DQ748" s="63">
        <f>VLOOKUP(D748,RFPStatus!$A$2:$CF$5148,5,FALSE)</f>
        <v>0</v>
      </c>
      <c r="DR748" s="63">
        <f>VLOOKUP(D748,RFPStatus!$A$2:$CF$5148,6,FALSE)</f>
        <v>0</v>
      </c>
      <c r="DS748" s="63">
        <f>VLOOKUP(D748,RFPStatus!$A$2:$CF$5148,7,FALSE)</f>
        <v>0</v>
      </c>
      <c r="DT748" s="63">
        <f>VLOOKUP(D748,RFPStatus!$A$2:$CF$5148,8,FALSE)</f>
        <v>0</v>
      </c>
      <c r="DU748" s="63">
        <f>VLOOKUP(D748,RFPStatus!$A$2:$CF$5148,9,FALSE)</f>
        <v>0</v>
      </c>
      <c r="DV748" s="63">
        <f>VLOOKUP(D748,RFPStatus!$A$2:$CF$5148,10,FALSE)</f>
        <v>0</v>
      </c>
      <c r="DW748" s="63" t="str">
        <f t="shared" si="11"/>
        <v/>
      </c>
    </row>
    <row r="749" spans="1:127">
      <c r="A749" s="65">
        <f>RFPData!D749</f>
        <v>0</v>
      </c>
      <c r="DQ749" s="63">
        <f>VLOOKUP(D749,RFPStatus!$A$2:$CF$5148,5,FALSE)</f>
        <v>0</v>
      </c>
      <c r="DR749" s="63">
        <f>VLOOKUP(D749,RFPStatus!$A$2:$CF$5148,6,FALSE)</f>
        <v>0</v>
      </c>
      <c r="DS749" s="63">
        <f>VLOOKUP(D749,RFPStatus!$A$2:$CF$5148,7,FALSE)</f>
        <v>0</v>
      </c>
      <c r="DT749" s="63">
        <f>VLOOKUP(D749,RFPStatus!$A$2:$CF$5148,8,FALSE)</f>
        <v>0</v>
      </c>
      <c r="DU749" s="63">
        <f>VLOOKUP(D749,RFPStatus!$A$2:$CF$5148,9,FALSE)</f>
        <v>0</v>
      </c>
      <c r="DV749" s="63">
        <f>VLOOKUP(D749,RFPStatus!$A$2:$CF$5148,10,FALSE)</f>
        <v>0</v>
      </c>
      <c r="DW749" s="63" t="str">
        <f t="shared" si="11"/>
        <v/>
      </c>
    </row>
    <row r="750" spans="1:127">
      <c r="A750" s="65">
        <f>RFPData!D750</f>
        <v>0</v>
      </c>
      <c r="DQ750" s="63">
        <f>VLOOKUP(D750,RFPStatus!$A$2:$CF$5148,5,FALSE)</f>
        <v>0</v>
      </c>
      <c r="DR750" s="63">
        <f>VLOOKUP(D750,RFPStatus!$A$2:$CF$5148,6,FALSE)</f>
        <v>0</v>
      </c>
      <c r="DS750" s="63">
        <f>VLOOKUP(D750,RFPStatus!$A$2:$CF$5148,7,FALSE)</f>
        <v>0</v>
      </c>
      <c r="DT750" s="63">
        <f>VLOOKUP(D750,RFPStatus!$A$2:$CF$5148,8,FALSE)</f>
        <v>0</v>
      </c>
      <c r="DU750" s="63">
        <f>VLOOKUP(D750,RFPStatus!$A$2:$CF$5148,9,FALSE)</f>
        <v>0</v>
      </c>
      <c r="DV750" s="63">
        <f>VLOOKUP(D750,RFPStatus!$A$2:$CF$5148,10,FALSE)</f>
        <v>0</v>
      </c>
      <c r="DW750" s="63" t="str">
        <f t="shared" si="11"/>
        <v/>
      </c>
    </row>
    <row r="751" spans="1:127">
      <c r="A751" s="65">
        <f>RFPData!D751</f>
        <v>0</v>
      </c>
      <c r="DQ751" s="63">
        <f>VLOOKUP(D751,RFPStatus!$A$2:$CF$5148,5,FALSE)</f>
        <v>0</v>
      </c>
      <c r="DR751" s="63">
        <f>VLOOKUP(D751,RFPStatus!$A$2:$CF$5148,6,FALSE)</f>
        <v>0</v>
      </c>
      <c r="DS751" s="63">
        <f>VLOOKUP(D751,RFPStatus!$A$2:$CF$5148,7,FALSE)</f>
        <v>0</v>
      </c>
      <c r="DT751" s="63">
        <f>VLOOKUP(D751,RFPStatus!$A$2:$CF$5148,8,FALSE)</f>
        <v>0</v>
      </c>
      <c r="DU751" s="63">
        <f>VLOOKUP(D751,RFPStatus!$A$2:$CF$5148,9,FALSE)</f>
        <v>0</v>
      </c>
      <c r="DV751" s="63">
        <f>VLOOKUP(D751,RFPStatus!$A$2:$CF$5148,10,FALSE)</f>
        <v>0</v>
      </c>
      <c r="DW751" s="63" t="str">
        <f t="shared" si="11"/>
        <v/>
      </c>
    </row>
    <row r="752" spans="1:127">
      <c r="A752" s="65">
        <f>RFPData!D752</f>
        <v>0</v>
      </c>
      <c r="DQ752" s="63">
        <f>VLOOKUP(D752,RFPStatus!$A$2:$CF$5148,5,FALSE)</f>
        <v>0</v>
      </c>
      <c r="DR752" s="63">
        <f>VLOOKUP(D752,RFPStatus!$A$2:$CF$5148,6,FALSE)</f>
        <v>0</v>
      </c>
      <c r="DS752" s="63">
        <f>VLOOKUP(D752,RFPStatus!$A$2:$CF$5148,7,FALSE)</f>
        <v>0</v>
      </c>
      <c r="DT752" s="63">
        <f>VLOOKUP(D752,RFPStatus!$A$2:$CF$5148,8,FALSE)</f>
        <v>0</v>
      </c>
      <c r="DU752" s="63">
        <f>VLOOKUP(D752,RFPStatus!$A$2:$CF$5148,9,FALSE)</f>
        <v>0</v>
      </c>
      <c r="DV752" s="63">
        <f>VLOOKUP(D752,RFPStatus!$A$2:$CF$5148,10,FALSE)</f>
        <v>0</v>
      </c>
      <c r="DW752" s="63" t="str">
        <f t="shared" si="11"/>
        <v/>
      </c>
    </row>
    <row r="753" spans="1:127">
      <c r="A753" s="65">
        <f>RFPData!D753</f>
        <v>0</v>
      </c>
      <c r="DQ753" s="63">
        <f>VLOOKUP(D753,RFPStatus!$A$2:$CF$5148,5,FALSE)</f>
        <v>0</v>
      </c>
      <c r="DR753" s="63">
        <f>VLOOKUP(D753,RFPStatus!$A$2:$CF$5148,6,FALSE)</f>
        <v>0</v>
      </c>
      <c r="DS753" s="63">
        <f>VLOOKUP(D753,RFPStatus!$A$2:$CF$5148,7,FALSE)</f>
        <v>0</v>
      </c>
      <c r="DT753" s="63">
        <f>VLOOKUP(D753,RFPStatus!$A$2:$CF$5148,8,FALSE)</f>
        <v>0</v>
      </c>
      <c r="DU753" s="63">
        <f>VLOOKUP(D753,RFPStatus!$A$2:$CF$5148,9,FALSE)</f>
        <v>0</v>
      </c>
      <c r="DV753" s="63">
        <f>VLOOKUP(D753,RFPStatus!$A$2:$CF$5148,10,FALSE)</f>
        <v>0</v>
      </c>
      <c r="DW753" s="63" t="str">
        <f t="shared" si="11"/>
        <v/>
      </c>
    </row>
    <row r="754" spans="1:127">
      <c r="A754" s="65">
        <f>RFPData!D754</f>
        <v>0</v>
      </c>
      <c r="DQ754" s="63">
        <f>VLOOKUP(D754,RFPStatus!$A$2:$CF$5148,5,FALSE)</f>
        <v>0</v>
      </c>
      <c r="DR754" s="63">
        <f>VLOOKUP(D754,RFPStatus!$A$2:$CF$5148,6,FALSE)</f>
        <v>0</v>
      </c>
      <c r="DS754" s="63">
        <f>VLOOKUP(D754,RFPStatus!$A$2:$CF$5148,7,FALSE)</f>
        <v>0</v>
      </c>
      <c r="DT754" s="63">
        <f>VLOOKUP(D754,RFPStatus!$A$2:$CF$5148,8,FALSE)</f>
        <v>0</v>
      </c>
      <c r="DU754" s="63">
        <f>VLOOKUP(D754,RFPStatus!$A$2:$CF$5148,9,FALSE)</f>
        <v>0</v>
      </c>
      <c r="DV754" s="63">
        <f>VLOOKUP(D754,RFPStatus!$A$2:$CF$5148,10,FALSE)</f>
        <v>0</v>
      </c>
      <c r="DW754" s="63" t="str">
        <f t="shared" si="11"/>
        <v/>
      </c>
    </row>
    <row r="755" spans="1:127">
      <c r="A755" s="65">
        <f>RFPData!D755</f>
        <v>0</v>
      </c>
      <c r="DQ755" s="63">
        <f>VLOOKUP(D755,RFPStatus!$A$2:$CF$5148,5,FALSE)</f>
        <v>0</v>
      </c>
      <c r="DR755" s="63">
        <f>VLOOKUP(D755,RFPStatus!$A$2:$CF$5148,6,FALSE)</f>
        <v>0</v>
      </c>
      <c r="DS755" s="63">
        <f>VLOOKUP(D755,RFPStatus!$A$2:$CF$5148,7,FALSE)</f>
        <v>0</v>
      </c>
      <c r="DT755" s="63">
        <f>VLOOKUP(D755,RFPStatus!$A$2:$CF$5148,8,FALSE)</f>
        <v>0</v>
      </c>
      <c r="DU755" s="63">
        <f>VLOOKUP(D755,RFPStatus!$A$2:$CF$5148,9,FALSE)</f>
        <v>0</v>
      </c>
      <c r="DV755" s="63">
        <f>VLOOKUP(D755,RFPStatus!$A$2:$CF$5148,10,FALSE)</f>
        <v>0</v>
      </c>
      <c r="DW755" s="63" t="str">
        <f t="shared" si="11"/>
        <v/>
      </c>
    </row>
    <row r="756" spans="1:127">
      <c r="A756" s="65">
        <f>RFPData!D756</f>
        <v>0</v>
      </c>
      <c r="DQ756" s="63">
        <f>VLOOKUP(D756,RFPStatus!$A$2:$CF$5148,5,FALSE)</f>
        <v>0</v>
      </c>
      <c r="DR756" s="63">
        <f>VLOOKUP(D756,RFPStatus!$A$2:$CF$5148,6,FALSE)</f>
        <v>0</v>
      </c>
      <c r="DS756" s="63">
        <f>VLOOKUP(D756,RFPStatus!$A$2:$CF$5148,7,FALSE)</f>
        <v>0</v>
      </c>
      <c r="DT756" s="63">
        <f>VLOOKUP(D756,RFPStatus!$A$2:$CF$5148,8,FALSE)</f>
        <v>0</v>
      </c>
      <c r="DU756" s="63">
        <f>VLOOKUP(D756,RFPStatus!$A$2:$CF$5148,9,FALSE)</f>
        <v>0</v>
      </c>
      <c r="DV756" s="63">
        <f>VLOOKUP(D756,RFPStatus!$A$2:$CF$5148,10,FALSE)</f>
        <v>0</v>
      </c>
      <c r="DW756" s="63" t="str">
        <f t="shared" si="11"/>
        <v/>
      </c>
    </row>
    <row r="757" spans="1:127">
      <c r="A757" s="65">
        <f>RFPData!D757</f>
        <v>0</v>
      </c>
      <c r="DQ757" s="63">
        <f>VLOOKUP(D757,RFPStatus!$A$2:$CF$5148,5,FALSE)</f>
        <v>0</v>
      </c>
      <c r="DR757" s="63">
        <f>VLOOKUP(D757,RFPStatus!$A$2:$CF$5148,6,FALSE)</f>
        <v>0</v>
      </c>
      <c r="DS757" s="63">
        <f>VLOOKUP(D757,RFPStatus!$A$2:$CF$5148,7,FALSE)</f>
        <v>0</v>
      </c>
      <c r="DT757" s="63">
        <f>VLOOKUP(D757,RFPStatus!$A$2:$CF$5148,8,FALSE)</f>
        <v>0</v>
      </c>
      <c r="DU757" s="63">
        <f>VLOOKUP(D757,RFPStatus!$A$2:$CF$5148,9,FALSE)</f>
        <v>0</v>
      </c>
      <c r="DV757" s="63">
        <f>VLOOKUP(D757,RFPStatus!$A$2:$CF$5148,10,FALSE)</f>
        <v>0</v>
      </c>
      <c r="DW757" s="63" t="str">
        <f t="shared" si="11"/>
        <v/>
      </c>
    </row>
    <row r="758" spans="1:127">
      <c r="A758" s="65">
        <f>RFPData!D758</f>
        <v>0</v>
      </c>
      <c r="DQ758" s="63">
        <f>VLOOKUP(D758,RFPStatus!$A$2:$CF$5148,5,FALSE)</f>
        <v>0</v>
      </c>
      <c r="DR758" s="63">
        <f>VLOOKUP(D758,RFPStatus!$A$2:$CF$5148,6,FALSE)</f>
        <v>0</v>
      </c>
      <c r="DS758" s="63">
        <f>VLOOKUP(D758,RFPStatus!$A$2:$CF$5148,7,FALSE)</f>
        <v>0</v>
      </c>
      <c r="DT758" s="63">
        <f>VLOOKUP(D758,RFPStatus!$A$2:$CF$5148,8,FALSE)</f>
        <v>0</v>
      </c>
      <c r="DU758" s="63">
        <f>VLOOKUP(D758,RFPStatus!$A$2:$CF$5148,9,FALSE)</f>
        <v>0</v>
      </c>
      <c r="DV758" s="63">
        <f>VLOOKUP(D758,RFPStatus!$A$2:$CF$5148,10,FALSE)</f>
        <v>0</v>
      </c>
      <c r="DW758" s="63" t="str">
        <f t="shared" si="11"/>
        <v/>
      </c>
    </row>
    <row r="759" spans="1:127">
      <c r="A759" s="65">
        <f>RFPData!D759</f>
        <v>0</v>
      </c>
      <c r="DQ759" s="63">
        <f>VLOOKUP(D759,RFPStatus!$A$2:$CF$5148,5,FALSE)</f>
        <v>0</v>
      </c>
      <c r="DR759" s="63">
        <f>VLOOKUP(D759,RFPStatus!$A$2:$CF$5148,6,FALSE)</f>
        <v>0</v>
      </c>
      <c r="DS759" s="63">
        <f>VLOOKUP(D759,RFPStatus!$A$2:$CF$5148,7,FALSE)</f>
        <v>0</v>
      </c>
      <c r="DT759" s="63">
        <f>VLOOKUP(D759,RFPStatus!$A$2:$CF$5148,8,FALSE)</f>
        <v>0</v>
      </c>
      <c r="DU759" s="63">
        <f>VLOOKUP(D759,RFPStatus!$A$2:$CF$5148,9,FALSE)</f>
        <v>0</v>
      </c>
      <c r="DV759" s="63">
        <f>VLOOKUP(D759,RFPStatus!$A$2:$CF$5148,10,FALSE)</f>
        <v>0</v>
      </c>
      <c r="DW759" s="63" t="str">
        <f t="shared" si="11"/>
        <v/>
      </c>
    </row>
    <row r="760" spans="1:127">
      <c r="A760" s="65">
        <f>RFPData!D760</f>
        <v>0</v>
      </c>
      <c r="DQ760" s="63">
        <f>VLOOKUP(D760,RFPStatus!$A$2:$CF$5148,5,FALSE)</f>
        <v>0</v>
      </c>
      <c r="DR760" s="63">
        <f>VLOOKUP(D760,RFPStatus!$A$2:$CF$5148,6,FALSE)</f>
        <v>0</v>
      </c>
      <c r="DS760" s="63">
        <f>VLOOKUP(D760,RFPStatus!$A$2:$CF$5148,7,FALSE)</f>
        <v>0</v>
      </c>
      <c r="DT760" s="63">
        <f>VLOOKUP(D760,RFPStatus!$A$2:$CF$5148,8,FALSE)</f>
        <v>0</v>
      </c>
      <c r="DU760" s="63">
        <f>VLOOKUP(D760,RFPStatus!$A$2:$CF$5148,9,FALSE)</f>
        <v>0</v>
      </c>
      <c r="DV760" s="63">
        <f>VLOOKUP(D760,RFPStatus!$A$2:$CF$5148,10,FALSE)</f>
        <v>0</v>
      </c>
      <c r="DW760" s="63" t="str">
        <f t="shared" si="11"/>
        <v/>
      </c>
    </row>
    <row r="761" spans="1:127">
      <c r="A761" s="65">
        <f>RFPData!D761</f>
        <v>0</v>
      </c>
      <c r="DQ761" s="63">
        <f>VLOOKUP(D761,RFPStatus!$A$2:$CF$5148,5,FALSE)</f>
        <v>0</v>
      </c>
      <c r="DR761" s="63">
        <f>VLOOKUP(D761,RFPStatus!$A$2:$CF$5148,6,FALSE)</f>
        <v>0</v>
      </c>
      <c r="DS761" s="63">
        <f>VLOOKUP(D761,RFPStatus!$A$2:$CF$5148,7,FALSE)</f>
        <v>0</v>
      </c>
      <c r="DT761" s="63">
        <f>VLOOKUP(D761,RFPStatus!$A$2:$CF$5148,8,FALSE)</f>
        <v>0</v>
      </c>
      <c r="DU761" s="63">
        <f>VLOOKUP(D761,RFPStatus!$A$2:$CF$5148,9,FALSE)</f>
        <v>0</v>
      </c>
      <c r="DV761" s="63">
        <f>VLOOKUP(D761,RFPStatus!$A$2:$CF$5148,10,FALSE)</f>
        <v>0</v>
      </c>
      <c r="DW761" s="63" t="str">
        <f t="shared" si="11"/>
        <v/>
      </c>
    </row>
    <row r="762" spans="1:127">
      <c r="A762" s="65">
        <f>RFPData!D762</f>
        <v>0</v>
      </c>
      <c r="DQ762" s="63">
        <f>VLOOKUP(D762,RFPStatus!$A$2:$CF$5148,5,FALSE)</f>
        <v>0</v>
      </c>
      <c r="DR762" s="63">
        <f>VLOOKUP(D762,RFPStatus!$A$2:$CF$5148,6,FALSE)</f>
        <v>0</v>
      </c>
      <c r="DS762" s="63">
        <f>VLOOKUP(D762,RFPStatus!$A$2:$CF$5148,7,FALSE)</f>
        <v>0</v>
      </c>
      <c r="DT762" s="63">
        <f>VLOOKUP(D762,RFPStatus!$A$2:$CF$5148,8,FALSE)</f>
        <v>0</v>
      </c>
      <c r="DU762" s="63">
        <f>VLOOKUP(D762,RFPStatus!$A$2:$CF$5148,9,FALSE)</f>
        <v>0</v>
      </c>
      <c r="DV762" s="63">
        <f>VLOOKUP(D762,RFPStatus!$A$2:$CF$5148,10,FALSE)</f>
        <v>0</v>
      </c>
      <c r="DW762" s="63" t="str">
        <f t="shared" si="11"/>
        <v/>
      </c>
    </row>
    <row r="763" spans="1:127">
      <c r="A763" s="65">
        <f>RFPData!D763</f>
        <v>0</v>
      </c>
      <c r="DQ763" s="63">
        <f>VLOOKUP(D763,RFPStatus!$A$2:$CF$5148,5,FALSE)</f>
        <v>0</v>
      </c>
      <c r="DR763" s="63">
        <f>VLOOKUP(D763,RFPStatus!$A$2:$CF$5148,6,FALSE)</f>
        <v>0</v>
      </c>
      <c r="DS763" s="63">
        <f>VLOOKUP(D763,RFPStatus!$A$2:$CF$5148,7,FALSE)</f>
        <v>0</v>
      </c>
      <c r="DT763" s="63">
        <f>VLOOKUP(D763,RFPStatus!$A$2:$CF$5148,8,FALSE)</f>
        <v>0</v>
      </c>
      <c r="DU763" s="63">
        <f>VLOOKUP(D763,RFPStatus!$A$2:$CF$5148,9,FALSE)</f>
        <v>0</v>
      </c>
      <c r="DV763" s="63">
        <f>VLOOKUP(D763,RFPStatus!$A$2:$CF$5148,10,FALSE)</f>
        <v>0</v>
      </c>
      <c r="DW763" s="63" t="str">
        <f t="shared" si="11"/>
        <v/>
      </c>
    </row>
    <row r="764" spans="1:127">
      <c r="A764" s="65">
        <f>RFPData!D764</f>
        <v>0</v>
      </c>
      <c r="DQ764" s="63">
        <f>VLOOKUP(D764,RFPStatus!$A$2:$CF$5148,5,FALSE)</f>
        <v>0</v>
      </c>
      <c r="DR764" s="63">
        <f>VLOOKUP(D764,RFPStatus!$A$2:$CF$5148,6,FALSE)</f>
        <v>0</v>
      </c>
      <c r="DS764" s="63">
        <f>VLOOKUP(D764,RFPStatus!$A$2:$CF$5148,7,FALSE)</f>
        <v>0</v>
      </c>
      <c r="DT764" s="63">
        <f>VLOOKUP(D764,RFPStatus!$A$2:$CF$5148,8,FALSE)</f>
        <v>0</v>
      </c>
      <c r="DU764" s="63">
        <f>VLOOKUP(D764,RFPStatus!$A$2:$CF$5148,9,FALSE)</f>
        <v>0</v>
      </c>
      <c r="DV764" s="63">
        <f>VLOOKUP(D764,RFPStatus!$A$2:$CF$5148,10,FALSE)</f>
        <v>0</v>
      </c>
      <c r="DW764" s="63" t="str">
        <f t="shared" si="11"/>
        <v/>
      </c>
    </row>
    <row r="765" spans="1:127">
      <c r="A765" s="65">
        <f>RFPData!D765</f>
        <v>0</v>
      </c>
      <c r="DQ765" s="63">
        <f>VLOOKUP(D765,RFPStatus!$A$2:$CF$5148,5,FALSE)</f>
        <v>0</v>
      </c>
      <c r="DR765" s="63">
        <f>VLOOKUP(D765,RFPStatus!$A$2:$CF$5148,6,FALSE)</f>
        <v>0</v>
      </c>
      <c r="DS765" s="63">
        <f>VLOOKUP(D765,RFPStatus!$A$2:$CF$5148,7,FALSE)</f>
        <v>0</v>
      </c>
      <c r="DT765" s="63">
        <f>VLOOKUP(D765,RFPStatus!$A$2:$CF$5148,8,FALSE)</f>
        <v>0</v>
      </c>
      <c r="DU765" s="63">
        <f>VLOOKUP(D765,RFPStatus!$A$2:$CF$5148,9,FALSE)</f>
        <v>0</v>
      </c>
      <c r="DV765" s="63">
        <f>VLOOKUP(D765,RFPStatus!$A$2:$CF$5148,10,FALSE)</f>
        <v>0</v>
      </c>
      <c r="DW765" s="63" t="str">
        <f t="shared" si="11"/>
        <v/>
      </c>
    </row>
    <row r="766" spans="1:127">
      <c r="A766" s="65">
        <f>RFPData!D766</f>
        <v>0</v>
      </c>
      <c r="DQ766" s="63">
        <f>VLOOKUP(D766,RFPStatus!$A$2:$CF$5148,5,FALSE)</f>
        <v>0</v>
      </c>
      <c r="DR766" s="63">
        <f>VLOOKUP(D766,RFPStatus!$A$2:$CF$5148,6,FALSE)</f>
        <v>0</v>
      </c>
      <c r="DS766" s="63">
        <f>VLOOKUP(D766,RFPStatus!$A$2:$CF$5148,7,FALSE)</f>
        <v>0</v>
      </c>
      <c r="DT766" s="63">
        <f>VLOOKUP(D766,RFPStatus!$A$2:$CF$5148,8,FALSE)</f>
        <v>0</v>
      </c>
      <c r="DU766" s="63">
        <f>VLOOKUP(D766,RFPStatus!$A$2:$CF$5148,9,FALSE)</f>
        <v>0</v>
      </c>
      <c r="DV766" s="63">
        <f>VLOOKUP(D766,RFPStatus!$A$2:$CF$5148,10,FALSE)</f>
        <v>0</v>
      </c>
      <c r="DW766" s="63" t="str">
        <f t="shared" si="11"/>
        <v/>
      </c>
    </row>
    <row r="767" spans="1:127">
      <c r="A767" s="65">
        <f>RFPData!D767</f>
        <v>0</v>
      </c>
      <c r="DQ767" s="63">
        <f>VLOOKUP(D767,RFPStatus!$A$2:$CF$5148,5,FALSE)</f>
        <v>0</v>
      </c>
      <c r="DR767" s="63">
        <f>VLOOKUP(D767,RFPStatus!$A$2:$CF$5148,6,FALSE)</f>
        <v>0</v>
      </c>
      <c r="DS767" s="63">
        <f>VLOOKUP(D767,RFPStatus!$A$2:$CF$5148,7,FALSE)</f>
        <v>0</v>
      </c>
      <c r="DT767" s="63">
        <f>VLOOKUP(D767,RFPStatus!$A$2:$CF$5148,8,FALSE)</f>
        <v>0</v>
      </c>
      <c r="DU767" s="63">
        <f>VLOOKUP(D767,RFPStatus!$A$2:$CF$5148,9,FALSE)</f>
        <v>0</v>
      </c>
      <c r="DV767" s="63">
        <f>VLOOKUP(D767,RFPStatus!$A$2:$CF$5148,10,FALSE)</f>
        <v>0</v>
      </c>
      <c r="DW767" s="63" t="str">
        <f t="shared" si="11"/>
        <v/>
      </c>
    </row>
    <row r="768" spans="1:127">
      <c r="A768" s="65">
        <f>RFPData!D768</f>
        <v>0</v>
      </c>
      <c r="DQ768" s="63">
        <f>VLOOKUP(D768,RFPStatus!$A$2:$CF$5148,5,FALSE)</f>
        <v>0</v>
      </c>
      <c r="DR768" s="63">
        <f>VLOOKUP(D768,RFPStatus!$A$2:$CF$5148,6,FALSE)</f>
        <v>0</v>
      </c>
      <c r="DS768" s="63">
        <f>VLOOKUP(D768,RFPStatus!$A$2:$CF$5148,7,FALSE)</f>
        <v>0</v>
      </c>
      <c r="DT768" s="63">
        <f>VLOOKUP(D768,RFPStatus!$A$2:$CF$5148,8,FALSE)</f>
        <v>0</v>
      </c>
      <c r="DU768" s="63">
        <f>VLOOKUP(D768,RFPStatus!$A$2:$CF$5148,9,FALSE)</f>
        <v>0</v>
      </c>
      <c r="DV768" s="63">
        <f>VLOOKUP(D768,RFPStatus!$A$2:$CF$5148,10,FALSE)</f>
        <v>0</v>
      </c>
      <c r="DW768" s="63" t="str">
        <f t="shared" si="11"/>
        <v/>
      </c>
    </row>
    <row r="769" spans="1:127">
      <c r="A769" s="65">
        <f>RFPData!D769</f>
        <v>0</v>
      </c>
      <c r="DQ769" s="63">
        <f>VLOOKUP(D769,RFPStatus!$A$2:$CF$5148,5,FALSE)</f>
        <v>0</v>
      </c>
      <c r="DR769" s="63">
        <f>VLOOKUP(D769,RFPStatus!$A$2:$CF$5148,6,FALSE)</f>
        <v>0</v>
      </c>
      <c r="DS769" s="63">
        <f>VLOOKUP(D769,RFPStatus!$A$2:$CF$5148,7,FALSE)</f>
        <v>0</v>
      </c>
      <c r="DT769" s="63">
        <f>VLOOKUP(D769,RFPStatus!$A$2:$CF$5148,8,FALSE)</f>
        <v>0</v>
      </c>
      <c r="DU769" s="63">
        <f>VLOOKUP(D769,RFPStatus!$A$2:$CF$5148,9,FALSE)</f>
        <v>0</v>
      </c>
      <c r="DV769" s="63">
        <f>VLOOKUP(D769,RFPStatus!$A$2:$CF$5148,10,FALSE)</f>
        <v>0</v>
      </c>
      <c r="DW769" s="63" t="str">
        <f t="shared" si="11"/>
        <v/>
      </c>
    </row>
    <row r="770" spans="1:127">
      <c r="A770" s="65">
        <f>RFPData!D770</f>
        <v>0</v>
      </c>
      <c r="DQ770" s="63">
        <f>VLOOKUP(D770,RFPStatus!$A$2:$CF$5148,5,FALSE)</f>
        <v>0</v>
      </c>
      <c r="DR770" s="63">
        <f>VLOOKUP(D770,RFPStatus!$A$2:$CF$5148,6,FALSE)</f>
        <v>0</v>
      </c>
      <c r="DS770" s="63">
        <f>VLOOKUP(D770,RFPStatus!$A$2:$CF$5148,7,FALSE)</f>
        <v>0</v>
      </c>
      <c r="DT770" s="63">
        <f>VLOOKUP(D770,RFPStatus!$A$2:$CF$5148,8,FALSE)</f>
        <v>0</v>
      </c>
      <c r="DU770" s="63">
        <f>VLOOKUP(D770,RFPStatus!$A$2:$CF$5148,9,FALSE)</f>
        <v>0</v>
      </c>
      <c r="DV770" s="63">
        <f>VLOOKUP(D770,RFPStatus!$A$2:$CF$5148,10,FALSE)</f>
        <v>0</v>
      </c>
      <c r="DW770" s="63" t="str">
        <f t="shared" si="11"/>
        <v/>
      </c>
    </row>
    <row r="771" spans="1:127">
      <c r="A771" s="65">
        <f>RFPData!D771</f>
        <v>0</v>
      </c>
      <c r="DQ771" s="63">
        <f>VLOOKUP(D771,RFPStatus!$A$2:$CF$5148,5,FALSE)</f>
        <v>0</v>
      </c>
      <c r="DR771" s="63">
        <f>VLOOKUP(D771,RFPStatus!$A$2:$CF$5148,6,FALSE)</f>
        <v>0</v>
      </c>
      <c r="DS771" s="63">
        <f>VLOOKUP(D771,RFPStatus!$A$2:$CF$5148,7,FALSE)</f>
        <v>0</v>
      </c>
      <c r="DT771" s="63">
        <f>VLOOKUP(D771,RFPStatus!$A$2:$CF$5148,8,FALSE)</f>
        <v>0</v>
      </c>
      <c r="DU771" s="63">
        <f>VLOOKUP(D771,RFPStatus!$A$2:$CF$5148,9,FALSE)</f>
        <v>0</v>
      </c>
      <c r="DV771" s="63">
        <f>VLOOKUP(D771,RFPStatus!$A$2:$CF$5148,10,FALSE)</f>
        <v>0</v>
      </c>
      <c r="DW771" s="63" t="str">
        <f t="shared" ref="DW771:DW834" si="12">_xlfn.CONCAT(BU771:BY771)</f>
        <v/>
      </c>
    </row>
    <row r="772" spans="1:127">
      <c r="A772" s="65">
        <f>RFPData!D772</f>
        <v>0</v>
      </c>
      <c r="DQ772" s="63">
        <f>VLOOKUP(D772,RFPStatus!$A$2:$CF$5148,5,FALSE)</f>
        <v>0</v>
      </c>
      <c r="DR772" s="63">
        <f>VLOOKUP(D772,RFPStatus!$A$2:$CF$5148,6,FALSE)</f>
        <v>0</v>
      </c>
      <c r="DS772" s="63">
        <f>VLOOKUP(D772,RFPStatus!$A$2:$CF$5148,7,FALSE)</f>
        <v>0</v>
      </c>
      <c r="DT772" s="63">
        <f>VLOOKUP(D772,RFPStatus!$A$2:$CF$5148,8,FALSE)</f>
        <v>0</v>
      </c>
      <c r="DU772" s="63">
        <f>VLOOKUP(D772,RFPStatus!$A$2:$CF$5148,9,FALSE)</f>
        <v>0</v>
      </c>
      <c r="DV772" s="63">
        <f>VLOOKUP(D772,RFPStatus!$A$2:$CF$5148,10,FALSE)</f>
        <v>0</v>
      </c>
      <c r="DW772" s="63" t="str">
        <f t="shared" si="12"/>
        <v/>
      </c>
    </row>
    <row r="773" spans="1:127">
      <c r="A773" s="65">
        <f>RFPData!D773</f>
        <v>0</v>
      </c>
      <c r="DQ773" s="63">
        <f>VLOOKUP(D773,RFPStatus!$A$2:$CF$5148,5,FALSE)</f>
        <v>0</v>
      </c>
      <c r="DR773" s="63">
        <f>VLOOKUP(D773,RFPStatus!$A$2:$CF$5148,6,FALSE)</f>
        <v>0</v>
      </c>
      <c r="DS773" s="63">
        <f>VLOOKUP(D773,RFPStatus!$A$2:$CF$5148,7,FALSE)</f>
        <v>0</v>
      </c>
      <c r="DT773" s="63">
        <f>VLOOKUP(D773,RFPStatus!$A$2:$CF$5148,8,FALSE)</f>
        <v>0</v>
      </c>
      <c r="DU773" s="63">
        <f>VLOOKUP(D773,RFPStatus!$A$2:$CF$5148,9,FALSE)</f>
        <v>0</v>
      </c>
      <c r="DV773" s="63">
        <f>VLOOKUP(D773,RFPStatus!$A$2:$CF$5148,10,FALSE)</f>
        <v>0</v>
      </c>
      <c r="DW773" s="63" t="str">
        <f t="shared" si="12"/>
        <v/>
      </c>
    </row>
    <row r="774" spans="1:127">
      <c r="A774" s="65">
        <f>RFPData!D774</f>
        <v>0</v>
      </c>
      <c r="DQ774" s="63">
        <f>VLOOKUP(D774,RFPStatus!$A$2:$CF$5148,5,FALSE)</f>
        <v>0</v>
      </c>
      <c r="DR774" s="63">
        <f>VLOOKUP(D774,RFPStatus!$A$2:$CF$5148,6,FALSE)</f>
        <v>0</v>
      </c>
      <c r="DS774" s="63">
        <f>VLOOKUP(D774,RFPStatus!$A$2:$CF$5148,7,FALSE)</f>
        <v>0</v>
      </c>
      <c r="DT774" s="63">
        <f>VLOOKUP(D774,RFPStatus!$A$2:$CF$5148,8,FALSE)</f>
        <v>0</v>
      </c>
      <c r="DU774" s="63">
        <f>VLOOKUP(D774,RFPStatus!$A$2:$CF$5148,9,FALSE)</f>
        <v>0</v>
      </c>
      <c r="DV774" s="63">
        <f>VLOOKUP(D774,RFPStatus!$A$2:$CF$5148,10,FALSE)</f>
        <v>0</v>
      </c>
      <c r="DW774" s="63" t="str">
        <f t="shared" si="12"/>
        <v/>
      </c>
    </row>
    <row r="775" spans="1:127">
      <c r="A775" s="65">
        <f>RFPData!D775</f>
        <v>0</v>
      </c>
      <c r="DQ775" s="63">
        <f>VLOOKUP(D775,RFPStatus!$A$2:$CF$5148,5,FALSE)</f>
        <v>0</v>
      </c>
      <c r="DR775" s="63">
        <f>VLOOKUP(D775,RFPStatus!$A$2:$CF$5148,6,FALSE)</f>
        <v>0</v>
      </c>
      <c r="DS775" s="63">
        <f>VLOOKUP(D775,RFPStatus!$A$2:$CF$5148,7,FALSE)</f>
        <v>0</v>
      </c>
      <c r="DT775" s="63">
        <f>VLOOKUP(D775,RFPStatus!$A$2:$CF$5148,8,FALSE)</f>
        <v>0</v>
      </c>
      <c r="DU775" s="63">
        <f>VLOOKUP(D775,RFPStatus!$A$2:$CF$5148,9,FALSE)</f>
        <v>0</v>
      </c>
      <c r="DV775" s="63">
        <f>VLOOKUP(D775,RFPStatus!$A$2:$CF$5148,10,FALSE)</f>
        <v>0</v>
      </c>
      <c r="DW775" s="63" t="str">
        <f t="shared" si="12"/>
        <v/>
      </c>
    </row>
    <row r="776" spans="1:127">
      <c r="A776" s="65">
        <f>RFPData!D776</f>
        <v>0</v>
      </c>
      <c r="DQ776" s="63">
        <f>VLOOKUP(D776,RFPStatus!$A$2:$CF$5148,5,FALSE)</f>
        <v>0</v>
      </c>
      <c r="DR776" s="63">
        <f>VLOOKUP(D776,RFPStatus!$A$2:$CF$5148,6,FALSE)</f>
        <v>0</v>
      </c>
      <c r="DS776" s="63">
        <f>VLOOKUP(D776,RFPStatus!$A$2:$CF$5148,7,FALSE)</f>
        <v>0</v>
      </c>
      <c r="DT776" s="63">
        <f>VLOOKUP(D776,RFPStatus!$A$2:$CF$5148,8,FALSE)</f>
        <v>0</v>
      </c>
      <c r="DU776" s="63">
        <f>VLOOKUP(D776,RFPStatus!$A$2:$CF$5148,9,FALSE)</f>
        <v>0</v>
      </c>
      <c r="DV776" s="63">
        <f>VLOOKUP(D776,RFPStatus!$A$2:$CF$5148,10,FALSE)</f>
        <v>0</v>
      </c>
      <c r="DW776" s="63" t="str">
        <f t="shared" si="12"/>
        <v/>
      </c>
    </row>
    <row r="777" spans="1:127">
      <c r="A777" s="65">
        <f>RFPData!D777</f>
        <v>0</v>
      </c>
      <c r="DQ777" s="63">
        <f>VLOOKUP(D777,RFPStatus!$A$2:$CF$5148,5,FALSE)</f>
        <v>0</v>
      </c>
      <c r="DR777" s="63">
        <f>VLOOKUP(D777,RFPStatus!$A$2:$CF$5148,6,FALSE)</f>
        <v>0</v>
      </c>
      <c r="DS777" s="63">
        <f>VLOOKUP(D777,RFPStatus!$A$2:$CF$5148,7,FALSE)</f>
        <v>0</v>
      </c>
      <c r="DT777" s="63">
        <f>VLOOKUP(D777,RFPStatus!$A$2:$CF$5148,8,FALSE)</f>
        <v>0</v>
      </c>
      <c r="DU777" s="63">
        <f>VLOOKUP(D777,RFPStatus!$A$2:$CF$5148,9,FALSE)</f>
        <v>0</v>
      </c>
      <c r="DV777" s="63">
        <f>VLOOKUP(D777,RFPStatus!$A$2:$CF$5148,10,FALSE)</f>
        <v>0</v>
      </c>
      <c r="DW777" s="63" t="str">
        <f t="shared" si="12"/>
        <v/>
      </c>
    </row>
    <row r="778" spans="1:127">
      <c r="A778" s="65">
        <f>RFPData!D778</f>
        <v>0</v>
      </c>
      <c r="DQ778" s="63">
        <f>VLOOKUP(D778,RFPStatus!$A$2:$CF$5148,5,FALSE)</f>
        <v>0</v>
      </c>
      <c r="DR778" s="63">
        <f>VLOOKUP(D778,RFPStatus!$A$2:$CF$5148,6,FALSE)</f>
        <v>0</v>
      </c>
      <c r="DS778" s="63">
        <f>VLOOKUP(D778,RFPStatus!$A$2:$CF$5148,7,FALSE)</f>
        <v>0</v>
      </c>
      <c r="DT778" s="63">
        <f>VLOOKUP(D778,RFPStatus!$A$2:$CF$5148,8,FALSE)</f>
        <v>0</v>
      </c>
      <c r="DU778" s="63">
        <f>VLOOKUP(D778,RFPStatus!$A$2:$CF$5148,9,FALSE)</f>
        <v>0</v>
      </c>
      <c r="DV778" s="63">
        <f>VLOOKUP(D778,RFPStatus!$A$2:$CF$5148,10,FALSE)</f>
        <v>0</v>
      </c>
      <c r="DW778" s="63" t="str">
        <f t="shared" si="12"/>
        <v/>
      </c>
    </row>
    <row r="779" spans="1:127">
      <c r="A779" s="65">
        <f>RFPData!D779</f>
        <v>0</v>
      </c>
      <c r="DQ779" s="63">
        <f>VLOOKUP(D779,RFPStatus!$A$2:$CF$5148,5,FALSE)</f>
        <v>0</v>
      </c>
      <c r="DR779" s="63">
        <f>VLOOKUP(D779,RFPStatus!$A$2:$CF$5148,6,FALSE)</f>
        <v>0</v>
      </c>
      <c r="DS779" s="63">
        <f>VLOOKUP(D779,RFPStatus!$A$2:$CF$5148,7,FALSE)</f>
        <v>0</v>
      </c>
      <c r="DT779" s="63">
        <f>VLOOKUP(D779,RFPStatus!$A$2:$CF$5148,8,FALSE)</f>
        <v>0</v>
      </c>
      <c r="DU779" s="63">
        <f>VLOOKUP(D779,RFPStatus!$A$2:$CF$5148,9,FALSE)</f>
        <v>0</v>
      </c>
      <c r="DV779" s="63">
        <f>VLOOKUP(D779,RFPStatus!$A$2:$CF$5148,10,FALSE)</f>
        <v>0</v>
      </c>
      <c r="DW779" s="63" t="str">
        <f t="shared" si="12"/>
        <v/>
      </c>
    </row>
    <row r="780" spans="1:127">
      <c r="A780" s="65">
        <f>RFPData!D780</f>
        <v>0</v>
      </c>
      <c r="DQ780" s="63">
        <f>VLOOKUP(D780,RFPStatus!$A$2:$CF$5148,5,FALSE)</f>
        <v>0</v>
      </c>
      <c r="DR780" s="63">
        <f>VLOOKUP(D780,RFPStatus!$A$2:$CF$5148,6,FALSE)</f>
        <v>0</v>
      </c>
      <c r="DS780" s="63">
        <f>VLOOKUP(D780,RFPStatus!$A$2:$CF$5148,7,FALSE)</f>
        <v>0</v>
      </c>
      <c r="DT780" s="63">
        <f>VLOOKUP(D780,RFPStatus!$A$2:$CF$5148,8,FALSE)</f>
        <v>0</v>
      </c>
      <c r="DU780" s="63">
        <f>VLOOKUP(D780,RFPStatus!$A$2:$CF$5148,9,FALSE)</f>
        <v>0</v>
      </c>
      <c r="DV780" s="63">
        <f>VLOOKUP(D780,RFPStatus!$A$2:$CF$5148,10,FALSE)</f>
        <v>0</v>
      </c>
      <c r="DW780" s="63" t="str">
        <f t="shared" si="12"/>
        <v/>
      </c>
    </row>
    <row r="781" spans="1:127">
      <c r="A781" s="65">
        <f>RFPData!D781</f>
        <v>0</v>
      </c>
      <c r="DQ781" s="63">
        <f>VLOOKUP(D781,RFPStatus!$A$2:$CF$5148,5,FALSE)</f>
        <v>0</v>
      </c>
      <c r="DR781" s="63">
        <f>VLOOKUP(D781,RFPStatus!$A$2:$CF$5148,6,FALSE)</f>
        <v>0</v>
      </c>
      <c r="DS781" s="63">
        <f>VLOOKUP(D781,RFPStatus!$A$2:$CF$5148,7,FALSE)</f>
        <v>0</v>
      </c>
      <c r="DT781" s="63">
        <f>VLOOKUP(D781,RFPStatus!$A$2:$CF$5148,8,FALSE)</f>
        <v>0</v>
      </c>
      <c r="DU781" s="63">
        <f>VLOOKUP(D781,RFPStatus!$A$2:$CF$5148,9,FALSE)</f>
        <v>0</v>
      </c>
      <c r="DV781" s="63">
        <f>VLOOKUP(D781,RFPStatus!$A$2:$CF$5148,10,FALSE)</f>
        <v>0</v>
      </c>
      <c r="DW781" s="63" t="str">
        <f t="shared" si="12"/>
        <v/>
      </c>
    </row>
    <row r="782" spans="1:127">
      <c r="A782" s="65">
        <f>RFPData!D782</f>
        <v>0</v>
      </c>
      <c r="DQ782" s="63">
        <f>VLOOKUP(D782,RFPStatus!$A$2:$CF$5148,5,FALSE)</f>
        <v>0</v>
      </c>
      <c r="DR782" s="63">
        <f>VLOOKUP(D782,RFPStatus!$A$2:$CF$5148,6,FALSE)</f>
        <v>0</v>
      </c>
      <c r="DS782" s="63">
        <f>VLOOKUP(D782,RFPStatus!$A$2:$CF$5148,7,FALSE)</f>
        <v>0</v>
      </c>
      <c r="DT782" s="63">
        <f>VLOOKUP(D782,RFPStatus!$A$2:$CF$5148,8,FALSE)</f>
        <v>0</v>
      </c>
      <c r="DU782" s="63">
        <f>VLOOKUP(D782,RFPStatus!$A$2:$CF$5148,9,FALSE)</f>
        <v>0</v>
      </c>
      <c r="DV782" s="63">
        <f>VLOOKUP(D782,RFPStatus!$A$2:$CF$5148,10,FALSE)</f>
        <v>0</v>
      </c>
      <c r="DW782" s="63" t="str">
        <f t="shared" si="12"/>
        <v/>
      </c>
    </row>
    <row r="783" spans="1:127">
      <c r="A783" s="65">
        <f>RFPData!D783</f>
        <v>0</v>
      </c>
      <c r="DQ783" s="63">
        <f>VLOOKUP(D783,RFPStatus!$A$2:$CF$5148,5,FALSE)</f>
        <v>0</v>
      </c>
      <c r="DR783" s="63">
        <f>VLOOKUP(D783,RFPStatus!$A$2:$CF$5148,6,FALSE)</f>
        <v>0</v>
      </c>
      <c r="DS783" s="63">
        <f>VLOOKUP(D783,RFPStatus!$A$2:$CF$5148,7,FALSE)</f>
        <v>0</v>
      </c>
      <c r="DT783" s="63">
        <f>VLOOKUP(D783,RFPStatus!$A$2:$CF$5148,8,FALSE)</f>
        <v>0</v>
      </c>
      <c r="DU783" s="63">
        <f>VLOOKUP(D783,RFPStatus!$A$2:$CF$5148,9,FALSE)</f>
        <v>0</v>
      </c>
      <c r="DV783" s="63">
        <f>VLOOKUP(D783,RFPStatus!$A$2:$CF$5148,10,FALSE)</f>
        <v>0</v>
      </c>
      <c r="DW783" s="63" t="str">
        <f t="shared" si="12"/>
        <v/>
      </c>
    </row>
    <row r="784" spans="1:127">
      <c r="A784" s="65">
        <f>RFPData!D784</f>
        <v>0</v>
      </c>
      <c r="DQ784" s="63">
        <f>VLOOKUP(D784,RFPStatus!$A$2:$CF$5148,5,FALSE)</f>
        <v>0</v>
      </c>
      <c r="DR784" s="63">
        <f>VLOOKUP(D784,RFPStatus!$A$2:$CF$5148,6,FALSE)</f>
        <v>0</v>
      </c>
      <c r="DS784" s="63">
        <f>VLOOKUP(D784,RFPStatus!$A$2:$CF$5148,7,FALSE)</f>
        <v>0</v>
      </c>
      <c r="DT784" s="63">
        <f>VLOOKUP(D784,RFPStatus!$A$2:$CF$5148,8,FALSE)</f>
        <v>0</v>
      </c>
      <c r="DU784" s="63">
        <f>VLOOKUP(D784,RFPStatus!$A$2:$CF$5148,9,FALSE)</f>
        <v>0</v>
      </c>
      <c r="DV784" s="63">
        <f>VLOOKUP(D784,RFPStatus!$A$2:$CF$5148,10,FALSE)</f>
        <v>0</v>
      </c>
      <c r="DW784" s="63" t="str">
        <f t="shared" si="12"/>
        <v/>
      </c>
    </row>
    <row r="785" spans="1:127">
      <c r="A785" s="65">
        <f>RFPData!D785</f>
        <v>0</v>
      </c>
      <c r="DQ785" s="63">
        <f>VLOOKUP(D785,RFPStatus!$A$2:$CF$5148,5,FALSE)</f>
        <v>0</v>
      </c>
      <c r="DR785" s="63">
        <f>VLOOKUP(D785,RFPStatus!$A$2:$CF$5148,6,FALSE)</f>
        <v>0</v>
      </c>
      <c r="DS785" s="63">
        <f>VLOOKUP(D785,RFPStatus!$A$2:$CF$5148,7,FALSE)</f>
        <v>0</v>
      </c>
      <c r="DT785" s="63">
        <f>VLOOKUP(D785,RFPStatus!$A$2:$CF$5148,8,FALSE)</f>
        <v>0</v>
      </c>
      <c r="DU785" s="63">
        <f>VLOOKUP(D785,RFPStatus!$A$2:$CF$5148,9,FALSE)</f>
        <v>0</v>
      </c>
      <c r="DV785" s="63">
        <f>VLOOKUP(D785,RFPStatus!$A$2:$CF$5148,10,FALSE)</f>
        <v>0</v>
      </c>
      <c r="DW785" s="63" t="str">
        <f t="shared" si="12"/>
        <v/>
      </c>
    </row>
    <row r="786" spans="1:127">
      <c r="A786" s="65">
        <f>RFPData!D786</f>
        <v>0</v>
      </c>
      <c r="DQ786" s="63">
        <f>VLOOKUP(D786,RFPStatus!$A$2:$CF$5148,5,FALSE)</f>
        <v>0</v>
      </c>
      <c r="DR786" s="63">
        <f>VLOOKUP(D786,RFPStatus!$A$2:$CF$5148,6,FALSE)</f>
        <v>0</v>
      </c>
      <c r="DS786" s="63">
        <f>VLOOKUP(D786,RFPStatus!$A$2:$CF$5148,7,FALSE)</f>
        <v>0</v>
      </c>
      <c r="DT786" s="63">
        <f>VLOOKUP(D786,RFPStatus!$A$2:$CF$5148,8,FALSE)</f>
        <v>0</v>
      </c>
      <c r="DU786" s="63">
        <f>VLOOKUP(D786,RFPStatus!$A$2:$CF$5148,9,FALSE)</f>
        <v>0</v>
      </c>
      <c r="DV786" s="63">
        <f>VLOOKUP(D786,RFPStatus!$A$2:$CF$5148,10,FALSE)</f>
        <v>0</v>
      </c>
      <c r="DW786" s="63" t="str">
        <f t="shared" si="12"/>
        <v/>
      </c>
    </row>
    <row r="787" spans="1:127">
      <c r="A787" s="65">
        <f>RFPData!D787</f>
        <v>0</v>
      </c>
      <c r="DQ787" s="63">
        <f>VLOOKUP(D787,RFPStatus!$A$2:$CF$5148,5,FALSE)</f>
        <v>0</v>
      </c>
      <c r="DR787" s="63">
        <f>VLOOKUP(D787,RFPStatus!$A$2:$CF$5148,6,FALSE)</f>
        <v>0</v>
      </c>
      <c r="DS787" s="63">
        <f>VLOOKUP(D787,RFPStatus!$A$2:$CF$5148,7,FALSE)</f>
        <v>0</v>
      </c>
      <c r="DT787" s="63">
        <f>VLOOKUP(D787,RFPStatus!$A$2:$CF$5148,8,FALSE)</f>
        <v>0</v>
      </c>
      <c r="DU787" s="63">
        <f>VLOOKUP(D787,RFPStatus!$A$2:$CF$5148,9,FALSE)</f>
        <v>0</v>
      </c>
      <c r="DV787" s="63">
        <f>VLOOKUP(D787,RFPStatus!$A$2:$CF$5148,10,FALSE)</f>
        <v>0</v>
      </c>
      <c r="DW787" s="63" t="str">
        <f t="shared" si="12"/>
        <v/>
      </c>
    </row>
    <row r="788" spans="1:127">
      <c r="A788" s="65">
        <f>RFPData!D788</f>
        <v>0</v>
      </c>
      <c r="DQ788" s="63">
        <f>VLOOKUP(D788,RFPStatus!$A$2:$CF$5148,5,FALSE)</f>
        <v>0</v>
      </c>
      <c r="DR788" s="63">
        <f>VLOOKUP(D788,RFPStatus!$A$2:$CF$5148,6,FALSE)</f>
        <v>0</v>
      </c>
      <c r="DS788" s="63">
        <f>VLOOKUP(D788,RFPStatus!$A$2:$CF$5148,7,FALSE)</f>
        <v>0</v>
      </c>
      <c r="DT788" s="63">
        <f>VLOOKUP(D788,RFPStatus!$A$2:$CF$5148,8,FALSE)</f>
        <v>0</v>
      </c>
      <c r="DU788" s="63">
        <f>VLOOKUP(D788,RFPStatus!$A$2:$CF$5148,9,FALSE)</f>
        <v>0</v>
      </c>
      <c r="DV788" s="63">
        <f>VLOOKUP(D788,RFPStatus!$A$2:$CF$5148,10,FALSE)</f>
        <v>0</v>
      </c>
      <c r="DW788" s="63" t="str">
        <f t="shared" si="12"/>
        <v/>
      </c>
    </row>
    <row r="789" spans="1:127">
      <c r="A789" s="65">
        <f>RFPData!D789</f>
        <v>0</v>
      </c>
      <c r="DQ789" s="63">
        <f>VLOOKUP(D789,RFPStatus!$A$2:$CF$5148,5,FALSE)</f>
        <v>0</v>
      </c>
      <c r="DR789" s="63">
        <f>VLOOKUP(D789,RFPStatus!$A$2:$CF$5148,6,FALSE)</f>
        <v>0</v>
      </c>
      <c r="DS789" s="63">
        <f>VLOOKUP(D789,RFPStatus!$A$2:$CF$5148,7,FALSE)</f>
        <v>0</v>
      </c>
      <c r="DT789" s="63">
        <f>VLOOKUP(D789,RFPStatus!$A$2:$CF$5148,8,FALSE)</f>
        <v>0</v>
      </c>
      <c r="DU789" s="63">
        <f>VLOOKUP(D789,RFPStatus!$A$2:$CF$5148,9,FALSE)</f>
        <v>0</v>
      </c>
      <c r="DV789" s="63">
        <f>VLOOKUP(D789,RFPStatus!$A$2:$CF$5148,10,FALSE)</f>
        <v>0</v>
      </c>
      <c r="DW789" s="63" t="str">
        <f t="shared" si="12"/>
        <v/>
      </c>
    </row>
    <row r="790" spans="1:127">
      <c r="A790" s="65">
        <f>RFPData!D790</f>
        <v>0</v>
      </c>
      <c r="DQ790" s="63">
        <f>VLOOKUP(D790,RFPStatus!$A$2:$CF$5148,5,FALSE)</f>
        <v>0</v>
      </c>
      <c r="DR790" s="63">
        <f>VLOOKUP(D790,RFPStatus!$A$2:$CF$5148,6,FALSE)</f>
        <v>0</v>
      </c>
      <c r="DS790" s="63">
        <f>VLOOKUP(D790,RFPStatus!$A$2:$CF$5148,7,FALSE)</f>
        <v>0</v>
      </c>
      <c r="DT790" s="63">
        <f>VLOOKUP(D790,RFPStatus!$A$2:$CF$5148,8,FALSE)</f>
        <v>0</v>
      </c>
      <c r="DU790" s="63">
        <f>VLOOKUP(D790,RFPStatus!$A$2:$CF$5148,9,FALSE)</f>
        <v>0</v>
      </c>
      <c r="DV790" s="63">
        <f>VLOOKUP(D790,RFPStatus!$A$2:$CF$5148,10,FALSE)</f>
        <v>0</v>
      </c>
      <c r="DW790" s="63" t="str">
        <f t="shared" si="12"/>
        <v/>
      </c>
    </row>
    <row r="791" spans="1:127">
      <c r="A791" s="65">
        <f>RFPData!D791</f>
        <v>0</v>
      </c>
      <c r="DQ791" s="63">
        <f>VLOOKUP(D791,RFPStatus!$A$2:$CF$5148,5,FALSE)</f>
        <v>0</v>
      </c>
      <c r="DR791" s="63">
        <f>VLOOKUP(D791,RFPStatus!$A$2:$CF$5148,6,FALSE)</f>
        <v>0</v>
      </c>
      <c r="DS791" s="63">
        <f>VLOOKUP(D791,RFPStatus!$A$2:$CF$5148,7,FALSE)</f>
        <v>0</v>
      </c>
      <c r="DT791" s="63">
        <f>VLOOKUP(D791,RFPStatus!$A$2:$CF$5148,8,FALSE)</f>
        <v>0</v>
      </c>
      <c r="DU791" s="63">
        <f>VLOOKUP(D791,RFPStatus!$A$2:$CF$5148,9,FALSE)</f>
        <v>0</v>
      </c>
      <c r="DV791" s="63">
        <f>VLOOKUP(D791,RFPStatus!$A$2:$CF$5148,10,FALSE)</f>
        <v>0</v>
      </c>
      <c r="DW791" s="63" t="str">
        <f t="shared" si="12"/>
        <v/>
      </c>
    </row>
    <row r="792" spans="1:127">
      <c r="A792" s="65">
        <f>RFPData!D792</f>
        <v>0</v>
      </c>
      <c r="DQ792" s="63">
        <f>VLOOKUP(D792,RFPStatus!$A$2:$CF$5148,5,FALSE)</f>
        <v>0</v>
      </c>
      <c r="DR792" s="63">
        <f>VLOOKUP(D792,RFPStatus!$A$2:$CF$5148,6,FALSE)</f>
        <v>0</v>
      </c>
      <c r="DS792" s="63">
        <f>VLOOKUP(D792,RFPStatus!$A$2:$CF$5148,7,FALSE)</f>
        <v>0</v>
      </c>
      <c r="DT792" s="63">
        <f>VLOOKUP(D792,RFPStatus!$A$2:$CF$5148,8,FALSE)</f>
        <v>0</v>
      </c>
      <c r="DU792" s="63">
        <f>VLOOKUP(D792,RFPStatus!$A$2:$CF$5148,9,FALSE)</f>
        <v>0</v>
      </c>
      <c r="DV792" s="63">
        <f>VLOOKUP(D792,RFPStatus!$A$2:$CF$5148,10,FALSE)</f>
        <v>0</v>
      </c>
      <c r="DW792" s="63" t="str">
        <f t="shared" si="12"/>
        <v/>
      </c>
    </row>
    <row r="793" spans="1:127">
      <c r="A793" s="65">
        <f>RFPData!D793</f>
        <v>0</v>
      </c>
      <c r="DQ793" s="63">
        <f>VLOOKUP(D793,RFPStatus!$A$2:$CF$5148,5,FALSE)</f>
        <v>0</v>
      </c>
      <c r="DR793" s="63">
        <f>VLOOKUP(D793,RFPStatus!$A$2:$CF$5148,6,FALSE)</f>
        <v>0</v>
      </c>
      <c r="DS793" s="63">
        <f>VLOOKUP(D793,RFPStatus!$A$2:$CF$5148,7,FALSE)</f>
        <v>0</v>
      </c>
      <c r="DT793" s="63">
        <f>VLOOKUP(D793,RFPStatus!$A$2:$CF$5148,8,FALSE)</f>
        <v>0</v>
      </c>
      <c r="DU793" s="63">
        <f>VLOOKUP(D793,RFPStatus!$A$2:$CF$5148,9,FALSE)</f>
        <v>0</v>
      </c>
      <c r="DV793" s="63">
        <f>VLOOKUP(D793,RFPStatus!$A$2:$CF$5148,10,FALSE)</f>
        <v>0</v>
      </c>
      <c r="DW793" s="63" t="str">
        <f t="shared" si="12"/>
        <v/>
      </c>
    </row>
    <row r="794" spans="1:127">
      <c r="A794" s="65">
        <f>RFPData!D794</f>
        <v>0</v>
      </c>
      <c r="DQ794" s="63">
        <f>VLOOKUP(D794,RFPStatus!$A$2:$CF$5148,5,FALSE)</f>
        <v>0</v>
      </c>
      <c r="DR794" s="63">
        <f>VLOOKUP(D794,RFPStatus!$A$2:$CF$5148,6,FALSE)</f>
        <v>0</v>
      </c>
      <c r="DS794" s="63">
        <f>VLOOKUP(D794,RFPStatus!$A$2:$CF$5148,7,FALSE)</f>
        <v>0</v>
      </c>
      <c r="DT794" s="63">
        <f>VLOOKUP(D794,RFPStatus!$A$2:$CF$5148,8,FALSE)</f>
        <v>0</v>
      </c>
      <c r="DU794" s="63">
        <f>VLOOKUP(D794,RFPStatus!$A$2:$CF$5148,9,FALSE)</f>
        <v>0</v>
      </c>
      <c r="DV794" s="63">
        <f>VLOOKUP(D794,RFPStatus!$A$2:$CF$5148,10,FALSE)</f>
        <v>0</v>
      </c>
      <c r="DW794" s="63" t="str">
        <f t="shared" si="12"/>
        <v/>
      </c>
    </row>
    <row r="795" spans="1:127">
      <c r="A795" s="65">
        <f>RFPData!D795</f>
        <v>0</v>
      </c>
      <c r="DQ795" s="63">
        <f>VLOOKUP(D795,RFPStatus!$A$2:$CF$5148,5,FALSE)</f>
        <v>0</v>
      </c>
      <c r="DR795" s="63">
        <f>VLOOKUP(D795,RFPStatus!$A$2:$CF$5148,6,FALSE)</f>
        <v>0</v>
      </c>
      <c r="DS795" s="63">
        <f>VLOOKUP(D795,RFPStatus!$A$2:$CF$5148,7,FALSE)</f>
        <v>0</v>
      </c>
      <c r="DT795" s="63">
        <f>VLOOKUP(D795,RFPStatus!$A$2:$CF$5148,8,FALSE)</f>
        <v>0</v>
      </c>
      <c r="DU795" s="63">
        <f>VLOOKUP(D795,RFPStatus!$A$2:$CF$5148,9,FALSE)</f>
        <v>0</v>
      </c>
      <c r="DV795" s="63">
        <f>VLOOKUP(D795,RFPStatus!$A$2:$CF$5148,10,FALSE)</f>
        <v>0</v>
      </c>
      <c r="DW795" s="63" t="str">
        <f t="shared" si="12"/>
        <v/>
      </c>
    </row>
    <row r="796" spans="1:127">
      <c r="A796" s="65">
        <f>RFPData!D796</f>
        <v>0</v>
      </c>
      <c r="DQ796" s="63">
        <f>VLOOKUP(D796,RFPStatus!$A$2:$CF$5148,5,FALSE)</f>
        <v>0</v>
      </c>
      <c r="DR796" s="63">
        <f>VLOOKUP(D796,RFPStatus!$A$2:$CF$5148,6,FALSE)</f>
        <v>0</v>
      </c>
      <c r="DS796" s="63">
        <f>VLOOKUP(D796,RFPStatus!$A$2:$CF$5148,7,FALSE)</f>
        <v>0</v>
      </c>
      <c r="DT796" s="63">
        <f>VLOOKUP(D796,RFPStatus!$A$2:$CF$5148,8,FALSE)</f>
        <v>0</v>
      </c>
      <c r="DU796" s="63">
        <f>VLOOKUP(D796,RFPStatus!$A$2:$CF$5148,9,FALSE)</f>
        <v>0</v>
      </c>
      <c r="DV796" s="63">
        <f>VLOOKUP(D796,RFPStatus!$A$2:$CF$5148,10,FALSE)</f>
        <v>0</v>
      </c>
      <c r="DW796" s="63" t="str">
        <f t="shared" si="12"/>
        <v/>
      </c>
    </row>
    <row r="797" spans="1:127">
      <c r="A797" s="65">
        <f>RFPData!D797</f>
        <v>0</v>
      </c>
      <c r="DQ797" s="63">
        <f>VLOOKUP(D797,RFPStatus!$A$2:$CF$5148,5,FALSE)</f>
        <v>0</v>
      </c>
      <c r="DR797" s="63">
        <f>VLOOKUP(D797,RFPStatus!$A$2:$CF$5148,6,FALSE)</f>
        <v>0</v>
      </c>
      <c r="DS797" s="63">
        <f>VLOOKUP(D797,RFPStatus!$A$2:$CF$5148,7,FALSE)</f>
        <v>0</v>
      </c>
      <c r="DT797" s="63">
        <f>VLOOKUP(D797,RFPStatus!$A$2:$CF$5148,8,FALSE)</f>
        <v>0</v>
      </c>
      <c r="DU797" s="63">
        <f>VLOOKUP(D797,RFPStatus!$A$2:$CF$5148,9,FALSE)</f>
        <v>0</v>
      </c>
      <c r="DV797" s="63">
        <f>VLOOKUP(D797,RFPStatus!$A$2:$CF$5148,10,FALSE)</f>
        <v>0</v>
      </c>
      <c r="DW797" s="63" t="str">
        <f t="shared" si="12"/>
        <v/>
      </c>
    </row>
    <row r="798" spans="1:127">
      <c r="A798" s="65">
        <f>RFPData!D798</f>
        <v>0</v>
      </c>
      <c r="DQ798" s="63">
        <f>VLOOKUP(D798,RFPStatus!$A$2:$CF$5148,5,FALSE)</f>
        <v>0</v>
      </c>
      <c r="DR798" s="63">
        <f>VLOOKUP(D798,RFPStatus!$A$2:$CF$5148,6,FALSE)</f>
        <v>0</v>
      </c>
      <c r="DS798" s="63">
        <f>VLOOKUP(D798,RFPStatus!$A$2:$CF$5148,7,FALSE)</f>
        <v>0</v>
      </c>
      <c r="DT798" s="63">
        <f>VLOOKUP(D798,RFPStatus!$A$2:$CF$5148,8,FALSE)</f>
        <v>0</v>
      </c>
      <c r="DU798" s="63">
        <f>VLOOKUP(D798,RFPStatus!$A$2:$CF$5148,9,FALSE)</f>
        <v>0</v>
      </c>
      <c r="DV798" s="63">
        <f>VLOOKUP(D798,RFPStatus!$A$2:$CF$5148,10,FALSE)</f>
        <v>0</v>
      </c>
      <c r="DW798" s="63" t="str">
        <f t="shared" si="12"/>
        <v/>
      </c>
    </row>
    <row r="799" spans="1:127">
      <c r="A799" s="65">
        <f>RFPData!D799</f>
        <v>0</v>
      </c>
      <c r="DQ799" s="63">
        <f>VLOOKUP(D799,RFPStatus!$A$2:$CF$5148,5,FALSE)</f>
        <v>0</v>
      </c>
      <c r="DR799" s="63">
        <f>VLOOKUP(D799,RFPStatus!$A$2:$CF$5148,6,FALSE)</f>
        <v>0</v>
      </c>
      <c r="DS799" s="63">
        <f>VLOOKUP(D799,RFPStatus!$A$2:$CF$5148,7,FALSE)</f>
        <v>0</v>
      </c>
      <c r="DT799" s="63">
        <f>VLOOKUP(D799,RFPStatus!$A$2:$CF$5148,8,FALSE)</f>
        <v>0</v>
      </c>
      <c r="DU799" s="63">
        <f>VLOOKUP(D799,RFPStatus!$A$2:$CF$5148,9,FALSE)</f>
        <v>0</v>
      </c>
      <c r="DV799" s="63">
        <f>VLOOKUP(D799,RFPStatus!$A$2:$CF$5148,10,FALSE)</f>
        <v>0</v>
      </c>
      <c r="DW799" s="63" t="str">
        <f t="shared" si="12"/>
        <v/>
      </c>
    </row>
    <row r="800" spans="1:127">
      <c r="A800" s="65">
        <f>RFPData!D800</f>
        <v>0</v>
      </c>
      <c r="DQ800" s="63">
        <f>VLOOKUP(D800,RFPStatus!$A$2:$CF$5148,5,FALSE)</f>
        <v>0</v>
      </c>
      <c r="DR800" s="63">
        <f>VLOOKUP(D800,RFPStatus!$A$2:$CF$5148,6,FALSE)</f>
        <v>0</v>
      </c>
      <c r="DS800" s="63">
        <f>VLOOKUP(D800,RFPStatus!$A$2:$CF$5148,7,FALSE)</f>
        <v>0</v>
      </c>
      <c r="DT800" s="63">
        <f>VLOOKUP(D800,RFPStatus!$A$2:$CF$5148,8,FALSE)</f>
        <v>0</v>
      </c>
      <c r="DU800" s="63">
        <f>VLOOKUP(D800,RFPStatus!$A$2:$CF$5148,9,FALSE)</f>
        <v>0</v>
      </c>
      <c r="DV800" s="63">
        <f>VLOOKUP(D800,RFPStatus!$A$2:$CF$5148,10,FALSE)</f>
        <v>0</v>
      </c>
      <c r="DW800" s="63" t="str">
        <f t="shared" si="12"/>
        <v/>
      </c>
    </row>
    <row r="801" spans="1:127">
      <c r="A801" s="65">
        <f>RFPData!D801</f>
        <v>0</v>
      </c>
      <c r="DQ801" s="63">
        <f>VLOOKUP(D801,RFPStatus!$A$2:$CF$5148,5,FALSE)</f>
        <v>0</v>
      </c>
      <c r="DR801" s="63">
        <f>VLOOKUP(D801,RFPStatus!$A$2:$CF$5148,6,FALSE)</f>
        <v>0</v>
      </c>
      <c r="DS801" s="63">
        <f>VLOOKUP(D801,RFPStatus!$A$2:$CF$5148,7,FALSE)</f>
        <v>0</v>
      </c>
      <c r="DT801" s="63">
        <f>VLOOKUP(D801,RFPStatus!$A$2:$CF$5148,8,FALSE)</f>
        <v>0</v>
      </c>
      <c r="DU801" s="63">
        <f>VLOOKUP(D801,RFPStatus!$A$2:$CF$5148,9,FALSE)</f>
        <v>0</v>
      </c>
      <c r="DV801" s="63">
        <f>VLOOKUP(D801,RFPStatus!$A$2:$CF$5148,10,FALSE)</f>
        <v>0</v>
      </c>
      <c r="DW801" s="63" t="str">
        <f t="shared" si="12"/>
        <v/>
      </c>
    </row>
    <row r="802" spans="1:127">
      <c r="A802" s="65">
        <f>RFPData!D802</f>
        <v>0</v>
      </c>
      <c r="DQ802" s="63">
        <f>VLOOKUP(D802,RFPStatus!$A$2:$CF$5148,5,FALSE)</f>
        <v>0</v>
      </c>
      <c r="DR802" s="63">
        <f>VLOOKUP(D802,RFPStatus!$A$2:$CF$5148,6,FALSE)</f>
        <v>0</v>
      </c>
      <c r="DS802" s="63">
        <f>VLOOKUP(D802,RFPStatus!$A$2:$CF$5148,7,FALSE)</f>
        <v>0</v>
      </c>
      <c r="DT802" s="63">
        <f>VLOOKUP(D802,RFPStatus!$A$2:$CF$5148,8,FALSE)</f>
        <v>0</v>
      </c>
      <c r="DU802" s="63">
        <f>VLOOKUP(D802,RFPStatus!$A$2:$CF$5148,9,FALSE)</f>
        <v>0</v>
      </c>
      <c r="DV802" s="63">
        <f>VLOOKUP(D802,RFPStatus!$A$2:$CF$5148,10,FALSE)</f>
        <v>0</v>
      </c>
      <c r="DW802" s="63" t="str">
        <f t="shared" si="12"/>
        <v/>
      </c>
    </row>
    <row r="803" spans="1:127">
      <c r="A803" s="65">
        <f>RFPData!D803</f>
        <v>0</v>
      </c>
      <c r="DQ803" s="63">
        <f>VLOOKUP(D803,RFPStatus!$A$2:$CF$5148,5,FALSE)</f>
        <v>0</v>
      </c>
      <c r="DR803" s="63">
        <f>VLOOKUP(D803,RFPStatus!$A$2:$CF$5148,6,FALSE)</f>
        <v>0</v>
      </c>
      <c r="DS803" s="63">
        <f>VLOOKUP(D803,RFPStatus!$A$2:$CF$5148,7,FALSE)</f>
        <v>0</v>
      </c>
      <c r="DT803" s="63">
        <f>VLOOKUP(D803,RFPStatus!$A$2:$CF$5148,8,FALSE)</f>
        <v>0</v>
      </c>
      <c r="DU803" s="63">
        <f>VLOOKUP(D803,RFPStatus!$A$2:$CF$5148,9,FALSE)</f>
        <v>0</v>
      </c>
      <c r="DV803" s="63">
        <f>VLOOKUP(D803,RFPStatus!$A$2:$CF$5148,10,FALSE)</f>
        <v>0</v>
      </c>
      <c r="DW803" s="63" t="str">
        <f t="shared" si="12"/>
        <v/>
      </c>
    </row>
    <row r="804" spans="1:127">
      <c r="A804" s="65">
        <f>RFPData!D804</f>
        <v>0</v>
      </c>
      <c r="DQ804" s="63">
        <f>VLOOKUP(D804,RFPStatus!$A$2:$CF$5148,5,FALSE)</f>
        <v>0</v>
      </c>
      <c r="DR804" s="63">
        <f>VLOOKUP(D804,RFPStatus!$A$2:$CF$5148,6,FALSE)</f>
        <v>0</v>
      </c>
      <c r="DS804" s="63">
        <f>VLOOKUP(D804,RFPStatus!$A$2:$CF$5148,7,FALSE)</f>
        <v>0</v>
      </c>
      <c r="DT804" s="63">
        <f>VLOOKUP(D804,RFPStatus!$A$2:$CF$5148,8,FALSE)</f>
        <v>0</v>
      </c>
      <c r="DU804" s="63">
        <f>VLOOKUP(D804,RFPStatus!$A$2:$CF$5148,9,FALSE)</f>
        <v>0</v>
      </c>
      <c r="DV804" s="63">
        <f>VLOOKUP(D804,RFPStatus!$A$2:$CF$5148,10,FALSE)</f>
        <v>0</v>
      </c>
      <c r="DW804" s="63" t="str">
        <f t="shared" si="12"/>
        <v/>
      </c>
    </row>
    <row r="805" spans="1:127">
      <c r="A805" s="65">
        <f>RFPData!D805</f>
        <v>0</v>
      </c>
      <c r="DQ805" s="63">
        <f>VLOOKUP(D805,RFPStatus!$A$2:$CF$5148,5,FALSE)</f>
        <v>0</v>
      </c>
      <c r="DR805" s="63">
        <f>VLOOKUP(D805,RFPStatus!$A$2:$CF$5148,6,FALSE)</f>
        <v>0</v>
      </c>
      <c r="DS805" s="63">
        <f>VLOOKUP(D805,RFPStatus!$A$2:$CF$5148,7,FALSE)</f>
        <v>0</v>
      </c>
      <c r="DT805" s="63">
        <f>VLOOKUP(D805,RFPStatus!$A$2:$CF$5148,8,FALSE)</f>
        <v>0</v>
      </c>
      <c r="DU805" s="63">
        <f>VLOOKUP(D805,RFPStatus!$A$2:$CF$5148,9,FALSE)</f>
        <v>0</v>
      </c>
      <c r="DV805" s="63">
        <f>VLOOKUP(D805,RFPStatus!$A$2:$CF$5148,10,FALSE)</f>
        <v>0</v>
      </c>
      <c r="DW805" s="63" t="str">
        <f t="shared" si="12"/>
        <v/>
      </c>
    </row>
    <row r="806" spans="1:127">
      <c r="A806" s="65">
        <f>RFPData!D806</f>
        <v>0</v>
      </c>
      <c r="DQ806" s="63">
        <f>VLOOKUP(D806,RFPStatus!$A$2:$CF$5148,5,FALSE)</f>
        <v>0</v>
      </c>
      <c r="DR806" s="63">
        <f>VLOOKUP(D806,RFPStatus!$A$2:$CF$5148,6,FALSE)</f>
        <v>0</v>
      </c>
      <c r="DS806" s="63">
        <f>VLOOKUP(D806,RFPStatus!$A$2:$CF$5148,7,FALSE)</f>
        <v>0</v>
      </c>
      <c r="DT806" s="63">
        <f>VLOOKUP(D806,RFPStatus!$A$2:$CF$5148,8,FALSE)</f>
        <v>0</v>
      </c>
      <c r="DU806" s="63">
        <f>VLOOKUP(D806,RFPStatus!$A$2:$CF$5148,9,FALSE)</f>
        <v>0</v>
      </c>
      <c r="DV806" s="63">
        <f>VLOOKUP(D806,RFPStatus!$A$2:$CF$5148,10,FALSE)</f>
        <v>0</v>
      </c>
      <c r="DW806" s="63" t="str">
        <f t="shared" si="12"/>
        <v/>
      </c>
    </row>
    <row r="807" spans="1:127">
      <c r="A807" s="65">
        <f>RFPData!D807</f>
        <v>0</v>
      </c>
      <c r="DQ807" s="63">
        <f>VLOOKUP(D807,RFPStatus!$A$2:$CF$5148,5,FALSE)</f>
        <v>0</v>
      </c>
      <c r="DR807" s="63">
        <f>VLOOKUP(D807,RFPStatus!$A$2:$CF$5148,6,FALSE)</f>
        <v>0</v>
      </c>
      <c r="DS807" s="63">
        <f>VLOOKUP(D807,RFPStatus!$A$2:$CF$5148,7,FALSE)</f>
        <v>0</v>
      </c>
      <c r="DT807" s="63">
        <f>VLOOKUP(D807,RFPStatus!$A$2:$CF$5148,8,FALSE)</f>
        <v>0</v>
      </c>
      <c r="DU807" s="63">
        <f>VLOOKUP(D807,RFPStatus!$A$2:$CF$5148,9,FALSE)</f>
        <v>0</v>
      </c>
      <c r="DV807" s="63">
        <f>VLOOKUP(D807,RFPStatus!$A$2:$CF$5148,10,FALSE)</f>
        <v>0</v>
      </c>
      <c r="DW807" s="63" t="str">
        <f t="shared" si="12"/>
        <v/>
      </c>
    </row>
    <row r="808" spans="1:127">
      <c r="A808" s="65">
        <f>RFPData!D808</f>
        <v>0</v>
      </c>
      <c r="DQ808" s="63">
        <f>VLOOKUP(D808,RFPStatus!$A$2:$CF$5148,5,FALSE)</f>
        <v>0</v>
      </c>
      <c r="DR808" s="63">
        <f>VLOOKUP(D808,RFPStatus!$A$2:$CF$5148,6,FALSE)</f>
        <v>0</v>
      </c>
      <c r="DS808" s="63">
        <f>VLOOKUP(D808,RFPStatus!$A$2:$CF$5148,7,FALSE)</f>
        <v>0</v>
      </c>
      <c r="DT808" s="63">
        <f>VLOOKUP(D808,RFPStatus!$A$2:$CF$5148,8,FALSE)</f>
        <v>0</v>
      </c>
      <c r="DU808" s="63">
        <f>VLOOKUP(D808,RFPStatus!$A$2:$CF$5148,9,FALSE)</f>
        <v>0</v>
      </c>
      <c r="DV808" s="63">
        <f>VLOOKUP(D808,RFPStatus!$A$2:$CF$5148,10,FALSE)</f>
        <v>0</v>
      </c>
      <c r="DW808" s="63" t="str">
        <f t="shared" si="12"/>
        <v/>
      </c>
    </row>
    <row r="809" spans="1:127">
      <c r="A809" s="65">
        <f>RFPData!D809</f>
        <v>0</v>
      </c>
      <c r="DQ809" s="63">
        <f>VLOOKUP(D809,RFPStatus!$A$2:$CF$5148,5,FALSE)</f>
        <v>0</v>
      </c>
      <c r="DR809" s="63">
        <f>VLOOKUP(D809,RFPStatus!$A$2:$CF$5148,6,FALSE)</f>
        <v>0</v>
      </c>
      <c r="DS809" s="63">
        <f>VLOOKUP(D809,RFPStatus!$A$2:$CF$5148,7,FALSE)</f>
        <v>0</v>
      </c>
      <c r="DT809" s="63">
        <f>VLOOKUP(D809,RFPStatus!$A$2:$CF$5148,8,FALSE)</f>
        <v>0</v>
      </c>
      <c r="DU809" s="63">
        <f>VLOOKUP(D809,RFPStatus!$A$2:$CF$5148,9,FALSE)</f>
        <v>0</v>
      </c>
      <c r="DV809" s="63">
        <f>VLOOKUP(D809,RFPStatus!$A$2:$CF$5148,10,FALSE)</f>
        <v>0</v>
      </c>
      <c r="DW809" s="63" t="str">
        <f t="shared" si="12"/>
        <v/>
      </c>
    </row>
    <row r="810" spans="1:127">
      <c r="A810" s="65">
        <f>RFPData!D810</f>
        <v>0</v>
      </c>
      <c r="DQ810" s="63">
        <f>VLOOKUP(D810,RFPStatus!$A$2:$CF$5148,5,FALSE)</f>
        <v>0</v>
      </c>
      <c r="DR810" s="63">
        <f>VLOOKUP(D810,RFPStatus!$A$2:$CF$5148,6,FALSE)</f>
        <v>0</v>
      </c>
      <c r="DS810" s="63">
        <f>VLOOKUP(D810,RFPStatus!$A$2:$CF$5148,7,FALSE)</f>
        <v>0</v>
      </c>
      <c r="DT810" s="63">
        <f>VLOOKUP(D810,RFPStatus!$A$2:$CF$5148,8,FALSE)</f>
        <v>0</v>
      </c>
      <c r="DU810" s="63">
        <f>VLOOKUP(D810,RFPStatus!$A$2:$CF$5148,9,FALSE)</f>
        <v>0</v>
      </c>
      <c r="DV810" s="63">
        <f>VLOOKUP(D810,RFPStatus!$A$2:$CF$5148,10,FALSE)</f>
        <v>0</v>
      </c>
      <c r="DW810" s="63" t="str">
        <f t="shared" si="12"/>
        <v/>
      </c>
    </row>
    <row r="811" spans="1:127">
      <c r="A811" s="65">
        <f>RFPData!D811</f>
        <v>0</v>
      </c>
      <c r="DQ811" s="63">
        <f>VLOOKUP(D811,RFPStatus!$A$2:$CF$5148,5,FALSE)</f>
        <v>0</v>
      </c>
      <c r="DR811" s="63">
        <f>VLOOKUP(D811,RFPStatus!$A$2:$CF$5148,6,FALSE)</f>
        <v>0</v>
      </c>
      <c r="DS811" s="63">
        <f>VLOOKUP(D811,RFPStatus!$A$2:$CF$5148,7,FALSE)</f>
        <v>0</v>
      </c>
      <c r="DT811" s="63">
        <f>VLOOKUP(D811,RFPStatus!$A$2:$CF$5148,8,FALSE)</f>
        <v>0</v>
      </c>
      <c r="DU811" s="63">
        <f>VLOOKUP(D811,RFPStatus!$A$2:$CF$5148,9,FALSE)</f>
        <v>0</v>
      </c>
      <c r="DV811" s="63">
        <f>VLOOKUP(D811,RFPStatus!$A$2:$CF$5148,10,FALSE)</f>
        <v>0</v>
      </c>
      <c r="DW811" s="63" t="str">
        <f t="shared" si="12"/>
        <v/>
      </c>
    </row>
    <row r="812" spans="1:127">
      <c r="A812" s="65">
        <f>RFPData!D812</f>
        <v>0</v>
      </c>
      <c r="DQ812" s="63">
        <f>VLOOKUP(D812,RFPStatus!$A$2:$CF$5148,5,FALSE)</f>
        <v>0</v>
      </c>
      <c r="DR812" s="63">
        <f>VLOOKUP(D812,RFPStatus!$A$2:$CF$5148,6,FALSE)</f>
        <v>0</v>
      </c>
      <c r="DS812" s="63">
        <f>VLOOKUP(D812,RFPStatus!$A$2:$CF$5148,7,FALSE)</f>
        <v>0</v>
      </c>
      <c r="DT812" s="63">
        <f>VLOOKUP(D812,RFPStatus!$A$2:$CF$5148,8,FALSE)</f>
        <v>0</v>
      </c>
      <c r="DU812" s="63">
        <f>VLOOKUP(D812,RFPStatus!$A$2:$CF$5148,9,FALSE)</f>
        <v>0</v>
      </c>
      <c r="DV812" s="63">
        <f>VLOOKUP(D812,RFPStatus!$A$2:$CF$5148,10,FALSE)</f>
        <v>0</v>
      </c>
      <c r="DW812" s="63" t="str">
        <f t="shared" si="12"/>
        <v/>
      </c>
    </row>
    <row r="813" spans="1:127">
      <c r="A813" s="65">
        <f>RFPData!D813</f>
        <v>0</v>
      </c>
      <c r="DQ813" s="63">
        <f>VLOOKUP(D813,RFPStatus!$A$2:$CF$5148,5,FALSE)</f>
        <v>0</v>
      </c>
      <c r="DR813" s="63">
        <f>VLOOKUP(D813,RFPStatus!$A$2:$CF$5148,6,FALSE)</f>
        <v>0</v>
      </c>
      <c r="DS813" s="63">
        <f>VLOOKUP(D813,RFPStatus!$A$2:$CF$5148,7,FALSE)</f>
        <v>0</v>
      </c>
      <c r="DT813" s="63">
        <f>VLOOKUP(D813,RFPStatus!$A$2:$CF$5148,8,FALSE)</f>
        <v>0</v>
      </c>
      <c r="DU813" s="63">
        <f>VLOOKUP(D813,RFPStatus!$A$2:$CF$5148,9,FALSE)</f>
        <v>0</v>
      </c>
      <c r="DV813" s="63">
        <f>VLOOKUP(D813,RFPStatus!$A$2:$CF$5148,10,FALSE)</f>
        <v>0</v>
      </c>
      <c r="DW813" s="63" t="str">
        <f t="shared" si="12"/>
        <v/>
      </c>
    </row>
    <row r="814" spans="1:127">
      <c r="A814" s="65">
        <f>RFPData!D814</f>
        <v>0</v>
      </c>
      <c r="DQ814" s="63">
        <f>VLOOKUP(D814,RFPStatus!$A$2:$CF$5148,5,FALSE)</f>
        <v>0</v>
      </c>
      <c r="DR814" s="63">
        <f>VLOOKUP(D814,RFPStatus!$A$2:$CF$5148,6,FALSE)</f>
        <v>0</v>
      </c>
      <c r="DS814" s="63">
        <f>VLOOKUP(D814,RFPStatus!$A$2:$CF$5148,7,FALSE)</f>
        <v>0</v>
      </c>
      <c r="DT814" s="63">
        <f>VLOOKUP(D814,RFPStatus!$A$2:$CF$5148,8,FALSE)</f>
        <v>0</v>
      </c>
      <c r="DU814" s="63">
        <f>VLOOKUP(D814,RFPStatus!$A$2:$CF$5148,9,FALSE)</f>
        <v>0</v>
      </c>
      <c r="DV814" s="63">
        <f>VLOOKUP(D814,RFPStatus!$A$2:$CF$5148,10,FALSE)</f>
        <v>0</v>
      </c>
      <c r="DW814" s="63" t="str">
        <f t="shared" si="12"/>
        <v/>
      </c>
    </row>
    <row r="815" spans="1:127">
      <c r="A815" s="65">
        <f>RFPData!D815</f>
        <v>0</v>
      </c>
      <c r="DQ815" s="63">
        <f>VLOOKUP(D815,RFPStatus!$A$2:$CF$5148,5,FALSE)</f>
        <v>0</v>
      </c>
      <c r="DR815" s="63">
        <f>VLOOKUP(D815,RFPStatus!$A$2:$CF$5148,6,FALSE)</f>
        <v>0</v>
      </c>
      <c r="DS815" s="63">
        <f>VLOOKUP(D815,RFPStatus!$A$2:$CF$5148,7,FALSE)</f>
        <v>0</v>
      </c>
      <c r="DT815" s="63">
        <f>VLOOKUP(D815,RFPStatus!$A$2:$CF$5148,8,FALSE)</f>
        <v>0</v>
      </c>
      <c r="DU815" s="63">
        <f>VLOOKUP(D815,RFPStatus!$A$2:$CF$5148,9,FALSE)</f>
        <v>0</v>
      </c>
      <c r="DV815" s="63">
        <f>VLOOKUP(D815,RFPStatus!$A$2:$CF$5148,10,FALSE)</f>
        <v>0</v>
      </c>
      <c r="DW815" s="63" t="str">
        <f t="shared" si="12"/>
        <v/>
      </c>
    </row>
    <row r="816" spans="1:127">
      <c r="A816" s="65">
        <f>RFPData!D816</f>
        <v>0</v>
      </c>
      <c r="DQ816" s="63">
        <f>VLOOKUP(D816,RFPStatus!$A$2:$CF$5148,5,FALSE)</f>
        <v>0</v>
      </c>
      <c r="DR816" s="63">
        <f>VLOOKUP(D816,RFPStatus!$A$2:$CF$5148,6,FALSE)</f>
        <v>0</v>
      </c>
      <c r="DS816" s="63">
        <f>VLOOKUP(D816,RFPStatus!$A$2:$CF$5148,7,FALSE)</f>
        <v>0</v>
      </c>
      <c r="DT816" s="63">
        <f>VLOOKUP(D816,RFPStatus!$A$2:$CF$5148,8,FALSE)</f>
        <v>0</v>
      </c>
      <c r="DU816" s="63">
        <f>VLOOKUP(D816,RFPStatus!$A$2:$CF$5148,9,FALSE)</f>
        <v>0</v>
      </c>
      <c r="DV816" s="63">
        <f>VLOOKUP(D816,RFPStatus!$A$2:$CF$5148,10,FALSE)</f>
        <v>0</v>
      </c>
      <c r="DW816" s="63" t="str">
        <f t="shared" si="12"/>
        <v/>
      </c>
    </row>
    <row r="817" spans="1:127">
      <c r="A817" s="65">
        <f>RFPData!D817</f>
        <v>0</v>
      </c>
      <c r="DQ817" s="63">
        <f>VLOOKUP(D817,RFPStatus!$A$2:$CF$5148,5,FALSE)</f>
        <v>0</v>
      </c>
      <c r="DR817" s="63">
        <f>VLOOKUP(D817,RFPStatus!$A$2:$CF$5148,6,FALSE)</f>
        <v>0</v>
      </c>
      <c r="DS817" s="63">
        <f>VLOOKUP(D817,RFPStatus!$A$2:$CF$5148,7,FALSE)</f>
        <v>0</v>
      </c>
      <c r="DT817" s="63">
        <f>VLOOKUP(D817,RFPStatus!$A$2:$CF$5148,8,FALSE)</f>
        <v>0</v>
      </c>
      <c r="DU817" s="63">
        <f>VLOOKUP(D817,RFPStatus!$A$2:$CF$5148,9,FALSE)</f>
        <v>0</v>
      </c>
      <c r="DV817" s="63">
        <f>VLOOKUP(D817,RFPStatus!$A$2:$CF$5148,10,FALSE)</f>
        <v>0</v>
      </c>
      <c r="DW817" s="63" t="str">
        <f t="shared" si="12"/>
        <v/>
      </c>
    </row>
    <row r="818" spans="1:127">
      <c r="A818" s="65">
        <f>RFPData!D818</f>
        <v>0</v>
      </c>
      <c r="DQ818" s="63">
        <f>VLOOKUP(D818,RFPStatus!$A$2:$CF$5148,5,FALSE)</f>
        <v>0</v>
      </c>
      <c r="DR818" s="63">
        <f>VLOOKUP(D818,RFPStatus!$A$2:$CF$5148,6,FALSE)</f>
        <v>0</v>
      </c>
      <c r="DS818" s="63">
        <f>VLOOKUP(D818,RFPStatus!$A$2:$CF$5148,7,FALSE)</f>
        <v>0</v>
      </c>
      <c r="DT818" s="63">
        <f>VLOOKUP(D818,RFPStatus!$A$2:$CF$5148,8,FALSE)</f>
        <v>0</v>
      </c>
      <c r="DU818" s="63">
        <f>VLOOKUP(D818,RFPStatus!$A$2:$CF$5148,9,FALSE)</f>
        <v>0</v>
      </c>
      <c r="DV818" s="63">
        <f>VLOOKUP(D818,RFPStatus!$A$2:$CF$5148,10,FALSE)</f>
        <v>0</v>
      </c>
      <c r="DW818" s="63" t="str">
        <f t="shared" si="12"/>
        <v/>
      </c>
    </row>
    <row r="819" spans="1:127">
      <c r="A819" s="65">
        <f>RFPData!D819</f>
        <v>0</v>
      </c>
      <c r="DQ819" s="63">
        <f>VLOOKUP(D819,RFPStatus!$A$2:$CF$5148,5,FALSE)</f>
        <v>0</v>
      </c>
      <c r="DR819" s="63">
        <f>VLOOKUP(D819,RFPStatus!$A$2:$CF$5148,6,FALSE)</f>
        <v>0</v>
      </c>
      <c r="DS819" s="63">
        <f>VLOOKUP(D819,RFPStatus!$A$2:$CF$5148,7,FALSE)</f>
        <v>0</v>
      </c>
      <c r="DT819" s="63">
        <f>VLOOKUP(D819,RFPStatus!$A$2:$CF$5148,8,FALSE)</f>
        <v>0</v>
      </c>
      <c r="DU819" s="63">
        <f>VLOOKUP(D819,RFPStatus!$A$2:$CF$5148,9,FALSE)</f>
        <v>0</v>
      </c>
      <c r="DV819" s="63">
        <f>VLOOKUP(D819,RFPStatus!$A$2:$CF$5148,10,FALSE)</f>
        <v>0</v>
      </c>
      <c r="DW819" s="63" t="str">
        <f t="shared" si="12"/>
        <v/>
      </c>
    </row>
    <row r="820" spans="1:127">
      <c r="A820" s="65">
        <f>RFPData!D820</f>
        <v>0</v>
      </c>
      <c r="DQ820" s="63">
        <f>VLOOKUP(D820,RFPStatus!$A$2:$CF$5148,5,FALSE)</f>
        <v>0</v>
      </c>
      <c r="DR820" s="63">
        <f>VLOOKUP(D820,RFPStatus!$A$2:$CF$5148,6,FALSE)</f>
        <v>0</v>
      </c>
      <c r="DS820" s="63">
        <f>VLOOKUP(D820,RFPStatus!$A$2:$CF$5148,7,FALSE)</f>
        <v>0</v>
      </c>
      <c r="DT820" s="63">
        <f>VLOOKUP(D820,RFPStatus!$A$2:$CF$5148,8,FALSE)</f>
        <v>0</v>
      </c>
      <c r="DU820" s="63">
        <f>VLOOKUP(D820,RFPStatus!$A$2:$CF$5148,9,FALSE)</f>
        <v>0</v>
      </c>
      <c r="DV820" s="63">
        <f>VLOOKUP(D820,RFPStatus!$A$2:$CF$5148,10,FALSE)</f>
        <v>0</v>
      </c>
      <c r="DW820" s="63" t="str">
        <f t="shared" si="12"/>
        <v/>
      </c>
    </row>
    <row r="821" spans="1:127">
      <c r="A821" s="65">
        <f>RFPData!D821</f>
        <v>0</v>
      </c>
      <c r="DQ821" s="63">
        <f>VLOOKUP(D821,RFPStatus!$A$2:$CF$5148,5,FALSE)</f>
        <v>0</v>
      </c>
      <c r="DR821" s="63">
        <f>VLOOKUP(D821,RFPStatus!$A$2:$CF$5148,6,FALSE)</f>
        <v>0</v>
      </c>
      <c r="DS821" s="63">
        <f>VLOOKUP(D821,RFPStatus!$A$2:$CF$5148,7,FALSE)</f>
        <v>0</v>
      </c>
      <c r="DT821" s="63">
        <f>VLOOKUP(D821,RFPStatus!$A$2:$CF$5148,8,FALSE)</f>
        <v>0</v>
      </c>
      <c r="DU821" s="63">
        <f>VLOOKUP(D821,RFPStatus!$A$2:$CF$5148,9,FALSE)</f>
        <v>0</v>
      </c>
      <c r="DV821" s="63">
        <f>VLOOKUP(D821,RFPStatus!$A$2:$CF$5148,10,FALSE)</f>
        <v>0</v>
      </c>
      <c r="DW821" s="63" t="str">
        <f t="shared" si="12"/>
        <v/>
      </c>
    </row>
    <row r="822" spans="1:127">
      <c r="A822" s="65">
        <f>RFPData!D822</f>
        <v>0</v>
      </c>
      <c r="DQ822" s="63">
        <f>VLOOKUP(D822,RFPStatus!$A$2:$CF$5148,5,FALSE)</f>
        <v>0</v>
      </c>
      <c r="DR822" s="63">
        <f>VLOOKUP(D822,RFPStatus!$A$2:$CF$5148,6,FALSE)</f>
        <v>0</v>
      </c>
      <c r="DS822" s="63">
        <f>VLOOKUP(D822,RFPStatus!$A$2:$CF$5148,7,FALSE)</f>
        <v>0</v>
      </c>
      <c r="DT822" s="63">
        <f>VLOOKUP(D822,RFPStatus!$A$2:$CF$5148,8,FALSE)</f>
        <v>0</v>
      </c>
      <c r="DU822" s="63">
        <f>VLOOKUP(D822,RFPStatus!$A$2:$CF$5148,9,FALSE)</f>
        <v>0</v>
      </c>
      <c r="DV822" s="63">
        <f>VLOOKUP(D822,RFPStatus!$A$2:$CF$5148,10,FALSE)</f>
        <v>0</v>
      </c>
      <c r="DW822" s="63" t="str">
        <f t="shared" si="12"/>
        <v/>
      </c>
    </row>
    <row r="823" spans="1:127">
      <c r="A823" s="65">
        <f>RFPData!D823</f>
        <v>0</v>
      </c>
      <c r="DQ823" s="63">
        <f>VLOOKUP(D823,RFPStatus!$A$2:$CF$5148,5,FALSE)</f>
        <v>0</v>
      </c>
      <c r="DR823" s="63">
        <f>VLOOKUP(D823,RFPStatus!$A$2:$CF$5148,6,FALSE)</f>
        <v>0</v>
      </c>
      <c r="DS823" s="63">
        <f>VLOOKUP(D823,RFPStatus!$A$2:$CF$5148,7,FALSE)</f>
        <v>0</v>
      </c>
      <c r="DT823" s="63">
        <f>VLOOKUP(D823,RFPStatus!$A$2:$CF$5148,8,FALSE)</f>
        <v>0</v>
      </c>
      <c r="DU823" s="63">
        <f>VLOOKUP(D823,RFPStatus!$A$2:$CF$5148,9,FALSE)</f>
        <v>0</v>
      </c>
      <c r="DV823" s="63">
        <f>VLOOKUP(D823,RFPStatus!$A$2:$CF$5148,10,FALSE)</f>
        <v>0</v>
      </c>
      <c r="DW823" s="63" t="str">
        <f t="shared" si="12"/>
        <v/>
      </c>
    </row>
    <row r="824" spans="1:127">
      <c r="A824" s="65">
        <f>RFPData!D824</f>
        <v>0</v>
      </c>
      <c r="DQ824" s="63">
        <f>VLOOKUP(D824,RFPStatus!$A$2:$CF$5148,5,FALSE)</f>
        <v>0</v>
      </c>
      <c r="DR824" s="63">
        <f>VLOOKUP(D824,RFPStatus!$A$2:$CF$5148,6,FALSE)</f>
        <v>0</v>
      </c>
      <c r="DS824" s="63">
        <f>VLOOKUP(D824,RFPStatus!$A$2:$CF$5148,7,FALSE)</f>
        <v>0</v>
      </c>
      <c r="DT824" s="63">
        <f>VLOOKUP(D824,RFPStatus!$A$2:$CF$5148,8,FALSE)</f>
        <v>0</v>
      </c>
      <c r="DU824" s="63">
        <f>VLOOKUP(D824,RFPStatus!$A$2:$CF$5148,9,FALSE)</f>
        <v>0</v>
      </c>
      <c r="DV824" s="63">
        <f>VLOOKUP(D824,RFPStatus!$A$2:$CF$5148,10,FALSE)</f>
        <v>0</v>
      </c>
      <c r="DW824" s="63" t="str">
        <f t="shared" si="12"/>
        <v/>
      </c>
    </row>
    <row r="825" spans="1:127">
      <c r="A825" s="65">
        <f>RFPData!D825</f>
        <v>0</v>
      </c>
      <c r="DQ825" s="63">
        <f>VLOOKUP(D825,RFPStatus!$A$2:$CF$5148,5,FALSE)</f>
        <v>0</v>
      </c>
      <c r="DR825" s="63">
        <f>VLOOKUP(D825,RFPStatus!$A$2:$CF$5148,6,FALSE)</f>
        <v>0</v>
      </c>
      <c r="DS825" s="63">
        <f>VLOOKUP(D825,RFPStatus!$A$2:$CF$5148,7,FALSE)</f>
        <v>0</v>
      </c>
      <c r="DT825" s="63">
        <f>VLOOKUP(D825,RFPStatus!$A$2:$CF$5148,8,FALSE)</f>
        <v>0</v>
      </c>
      <c r="DU825" s="63">
        <f>VLOOKUP(D825,RFPStatus!$A$2:$CF$5148,9,FALSE)</f>
        <v>0</v>
      </c>
      <c r="DV825" s="63">
        <f>VLOOKUP(D825,RFPStatus!$A$2:$CF$5148,10,FALSE)</f>
        <v>0</v>
      </c>
      <c r="DW825" s="63" t="str">
        <f t="shared" si="12"/>
        <v/>
      </c>
    </row>
    <row r="826" spans="1:127">
      <c r="A826" s="65">
        <f>RFPData!D826</f>
        <v>0</v>
      </c>
      <c r="DQ826" s="63">
        <f>VLOOKUP(D826,RFPStatus!$A$2:$CF$5148,5,FALSE)</f>
        <v>0</v>
      </c>
      <c r="DR826" s="63">
        <f>VLOOKUP(D826,RFPStatus!$A$2:$CF$5148,6,FALSE)</f>
        <v>0</v>
      </c>
      <c r="DS826" s="63">
        <f>VLOOKUP(D826,RFPStatus!$A$2:$CF$5148,7,FALSE)</f>
        <v>0</v>
      </c>
      <c r="DT826" s="63">
        <f>VLOOKUP(D826,RFPStatus!$A$2:$CF$5148,8,FALSE)</f>
        <v>0</v>
      </c>
      <c r="DU826" s="63">
        <f>VLOOKUP(D826,RFPStatus!$A$2:$CF$5148,9,FALSE)</f>
        <v>0</v>
      </c>
      <c r="DV826" s="63">
        <f>VLOOKUP(D826,RFPStatus!$A$2:$CF$5148,10,FALSE)</f>
        <v>0</v>
      </c>
      <c r="DW826" s="63" t="str">
        <f t="shared" si="12"/>
        <v/>
      </c>
    </row>
    <row r="827" spans="1:127">
      <c r="A827" s="65">
        <f>RFPData!D827</f>
        <v>0</v>
      </c>
      <c r="DQ827" s="63">
        <f>VLOOKUP(D827,RFPStatus!$A$2:$CF$5148,5,FALSE)</f>
        <v>0</v>
      </c>
      <c r="DR827" s="63">
        <f>VLOOKUP(D827,RFPStatus!$A$2:$CF$5148,6,FALSE)</f>
        <v>0</v>
      </c>
      <c r="DS827" s="63">
        <f>VLOOKUP(D827,RFPStatus!$A$2:$CF$5148,7,FALSE)</f>
        <v>0</v>
      </c>
      <c r="DT827" s="63">
        <f>VLOOKUP(D827,RFPStatus!$A$2:$CF$5148,8,FALSE)</f>
        <v>0</v>
      </c>
      <c r="DU827" s="63">
        <f>VLOOKUP(D827,RFPStatus!$A$2:$CF$5148,9,FALSE)</f>
        <v>0</v>
      </c>
      <c r="DV827" s="63">
        <f>VLOOKUP(D827,RFPStatus!$A$2:$CF$5148,10,FALSE)</f>
        <v>0</v>
      </c>
      <c r="DW827" s="63" t="str">
        <f t="shared" si="12"/>
        <v/>
      </c>
    </row>
    <row r="828" spans="1:127">
      <c r="A828" s="65">
        <f>RFPData!D828</f>
        <v>0</v>
      </c>
      <c r="DQ828" s="63">
        <f>VLOOKUP(D828,RFPStatus!$A$2:$CF$5148,5,FALSE)</f>
        <v>0</v>
      </c>
      <c r="DR828" s="63">
        <f>VLOOKUP(D828,RFPStatus!$A$2:$CF$5148,6,FALSE)</f>
        <v>0</v>
      </c>
      <c r="DS828" s="63">
        <f>VLOOKUP(D828,RFPStatus!$A$2:$CF$5148,7,FALSE)</f>
        <v>0</v>
      </c>
      <c r="DT828" s="63">
        <f>VLOOKUP(D828,RFPStatus!$A$2:$CF$5148,8,FALSE)</f>
        <v>0</v>
      </c>
      <c r="DU828" s="63">
        <f>VLOOKUP(D828,RFPStatus!$A$2:$CF$5148,9,FALSE)</f>
        <v>0</v>
      </c>
      <c r="DV828" s="63">
        <f>VLOOKUP(D828,RFPStatus!$A$2:$CF$5148,10,FALSE)</f>
        <v>0</v>
      </c>
      <c r="DW828" s="63" t="str">
        <f t="shared" si="12"/>
        <v/>
      </c>
    </row>
    <row r="829" spans="1:127">
      <c r="A829" s="65">
        <f>RFPData!D829</f>
        <v>0</v>
      </c>
      <c r="DQ829" s="63">
        <f>VLOOKUP(D829,RFPStatus!$A$2:$CF$5148,5,FALSE)</f>
        <v>0</v>
      </c>
      <c r="DR829" s="63">
        <f>VLOOKUP(D829,RFPStatus!$A$2:$CF$5148,6,FALSE)</f>
        <v>0</v>
      </c>
      <c r="DS829" s="63">
        <f>VLOOKUP(D829,RFPStatus!$A$2:$CF$5148,7,FALSE)</f>
        <v>0</v>
      </c>
      <c r="DT829" s="63">
        <f>VLOOKUP(D829,RFPStatus!$A$2:$CF$5148,8,FALSE)</f>
        <v>0</v>
      </c>
      <c r="DU829" s="63">
        <f>VLOOKUP(D829,RFPStatus!$A$2:$CF$5148,9,FALSE)</f>
        <v>0</v>
      </c>
      <c r="DV829" s="63">
        <f>VLOOKUP(D829,RFPStatus!$A$2:$CF$5148,10,FALSE)</f>
        <v>0</v>
      </c>
      <c r="DW829" s="63" t="str">
        <f t="shared" si="12"/>
        <v/>
      </c>
    </row>
    <row r="830" spans="1:127">
      <c r="A830" s="65">
        <f>RFPData!D830</f>
        <v>0</v>
      </c>
      <c r="DQ830" s="63">
        <f>VLOOKUP(D830,RFPStatus!$A$2:$CF$5148,5,FALSE)</f>
        <v>0</v>
      </c>
      <c r="DR830" s="63">
        <f>VLOOKUP(D830,RFPStatus!$A$2:$CF$5148,6,FALSE)</f>
        <v>0</v>
      </c>
      <c r="DS830" s="63">
        <f>VLOOKUP(D830,RFPStatus!$A$2:$CF$5148,7,FALSE)</f>
        <v>0</v>
      </c>
      <c r="DT830" s="63">
        <f>VLOOKUP(D830,RFPStatus!$A$2:$CF$5148,8,FALSE)</f>
        <v>0</v>
      </c>
      <c r="DU830" s="63">
        <f>VLOOKUP(D830,RFPStatus!$A$2:$CF$5148,9,FALSE)</f>
        <v>0</v>
      </c>
      <c r="DV830" s="63">
        <f>VLOOKUP(D830,RFPStatus!$A$2:$CF$5148,10,FALSE)</f>
        <v>0</v>
      </c>
      <c r="DW830" s="63" t="str">
        <f t="shared" si="12"/>
        <v/>
      </c>
    </row>
    <row r="831" spans="1:127">
      <c r="A831" s="65">
        <f>RFPData!D831</f>
        <v>0</v>
      </c>
      <c r="DQ831" s="63">
        <f>VLOOKUP(D831,RFPStatus!$A$2:$CF$5148,5,FALSE)</f>
        <v>0</v>
      </c>
      <c r="DR831" s="63">
        <f>VLOOKUP(D831,RFPStatus!$A$2:$CF$5148,6,FALSE)</f>
        <v>0</v>
      </c>
      <c r="DS831" s="63">
        <f>VLOOKUP(D831,RFPStatus!$A$2:$CF$5148,7,FALSE)</f>
        <v>0</v>
      </c>
      <c r="DT831" s="63">
        <f>VLOOKUP(D831,RFPStatus!$A$2:$CF$5148,8,FALSE)</f>
        <v>0</v>
      </c>
      <c r="DU831" s="63">
        <f>VLOOKUP(D831,RFPStatus!$A$2:$CF$5148,9,FALSE)</f>
        <v>0</v>
      </c>
      <c r="DV831" s="63">
        <f>VLOOKUP(D831,RFPStatus!$A$2:$CF$5148,10,FALSE)</f>
        <v>0</v>
      </c>
      <c r="DW831" s="63" t="str">
        <f t="shared" si="12"/>
        <v/>
      </c>
    </row>
    <row r="832" spans="1:127">
      <c r="A832" s="65">
        <f>RFPData!D832</f>
        <v>0</v>
      </c>
      <c r="DQ832" s="63">
        <f>VLOOKUP(D832,RFPStatus!$A$2:$CF$5148,5,FALSE)</f>
        <v>0</v>
      </c>
      <c r="DR832" s="63">
        <f>VLOOKUP(D832,RFPStatus!$A$2:$CF$5148,6,FALSE)</f>
        <v>0</v>
      </c>
      <c r="DS832" s="63">
        <f>VLOOKUP(D832,RFPStatus!$A$2:$CF$5148,7,FALSE)</f>
        <v>0</v>
      </c>
      <c r="DT832" s="63">
        <f>VLOOKUP(D832,RFPStatus!$A$2:$CF$5148,8,FALSE)</f>
        <v>0</v>
      </c>
      <c r="DU832" s="63">
        <f>VLOOKUP(D832,RFPStatus!$A$2:$CF$5148,9,FALSE)</f>
        <v>0</v>
      </c>
      <c r="DV832" s="63">
        <f>VLOOKUP(D832,RFPStatus!$A$2:$CF$5148,10,FALSE)</f>
        <v>0</v>
      </c>
      <c r="DW832" s="63" t="str">
        <f t="shared" si="12"/>
        <v/>
      </c>
    </row>
    <row r="833" spans="1:127">
      <c r="A833" s="65">
        <f>RFPData!D833</f>
        <v>0</v>
      </c>
      <c r="DQ833" s="63">
        <f>VLOOKUP(D833,RFPStatus!$A$2:$CF$5148,5,FALSE)</f>
        <v>0</v>
      </c>
      <c r="DR833" s="63">
        <f>VLOOKUP(D833,RFPStatus!$A$2:$CF$5148,6,FALSE)</f>
        <v>0</v>
      </c>
      <c r="DS833" s="63">
        <f>VLOOKUP(D833,RFPStatus!$A$2:$CF$5148,7,FALSE)</f>
        <v>0</v>
      </c>
      <c r="DT833" s="63">
        <f>VLOOKUP(D833,RFPStatus!$A$2:$CF$5148,8,FALSE)</f>
        <v>0</v>
      </c>
      <c r="DU833" s="63">
        <f>VLOOKUP(D833,RFPStatus!$A$2:$CF$5148,9,FALSE)</f>
        <v>0</v>
      </c>
      <c r="DV833" s="63">
        <f>VLOOKUP(D833,RFPStatus!$A$2:$CF$5148,10,FALSE)</f>
        <v>0</v>
      </c>
      <c r="DW833" s="63" t="str">
        <f t="shared" si="12"/>
        <v/>
      </c>
    </row>
    <row r="834" spans="1:127">
      <c r="A834" s="65">
        <f>RFPData!D834</f>
        <v>0</v>
      </c>
      <c r="DQ834" s="63">
        <f>VLOOKUP(D834,RFPStatus!$A$2:$CF$5148,5,FALSE)</f>
        <v>0</v>
      </c>
      <c r="DR834" s="63">
        <f>VLOOKUP(D834,RFPStatus!$A$2:$CF$5148,6,FALSE)</f>
        <v>0</v>
      </c>
      <c r="DS834" s="63">
        <f>VLOOKUP(D834,RFPStatus!$A$2:$CF$5148,7,FALSE)</f>
        <v>0</v>
      </c>
      <c r="DT834" s="63">
        <f>VLOOKUP(D834,RFPStatus!$A$2:$CF$5148,8,FALSE)</f>
        <v>0</v>
      </c>
      <c r="DU834" s="63">
        <f>VLOOKUP(D834,RFPStatus!$A$2:$CF$5148,9,FALSE)</f>
        <v>0</v>
      </c>
      <c r="DV834" s="63">
        <f>VLOOKUP(D834,RFPStatus!$A$2:$CF$5148,10,FALSE)</f>
        <v>0</v>
      </c>
      <c r="DW834" s="63" t="str">
        <f t="shared" si="12"/>
        <v/>
      </c>
    </row>
    <row r="835" spans="1:127">
      <c r="A835" s="65">
        <f>RFPData!D835</f>
        <v>0</v>
      </c>
      <c r="DQ835" s="63">
        <f>VLOOKUP(D835,RFPStatus!$A$2:$CF$5148,5,FALSE)</f>
        <v>0</v>
      </c>
      <c r="DR835" s="63">
        <f>VLOOKUP(D835,RFPStatus!$A$2:$CF$5148,6,FALSE)</f>
        <v>0</v>
      </c>
      <c r="DS835" s="63">
        <f>VLOOKUP(D835,RFPStatus!$A$2:$CF$5148,7,FALSE)</f>
        <v>0</v>
      </c>
      <c r="DT835" s="63">
        <f>VLOOKUP(D835,RFPStatus!$A$2:$CF$5148,8,FALSE)</f>
        <v>0</v>
      </c>
      <c r="DU835" s="63">
        <f>VLOOKUP(D835,RFPStatus!$A$2:$CF$5148,9,FALSE)</f>
        <v>0</v>
      </c>
      <c r="DV835" s="63">
        <f>VLOOKUP(D835,RFPStatus!$A$2:$CF$5148,10,FALSE)</f>
        <v>0</v>
      </c>
      <c r="DW835" s="63" t="str">
        <f t="shared" ref="DW835:DW898" si="13">_xlfn.CONCAT(BU835:BY835)</f>
        <v/>
      </c>
    </row>
    <row r="836" spans="1:127">
      <c r="A836" s="65">
        <f>RFPData!D836</f>
        <v>0</v>
      </c>
      <c r="DQ836" s="63">
        <f>VLOOKUP(D836,RFPStatus!$A$2:$CF$5148,5,FALSE)</f>
        <v>0</v>
      </c>
      <c r="DR836" s="63">
        <f>VLOOKUP(D836,RFPStatus!$A$2:$CF$5148,6,FALSE)</f>
        <v>0</v>
      </c>
      <c r="DS836" s="63">
        <f>VLOOKUP(D836,RFPStatus!$A$2:$CF$5148,7,FALSE)</f>
        <v>0</v>
      </c>
      <c r="DT836" s="63">
        <f>VLOOKUP(D836,RFPStatus!$A$2:$CF$5148,8,FALSE)</f>
        <v>0</v>
      </c>
      <c r="DU836" s="63">
        <f>VLOOKUP(D836,RFPStatus!$A$2:$CF$5148,9,FALSE)</f>
        <v>0</v>
      </c>
      <c r="DV836" s="63">
        <f>VLOOKUP(D836,RFPStatus!$A$2:$CF$5148,10,FALSE)</f>
        <v>0</v>
      </c>
      <c r="DW836" s="63" t="str">
        <f t="shared" si="13"/>
        <v/>
      </c>
    </row>
    <row r="837" spans="1:127">
      <c r="A837" s="65">
        <f>RFPData!D837</f>
        <v>0</v>
      </c>
      <c r="DQ837" s="63">
        <f>VLOOKUP(D837,RFPStatus!$A$2:$CF$5148,5,FALSE)</f>
        <v>0</v>
      </c>
      <c r="DR837" s="63">
        <f>VLOOKUP(D837,RFPStatus!$A$2:$CF$5148,6,FALSE)</f>
        <v>0</v>
      </c>
      <c r="DS837" s="63">
        <f>VLOOKUP(D837,RFPStatus!$A$2:$CF$5148,7,FALSE)</f>
        <v>0</v>
      </c>
      <c r="DT837" s="63">
        <f>VLOOKUP(D837,RFPStatus!$A$2:$CF$5148,8,FALSE)</f>
        <v>0</v>
      </c>
      <c r="DU837" s="63">
        <f>VLOOKUP(D837,RFPStatus!$A$2:$CF$5148,9,FALSE)</f>
        <v>0</v>
      </c>
      <c r="DV837" s="63">
        <f>VLOOKUP(D837,RFPStatus!$A$2:$CF$5148,10,FALSE)</f>
        <v>0</v>
      </c>
      <c r="DW837" s="63" t="str">
        <f t="shared" si="13"/>
        <v/>
      </c>
    </row>
    <row r="838" spans="1:127">
      <c r="A838" s="65">
        <f>RFPData!D838</f>
        <v>0</v>
      </c>
      <c r="DQ838" s="63">
        <f>VLOOKUP(D838,RFPStatus!$A$2:$CF$5148,5,FALSE)</f>
        <v>0</v>
      </c>
      <c r="DR838" s="63">
        <f>VLOOKUP(D838,RFPStatus!$A$2:$CF$5148,6,FALSE)</f>
        <v>0</v>
      </c>
      <c r="DS838" s="63">
        <f>VLOOKUP(D838,RFPStatus!$A$2:$CF$5148,7,FALSE)</f>
        <v>0</v>
      </c>
      <c r="DT838" s="63">
        <f>VLOOKUP(D838,RFPStatus!$A$2:$CF$5148,8,FALSE)</f>
        <v>0</v>
      </c>
      <c r="DU838" s="63">
        <f>VLOOKUP(D838,RFPStatus!$A$2:$CF$5148,9,FALSE)</f>
        <v>0</v>
      </c>
      <c r="DV838" s="63">
        <f>VLOOKUP(D838,RFPStatus!$A$2:$CF$5148,10,FALSE)</f>
        <v>0</v>
      </c>
      <c r="DW838" s="63" t="str">
        <f t="shared" si="13"/>
        <v/>
      </c>
    </row>
    <row r="839" spans="1:127">
      <c r="A839" s="65">
        <f>RFPData!D839</f>
        <v>0</v>
      </c>
      <c r="DQ839" s="63">
        <f>VLOOKUP(D839,RFPStatus!$A$2:$CF$5148,5,FALSE)</f>
        <v>0</v>
      </c>
      <c r="DR839" s="63">
        <f>VLOOKUP(D839,RFPStatus!$A$2:$CF$5148,6,FALSE)</f>
        <v>0</v>
      </c>
      <c r="DS839" s="63">
        <f>VLOOKUP(D839,RFPStatus!$A$2:$CF$5148,7,FALSE)</f>
        <v>0</v>
      </c>
      <c r="DT839" s="63">
        <f>VLOOKUP(D839,RFPStatus!$A$2:$CF$5148,8,FALSE)</f>
        <v>0</v>
      </c>
      <c r="DU839" s="63">
        <f>VLOOKUP(D839,RFPStatus!$A$2:$CF$5148,9,FALSE)</f>
        <v>0</v>
      </c>
      <c r="DV839" s="63">
        <f>VLOOKUP(D839,RFPStatus!$A$2:$CF$5148,10,FALSE)</f>
        <v>0</v>
      </c>
      <c r="DW839" s="63" t="str">
        <f t="shared" si="13"/>
        <v/>
      </c>
    </row>
    <row r="840" spans="1:127">
      <c r="A840" s="65">
        <f>RFPData!D840</f>
        <v>0</v>
      </c>
      <c r="DQ840" s="63">
        <f>VLOOKUP(D840,RFPStatus!$A$2:$CF$5148,5,FALSE)</f>
        <v>0</v>
      </c>
      <c r="DR840" s="63">
        <f>VLOOKUP(D840,RFPStatus!$A$2:$CF$5148,6,FALSE)</f>
        <v>0</v>
      </c>
      <c r="DS840" s="63">
        <f>VLOOKUP(D840,RFPStatus!$A$2:$CF$5148,7,FALSE)</f>
        <v>0</v>
      </c>
      <c r="DT840" s="63">
        <f>VLOOKUP(D840,RFPStatus!$A$2:$CF$5148,8,FALSE)</f>
        <v>0</v>
      </c>
      <c r="DU840" s="63">
        <f>VLOOKUP(D840,RFPStatus!$A$2:$CF$5148,9,FALSE)</f>
        <v>0</v>
      </c>
      <c r="DV840" s="63">
        <f>VLOOKUP(D840,RFPStatus!$A$2:$CF$5148,10,FALSE)</f>
        <v>0</v>
      </c>
      <c r="DW840" s="63" t="str">
        <f t="shared" si="13"/>
        <v/>
      </c>
    </row>
    <row r="841" spans="1:127">
      <c r="A841" s="65">
        <f>RFPData!D841</f>
        <v>0</v>
      </c>
      <c r="DQ841" s="63">
        <f>VLOOKUP(D841,RFPStatus!$A$2:$CF$5148,5,FALSE)</f>
        <v>0</v>
      </c>
      <c r="DR841" s="63">
        <f>VLOOKUP(D841,RFPStatus!$A$2:$CF$5148,6,FALSE)</f>
        <v>0</v>
      </c>
      <c r="DS841" s="63">
        <f>VLOOKUP(D841,RFPStatus!$A$2:$CF$5148,7,FALSE)</f>
        <v>0</v>
      </c>
      <c r="DT841" s="63">
        <f>VLOOKUP(D841,RFPStatus!$A$2:$CF$5148,8,FALSE)</f>
        <v>0</v>
      </c>
      <c r="DU841" s="63">
        <f>VLOOKUP(D841,RFPStatus!$A$2:$CF$5148,9,FALSE)</f>
        <v>0</v>
      </c>
      <c r="DV841" s="63">
        <f>VLOOKUP(D841,RFPStatus!$A$2:$CF$5148,10,FALSE)</f>
        <v>0</v>
      </c>
      <c r="DW841" s="63" t="str">
        <f t="shared" si="13"/>
        <v/>
      </c>
    </row>
    <row r="842" spans="1:127">
      <c r="A842" s="65">
        <f>RFPData!D842</f>
        <v>0</v>
      </c>
      <c r="DQ842" s="63">
        <f>VLOOKUP(D842,RFPStatus!$A$2:$CF$5148,5,FALSE)</f>
        <v>0</v>
      </c>
      <c r="DR842" s="63">
        <f>VLOOKUP(D842,RFPStatus!$A$2:$CF$5148,6,FALSE)</f>
        <v>0</v>
      </c>
      <c r="DS842" s="63">
        <f>VLOOKUP(D842,RFPStatus!$A$2:$CF$5148,7,FALSE)</f>
        <v>0</v>
      </c>
      <c r="DT842" s="63">
        <f>VLOOKUP(D842,RFPStatus!$A$2:$CF$5148,8,FALSE)</f>
        <v>0</v>
      </c>
      <c r="DU842" s="63">
        <f>VLOOKUP(D842,RFPStatus!$A$2:$CF$5148,9,FALSE)</f>
        <v>0</v>
      </c>
      <c r="DV842" s="63">
        <f>VLOOKUP(D842,RFPStatus!$A$2:$CF$5148,10,FALSE)</f>
        <v>0</v>
      </c>
      <c r="DW842" s="63" t="str">
        <f t="shared" si="13"/>
        <v/>
      </c>
    </row>
    <row r="843" spans="1:127">
      <c r="A843" s="65">
        <f>RFPData!D843</f>
        <v>0</v>
      </c>
      <c r="DQ843" s="63">
        <f>VLOOKUP(D843,RFPStatus!$A$2:$CF$5148,5,FALSE)</f>
        <v>0</v>
      </c>
      <c r="DR843" s="63">
        <f>VLOOKUP(D843,RFPStatus!$A$2:$CF$5148,6,FALSE)</f>
        <v>0</v>
      </c>
      <c r="DS843" s="63">
        <f>VLOOKUP(D843,RFPStatus!$A$2:$CF$5148,7,FALSE)</f>
        <v>0</v>
      </c>
      <c r="DT843" s="63">
        <f>VLOOKUP(D843,RFPStatus!$A$2:$CF$5148,8,FALSE)</f>
        <v>0</v>
      </c>
      <c r="DU843" s="63">
        <f>VLOOKUP(D843,RFPStatus!$A$2:$CF$5148,9,FALSE)</f>
        <v>0</v>
      </c>
      <c r="DV843" s="63">
        <f>VLOOKUP(D843,RFPStatus!$A$2:$CF$5148,10,FALSE)</f>
        <v>0</v>
      </c>
      <c r="DW843" s="63" t="str">
        <f t="shared" si="13"/>
        <v/>
      </c>
    </row>
    <row r="844" spans="1:127">
      <c r="A844" s="65">
        <f>RFPData!D844</f>
        <v>0</v>
      </c>
      <c r="DQ844" s="63">
        <f>VLOOKUP(D844,RFPStatus!$A$2:$CF$5148,5,FALSE)</f>
        <v>0</v>
      </c>
      <c r="DR844" s="63">
        <f>VLOOKUP(D844,RFPStatus!$A$2:$CF$5148,6,FALSE)</f>
        <v>0</v>
      </c>
      <c r="DS844" s="63">
        <f>VLOOKUP(D844,RFPStatus!$A$2:$CF$5148,7,FALSE)</f>
        <v>0</v>
      </c>
      <c r="DT844" s="63">
        <f>VLOOKUP(D844,RFPStatus!$A$2:$CF$5148,8,FALSE)</f>
        <v>0</v>
      </c>
      <c r="DU844" s="63">
        <f>VLOOKUP(D844,RFPStatus!$A$2:$CF$5148,9,FALSE)</f>
        <v>0</v>
      </c>
      <c r="DV844" s="63">
        <f>VLOOKUP(D844,RFPStatus!$A$2:$CF$5148,10,FALSE)</f>
        <v>0</v>
      </c>
      <c r="DW844" s="63" t="str">
        <f t="shared" si="13"/>
        <v/>
      </c>
    </row>
    <row r="845" spans="1:127">
      <c r="A845" s="65">
        <f>RFPData!D845</f>
        <v>0</v>
      </c>
      <c r="DQ845" s="63">
        <f>VLOOKUP(D845,RFPStatus!$A$2:$CF$5148,5,FALSE)</f>
        <v>0</v>
      </c>
      <c r="DR845" s="63">
        <f>VLOOKUP(D845,RFPStatus!$A$2:$CF$5148,6,FALSE)</f>
        <v>0</v>
      </c>
      <c r="DS845" s="63">
        <f>VLOOKUP(D845,RFPStatus!$A$2:$CF$5148,7,FALSE)</f>
        <v>0</v>
      </c>
      <c r="DT845" s="63">
        <f>VLOOKUP(D845,RFPStatus!$A$2:$CF$5148,8,FALSE)</f>
        <v>0</v>
      </c>
      <c r="DU845" s="63">
        <f>VLOOKUP(D845,RFPStatus!$A$2:$CF$5148,9,FALSE)</f>
        <v>0</v>
      </c>
      <c r="DV845" s="63">
        <f>VLOOKUP(D845,RFPStatus!$A$2:$CF$5148,10,FALSE)</f>
        <v>0</v>
      </c>
      <c r="DW845" s="63" t="str">
        <f t="shared" si="13"/>
        <v/>
      </c>
    </row>
    <row r="846" spans="1:127">
      <c r="A846" s="65">
        <f>RFPData!D846</f>
        <v>0</v>
      </c>
      <c r="DQ846" s="63">
        <f>VLOOKUP(D846,RFPStatus!$A$2:$CF$5148,5,FALSE)</f>
        <v>0</v>
      </c>
      <c r="DR846" s="63">
        <f>VLOOKUP(D846,RFPStatus!$A$2:$CF$5148,6,FALSE)</f>
        <v>0</v>
      </c>
      <c r="DS846" s="63">
        <f>VLOOKUP(D846,RFPStatus!$A$2:$CF$5148,7,FALSE)</f>
        <v>0</v>
      </c>
      <c r="DT846" s="63">
        <f>VLOOKUP(D846,RFPStatus!$A$2:$CF$5148,8,FALSE)</f>
        <v>0</v>
      </c>
      <c r="DU846" s="63">
        <f>VLOOKUP(D846,RFPStatus!$A$2:$CF$5148,9,FALSE)</f>
        <v>0</v>
      </c>
      <c r="DV846" s="63">
        <f>VLOOKUP(D846,RFPStatus!$A$2:$CF$5148,10,FALSE)</f>
        <v>0</v>
      </c>
      <c r="DW846" s="63" t="str">
        <f t="shared" si="13"/>
        <v/>
      </c>
    </row>
    <row r="847" spans="1:127">
      <c r="A847" s="65">
        <f>RFPData!D847</f>
        <v>0</v>
      </c>
      <c r="DQ847" s="63">
        <f>VLOOKUP(D847,RFPStatus!$A$2:$CF$5148,5,FALSE)</f>
        <v>0</v>
      </c>
      <c r="DR847" s="63">
        <f>VLOOKUP(D847,RFPStatus!$A$2:$CF$5148,6,FALSE)</f>
        <v>0</v>
      </c>
      <c r="DS847" s="63">
        <f>VLOOKUP(D847,RFPStatus!$A$2:$CF$5148,7,FALSE)</f>
        <v>0</v>
      </c>
      <c r="DT847" s="63">
        <f>VLOOKUP(D847,RFPStatus!$A$2:$CF$5148,8,FALSE)</f>
        <v>0</v>
      </c>
      <c r="DU847" s="63">
        <f>VLOOKUP(D847,RFPStatus!$A$2:$CF$5148,9,FALSE)</f>
        <v>0</v>
      </c>
      <c r="DV847" s="63">
        <f>VLOOKUP(D847,RFPStatus!$A$2:$CF$5148,10,FALSE)</f>
        <v>0</v>
      </c>
      <c r="DW847" s="63" t="str">
        <f t="shared" si="13"/>
        <v/>
      </c>
    </row>
    <row r="848" spans="1:127">
      <c r="A848" s="65">
        <f>RFPData!D848</f>
        <v>0</v>
      </c>
      <c r="DQ848" s="63">
        <f>VLOOKUP(D848,RFPStatus!$A$2:$CF$5148,5,FALSE)</f>
        <v>0</v>
      </c>
      <c r="DR848" s="63">
        <f>VLOOKUP(D848,RFPStatus!$A$2:$CF$5148,6,FALSE)</f>
        <v>0</v>
      </c>
      <c r="DS848" s="63">
        <f>VLOOKUP(D848,RFPStatus!$A$2:$CF$5148,7,FALSE)</f>
        <v>0</v>
      </c>
      <c r="DT848" s="63">
        <f>VLOOKUP(D848,RFPStatus!$A$2:$CF$5148,8,FALSE)</f>
        <v>0</v>
      </c>
      <c r="DU848" s="63">
        <f>VLOOKUP(D848,RFPStatus!$A$2:$CF$5148,9,FALSE)</f>
        <v>0</v>
      </c>
      <c r="DV848" s="63">
        <f>VLOOKUP(D848,RFPStatus!$A$2:$CF$5148,10,FALSE)</f>
        <v>0</v>
      </c>
      <c r="DW848" s="63" t="str">
        <f t="shared" si="13"/>
        <v/>
      </c>
    </row>
    <row r="849" spans="1:127">
      <c r="A849" s="65">
        <f>RFPData!D849</f>
        <v>0</v>
      </c>
      <c r="DQ849" s="63">
        <f>VLOOKUP(D849,RFPStatus!$A$2:$CF$5148,5,FALSE)</f>
        <v>0</v>
      </c>
      <c r="DR849" s="63">
        <f>VLOOKUP(D849,RFPStatus!$A$2:$CF$5148,6,FALSE)</f>
        <v>0</v>
      </c>
      <c r="DS849" s="63">
        <f>VLOOKUP(D849,RFPStatus!$A$2:$CF$5148,7,FALSE)</f>
        <v>0</v>
      </c>
      <c r="DT849" s="63">
        <f>VLOOKUP(D849,RFPStatus!$A$2:$CF$5148,8,FALSE)</f>
        <v>0</v>
      </c>
      <c r="DU849" s="63">
        <f>VLOOKUP(D849,RFPStatus!$A$2:$CF$5148,9,FALSE)</f>
        <v>0</v>
      </c>
      <c r="DV849" s="63">
        <f>VLOOKUP(D849,RFPStatus!$A$2:$CF$5148,10,FALSE)</f>
        <v>0</v>
      </c>
      <c r="DW849" s="63" t="str">
        <f t="shared" si="13"/>
        <v/>
      </c>
    </row>
    <row r="850" spans="1:127">
      <c r="A850" s="65">
        <f>RFPData!D850</f>
        <v>0</v>
      </c>
      <c r="DQ850" s="63">
        <f>VLOOKUP(D850,RFPStatus!$A$2:$CF$5148,5,FALSE)</f>
        <v>0</v>
      </c>
      <c r="DR850" s="63">
        <f>VLOOKUP(D850,RFPStatus!$A$2:$CF$5148,6,FALSE)</f>
        <v>0</v>
      </c>
      <c r="DS850" s="63">
        <f>VLOOKUP(D850,RFPStatus!$A$2:$CF$5148,7,FALSE)</f>
        <v>0</v>
      </c>
      <c r="DT850" s="63">
        <f>VLOOKUP(D850,RFPStatus!$A$2:$CF$5148,8,FALSE)</f>
        <v>0</v>
      </c>
      <c r="DU850" s="63">
        <f>VLOOKUP(D850,RFPStatus!$A$2:$CF$5148,9,FALSE)</f>
        <v>0</v>
      </c>
      <c r="DV850" s="63">
        <f>VLOOKUP(D850,RFPStatus!$A$2:$CF$5148,10,FALSE)</f>
        <v>0</v>
      </c>
      <c r="DW850" s="63" t="str">
        <f t="shared" si="13"/>
        <v/>
      </c>
    </row>
    <row r="851" spans="1:127">
      <c r="A851" s="65">
        <f>RFPData!D851</f>
        <v>0</v>
      </c>
      <c r="DQ851" s="63">
        <f>VLOOKUP(D851,RFPStatus!$A$2:$CF$5148,5,FALSE)</f>
        <v>0</v>
      </c>
      <c r="DR851" s="63">
        <f>VLOOKUP(D851,RFPStatus!$A$2:$CF$5148,6,FALSE)</f>
        <v>0</v>
      </c>
      <c r="DS851" s="63">
        <f>VLOOKUP(D851,RFPStatus!$A$2:$CF$5148,7,FALSE)</f>
        <v>0</v>
      </c>
      <c r="DT851" s="63">
        <f>VLOOKUP(D851,RFPStatus!$A$2:$CF$5148,8,FALSE)</f>
        <v>0</v>
      </c>
      <c r="DU851" s="63">
        <f>VLOOKUP(D851,RFPStatus!$A$2:$CF$5148,9,FALSE)</f>
        <v>0</v>
      </c>
      <c r="DV851" s="63">
        <f>VLOOKUP(D851,RFPStatus!$A$2:$CF$5148,10,FALSE)</f>
        <v>0</v>
      </c>
      <c r="DW851" s="63" t="str">
        <f t="shared" si="13"/>
        <v/>
      </c>
    </row>
    <row r="852" spans="1:127">
      <c r="A852" s="65">
        <f>RFPData!D852</f>
        <v>0</v>
      </c>
      <c r="DQ852" s="63">
        <f>VLOOKUP(D852,RFPStatus!$A$2:$CF$5148,5,FALSE)</f>
        <v>0</v>
      </c>
      <c r="DR852" s="63">
        <f>VLOOKUP(D852,RFPStatus!$A$2:$CF$5148,6,FALSE)</f>
        <v>0</v>
      </c>
      <c r="DS852" s="63">
        <f>VLOOKUP(D852,RFPStatus!$A$2:$CF$5148,7,FALSE)</f>
        <v>0</v>
      </c>
      <c r="DT852" s="63">
        <f>VLOOKUP(D852,RFPStatus!$A$2:$CF$5148,8,FALSE)</f>
        <v>0</v>
      </c>
      <c r="DU852" s="63">
        <f>VLOOKUP(D852,RFPStatus!$A$2:$CF$5148,9,FALSE)</f>
        <v>0</v>
      </c>
      <c r="DV852" s="63">
        <f>VLOOKUP(D852,RFPStatus!$A$2:$CF$5148,10,FALSE)</f>
        <v>0</v>
      </c>
      <c r="DW852" s="63" t="str">
        <f t="shared" si="13"/>
        <v/>
      </c>
    </row>
    <row r="853" spans="1:127">
      <c r="A853" s="65">
        <f>RFPData!D853</f>
        <v>0</v>
      </c>
      <c r="DQ853" s="63">
        <f>VLOOKUP(D853,RFPStatus!$A$2:$CF$5148,5,FALSE)</f>
        <v>0</v>
      </c>
      <c r="DR853" s="63">
        <f>VLOOKUP(D853,RFPStatus!$A$2:$CF$5148,6,FALSE)</f>
        <v>0</v>
      </c>
      <c r="DS853" s="63">
        <f>VLOOKUP(D853,RFPStatus!$A$2:$CF$5148,7,FALSE)</f>
        <v>0</v>
      </c>
      <c r="DT853" s="63">
        <f>VLOOKUP(D853,RFPStatus!$A$2:$CF$5148,8,FALSE)</f>
        <v>0</v>
      </c>
      <c r="DU853" s="63">
        <f>VLOOKUP(D853,RFPStatus!$A$2:$CF$5148,9,FALSE)</f>
        <v>0</v>
      </c>
      <c r="DV853" s="63">
        <f>VLOOKUP(D853,RFPStatus!$A$2:$CF$5148,10,FALSE)</f>
        <v>0</v>
      </c>
      <c r="DW853" s="63" t="str">
        <f t="shared" si="13"/>
        <v/>
      </c>
    </row>
    <row r="854" spans="1:127">
      <c r="A854" s="65">
        <f>RFPData!D854</f>
        <v>0</v>
      </c>
      <c r="DQ854" s="63">
        <f>VLOOKUP(D854,RFPStatus!$A$2:$CF$5148,5,FALSE)</f>
        <v>0</v>
      </c>
      <c r="DR854" s="63">
        <f>VLOOKUP(D854,RFPStatus!$A$2:$CF$5148,6,FALSE)</f>
        <v>0</v>
      </c>
      <c r="DS854" s="63">
        <f>VLOOKUP(D854,RFPStatus!$A$2:$CF$5148,7,FALSE)</f>
        <v>0</v>
      </c>
      <c r="DT854" s="63">
        <f>VLOOKUP(D854,RFPStatus!$A$2:$CF$5148,8,FALSE)</f>
        <v>0</v>
      </c>
      <c r="DU854" s="63">
        <f>VLOOKUP(D854,RFPStatus!$A$2:$CF$5148,9,FALSE)</f>
        <v>0</v>
      </c>
      <c r="DV854" s="63">
        <f>VLOOKUP(D854,RFPStatus!$A$2:$CF$5148,10,FALSE)</f>
        <v>0</v>
      </c>
      <c r="DW854" s="63" t="str">
        <f t="shared" si="13"/>
        <v/>
      </c>
    </row>
    <row r="855" spans="1:127">
      <c r="A855" s="65">
        <f>RFPData!D855</f>
        <v>0</v>
      </c>
      <c r="DQ855" s="63">
        <f>VLOOKUP(D855,RFPStatus!$A$2:$CF$5148,5,FALSE)</f>
        <v>0</v>
      </c>
      <c r="DR855" s="63">
        <f>VLOOKUP(D855,RFPStatus!$A$2:$CF$5148,6,FALSE)</f>
        <v>0</v>
      </c>
      <c r="DS855" s="63">
        <f>VLOOKUP(D855,RFPStatus!$A$2:$CF$5148,7,FALSE)</f>
        <v>0</v>
      </c>
      <c r="DT855" s="63">
        <f>VLOOKUP(D855,RFPStatus!$A$2:$CF$5148,8,FALSE)</f>
        <v>0</v>
      </c>
      <c r="DU855" s="63">
        <f>VLOOKUP(D855,RFPStatus!$A$2:$CF$5148,9,FALSE)</f>
        <v>0</v>
      </c>
      <c r="DV855" s="63">
        <f>VLOOKUP(D855,RFPStatus!$A$2:$CF$5148,10,FALSE)</f>
        <v>0</v>
      </c>
      <c r="DW855" s="63" t="str">
        <f t="shared" si="13"/>
        <v/>
      </c>
    </row>
    <row r="856" spans="1:127">
      <c r="A856" s="65">
        <f>RFPData!D856</f>
        <v>0</v>
      </c>
      <c r="DQ856" s="63">
        <f>VLOOKUP(D856,RFPStatus!$A$2:$CF$5148,5,FALSE)</f>
        <v>0</v>
      </c>
      <c r="DR856" s="63">
        <f>VLOOKUP(D856,RFPStatus!$A$2:$CF$5148,6,FALSE)</f>
        <v>0</v>
      </c>
      <c r="DS856" s="63">
        <f>VLOOKUP(D856,RFPStatus!$A$2:$CF$5148,7,FALSE)</f>
        <v>0</v>
      </c>
      <c r="DT856" s="63">
        <f>VLOOKUP(D856,RFPStatus!$A$2:$CF$5148,8,FALSE)</f>
        <v>0</v>
      </c>
      <c r="DU856" s="63">
        <f>VLOOKUP(D856,RFPStatus!$A$2:$CF$5148,9,FALSE)</f>
        <v>0</v>
      </c>
      <c r="DV856" s="63">
        <f>VLOOKUP(D856,RFPStatus!$A$2:$CF$5148,10,FALSE)</f>
        <v>0</v>
      </c>
      <c r="DW856" s="63" t="str">
        <f t="shared" si="13"/>
        <v/>
      </c>
    </row>
    <row r="857" spans="1:127">
      <c r="A857" s="65">
        <f>RFPData!D857</f>
        <v>0</v>
      </c>
      <c r="DQ857" s="63">
        <f>VLOOKUP(D857,RFPStatus!$A$2:$CF$5148,5,FALSE)</f>
        <v>0</v>
      </c>
      <c r="DR857" s="63">
        <f>VLOOKUP(D857,RFPStatus!$A$2:$CF$5148,6,FALSE)</f>
        <v>0</v>
      </c>
      <c r="DS857" s="63">
        <f>VLOOKUP(D857,RFPStatus!$A$2:$CF$5148,7,FALSE)</f>
        <v>0</v>
      </c>
      <c r="DT857" s="63">
        <f>VLOOKUP(D857,RFPStatus!$A$2:$CF$5148,8,FALSE)</f>
        <v>0</v>
      </c>
      <c r="DU857" s="63">
        <f>VLOOKUP(D857,RFPStatus!$A$2:$CF$5148,9,FALSE)</f>
        <v>0</v>
      </c>
      <c r="DV857" s="63">
        <f>VLOOKUP(D857,RFPStatus!$A$2:$CF$5148,10,FALSE)</f>
        <v>0</v>
      </c>
      <c r="DW857" s="63" t="str">
        <f t="shared" si="13"/>
        <v/>
      </c>
    </row>
    <row r="858" spans="1:127">
      <c r="A858" s="65">
        <f>RFPData!D858</f>
        <v>0</v>
      </c>
      <c r="DQ858" s="63">
        <f>VLOOKUP(D858,RFPStatus!$A$2:$CF$5148,5,FALSE)</f>
        <v>0</v>
      </c>
      <c r="DR858" s="63">
        <f>VLOOKUP(D858,RFPStatus!$A$2:$CF$5148,6,FALSE)</f>
        <v>0</v>
      </c>
      <c r="DS858" s="63">
        <f>VLOOKUP(D858,RFPStatus!$A$2:$CF$5148,7,FALSE)</f>
        <v>0</v>
      </c>
      <c r="DT858" s="63">
        <f>VLOOKUP(D858,RFPStatus!$A$2:$CF$5148,8,FALSE)</f>
        <v>0</v>
      </c>
      <c r="DU858" s="63">
        <f>VLOOKUP(D858,RFPStatus!$A$2:$CF$5148,9,FALSE)</f>
        <v>0</v>
      </c>
      <c r="DV858" s="63">
        <f>VLOOKUP(D858,RFPStatus!$A$2:$CF$5148,10,FALSE)</f>
        <v>0</v>
      </c>
      <c r="DW858" s="63" t="str">
        <f t="shared" si="13"/>
        <v/>
      </c>
    </row>
    <row r="859" spans="1:127">
      <c r="A859" s="65">
        <f>RFPData!D859</f>
        <v>0</v>
      </c>
      <c r="DQ859" s="63">
        <f>VLOOKUP(D859,RFPStatus!$A$2:$CF$5148,5,FALSE)</f>
        <v>0</v>
      </c>
      <c r="DR859" s="63">
        <f>VLOOKUP(D859,RFPStatus!$A$2:$CF$5148,6,FALSE)</f>
        <v>0</v>
      </c>
      <c r="DS859" s="63">
        <f>VLOOKUP(D859,RFPStatus!$A$2:$CF$5148,7,FALSE)</f>
        <v>0</v>
      </c>
      <c r="DT859" s="63">
        <f>VLOOKUP(D859,RFPStatus!$A$2:$CF$5148,8,FALSE)</f>
        <v>0</v>
      </c>
      <c r="DU859" s="63">
        <f>VLOOKUP(D859,RFPStatus!$A$2:$CF$5148,9,FALSE)</f>
        <v>0</v>
      </c>
      <c r="DV859" s="63">
        <f>VLOOKUP(D859,RFPStatus!$A$2:$CF$5148,10,FALSE)</f>
        <v>0</v>
      </c>
      <c r="DW859" s="63" t="str">
        <f t="shared" si="13"/>
        <v/>
      </c>
    </row>
    <row r="860" spans="1:127">
      <c r="A860" s="65">
        <f>RFPData!D860</f>
        <v>0</v>
      </c>
      <c r="DQ860" s="63">
        <f>VLOOKUP(D860,RFPStatus!$A$2:$CF$5148,5,FALSE)</f>
        <v>0</v>
      </c>
      <c r="DR860" s="63">
        <f>VLOOKUP(D860,RFPStatus!$A$2:$CF$5148,6,FALSE)</f>
        <v>0</v>
      </c>
      <c r="DS860" s="63">
        <f>VLOOKUP(D860,RFPStatus!$A$2:$CF$5148,7,FALSE)</f>
        <v>0</v>
      </c>
      <c r="DT860" s="63">
        <f>VLOOKUP(D860,RFPStatus!$A$2:$CF$5148,8,FALSE)</f>
        <v>0</v>
      </c>
      <c r="DU860" s="63">
        <f>VLOOKUP(D860,RFPStatus!$A$2:$CF$5148,9,FALSE)</f>
        <v>0</v>
      </c>
      <c r="DV860" s="63">
        <f>VLOOKUP(D860,RFPStatus!$A$2:$CF$5148,10,FALSE)</f>
        <v>0</v>
      </c>
      <c r="DW860" s="63" t="str">
        <f t="shared" si="13"/>
        <v/>
      </c>
    </row>
    <row r="861" spans="1:127">
      <c r="A861" s="65">
        <f>RFPData!D861</f>
        <v>0</v>
      </c>
      <c r="DQ861" s="63">
        <f>VLOOKUP(D861,RFPStatus!$A$2:$CF$5148,5,FALSE)</f>
        <v>0</v>
      </c>
      <c r="DR861" s="63">
        <f>VLOOKUP(D861,RFPStatus!$A$2:$CF$5148,6,FALSE)</f>
        <v>0</v>
      </c>
      <c r="DS861" s="63">
        <f>VLOOKUP(D861,RFPStatus!$A$2:$CF$5148,7,FALSE)</f>
        <v>0</v>
      </c>
      <c r="DT861" s="63">
        <f>VLOOKUP(D861,RFPStatus!$A$2:$CF$5148,8,FALSE)</f>
        <v>0</v>
      </c>
      <c r="DU861" s="63">
        <f>VLOOKUP(D861,RFPStatus!$A$2:$CF$5148,9,FALSE)</f>
        <v>0</v>
      </c>
      <c r="DV861" s="63">
        <f>VLOOKUP(D861,RFPStatus!$A$2:$CF$5148,10,FALSE)</f>
        <v>0</v>
      </c>
      <c r="DW861" s="63" t="str">
        <f t="shared" si="13"/>
        <v/>
      </c>
    </row>
    <row r="862" spans="1:127">
      <c r="A862" s="65">
        <f>RFPData!D862</f>
        <v>0</v>
      </c>
      <c r="DQ862" s="63">
        <f>VLOOKUP(D862,RFPStatus!$A$2:$CF$5148,5,FALSE)</f>
        <v>0</v>
      </c>
      <c r="DR862" s="63">
        <f>VLOOKUP(D862,RFPStatus!$A$2:$CF$5148,6,FALSE)</f>
        <v>0</v>
      </c>
      <c r="DS862" s="63">
        <f>VLOOKUP(D862,RFPStatus!$A$2:$CF$5148,7,FALSE)</f>
        <v>0</v>
      </c>
      <c r="DT862" s="63">
        <f>VLOOKUP(D862,RFPStatus!$A$2:$CF$5148,8,FALSE)</f>
        <v>0</v>
      </c>
      <c r="DU862" s="63">
        <f>VLOOKUP(D862,RFPStatus!$A$2:$CF$5148,9,FALSE)</f>
        <v>0</v>
      </c>
      <c r="DV862" s="63">
        <f>VLOOKUP(D862,RFPStatus!$A$2:$CF$5148,10,FALSE)</f>
        <v>0</v>
      </c>
      <c r="DW862" s="63" t="str">
        <f t="shared" si="13"/>
        <v/>
      </c>
    </row>
    <row r="863" spans="1:127">
      <c r="A863" s="65">
        <f>RFPData!D863</f>
        <v>0</v>
      </c>
      <c r="DQ863" s="63">
        <f>VLOOKUP(D863,RFPStatus!$A$2:$CF$5148,5,FALSE)</f>
        <v>0</v>
      </c>
      <c r="DR863" s="63">
        <f>VLOOKUP(D863,RFPStatus!$A$2:$CF$5148,6,FALSE)</f>
        <v>0</v>
      </c>
      <c r="DS863" s="63">
        <f>VLOOKUP(D863,RFPStatus!$A$2:$CF$5148,7,FALSE)</f>
        <v>0</v>
      </c>
      <c r="DT863" s="63">
        <f>VLOOKUP(D863,RFPStatus!$A$2:$CF$5148,8,FALSE)</f>
        <v>0</v>
      </c>
      <c r="DU863" s="63">
        <f>VLOOKUP(D863,RFPStatus!$A$2:$CF$5148,9,FALSE)</f>
        <v>0</v>
      </c>
      <c r="DV863" s="63">
        <f>VLOOKUP(D863,RFPStatus!$A$2:$CF$5148,10,FALSE)</f>
        <v>0</v>
      </c>
      <c r="DW863" s="63" t="str">
        <f t="shared" si="13"/>
        <v/>
      </c>
    </row>
    <row r="864" spans="1:127">
      <c r="A864" s="65">
        <f>RFPData!D864</f>
        <v>0</v>
      </c>
      <c r="DQ864" s="63">
        <f>VLOOKUP(D864,RFPStatus!$A$2:$CF$5148,5,FALSE)</f>
        <v>0</v>
      </c>
      <c r="DR864" s="63">
        <f>VLOOKUP(D864,RFPStatus!$A$2:$CF$5148,6,FALSE)</f>
        <v>0</v>
      </c>
      <c r="DS864" s="63">
        <f>VLOOKUP(D864,RFPStatus!$A$2:$CF$5148,7,FALSE)</f>
        <v>0</v>
      </c>
      <c r="DT864" s="63">
        <f>VLOOKUP(D864,RFPStatus!$A$2:$CF$5148,8,FALSE)</f>
        <v>0</v>
      </c>
      <c r="DU864" s="63">
        <f>VLOOKUP(D864,RFPStatus!$A$2:$CF$5148,9,FALSE)</f>
        <v>0</v>
      </c>
      <c r="DV864" s="63">
        <f>VLOOKUP(D864,RFPStatus!$A$2:$CF$5148,10,FALSE)</f>
        <v>0</v>
      </c>
      <c r="DW864" s="63" t="str">
        <f t="shared" si="13"/>
        <v/>
      </c>
    </row>
    <row r="865" spans="1:127">
      <c r="A865" s="65">
        <f>RFPData!D865</f>
        <v>0</v>
      </c>
      <c r="DQ865" s="63">
        <f>VLOOKUP(D865,RFPStatus!$A$2:$CF$5148,5,FALSE)</f>
        <v>0</v>
      </c>
      <c r="DR865" s="63">
        <f>VLOOKUP(D865,RFPStatus!$A$2:$CF$5148,6,FALSE)</f>
        <v>0</v>
      </c>
      <c r="DS865" s="63">
        <f>VLOOKUP(D865,RFPStatus!$A$2:$CF$5148,7,FALSE)</f>
        <v>0</v>
      </c>
      <c r="DT865" s="63">
        <f>VLOOKUP(D865,RFPStatus!$A$2:$CF$5148,8,FALSE)</f>
        <v>0</v>
      </c>
      <c r="DU865" s="63">
        <f>VLOOKUP(D865,RFPStatus!$A$2:$CF$5148,9,FALSE)</f>
        <v>0</v>
      </c>
      <c r="DV865" s="63">
        <f>VLOOKUP(D865,RFPStatus!$A$2:$CF$5148,10,FALSE)</f>
        <v>0</v>
      </c>
      <c r="DW865" s="63" t="str">
        <f t="shared" si="13"/>
        <v/>
      </c>
    </row>
    <row r="866" spans="1:127">
      <c r="A866" s="65">
        <f>RFPData!D866</f>
        <v>0</v>
      </c>
      <c r="DQ866" s="63">
        <f>VLOOKUP(D866,RFPStatus!$A$2:$CF$5148,5,FALSE)</f>
        <v>0</v>
      </c>
      <c r="DR866" s="63">
        <f>VLOOKUP(D866,RFPStatus!$A$2:$CF$5148,6,FALSE)</f>
        <v>0</v>
      </c>
      <c r="DS866" s="63">
        <f>VLOOKUP(D866,RFPStatus!$A$2:$CF$5148,7,FALSE)</f>
        <v>0</v>
      </c>
      <c r="DT866" s="63">
        <f>VLOOKUP(D866,RFPStatus!$A$2:$CF$5148,8,FALSE)</f>
        <v>0</v>
      </c>
      <c r="DU866" s="63">
        <f>VLOOKUP(D866,RFPStatus!$A$2:$CF$5148,9,FALSE)</f>
        <v>0</v>
      </c>
      <c r="DV866" s="63">
        <f>VLOOKUP(D866,RFPStatus!$A$2:$CF$5148,10,FALSE)</f>
        <v>0</v>
      </c>
      <c r="DW866" s="63" t="str">
        <f t="shared" si="13"/>
        <v/>
      </c>
    </row>
    <row r="867" spans="1:127">
      <c r="A867" s="65">
        <f>RFPData!D867</f>
        <v>0</v>
      </c>
      <c r="DQ867" s="63">
        <f>VLOOKUP(D867,RFPStatus!$A$2:$CF$5148,5,FALSE)</f>
        <v>0</v>
      </c>
      <c r="DR867" s="63">
        <f>VLOOKUP(D867,RFPStatus!$A$2:$CF$5148,6,FALSE)</f>
        <v>0</v>
      </c>
      <c r="DS867" s="63">
        <f>VLOOKUP(D867,RFPStatus!$A$2:$CF$5148,7,FALSE)</f>
        <v>0</v>
      </c>
      <c r="DT867" s="63">
        <f>VLOOKUP(D867,RFPStatus!$A$2:$CF$5148,8,FALSE)</f>
        <v>0</v>
      </c>
      <c r="DU867" s="63">
        <f>VLOOKUP(D867,RFPStatus!$A$2:$CF$5148,9,FALSE)</f>
        <v>0</v>
      </c>
      <c r="DV867" s="63">
        <f>VLOOKUP(D867,RFPStatus!$A$2:$CF$5148,10,FALSE)</f>
        <v>0</v>
      </c>
      <c r="DW867" s="63" t="str">
        <f t="shared" si="13"/>
        <v/>
      </c>
    </row>
    <row r="868" spans="1:127">
      <c r="A868" s="65">
        <f>RFPData!D868</f>
        <v>0</v>
      </c>
      <c r="DQ868" s="63">
        <f>VLOOKUP(D868,RFPStatus!$A$2:$CF$5148,5,FALSE)</f>
        <v>0</v>
      </c>
      <c r="DR868" s="63">
        <f>VLOOKUP(D868,RFPStatus!$A$2:$CF$5148,6,FALSE)</f>
        <v>0</v>
      </c>
      <c r="DS868" s="63">
        <f>VLOOKUP(D868,RFPStatus!$A$2:$CF$5148,7,FALSE)</f>
        <v>0</v>
      </c>
      <c r="DT868" s="63">
        <f>VLOOKUP(D868,RFPStatus!$A$2:$CF$5148,8,FALSE)</f>
        <v>0</v>
      </c>
      <c r="DU868" s="63">
        <f>VLOOKUP(D868,RFPStatus!$A$2:$CF$5148,9,FALSE)</f>
        <v>0</v>
      </c>
      <c r="DV868" s="63">
        <f>VLOOKUP(D868,RFPStatus!$A$2:$CF$5148,10,FALSE)</f>
        <v>0</v>
      </c>
      <c r="DW868" s="63" t="str">
        <f t="shared" si="13"/>
        <v/>
      </c>
    </row>
    <row r="869" spans="1:127">
      <c r="A869" s="65">
        <f>RFPData!D869</f>
        <v>0</v>
      </c>
      <c r="DQ869" s="63">
        <f>VLOOKUP(D869,RFPStatus!$A$2:$CF$5148,5,FALSE)</f>
        <v>0</v>
      </c>
      <c r="DR869" s="63">
        <f>VLOOKUP(D869,RFPStatus!$A$2:$CF$5148,6,FALSE)</f>
        <v>0</v>
      </c>
      <c r="DS869" s="63">
        <f>VLOOKUP(D869,RFPStatus!$A$2:$CF$5148,7,FALSE)</f>
        <v>0</v>
      </c>
      <c r="DT869" s="63">
        <f>VLOOKUP(D869,RFPStatus!$A$2:$CF$5148,8,FALSE)</f>
        <v>0</v>
      </c>
      <c r="DU869" s="63">
        <f>VLOOKUP(D869,RFPStatus!$A$2:$CF$5148,9,FALSE)</f>
        <v>0</v>
      </c>
      <c r="DV869" s="63">
        <f>VLOOKUP(D869,RFPStatus!$A$2:$CF$5148,10,FALSE)</f>
        <v>0</v>
      </c>
      <c r="DW869" s="63" t="str">
        <f t="shared" si="13"/>
        <v/>
      </c>
    </row>
    <row r="870" spans="1:127">
      <c r="A870" s="65">
        <f>RFPData!D870</f>
        <v>0</v>
      </c>
      <c r="DQ870" s="63">
        <f>VLOOKUP(D870,RFPStatus!$A$2:$CF$5148,5,FALSE)</f>
        <v>0</v>
      </c>
      <c r="DR870" s="63">
        <f>VLOOKUP(D870,RFPStatus!$A$2:$CF$5148,6,FALSE)</f>
        <v>0</v>
      </c>
      <c r="DS870" s="63">
        <f>VLOOKUP(D870,RFPStatus!$A$2:$CF$5148,7,FALSE)</f>
        <v>0</v>
      </c>
      <c r="DT870" s="63">
        <f>VLOOKUP(D870,RFPStatus!$A$2:$CF$5148,8,FALSE)</f>
        <v>0</v>
      </c>
      <c r="DU870" s="63">
        <f>VLOOKUP(D870,RFPStatus!$A$2:$CF$5148,9,FALSE)</f>
        <v>0</v>
      </c>
      <c r="DV870" s="63">
        <f>VLOOKUP(D870,RFPStatus!$A$2:$CF$5148,10,FALSE)</f>
        <v>0</v>
      </c>
      <c r="DW870" s="63" t="str">
        <f t="shared" si="13"/>
        <v/>
      </c>
    </row>
    <row r="871" spans="1:127">
      <c r="A871" s="65">
        <f>RFPData!D871</f>
        <v>0</v>
      </c>
      <c r="DQ871" s="63">
        <f>VLOOKUP(D871,RFPStatus!$A$2:$CF$5148,5,FALSE)</f>
        <v>0</v>
      </c>
      <c r="DR871" s="63">
        <f>VLOOKUP(D871,RFPStatus!$A$2:$CF$5148,6,FALSE)</f>
        <v>0</v>
      </c>
      <c r="DS871" s="63">
        <f>VLOOKUP(D871,RFPStatus!$A$2:$CF$5148,7,FALSE)</f>
        <v>0</v>
      </c>
      <c r="DT871" s="63">
        <f>VLOOKUP(D871,RFPStatus!$A$2:$CF$5148,8,FALSE)</f>
        <v>0</v>
      </c>
      <c r="DU871" s="63">
        <f>VLOOKUP(D871,RFPStatus!$A$2:$CF$5148,9,FALSE)</f>
        <v>0</v>
      </c>
      <c r="DV871" s="63">
        <f>VLOOKUP(D871,RFPStatus!$A$2:$CF$5148,10,FALSE)</f>
        <v>0</v>
      </c>
      <c r="DW871" s="63" t="str">
        <f t="shared" si="13"/>
        <v/>
      </c>
    </row>
    <row r="872" spans="1:127">
      <c r="A872" s="65">
        <f>RFPData!D872</f>
        <v>0</v>
      </c>
      <c r="DQ872" s="63">
        <f>VLOOKUP(D872,RFPStatus!$A$2:$CF$5148,5,FALSE)</f>
        <v>0</v>
      </c>
      <c r="DR872" s="63">
        <f>VLOOKUP(D872,RFPStatus!$A$2:$CF$5148,6,FALSE)</f>
        <v>0</v>
      </c>
      <c r="DS872" s="63">
        <f>VLOOKUP(D872,RFPStatus!$A$2:$CF$5148,7,FALSE)</f>
        <v>0</v>
      </c>
      <c r="DT872" s="63">
        <f>VLOOKUP(D872,RFPStatus!$A$2:$CF$5148,8,FALSE)</f>
        <v>0</v>
      </c>
      <c r="DU872" s="63">
        <f>VLOOKUP(D872,RFPStatus!$A$2:$CF$5148,9,FALSE)</f>
        <v>0</v>
      </c>
      <c r="DV872" s="63">
        <f>VLOOKUP(D872,RFPStatus!$A$2:$CF$5148,10,FALSE)</f>
        <v>0</v>
      </c>
      <c r="DW872" s="63" t="str">
        <f t="shared" si="13"/>
        <v/>
      </c>
    </row>
    <row r="873" spans="1:127">
      <c r="A873" s="65">
        <f>RFPData!D873</f>
        <v>0</v>
      </c>
      <c r="DQ873" s="63">
        <f>VLOOKUP(D873,RFPStatus!$A$2:$CF$5148,5,FALSE)</f>
        <v>0</v>
      </c>
      <c r="DR873" s="63">
        <f>VLOOKUP(D873,RFPStatus!$A$2:$CF$5148,6,FALSE)</f>
        <v>0</v>
      </c>
      <c r="DS873" s="63">
        <f>VLOOKUP(D873,RFPStatus!$A$2:$CF$5148,7,FALSE)</f>
        <v>0</v>
      </c>
      <c r="DT873" s="63">
        <f>VLOOKUP(D873,RFPStatus!$A$2:$CF$5148,8,FALSE)</f>
        <v>0</v>
      </c>
      <c r="DU873" s="63">
        <f>VLOOKUP(D873,RFPStatus!$A$2:$CF$5148,9,FALSE)</f>
        <v>0</v>
      </c>
      <c r="DV873" s="63">
        <f>VLOOKUP(D873,RFPStatus!$A$2:$CF$5148,10,FALSE)</f>
        <v>0</v>
      </c>
      <c r="DW873" s="63" t="str">
        <f t="shared" si="13"/>
        <v/>
      </c>
    </row>
    <row r="874" spans="1:127">
      <c r="A874" s="65">
        <f>RFPData!D874</f>
        <v>0</v>
      </c>
      <c r="DQ874" s="63">
        <f>VLOOKUP(D874,RFPStatus!$A$2:$CF$5148,5,FALSE)</f>
        <v>0</v>
      </c>
      <c r="DR874" s="63">
        <f>VLOOKUP(D874,RFPStatus!$A$2:$CF$5148,6,FALSE)</f>
        <v>0</v>
      </c>
      <c r="DS874" s="63">
        <f>VLOOKUP(D874,RFPStatus!$A$2:$CF$5148,7,FALSE)</f>
        <v>0</v>
      </c>
      <c r="DT874" s="63">
        <f>VLOOKUP(D874,RFPStatus!$A$2:$CF$5148,8,FALSE)</f>
        <v>0</v>
      </c>
      <c r="DU874" s="63">
        <f>VLOOKUP(D874,RFPStatus!$A$2:$CF$5148,9,FALSE)</f>
        <v>0</v>
      </c>
      <c r="DV874" s="63">
        <f>VLOOKUP(D874,RFPStatus!$A$2:$CF$5148,10,FALSE)</f>
        <v>0</v>
      </c>
      <c r="DW874" s="63" t="str">
        <f t="shared" si="13"/>
        <v/>
      </c>
    </row>
    <row r="875" spans="1:127">
      <c r="A875" s="65">
        <f>RFPData!D875</f>
        <v>0</v>
      </c>
      <c r="DQ875" s="63">
        <f>VLOOKUP(D875,RFPStatus!$A$2:$CF$5148,5,FALSE)</f>
        <v>0</v>
      </c>
      <c r="DR875" s="63">
        <f>VLOOKUP(D875,RFPStatus!$A$2:$CF$5148,6,FALSE)</f>
        <v>0</v>
      </c>
      <c r="DS875" s="63">
        <f>VLOOKUP(D875,RFPStatus!$A$2:$CF$5148,7,FALSE)</f>
        <v>0</v>
      </c>
      <c r="DT875" s="63">
        <f>VLOOKUP(D875,RFPStatus!$A$2:$CF$5148,8,FALSE)</f>
        <v>0</v>
      </c>
      <c r="DU875" s="63">
        <f>VLOOKUP(D875,RFPStatus!$A$2:$CF$5148,9,FALSE)</f>
        <v>0</v>
      </c>
      <c r="DV875" s="63">
        <f>VLOOKUP(D875,RFPStatus!$A$2:$CF$5148,10,FALSE)</f>
        <v>0</v>
      </c>
      <c r="DW875" s="63" t="str">
        <f t="shared" si="13"/>
        <v/>
      </c>
    </row>
    <row r="876" spans="1:127">
      <c r="A876" s="65">
        <f>RFPData!D876</f>
        <v>0</v>
      </c>
      <c r="DQ876" s="63">
        <f>VLOOKUP(D876,RFPStatus!$A$2:$CF$5148,5,FALSE)</f>
        <v>0</v>
      </c>
      <c r="DR876" s="63">
        <f>VLOOKUP(D876,RFPStatus!$A$2:$CF$5148,6,FALSE)</f>
        <v>0</v>
      </c>
      <c r="DS876" s="63">
        <f>VLOOKUP(D876,RFPStatus!$A$2:$CF$5148,7,FALSE)</f>
        <v>0</v>
      </c>
      <c r="DT876" s="63">
        <f>VLOOKUP(D876,RFPStatus!$A$2:$CF$5148,8,FALSE)</f>
        <v>0</v>
      </c>
      <c r="DU876" s="63">
        <f>VLOOKUP(D876,RFPStatus!$A$2:$CF$5148,9,FALSE)</f>
        <v>0</v>
      </c>
      <c r="DV876" s="63">
        <f>VLOOKUP(D876,RFPStatus!$A$2:$CF$5148,10,FALSE)</f>
        <v>0</v>
      </c>
      <c r="DW876" s="63" t="str">
        <f t="shared" si="13"/>
        <v/>
      </c>
    </row>
    <row r="877" spans="1:127">
      <c r="A877" s="65">
        <f>RFPData!D877</f>
        <v>0</v>
      </c>
      <c r="DQ877" s="63">
        <f>VLOOKUP(D877,RFPStatus!$A$2:$CF$5148,5,FALSE)</f>
        <v>0</v>
      </c>
      <c r="DR877" s="63">
        <f>VLOOKUP(D877,RFPStatus!$A$2:$CF$5148,6,FALSE)</f>
        <v>0</v>
      </c>
      <c r="DS877" s="63">
        <f>VLOOKUP(D877,RFPStatus!$A$2:$CF$5148,7,FALSE)</f>
        <v>0</v>
      </c>
      <c r="DT877" s="63">
        <f>VLOOKUP(D877,RFPStatus!$A$2:$CF$5148,8,FALSE)</f>
        <v>0</v>
      </c>
      <c r="DU877" s="63">
        <f>VLOOKUP(D877,RFPStatus!$A$2:$CF$5148,9,FALSE)</f>
        <v>0</v>
      </c>
      <c r="DV877" s="63">
        <f>VLOOKUP(D877,RFPStatus!$A$2:$CF$5148,10,FALSE)</f>
        <v>0</v>
      </c>
      <c r="DW877" s="63" t="str">
        <f t="shared" si="13"/>
        <v/>
      </c>
    </row>
    <row r="878" spans="1:127">
      <c r="A878" s="65">
        <f>RFPData!D878</f>
        <v>0</v>
      </c>
      <c r="DQ878" s="63">
        <f>VLOOKUP(D878,RFPStatus!$A$2:$CF$5148,5,FALSE)</f>
        <v>0</v>
      </c>
      <c r="DR878" s="63">
        <f>VLOOKUP(D878,RFPStatus!$A$2:$CF$5148,6,FALSE)</f>
        <v>0</v>
      </c>
      <c r="DS878" s="63">
        <f>VLOOKUP(D878,RFPStatus!$A$2:$CF$5148,7,FALSE)</f>
        <v>0</v>
      </c>
      <c r="DT878" s="63">
        <f>VLOOKUP(D878,RFPStatus!$A$2:$CF$5148,8,FALSE)</f>
        <v>0</v>
      </c>
      <c r="DU878" s="63">
        <f>VLOOKUP(D878,RFPStatus!$A$2:$CF$5148,9,FALSE)</f>
        <v>0</v>
      </c>
      <c r="DV878" s="63">
        <f>VLOOKUP(D878,RFPStatus!$A$2:$CF$5148,10,FALSE)</f>
        <v>0</v>
      </c>
      <c r="DW878" s="63" t="str">
        <f t="shared" si="13"/>
        <v/>
      </c>
    </row>
    <row r="879" spans="1:127">
      <c r="A879" s="65">
        <f>RFPData!D879</f>
        <v>0</v>
      </c>
      <c r="DQ879" s="63">
        <f>VLOOKUP(D879,RFPStatus!$A$2:$CF$5148,5,FALSE)</f>
        <v>0</v>
      </c>
      <c r="DR879" s="63">
        <f>VLOOKUP(D879,RFPStatus!$A$2:$CF$5148,6,FALSE)</f>
        <v>0</v>
      </c>
      <c r="DS879" s="63">
        <f>VLOOKUP(D879,RFPStatus!$A$2:$CF$5148,7,FALSE)</f>
        <v>0</v>
      </c>
      <c r="DT879" s="63">
        <f>VLOOKUP(D879,RFPStatus!$A$2:$CF$5148,8,FALSE)</f>
        <v>0</v>
      </c>
      <c r="DU879" s="63">
        <f>VLOOKUP(D879,RFPStatus!$A$2:$CF$5148,9,FALSE)</f>
        <v>0</v>
      </c>
      <c r="DV879" s="63">
        <f>VLOOKUP(D879,RFPStatus!$A$2:$CF$5148,10,FALSE)</f>
        <v>0</v>
      </c>
      <c r="DW879" s="63" t="str">
        <f t="shared" si="13"/>
        <v/>
      </c>
    </row>
    <row r="880" spans="1:127">
      <c r="A880" s="65">
        <f>RFPData!D880</f>
        <v>0</v>
      </c>
      <c r="DQ880" s="63">
        <f>VLOOKUP(D880,RFPStatus!$A$2:$CF$5148,5,FALSE)</f>
        <v>0</v>
      </c>
      <c r="DR880" s="63">
        <f>VLOOKUP(D880,RFPStatus!$A$2:$CF$5148,6,FALSE)</f>
        <v>0</v>
      </c>
      <c r="DS880" s="63">
        <f>VLOOKUP(D880,RFPStatus!$A$2:$CF$5148,7,FALSE)</f>
        <v>0</v>
      </c>
      <c r="DT880" s="63">
        <f>VLOOKUP(D880,RFPStatus!$A$2:$CF$5148,8,FALSE)</f>
        <v>0</v>
      </c>
      <c r="DU880" s="63">
        <f>VLOOKUP(D880,RFPStatus!$A$2:$CF$5148,9,FALSE)</f>
        <v>0</v>
      </c>
      <c r="DV880" s="63">
        <f>VLOOKUP(D880,RFPStatus!$A$2:$CF$5148,10,FALSE)</f>
        <v>0</v>
      </c>
      <c r="DW880" s="63" t="str">
        <f t="shared" si="13"/>
        <v/>
      </c>
    </row>
    <row r="881" spans="1:127">
      <c r="A881" s="65">
        <f>RFPData!D881</f>
        <v>0</v>
      </c>
      <c r="DQ881" s="63">
        <f>VLOOKUP(D881,RFPStatus!$A$2:$CF$5148,5,FALSE)</f>
        <v>0</v>
      </c>
      <c r="DR881" s="63">
        <f>VLOOKUP(D881,RFPStatus!$A$2:$CF$5148,6,FALSE)</f>
        <v>0</v>
      </c>
      <c r="DS881" s="63">
        <f>VLOOKUP(D881,RFPStatus!$A$2:$CF$5148,7,FALSE)</f>
        <v>0</v>
      </c>
      <c r="DT881" s="63">
        <f>VLOOKUP(D881,RFPStatus!$A$2:$CF$5148,8,FALSE)</f>
        <v>0</v>
      </c>
      <c r="DU881" s="63">
        <f>VLOOKUP(D881,RFPStatus!$A$2:$CF$5148,9,FALSE)</f>
        <v>0</v>
      </c>
      <c r="DV881" s="63">
        <f>VLOOKUP(D881,RFPStatus!$A$2:$CF$5148,10,FALSE)</f>
        <v>0</v>
      </c>
      <c r="DW881" s="63" t="str">
        <f t="shared" si="13"/>
        <v/>
      </c>
    </row>
    <row r="882" spans="1:127">
      <c r="A882" s="65">
        <f>RFPData!D882</f>
        <v>0</v>
      </c>
      <c r="DQ882" s="63">
        <f>VLOOKUP(D882,RFPStatus!$A$2:$CF$5148,5,FALSE)</f>
        <v>0</v>
      </c>
      <c r="DR882" s="63">
        <f>VLOOKUP(D882,RFPStatus!$A$2:$CF$5148,6,FALSE)</f>
        <v>0</v>
      </c>
      <c r="DS882" s="63">
        <f>VLOOKUP(D882,RFPStatus!$A$2:$CF$5148,7,FALSE)</f>
        <v>0</v>
      </c>
      <c r="DT882" s="63">
        <f>VLOOKUP(D882,RFPStatus!$A$2:$CF$5148,8,FALSE)</f>
        <v>0</v>
      </c>
      <c r="DU882" s="63">
        <f>VLOOKUP(D882,RFPStatus!$A$2:$CF$5148,9,FALSE)</f>
        <v>0</v>
      </c>
      <c r="DV882" s="63">
        <f>VLOOKUP(D882,RFPStatus!$A$2:$CF$5148,10,FALSE)</f>
        <v>0</v>
      </c>
      <c r="DW882" s="63" t="str">
        <f t="shared" si="13"/>
        <v/>
      </c>
    </row>
    <row r="883" spans="1:127">
      <c r="A883" s="65">
        <f>RFPData!D883</f>
        <v>0</v>
      </c>
      <c r="DQ883" s="63">
        <f>VLOOKUP(D883,RFPStatus!$A$2:$CF$5148,5,FALSE)</f>
        <v>0</v>
      </c>
      <c r="DR883" s="63">
        <f>VLOOKUP(D883,RFPStatus!$A$2:$CF$5148,6,FALSE)</f>
        <v>0</v>
      </c>
      <c r="DS883" s="63">
        <f>VLOOKUP(D883,RFPStatus!$A$2:$CF$5148,7,FALSE)</f>
        <v>0</v>
      </c>
      <c r="DT883" s="63">
        <f>VLOOKUP(D883,RFPStatus!$A$2:$CF$5148,8,FALSE)</f>
        <v>0</v>
      </c>
      <c r="DU883" s="63">
        <f>VLOOKUP(D883,RFPStatus!$A$2:$CF$5148,9,FALSE)</f>
        <v>0</v>
      </c>
      <c r="DV883" s="63">
        <f>VLOOKUP(D883,RFPStatus!$A$2:$CF$5148,10,FALSE)</f>
        <v>0</v>
      </c>
      <c r="DW883" s="63" t="str">
        <f t="shared" si="13"/>
        <v/>
      </c>
    </row>
    <row r="884" spans="1:127">
      <c r="A884" s="65">
        <f>RFPData!D884</f>
        <v>0</v>
      </c>
      <c r="DQ884" s="63">
        <f>VLOOKUP(D884,RFPStatus!$A$2:$CF$5148,5,FALSE)</f>
        <v>0</v>
      </c>
      <c r="DR884" s="63">
        <f>VLOOKUP(D884,RFPStatus!$A$2:$CF$5148,6,FALSE)</f>
        <v>0</v>
      </c>
      <c r="DS884" s="63">
        <f>VLOOKUP(D884,RFPStatus!$A$2:$CF$5148,7,FALSE)</f>
        <v>0</v>
      </c>
      <c r="DT884" s="63">
        <f>VLOOKUP(D884,RFPStatus!$A$2:$CF$5148,8,FALSE)</f>
        <v>0</v>
      </c>
      <c r="DU884" s="63">
        <f>VLOOKUP(D884,RFPStatus!$A$2:$CF$5148,9,FALSE)</f>
        <v>0</v>
      </c>
      <c r="DV884" s="63">
        <f>VLOOKUP(D884,RFPStatus!$A$2:$CF$5148,10,FALSE)</f>
        <v>0</v>
      </c>
      <c r="DW884" s="63" t="str">
        <f t="shared" si="13"/>
        <v/>
      </c>
    </row>
    <row r="885" spans="1:127">
      <c r="A885" s="65">
        <f>RFPData!D885</f>
        <v>0</v>
      </c>
      <c r="DQ885" s="63">
        <f>VLOOKUP(D885,RFPStatus!$A$2:$CF$5148,5,FALSE)</f>
        <v>0</v>
      </c>
      <c r="DR885" s="63">
        <f>VLOOKUP(D885,RFPStatus!$A$2:$CF$5148,6,FALSE)</f>
        <v>0</v>
      </c>
      <c r="DS885" s="63">
        <f>VLOOKUP(D885,RFPStatus!$A$2:$CF$5148,7,FALSE)</f>
        <v>0</v>
      </c>
      <c r="DT885" s="63">
        <f>VLOOKUP(D885,RFPStatus!$A$2:$CF$5148,8,FALSE)</f>
        <v>0</v>
      </c>
      <c r="DU885" s="63">
        <f>VLOOKUP(D885,RFPStatus!$A$2:$CF$5148,9,FALSE)</f>
        <v>0</v>
      </c>
      <c r="DV885" s="63">
        <f>VLOOKUP(D885,RFPStatus!$A$2:$CF$5148,10,FALSE)</f>
        <v>0</v>
      </c>
      <c r="DW885" s="63" t="str">
        <f t="shared" si="13"/>
        <v/>
      </c>
    </row>
    <row r="886" spans="1:127">
      <c r="A886" s="65">
        <f>RFPData!D886</f>
        <v>0</v>
      </c>
      <c r="DQ886" s="63">
        <f>VLOOKUP(D886,RFPStatus!$A$2:$CF$5148,5,FALSE)</f>
        <v>0</v>
      </c>
      <c r="DR886" s="63">
        <f>VLOOKUP(D886,RFPStatus!$A$2:$CF$5148,6,FALSE)</f>
        <v>0</v>
      </c>
      <c r="DS886" s="63">
        <f>VLOOKUP(D886,RFPStatus!$A$2:$CF$5148,7,FALSE)</f>
        <v>0</v>
      </c>
      <c r="DT886" s="63">
        <f>VLOOKUP(D886,RFPStatus!$A$2:$CF$5148,8,FALSE)</f>
        <v>0</v>
      </c>
      <c r="DU886" s="63">
        <f>VLOOKUP(D886,RFPStatus!$A$2:$CF$5148,9,FALSE)</f>
        <v>0</v>
      </c>
      <c r="DV886" s="63">
        <f>VLOOKUP(D886,RFPStatus!$A$2:$CF$5148,10,FALSE)</f>
        <v>0</v>
      </c>
      <c r="DW886" s="63" t="str">
        <f t="shared" si="13"/>
        <v/>
      </c>
    </row>
    <row r="887" spans="1:127">
      <c r="A887" s="65">
        <f>RFPData!D887</f>
        <v>0</v>
      </c>
      <c r="DQ887" s="63">
        <f>VLOOKUP(D887,RFPStatus!$A$2:$CF$5148,5,FALSE)</f>
        <v>0</v>
      </c>
      <c r="DR887" s="63">
        <f>VLOOKUP(D887,RFPStatus!$A$2:$CF$5148,6,FALSE)</f>
        <v>0</v>
      </c>
      <c r="DS887" s="63">
        <f>VLOOKUP(D887,RFPStatus!$A$2:$CF$5148,7,FALSE)</f>
        <v>0</v>
      </c>
      <c r="DT887" s="63">
        <f>VLOOKUP(D887,RFPStatus!$A$2:$CF$5148,8,FALSE)</f>
        <v>0</v>
      </c>
      <c r="DU887" s="63">
        <f>VLOOKUP(D887,RFPStatus!$A$2:$CF$5148,9,FALSE)</f>
        <v>0</v>
      </c>
      <c r="DV887" s="63">
        <f>VLOOKUP(D887,RFPStatus!$A$2:$CF$5148,10,FALSE)</f>
        <v>0</v>
      </c>
      <c r="DW887" s="63" t="str">
        <f t="shared" si="13"/>
        <v/>
      </c>
    </row>
    <row r="888" spans="1:127">
      <c r="A888" s="65">
        <f>RFPData!D888</f>
        <v>0</v>
      </c>
      <c r="DQ888" s="63">
        <f>VLOOKUP(D888,RFPStatus!$A$2:$CF$5148,5,FALSE)</f>
        <v>0</v>
      </c>
      <c r="DR888" s="63">
        <f>VLOOKUP(D888,RFPStatus!$A$2:$CF$5148,6,FALSE)</f>
        <v>0</v>
      </c>
      <c r="DS888" s="63">
        <f>VLOOKUP(D888,RFPStatus!$A$2:$CF$5148,7,FALSE)</f>
        <v>0</v>
      </c>
      <c r="DT888" s="63">
        <f>VLOOKUP(D888,RFPStatus!$A$2:$CF$5148,8,FALSE)</f>
        <v>0</v>
      </c>
      <c r="DU888" s="63">
        <f>VLOOKUP(D888,RFPStatus!$A$2:$CF$5148,9,FALSE)</f>
        <v>0</v>
      </c>
      <c r="DV888" s="63">
        <f>VLOOKUP(D888,RFPStatus!$A$2:$CF$5148,10,FALSE)</f>
        <v>0</v>
      </c>
      <c r="DW888" s="63" t="str">
        <f t="shared" si="13"/>
        <v/>
      </c>
    </row>
    <row r="889" spans="1:127">
      <c r="A889" s="65">
        <f>RFPData!D889</f>
        <v>0</v>
      </c>
      <c r="DQ889" s="63">
        <f>VLOOKUP(D889,RFPStatus!$A$2:$CF$5148,5,FALSE)</f>
        <v>0</v>
      </c>
      <c r="DR889" s="63">
        <f>VLOOKUP(D889,RFPStatus!$A$2:$CF$5148,6,FALSE)</f>
        <v>0</v>
      </c>
      <c r="DS889" s="63">
        <f>VLOOKUP(D889,RFPStatus!$A$2:$CF$5148,7,FALSE)</f>
        <v>0</v>
      </c>
      <c r="DT889" s="63">
        <f>VLOOKUP(D889,RFPStatus!$A$2:$CF$5148,8,FALSE)</f>
        <v>0</v>
      </c>
      <c r="DU889" s="63">
        <f>VLOOKUP(D889,RFPStatus!$A$2:$CF$5148,9,FALSE)</f>
        <v>0</v>
      </c>
      <c r="DV889" s="63">
        <f>VLOOKUP(D889,RFPStatus!$A$2:$CF$5148,10,FALSE)</f>
        <v>0</v>
      </c>
      <c r="DW889" s="63" t="str">
        <f t="shared" si="13"/>
        <v/>
      </c>
    </row>
    <row r="890" spans="1:127">
      <c r="A890" s="65">
        <f>RFPData!D890</f>
        <v>0</v>
      </c>
      <c r="DQ890" s="63">
        <f>VLOOKUP(D890,RFPStatus!$A$2:$CF$5148,5,FALSE)</f>
        <v>0</v>
      </c>
      <c r="DR890" s="63">
        <f>VLOOKUP(D890,RFPStatus!$A$2:$CF$5148,6,FALSE)</f>
        <v>0</v>
      </c>
      <c r="DS890" s="63">
        <f>VLOOKUP(D890,RFPStatus!$A$2:$CF$5148,7,FALSE)</f>
        <v>0</v>
      </c>
      <c r="DT890" s="63">
        <f>VLOOKUP(D890,RFPStatus!$A$2:$CF$5148,8,FALSE)</f>
        <v>0</v>
      </c>
      <c r="DU890" s="63">
        <f>VLOOKUP(D890,RFPStatus!$A$2:$CF$5148,9,FALSE)</f>
        <v>0</v>
      </c>
      <c r="DV890" s="63">
        <f>VLOOKUP(D890,RFPStatus!$A$2:$CF$5148,10,FALSE)</f>
        <v>0</v>
      </c>
      <c r="DW890" s="63" t="str">
        <f t="shared" si="13"/>
        <v/>
      </c>
    </row>
    <row r="891" spans="1:127">
      <c r="A891" s="65">
        <f>RFPData!D891</f>
        <v>0</v>
      </c>
      <c r="DQ891" s="63">
        <f>VLOOKUP(D891,RFPStatus!$A$2:$CF$5148,5,FALSE)</f>
        <v>0</v>
      </c>
      <c r="DR891" s="63">
        <f>VLOOKUP(D891,RFPStatus!$A$2:$CF$5148,6,FALSE)</f>
        <v>0</v>
      </c>
      <c r="DS891" s="63">
        <f>VLOOKUP(D891,RFPStatus!$A$2:$CF$5148,7,FALSE)</f>
        <v>0</v>
      </c>
      <c r="DT891" s="63">
        <f>VLOOKUP(D891,RFPStatus!$A$2:$CF$5148,8,FALSE)</f>
        <v>0</v>
      </c>
      <c r="DU891" s="63">
        <f>VLOOKUP(D891,RFPStatus!$A$2:$CF$5148,9,FALSE)</f>
        <v>0</v>
      </c>
      <c r="DV891" s="63">
        <f>VLOOKUP(D891,RFPStatus!$A$2:$CF$5148,10,FALSE)</f>
        <v>0</v>
      </c>
      <c r="DW891" s="63" t="str">
        <f t="shared" si="13"/>
        <v/>
      </c>
    </row>
    <row r="892" spans="1:127">
      <c r="A892" s="65">
        <f>RFPData!D892</f>
        <v>0</v>
      </c>
      <c r="DQ892" s="63">
        <f>VLOOKUP(D892,RFPStatus!$A$2:$CF$5148,5,FALSE)</f>
        <v>0</v>
      </c>
      <c r="DR892" s="63">
        <f>VLOOKUP(D892,RFPStatus!$A$2:$CF$5148,6,FALSE)</f>
        <v>0</v>
      </c>
      <c r="DS892" s="63">
        <f>VLOOKUP(D892,RFPStatus!$A$2:$CF$5148,7,FALSE)</f>
        <v>0</v>
      </c>
      <c r="DT892" s="63">
        <f>VLOOKUP(D892,RFPStatus!$A$2:$CF$5148,8,FALSE)</f>
        <v>0</v>
      </c>
      <c r="DU892" s="63">
        <f>VLOOKUP(D892,RFPStatus!$A$2:$CF$5148,9,FALSE)</f>
        <v>0</v>
      </c>
      <c r="DV892" s="63">
        <f>VLOOKUP(D892,RFPStatus!$A$2:$CF$5148,10,FALSE)</f>
        <v>0</v>
      </c>
      <c r="DW892" s="63" t="str">
        <f t="shared" si="13"/>
        <v/>
      </c>
    </row>
    <row r="893" spans="1:127">
      <c r="A893" s="65">
        <f>RFPData!D893</f>
        <v>0</v>
      </c>
      <c r="DQ893" s="63">
        <f>VLOOKUP(D893,RFPStatus!$A$2:$CF$5148,5,FALSE)</f>
        <v>0</v>
      </c>
      <c r="DR893" s="63">
        <f>VLOOKUP(D893,RFPStatus!$A$2:$CF$5148,6,FALSE)</f>
        <v>0</v>
      </c>
      <c r="DS893" s="63">
        <f>VLOOKUP(D893,RFPStatus!$A$2:$CF$5148,7,FALSE)</f>
        <v>0</v>
      </c>
      <c r="DT893" s="63">
        <f>VLOOKUP(D893,RFPStatus!$A$2:$CF$5148,8,FALSE)</f>
        <v>0</v>
      </c>
      <c r="DU893" s="63">
        <f>VLOOKUP(D893,RFPStatus!$A$2:$CF$5148,9,FALSE)</f>
        <v>0</v>
      </c>
      <c r="DV893" s="63">
        <f>VLOOKUP(D893,RFPStatus!$A$2:$CF$5148,10,FALSE)</f>
        <v>0</v>
      </c>
      <c r="DW893" s="63" t="str">
        <f t="shared" si="13"/>
        <v/>
      </c>
    </row>
    <row r="894" spans="1:127">
      <c r="A894" s="65">
        <f>RFPData!D894</f>
        <v>0</v>
      </c>
      <c r="DQ894" s="63">
        <f>VLOOKUP(D894,RFPStatus!$A$2:$CF$5148,5,FALSE)</f>
        <v>0</v>
      </c>
      <c r="DR894" s="63">
        <f>VLOOKUP(D894,RFPStatus!$A$2:$CF$5148,6,FALSE)</f>
        <v>0</v>
      </c>
      <c r="DS894" s="63">
        <f>VLOOKUP(D894,RFPStatus!$A$2:$CF$5148,7,FALSE)</f>
        <v>0</v>
      </c>
      <c r="DT894" s="63">
        <f>VLOOKUP(D894,RFPStatus!$A$2:$CF$5148,8,FALSE)</f>
        <v>0</v>
      </c>
      <c r="DU894" s="63">
        <f>VLOOKUP(D894,RFPStatus!$A$2:$CF$5148,9,FALSE)</f>
        <v>0</v>
      </c>
      <c r="DV894" s="63">
        <f>VLOOKUP(D894,RFPStatus!$A$2:$CF$5148,10,FALSE)</f>
        <v>0</v>
      </c>
      <c r="DW894" s="63" t="str">
        <f t="shared" si="13"/>
        <v/>
      </c>
    </row>
    <row r="895" spans="1:127">
      <c r="A895" s="65">
        <f>RFPData!D895</f>
        <v>0</v>
      </c>
      <c r="DQ895" s="63">
        <f>VLOOKUP(D895,RFPStatus!$A$2:$CF$5148,5,FALSE)</f>
        <v>0</v>
      </c>
      <c r="DR895" s="63">
        <f>VLOOKUP(D895,RFPStatus!$A$2:$CF$5148,6,FALSE)</f>
        <v>0</v>
      </c>
      <c r="DS895" s="63">
        <f>VLOOKUP(D895,RFPStatus!$A$2:$CF$5148,7,FALSE)</f>
        <v>0</v>
      </c>
      <c r="DT895" s="63">
        <f>VLOOKUP(D895,RFPStatus!$A$2:$CF$5148,8,FALSE)</f>
        <v>0</v>
      </c>
      <c r="DU895" s="63">
        <f>VLOOKUP(D895,RFPStatus!$A$2:$CF$5148,9,FALSE)</f>
        <v>0</v>
      </c>
      <c r="DV895" s="63">
        <f>VLOOKUP(D895,RFPStatus!$A$2:$CF$5148,10,FALSE)</f>
        <v>0</v>
      </c>
      <c r="DW895" s="63" t="str">
        <f t="shared" si="13"/>
        <v/>
      </c>
    </row>
    <row r="896" spans="1:127">
      <c r="A896" s="65">
        <f>RFPData!D896</f>
        <v>0</v>
      </c>
      <c r="DQ896" s="63">
        <f>VLOOKUP(D896,RFPStatus!$A$2:$CF$5148,5,FALSE)</f>
        <v>0</v>
      </c>
      <c r="DR896" s="63">
        <f>VLOOKUP(D896,RFPStatus!$A$2:$CF$5148,6,FALSE)</f>
        <v>0</v>
      </c>
      <c r="DS896" s="63">
        <f>VLOOKUP(D896,RFPStatus!$A$2:$CF$5148,7,FALSE)</f>
        <v>0</v>
      </c>
      <c r="DT896" s="63">
        <f>VLOOKUP(D896,RFPStatus!$A$2:$CF$5148,8,FALSE)</f>
        <v>0</v>
      </c>
      <c r="DU896" s="63">
        <f>VLOOKUP(D896,RFPStatus!$A$2:$CF$5148,9,FALSE)</f>
        <v>0</v>
      </c>
      <c r="DV896" s="63">
        <f>VLOOKUP(D896,RFPStatus!$A$2:$CF$5148,10,FALSE)</f>
        <v>0</v>
      </c>
      <c r="DW896" s="63" t="str">
        <f t="shared" si="13"/>
        <v/>
      </c>
    </row>
    <row r="897" spans="1:127">
      <c r="A897" s="65">
        <f>RFPData!D897</f>
        <v>0</v>
      </c>
      <c r="DQ897" s="63">
        <f>VLOOKUP(D897,RFPStatus!$A$2:$CF$5148,5,FALSE)</f>
        <v>0</v>
      </c>
      <c r="DR897" s="63">
        <f>VLOOKUP(D897,RFPStatus!$A$2:$CF$5148,6,FALSE)</f>
        <v>0</v>
      </c>
      <c r="DS897" s="63">
        <f>VLOOKUP(D897,RFPStatus!$A$2:$CF$5148,7,FALSE)</f>
        <v>0</v>
      </c>
      <c r="DT897" s="63">
        <f>VLOOKUP(D897,RFPStatus!$A$2:$CF$5148,8,FALSE)</f>
        <v>0</v>
      </c>
      <c r="DU897" s="63">
        <f>VLOOKUP(D897,RFPStatus!$A$2:$CF$5148,9,FALSE)</f>
        <v>0</v>
      </c>
      <c r="DV897" s="63">
        <f>VLOOKUP(D897,RFPStatus!$A$2:$CF$5148,10,FALSE)</f>
        <v>0</v>
      </c>
      <c r="DW897" s="63" t="str">
        <f t="shared" si="13"/>
        <v/>
      </c>
    </row>
    <row r="898" spans="1:127">
      <c r="A898" s="65">
        <f>RFPData!D898</f>
        <v>0</v>
      </c>
      <c r="DQ898" s="63">
        <f>VLOOKUP(D898,RFPStatus!$A$2:$CF$5148,5,FALSE)</f>
        <v>0</v>
      </c>
      <c r="DR898" s="63">
        <f>VLOOKUP(D898,RFPStatus!$A$2:$CF$5148,6,FALSE)</f>
        <v>0</v>
      </c>
      <c r="DS898" s="63">
        <f>VLOOKUP(D898,RFPStatus!$A$2:$CF$5148,7,FALSE)</f>
        <v>0</v>
      </c>
      <c r="DT898" s="63">
        <f>VLOOKUP(D898,RFPStatus!$A$2:$CF$5148,8,FALSE)</f>
        <v>0</v>
      </c>
      <c r="DU898" s="63">
        <f>VLOOKUP(D898,RFPStatus!$A$2:$CF$5148,9,FALSE)</f>
        <v>0</v>
      </c>
      <c r="DV898" s="63">
        <f>VLOOKUP(D898,RFPStatus!$A$2:$CF$5148,10,FALSE)</f>
        <v>0</v>
      </c>
      <c r="DW898" s="63" t="str">
        <f t="shared" si="13"/>
        <v/>
      </c>
    </row>
    <row r="899" spans="1:127">
      <c r="A899" s="65">
        <f>RFPData!D899</f>
        <v>0</v>
      </c>
      <c r="DQ899" s="63">
        <f>VLOOKUP(D899,RFPStatus!$A$2:$CF$5148,5,FALSE)</f>
        <v>0</v>
      </c>
      <c r="DR899" s="63">
        <f>VLOOKUP(D899,RFPStatus!$A$2:$CF$5148,6,FALSE)</f>
        <v>0</v>
      </c>
      <c r="DS899" s="63">
        <f>VLOOKUP(D899,RFPStatus!$A$2:$CF$5148,7,FALSE)</f>
        <v>0</v>
      </c>
      <c r="DT899" s="63">
        <f>VLOOKUP(D899,RFPStatus!$A$2:$CF$5148,8,FALSE)</f>
        <v>0</v>
      </c>
      <c r="DU899" s="63">
        <f>VLOOKUP(D899,RFPStatus!$A$2:$CF$5148,9,FALSE)</f>
        <v>0</v>
      </c>
      <c r="DV899" s="63">
        <f>VLOOKUP(D899,RFPStatus!$A$2:$CF$5148,10,FALSE)</f>
        <v>0</v>
      </c>
      <c r="DW899" s="63" t="str">
        <f t="shared" ref="DW899:DW962" si="14">_xlfn.CONCAT(BU899:BY899)</f>
        <v/>
      </c>
    </row>
    <row r="900" spans="1:127">
      <c r="A900" s="65">
        <f>RFPData!D900</f>
        <v>0</v>
      </c>
      <c r="DQ900" s="63">
        <f>VLOOKUP(D900,RFPStatus!$A$2:$CF$5148,5,FALSE)</f>
        <v>0</v>
      </c>
      <c r="DR900" s="63">
        <f>VLOOKUP(D900,RFPStatus!$A$2:$CF$5148,6,FALSE)</f>
        <v>0</v>
      </c>
      <c r="DS900" s="63">
        <f>VLOOKUP(D900,RFPStatus!$A$2:$CF$5148,7,FALSE)</f>
        <v>0</v>
      </c>
      <c r="DT900" s="63">
        <f>VLOOKUP(D900,RFPStatus!$A$2:$CF$5148,8,FALSE)</f>
        <v>0</v>
      </c>
      <c r="DU900" s="63">
        <f>VLOOKUP(D900,RFPStatus!$A$2:$CF$5148,9,FALSE)</f>
        <v>0</v>
      </c>
      <c r="DV900" s="63">
        <f>VLOOKUP(D900,RFPStatus!$A$2:$CF$5148,10,FALSE)</f>
        <v>0</v>
      </c>
      <c r="DW900" s="63" t="str">
        <f t="shared" si="14"/>
        <v/>
      </c>
    </row>
    <row r="901" spans="1:127">
      <c r="A901" s="65">
        <f>RFPData!D901</f>
        <v>0</v>
      </c>
      <c r="DQ901" s="63">
        <f>VLOOKUP(D901,RFPStatus!$A$2:$CF$5148,5,FALSE)</f>
        <v>0</v>
      </c>
      <c r="DR901" s="63">
        <f>VLOOKUP(D901,RFPStatus!$A$2:$CF$5148,6,FALSE)</f>
        <v>0</v>
      </c>
      <c r="DS901" s="63">
        <f>VLOOKUP(D901,RFPStatus!$A$2:$CF$5148,7,FALSE)</f>
        <v>0</v>
      </c>
      <c r="DT901" s="63">
        <f>VLOOKUP(D901,RFPStatus!$A$2:$CF$5148,8,FALSE)</f>
        <v>0</v>
      </c>
      <c r="DU901" s="63">
        <f>VLOOKUP(D901,RFPStatus!$A$2:$CF$5148,9,FALSE)</f>
        <v>0</v>
      </c>
      <c r="DV901" s="63">
        <f>VLOOKUP(D901,RFPStatus!$A$2:$CF$5148,10,FALSE)</f>
        <v>0</v>
      </c>
      <c r="DW901" s="63" t="str">
        <f t="shared" si="14"/>
        <v/>
      </c>
    </row>
    <row r="902" spans="1:127">
      <c r="A902" s="65">
        <f>RFPData!D902</f>
        <v>0</v>
      </c>
      <c r="DQ902" s="63">
        <f>VLOOKUP(D902,RFPStatus!$A$2:$CF$5148,5,FALSE)</f>
        <v>0</v>
      </c>
      <c r="DR902" s="63">
        <f>VLOOKUP(D902,RFPStatus!$A$2:$CF$5148,6,FALSE)</f>
        <v>0</v>
      </c>
      <c r="DS902" s="63">
        <f>VLOOKUP(D902,RFPStatus!$A$2:$CF$5148,7,FALSE)</f>
        <v>0</v>
      </c>
      <c r="DT902" s="63">
        <f>VLOOKUP(D902,RFPStatus!$A$2:$CF$5148,8,FALSE)</f>
        <v>0</v>
      </c>
      <c r="DU902" s="63">
        <f>VLOOKUP(D902,RFPStatus!$A$2:$CF$5148,9,FALSE)</f>
        <v>0</v>
      </c>
      <c r="DV902" s="63">
        <f>VLOOKUP(D902,RFPStatus!$A$2:$CF$5148,10,FALSE)</f>
        <v>0</v>
      </c>
      <c r="DW902" s="63" t="str">
        <f t="shared" si="14"/>
        <v/>
      </c>
    </row>
    <row r="903" spans="1:127">
      <c r="A903" s="65">
        <f>RFPData!D903</f>
        <v>0</v>
      </c>
      <c r="DQ903" s="63">
        <f>VLOOKUP(D903,RFPStatus!$A$2:$CF$5148,5,FALSE)</f>
        <v>0</v>
      </c>
      <c r="DR903" s="63">
        <f>VLOOKUP(D903,RFPStatus!$A$2:$CF$5148,6,FALSE)</f>
        <v>0</v>
      </c>
      <c r="DS903" s="63">
        <f>VLOOKUP(D903,RFPStatus!$A$2:$CF$5148,7,FALSE)</f>
        <v>0</v>
      </c>
      <c r="DT903" s="63">
        <f>VLOOKUP(D903,RFPStatus!$A$2:$CF$5148,8,FALSE)</f>
        <v>0</v>
      </c>
      <c r="DU903" s="63">
        <f>VLOOKUP(D903,RFPStatus!$A$2:$CF$5148,9,FALSE)</f>
        <v>0</v>
      </c>
      <c r="DV903" s="63">
        <f>VLOOKUP(D903,RFPStatus!$A$2:$CF$5148,10,FALSE)</f>
        <v>0</v>
      </c>
      <c r="DW903" s="63" t="str">
        <f t="shared" si="14"/>
        <v/>
      </c>
    </row>
    <row r="904" spans="1:127">
      <c r="A904" s="65">
        <f>RFPData!D904</f>
        <v>0</v>
      </c>
      <c r="DQ904" s="63">
        <f>VLOOKUP(D904,RFPStatus!$A$2:$CF$5148,5,FALSE)</f>
        <v>0</v>
      </c>
      <c r="DR904" s="63">
        <f>VLOOKUP(D904,RFPStatus!$A$2:$CF$5148,6,FALSE)</f>
        <v>0</v>
      </c>
      <c r="DS904" s="63">
        <f>VLOOKUP(D904,RFPStatus!$A$2:$CF$5148,7,FALSE)</f>
        <v>0</v>
      </c>
      <c r="DT904" s="63">
        <f>VLOOKUP(D904,RFPStatus!$A$2:$CF$5148,8,FALSE)</f>
        <v>0</v>
      </c>
      <c r="DU904" s="63">
        <f>VLOOKUP(D904,RFPStatus!$A$2:$CF$5148,9,FALSE)</f>
        <v>0</v>
      </c>
      <c r="DV904" s="63">
        <f>VLOOKUP(D904,RFPStatus!$A$2:$CF$5148,10,FALSE)</f>
        <v>0</v>
      </c>
      <c r="DW904" s="63" t="str">
        <f t="shared" si="14"/>
        <v/>
      </c>
    </row>
    <row r="905" spans="1:127">
      <c r="A905" s="65">
        <f>RFPData!D905</f>
        <v>0</v>
      </c>
      <c r="DQ905" s="63">
        <f>VLOOKUP(D905,RFPStatus!$A$2:$CF$5148,5,FALSE)</f>
        <v>0</v>
      </c>
      <c r="DR905" s="63">
        <f>VLOOKUP(D905,RFPStatus!$A$2:$CF$5148,6,FALSE)</f>
        <v>0</v>
      </c>
      <c r="DS905" s="63">
        <f>VLOOKUP(D905,RFPStatus!$A$2:$CF$5148,7,FALSE)</f>
        <v>0</v>
      </c>
      <c r="DT905" s="63">
        <f>VLOOKUP(D905,RFPStatus!$A$2:$CF$5148,8,FALSE)</f>
        <v>0</v>
      </c>
      <c r="DU905" s="63">
        <f>VLOOKUP(D905,RFPStatus!$A$2:$CF$5148,9,FALSE)</f>
        <v>0</v>
      </c>
      <c r="DV905" s="63">
        <f>VLOOKUP(D905,RFPStatus!$A$2:$CF$5148,10,FALSE)</f>
        <v>0</v>
      </c>
      <c r="DW905" s="63" t="str">
        <f t="shared" si="14"/>
        <v/>
      </c>
    </row>
    <row r="906" spans="1:127">
      <c r="A906" s="65">
        <f>RFPData!D906</f>
        <v>0</v>
      </c>
      <c r="DQ906" s="63">
        <f>VLOOKUP(D906,RFPStatus!$A$2:$CF$5148,5,FALSE)</f>
        <v>0</v>
      </c>
      <c r="DR906" s="63">
        <f>VLOOKUP(D906,RFPStatus!$A$2:$CF$5148,6,FALSE)</f>
        <v>0</v>
      </c>
      <c r="DS906" s="63">
        <f>VLOOKUP(D906,RFPStatus!$A$2:$CF$5148,7,FALSE)</f>
        <v>0</v>
      </c>
      <c r="DT906" s="63">
        <f>VLOOKUP(D906,RFPStatus!$A$2:$CF$5148,8,FALSE)</f>
        <v>0</v>
      </c>
      <c r="DU906" s="63">
        <f>VLOOKUP(D906,RFPStatus!$A$2:$CF$5148,9,FALSE)</f>
        <v>0</v>
      </c>
      <c r="DV906" s="63">
        <f>VLOOKUP(D906,RFPStatus!$A$2:$CF$5148,10,FALSE)</f>
        <v>0</v>
      </c>
      <c r="DW906" s="63" t="str">
        <f t="shared" si="14"/>
        <v/>
      </c>
    </row>
    <row r="907" spans="1:127">
      <c r="A907" s="65">
        <f>RFPData!D907</f>
        <v>0</v>
      </c>
      <c r="DQ907" s="63">
        <f>VLOOKUP(D907,RFPStatus!$A$2:$CF$5148,5,FALSE)</f>
        <v>0</v>
      </c>
      <c r="DR907" s="63">
        <f>VLOOKUP(D907,RFPStatus!$A$2:$CF$5148,6,FALSE)</f>
        <v>0</v>
      </c>
      <c r="DS907" s="63">
        <f>VLOOKUP(D907,RFPStatus!$A$2:$CF$5148,7,FALSE)</f>
        <v>0</v>
      </c>
      <c r="DT907" s="63">
        <f>VLOOKUP(D907,RFPStatus!$A$2:$CF$5148,8,FALSE)</f>
        <v>0</v>
      </c>
      <c r="DU907" s="63">
        <f>VLOOKUP(D907,RFPStatus!$A$2:$CF$5148,9,FALSE)</f>
        <v>0</v>
      </c>
      <c r="DV907" s="63">
        <f>VLOOKUP(D907,RFPStatus!$A$2:$CF$5148,10,FALSE)</f>
        <v>0</v>
      </c>
      <c r="DW907" s="63" t="str">
        <f t="shared" si="14"/>
        <v/>
      </c>
    </row>
    <row r="908" spans="1:127">
      <c r="A908" s="65">
        <f>RFPData!D908</f>
        <v>0</v>
      </c>
      <c r="DQ908" s="63">
        <f>VLOOKUP(D908,RFPStatus!$A$2:$CF$5148,5,FALSE)</f>
        <v>0</v>
      </c>
      <c r="DR908" s="63">
        <f>VLOOKUP(D908,RFPStatus!$A$2:$CF$5148,6,FALSE)</f>
        <v>0</v>
      </c>
      <c r="DS908" s="63">
        <f>VLOOKUP(D908,RFPStatus!$A$2:$CF$5148,7,FALSE)</f>
        <v>0</v>
      </c>
      <c r="DT908" s="63">
        <f>VLOOKUP(D908,RFPStatus!$A$2:$CF$5148,8,FALSE)</f>
        <v>0</v>
      </c>
      <c r="DU908" s="63">
        <f>VLOOKUP(D908,RFPStatus!$A$2:$CF$5148,9,FALSE)</f>
        <v>0</v>
      </c>
      <c r="DV908" s="63">
        <f>VLOOKUP(D908,RFPStatus!$A$2:$CF$5148,10,FALSE)</f>
        <v>0</v>
      </c>
      <c r="DW908" s="63" t="str">
        <f t="shared" si="14"/>
        <v/>
      </c>
    </row>
    <row r="909" spans="1:127">
      <c r="A909" s="65">
        <f>RFPData!D909</f>
        <v>0</v>
      </c>
      <c r="DQ909" s="63">
        <f>VLOOKUP(D909,RFPStatus!$A$2:$CF$5148,5,FALSE)</f>
        <v>0</v>
      </c>
      <c r="DR909" s="63">
        <f>VLOOKUP(D909,RFPStatus!$A$2:$CF$5148,6,FALSE)</f>
        <v>0</v>
      </c>
      <c r="DS909" s="63">
        <f>VLOOKUP(D909,RFPStatus!$A$2:$CF$5148,7,FALSE)</f>
        <v>0</v>
      </c>
      <c r="DT909" s="63">
        <f>VLOOKUP(D909,RFPStatus!$A$2:$CF$5148,8,FALSE)</f>
        <v>0</v>
      </c>
      <c r="DU909" s="63">
        <f>VLOOKUP(D909,RFPStatus!$A$2:$CF$5148,9,FALSE)</f>
        <v>0</v>
      </c>
      <c r="DV909" s="63">
        <f>VLOOKUP(D909,RFPStatus!$A$2:$CF$5148,10,FALSE)</f>
        <v>0</v>
      </c>
      <c r="DW909" s="63" t="str">
        <f t="shared" si="14"/>
        <v/>
      </c>
    </row>
    <row r="910" spans="1:127">
      <c r="A910" s="65">
        <f>RFPData!D910</f>
        <v>0</v>
      </c>
      <c r="DQ910" s="63">
        <f>VLOOKUP(D910,RFPStatus!$A$2:$CF$5148,5,FALSE)</f>
        <v>0</v>
      </c>
      <c r="DR910" s="63">
        <f>VLOOKUP(D910,RFPStatus!$A$2:$CF$5148,6,FALSE)</f>
        <v>0</v>
      </c>
      <c r="DS910" s="63">
        <f>VLOOKUP(D910,RFPStatus!$A$2:$CF$5148,7,FALSE)</f>
        <v>0</v>
      </c>
      <c r="DT910" s="63">
        <f>VLOOKUP(D910,RFPStatus!$A$2:$CF$5148,8,FALSE)</f>
        <v>0</v>
      </c>
      <c r="DU910" s="63">
        <f>VLOOKUP(D910,RFPStatus!$A$2:$CF$5148,9,FALSE)</f>
        <v>0</v>
      </c>
      <c r="DV910" s="63">
        <f>VLOOKUP(D910,RFPStatus!$A$2:$CF$5148,10,FALSE)</f>
        <v>0</v>
      </c>
      <c r="DW910" s="63" t="str">
        <f t="shared" si="14"/>
        <v/>
      </c>
    </row>
    <row r="911" spans="1:127">
      <c r="A911" s="65">
        <f>RFPData!D911</f>
        <v>0</v>
      </c>
      <c r="DQ911" s="63">
        <f>VLOOKUP(D911,RFPStatus!$A$2:$CF$5148,5,FALSE)</f>
        <v>0</v>
      </c>
      <c r="DR911" s="63">
        <f>VLOOKUP(D911,RFPStatus!$A$2:$CF$5148,6,FALSE)</f>
        <v>0</v>
      </c>
      <c r="DS911" s="63">
        <f>VLOOKUP(D911,RFPStatus!$A$2:$CF$5148,7,FALSE)</f>
        <v>0</v>
      </c>
      <c r="DT911" s="63">
        <f>VLOOKUP(D911,RFPStatus!$A$2:$CF$5148,8,FALSE)</f>
        <v>0</v>
      </c>
      <c r="DU911" s="63">
        <f>VLOOKUP(D911,RFPStatus!$A$2:$CF$5148,9,FALSE)</f>
        <v>0</v>
      </c>
      <c r="DV911" s="63">
        <f>VLOOKUP(D911,RFPStatus!$A$2:$CF$5148,10,FALSE)</f>
        <v>0</v>
      </c>
      <c r="DW911" s="63" t="str">
        <f t="shared" si="14"/>
        <v/>
      </c>
    </row>
    <row r="912" spans="1:127">
      <c r="A912" s="65">
        <f>RFPData!D912</f>
        <v>0</v>
      </c>
      <c r="DQ912" s="63">
        <f>VLOOKUP(D912,RFPStatus!$A$2:$CF$5148,5,FALSE)</f>
        <v>0</v>
      </c>
      <c r="DR912" s="63">
        <f>VLOOKUP(D912,RFPStatus!$A$2:$CF$5148,6,FALSE)</f>
        <v>0</v>
      </c>
      <c r="DS912" s="63">
        <f>VLOOKUP(D912,RFPStatus!$A$2:$CF$5148,7,FALSE)</f>
        <v>0</v>
      </c>
      <c r="DT912" s="63">
        <f>VLOOKUP(D912,RFPStatus!$A$2:$CF$5148,8,FALSE)</f>
        <v>0</v>
      </c>
      <c r="DU912" s="63">
        <f>VLOOKUP(D912,RFPStatus!$A$2:$CF$5148,9,FALSE)</f>
        <v>0</v>
      </c>
      <c r="DV912" s="63">
        <f>VLOOKUP(D912,RFPStatus!$A$2:$CF$5148,10,FALSE)</f>
        <v>0</v>
      </c>
      <c r="DW912" s="63" t="str">
        <f t="shared" si="14"/>
        <v/>
      </c>
    </row>
    <row r="913" spans="1:127">
      <c r="A913" s="65">
        <f>RFPData!D913</f>
        <v>0</v>
      </c>
      <c r="DQ913" s="63">
        <f>VLOOKUP(D913,RFPStatus!$A$2:$CF$5148,5,FALSE)</f>
        <v>0</v>
      </c>
      <c r="DR913" s="63">
        <f>VLOOKUP(D913,RFPStatus!$A$2:$CF$5148,6,FALSE)</f>
        <v>0</v>
      </c>
      <c r="DS913" s="63">
        <f>VLOOKUP(D913,RFPStatus!$A$2:$CF$5148,7,FALSE)</f>
        <v>0</v>
      </c>
      <c r="DT913" s="63">
        <f>VLOOKUP(D913,RFPStatus!$A$2:$CF$5148,8,FALSE)</f>
        <v>0</v>
      </c>
      <c r="DU913" s="63">
        <f>VLOOKUP(D913,RFPStatus!$A$2:$CF$5148,9,FALSE)</f>
        <v>0</v>
      </c>
      <c r="DV913" s="63">
        <f>VLOOKUP(D913,RFPStatus!$A$2:$CF$5148,10,FALSE)</f>
        <v>0</v>
      </c>
      <c r="DW913" s="63" t="str">
        <f t="shared" si="14"/>
        <v/>
      </c>
    </row>
    <row r="914" spans="1:127">
      <c r="A914" s="65">
        <f>RFPData!D914</f>
        <v>0</v>
      </c>
      <c r="DQ914" s="63">
        <f>VLOOKUP(D914,RFPStatus!$A$2:$CF$5148,5,FALSE)</f>
        <v>0</v>
      </c>
      <c r="DR914" s="63">
        <f>VLOOKUP(D914,RFPStatus!$A$2:$CF$5148,6,FALSE)</f>
        <v>0</v>
      </c>
      <c r="DS914" s="63">
        <f>VLOOKUP(D914,RFPStatus!$A$2:$CF$5148,7,FALSE)</f>
        <v>0</v>
      </c>
      <c r="DT914" s="63">
        <f>VLOOKUP(D914,RFPStatus!$A$2:$CF$5148,8,FALSE)</f>
        <v>0</v>
      </c>
      <c r="DU914" s="63">
        <f>VLOOKUP(D914,RFPStatus!$A$2:$CF$5148,9,FALSE)</f>
        <v>0</v>
      </c>
      <c r="DV914" s="63">
        <f>VLOOKUP(D914,RFPStatus!$A$2:$CF$5148,10,FALSE)</f>
        <v>0</v>
      </c>
      <c r="DW914" s="63" t="str">
        <f t="shared" si="14"/>
        <v/>
      </c>
    </row>
    <row r="915" spans="1:127">
      <c r="A915" s="65">
        <f>RFPData!D915</f>
        <v>0</v>
      </c>
      <c r="DQ915" s="63">
        <f>VLOOKUP(D915,RFPStatus!$A$2:$CF$5148,5,FALSE)</f>
        <v>0</v>
      </c>
      <c r="DR915" s="63">
        <f>VLOOKUP(D915,RFPStatus!$A$2:$CF$5148,6,FALSE)</f>
        <v>0</v>
      </c>
      <c r="DS915" s="63">
        <f>VLOOKUP(D915,RFPStatus!$A$2:$CF$5148,7,FALSE)</f>
        <v>0</v>
      </c>
      <c r="DT915" s="63">
        <f>VLOOKUP(D915,RFPStatus!$A$2:$CF$5148,8,FALSE)</f>
        <v>0</v>
      </c>
      <c r="DU915" s="63">
        <f>VLOOKUP(D915,RFPStatus!$A$2:$CF$5148,9,FALSE)</f>
        <v>0</v>
      </c>
      <c r="DV915" s="63">
        <f>VLOOKUP(D915,RFPStatus!$A$2:$CF$5148,10,FALSE)</f>
        <v>0</v>
      </c>
      <c r="DW915" s="63" t="str">
        <f t="shared" si="14"/>
        <v/>
      </c>
    </row>
    <row r="916" spans="1:127">
      <c r="A916" s="65">
        <f>RFPData!D916</f>
        <v>0</v>
      </c>
      <c r="DQ916" s="63">
        <f>VLOOKUP(D916,RFPStatus!$A$2:$CF$5148,5,FALSE)</f>
        <v>0</v>
      </c>
      <c r="DR916" s="63">
        <f>VLOOKUP(D916,RFPStatus!$A$2:$CF$5148,6,FALSE)</f>
        <v>0</v>
      </c>
      <c r="DS916" s="63">
        <f>VLOOKUP(D916,RFPStatus!$A$2:$CF$5148,7,FALSE)</f>
        <v>0</v>
      </c>
      <c r="DT916" s="63">
        <f>VLOOKUP(D916,RFPStatus!$A$2:$CF$5148,8,FALSE)</f>
        <v>0</v>
      </c>
      <c r="DU916" s="63">
        <f>VLOOKUP(D916,RFPStatus!$A$2:$CF$5148,9,FALSE)</f>
        <v>0</v>
      </c>
      <c r="DV916" s="63">
        <f>VLOOKUP(D916,RFPStatus!$A$2:$CF$5148,10,FALSE)</f>
        <v>0</v>
      </c>
      <c r="DW916" s="63" t="str">
        <f t="shared" si="14"/>
        <v/>
      </c>
    </row>
    <row r="917" spans="1:127">
      <c r="A917" s="65">
        <f>RFPData!D917</f>
        <v>0</v>
      </c>
      <c r="DQ917" s="63">
        <f>VLOOKUP(D917,RFPStatus!$A$2:$CF$5148,5,FALSE)</f>
        <v>0</v>
      </c>
      <c r="DR917" s="63">
        <f>VLOOKUP(D917,RFPStatus!$A$2:$CF$5148,6,FALSE)</f>
        <v>0</v>
      </c>
      <c r="DS917" s="63">
        <f>VLOOKUP(D917,RFPStatus!$A$2:$CF$5148,7,FALSE)</f>
        <v>0</v>
      </c>
      <c r="DT917" s="63">
        <f>VLOOKUP(D917,RFPStatus!$A$2:$CF$5148,8,FALSE)</f>
        <v>0</v>
      </c>
      <c r="DU917" s="63">
        <f>VLOOKUP(D917,RFPStatus!$A$2:$CF$5148,9,FALSE)</f>
        <v>0</v>
      </c>
      <c r="DV917" s="63">
        <f>VLOOKUP(D917,RFPStatus!$A$2:$CF$5148,10,FALSE)</f>
        <v>0</v>
      </c>
      <c r="DW917" s="63" t="str">
        <f t="shared" si="14"/>
        <v/>
      </c>
    </row>
    <row r="918" spans="1:127">
      <c r="A918" s="65">
        <f>RFPData!D918</f>
        <v>0</v>
      </c>
      <c r="DQ918" s="63">
        <f>VLOOKUP(D918,RFPStatus!$A$2:$CF$5148,5,FALSE)</f>
        <v>0</v>
      </c>
      <c r="DR918" s="63">
        <f>VLOOKUP(D918,RFPStatus!$A$2:$CF$5148,6,FALSE)</f>
        <v>0</v>
      </c>
      <c r="DS918" s="63">
        <f>VLOOKUP(D918,RFPStatus!$A$2:$CF$5148,7,FALSE)</f>
        <v>0</v>
      </c>
      <c r="DT918" s="63">
        <f>VLOOKUP(D918,RFPStatus!$A$2:$CF$5148,8,FALSE)</f>
        <v>0</v>
      </c>
      <c r="DU918" s="63">
        <f>VLOOKUP(D918,RFPStatus!$A$2:$CF$5148,9,FALSE)</f>
        <v>0</v>
      </c>
      <c r="DV918" s="63">
        <f>VLOOKUP(D918,RFPStatus!$A$2:$CF$5148,10,FALSE)</f>
        <v>0</v>
      </c>
      <c r="DW918" s="63" t="str">
        <f t="shared" si="14"/>
        <v/>
      </c>
    </row>
    <row r="919" spans="1:127">
      <c r="A919" s="65">
        <f>RFPData!D919</f>
        <v>0</v>
      </c>
      <c r="DQ919" s="63">
        <f>VLOOKUP(D919,RFPStatus!$A$2:$CF$5148,5,FALSE)</f>
        <v>0</v>
      </c>
      <c r="DR919" s="63">
        <f>VLOOKUP(D919,RFPStatus!$A$2:$CF$5148,6,FALSE)</f>
        <v>0</v>
      </c>
      <c r="DS919" s="63">
        <f>VLOOKUP(D919,RFPStatus!$A$2:$CF$5148,7,FALSE)</f>
        <v>0</v>
      </c>
      <c r="DT919" s="63">
        <f>VLOOKUP(D919,RFPStatus!$A$2:$CF$5148,8,FALSE)</f>
        <v>0</v>
      </c>
      <c r="DU919" s="63">
        <f>VLOOKUP(D919,RFPStatus!$A$2:$CF$5148,9,FALSE)</f>
        <v>0</v>
      </c>
      <c r="DV919" s="63">
        <f>VLOOKUP(D919,RFPStatus!$A$2:$CF$5148,10,FALSE)</f>
        <v>0</v>
      </c>
      <c r="DW919" s="63" t="str">
        <f t="shared" si="14"/>
        <v/>
      </c>
    </row>
    <row r="920" spans="1:127">
      <c r="A920" s="65">
        <f>RFPData!D920</f>
        <v>0</v>
      </c>
      <c r="DQ920" s="63">
        <f>VLOOKUP(D920,RFPStatus!$A$2:$CF$5148,5,FALSE)</f>
        <v>0</v>
      </c>
      <c r="DR920" s="63">
        <f>VLOOKUP(D920,RFPStatus!$A$2:$CF$5148,6,FALSE)</f>
        <v>0</v>
      </c>
      <c r="DS920" s="63">
        <f>VLOOKUP(D920,RFPStatus!$A$2:$CF$5148,7,FALSE)</f>
        <v>0</v>
      </c>
      <c r="DT920" s="63">
        <f>VLOOKUP(D920,RFPStatus!$A$2:$CF$5148,8,FALSE)</f>
        <v>0</v>
      </c>
      <c r="DU920" s="63">
        <f>VLOOKUP(D920,RFPStatus!$A$2:$CF$5148,9,FALSE)</f>
        <v>0</v>
      </c>
      <c r="DV920" s="63">
        <f>VLOOKUP(D920,RFPStatus!$A$2:$CF$5148,10,FALSE)</f>
        <v>0</v>
      </c>
      <c r="DW920" s="63" t="str">
        <f t="shared" si="14"/>
        <v/>
      </c>
    </row>
    <row r="921" spans="1:127">
      <c r="A921" s="65">
        <f>RFPData!D921</f>
        <v>0</v>
      </c>
      <c r="DQ921" s="63">
        <f>VLOOKUP(D921,RFPStatus!$A$2:$CF$5148,5,FALSE)</f>
        <v>0</v>
      </c>
      <c r="DR921" s="63">
        <f>VLOOKUP(D921,RFPStatus!$A$2:$CF$5148,6,FALSE)</f>
        <v>0</v>
      </c>
      <c r="DS921" s="63">
        <f>VLOOKUP(D921,RFPStatus!$A$2:$CF$5148,7,FALSE)</f>
        <v>0</v>
      </c>
      <c r="DT921" s="63">
        <f>VLOOKUP(D921,RFPStatus!$A$2:$CF$5148,8,FALSE)</f>
        <v>0</v>
      </c>
      <c r="DU921" s="63">
        <f>VLOOKUP(D921,RFPStatus!$A$2:$CF$5148,9,FALSE)</f>
        <v>0</v>
      </c>
      <c r="DV921" s="63">
        <f>VLOOKUP(D921,RFPStatus!$A$2:$CF$5148,10,FALSE)</f>
        <v>0</v>
      </c>
      <c r="DW921" s="63" t="str">
        <f t="shared" si="14"/>
        <v/>
      </c>
    </row>
    <row r="922" spans="1:127">
      <c r="A922" s="65">
        <f>RFPData!D922</f>
        <v>0</v>
      </c>
      <c r="DQ922" s="63">
        <f>VLOOKUP(D922,RFPStatus!$A$2:$CF$5148,5,FALSE)</f>
        <v>0</v>
      </c>
      <c r="DR922" s="63">
        <f>VLOOKUP(D922,RFPStatus!$A$2:$CF$5148,6,FALSE)</f>
        <v>0</v>
      </c>
      <c r="DS922" s="63">
        <f>VLOOKUP(D922,RFPStatus!$A$2:$CF$5148,7,FALSE)</f>
        <v>0</v>
      </c>
      <c r="DT922" s="63">
        <f>VLOOKUP(D922,RFPStatus!$A$2:$CF$5148,8,FALSE)</f>
        <v>0</v>
      </c>
      <c r="DU922" s="63">
        <f>VLOOKUP(D922,RFPStatus!$A$2:$CF$5148,9,FALSE)</f>
        <v>0</v>
      </c>
      <c r="DV922" s="63">
        <f>VLOOKUP(D922,RFPStatus!$A$2:$CF$5148,10,FALSE)</f>
        <v>0</v>
      </c>
      <c r="DW922" s="63" t="str">
        <f t="shared" si="14"/>
        <v/>
      </c>
    </row>
    <row r="923" spans="1:127">
      <c r="A923" s="65">
        <f>RFPData!D923</f>
        <v>0</v>
      </c>
      <c r="DQ923" s="63">
        <f>VLOOKUP(D923,RFPStatus!$A$2:$CF$5148,5,FALSE)</f>
        <v>0</v>
      </c>
      <c r="DR923" s="63">
        <f>VLOOKUP(D923,RFPStatus!$A$2:$CF$5148,6,FALSE)</f>
        <v>0</v>
      </c>
      <c r="DS923" s="63">
        <f>VLOOKUP(D923,RFPStatus!$A$2:$CF$5148,7,FALSE)</f>
        <v>0</v>
      </c>
      <c r="DT923" s="63">
        <f>VLOOKUP(D923,RFPStatus!$A$2:$CF$5148,8,FALSE)</f>
        <v>0</v>
      </c>
      <c r="DU923" s="63">
        <f>VLOOKUP(D923,RFPStatus!$A$2:$CF$5148,9,FALSE)</f>
        <v>0</v>
      </c>
      <c r="DV923" s="63">
        <f>VLOOKUP(D923,RFPStatus!$A$2:$CF$5148,10,FALSE)</f>
        <v>0</v>
      </c>
      <c r="DW923" s="63" t="str">
        <f t="shared" si="14"/>
        <v/>
      </c>
    </row>
    <row r="924" spans="1:127">
      <c r="A924" s="65">
        <f>RFPData!D924</f>
        <v>0</v>
      </c>
      <c r="DQ924" s="63">
        <f>VLOOKUP(D924,RFPStatus!$A$2:$CF$5148,5,FALSE)</f>
        <v>0</v>
      </c>
      <c r="DR924" s="63">
        <f>VLOOKUP(D924,RFPStatus!$A$2:$CF$5148,6,FALSE)</f>
        <v>0</v>
      </c>
      <c r="DS924" s="63">
        <f>VLOOKUP(D924,RFPStatus!$A$2:$CF$5148,7,FALSE)</f>
        <v>0</v>
      </c>
      <c r="DT924" s="63">
        <f>VLOOKUP(D924,RFPStatus!$A$2:$CF$5148,8,FALSE)</f>
        <v>0</v>
      </c>
      <c r="DU924" s="63">
        <f>VLOOKUP(D924,RFPStatus!$A$2:$CF$5148,9,FALSE)</f>
        <v>0</v>
      </c>
      <c r="DV924" s="63">
        <f>VLOOKUP(D924,RFPStatus!$A$2:$CF$5148,10,FALSE)</f>
        <v>0</v>
      </c>
      <c r="DW924" s="63" t="str">
        <f t="shared" si="14"/>
        <v/>
      </c>
    </row>
    <row r="925" spans="1:127">
      <c r="A925" s="65">
        <f>RFPData!D925</f>
        <v>0</v>
      </c>
      <c r="DQ925" s="63">
        <f>VLOOKUP(D925,RFPStatus!$A$2:$CF$5148,5,FALSE)</f>
        <v>0</v>
      </c>
      <c r="DR925" s="63">
        <f>VLOOKUP(D925,RFPStatus!$A$2:$CF$5148,6,FALSE)</f>
        <v>0</v>
      </c>
      <c r="DS925" s="63">
        <f>VLOOKUP(D925,RFPStatus!$A$2:$CF$5148,7,FALSE)</f>
        <v>0</v>
      </c>
      <c r="DT925" s="63">
        <f>VLOOKUP(D925,RFPStatus!$A$2:$CF$5148,8,FALSE)</f>
        <v>0</v>
      </c>
      <c r="DU925" s="63">
        <f>VLOOKUP(D925,RFPStatus!$A$2:$CF$5148,9,FALSE)</f>
        <v>0</v>
      </c>
      <c r="DV925" s="63">
        <f>VLOOKUP(D925,RFPStatus!$A$2:$CF$5148,10,FALSE)</f>
        <v>0</v>
      </c>
      <c r="DW925" s="63" t="str">
        <f t="shared" si="14"/>
        <v/>
      </c>
    </row>
    <row r="926" spans="1:127">
      <c r="A926" s="65">
        <f>RFPData!D926</f>
        <v>0</v>
      </c>
      <c r="DQ926" s="63">
        <f>VLOOKUP(D926,RFPStatus!$A$2:$CF$5148,5,FALSE)</f>
        <v>0</v>
      </c>
      <c r="DR926" s="63">
        <f>VLOOKUP(D926,RFPStatus!$A$2:$CF$5148,6,FALSE)</f>
        <v>0</v>
      </c>
      <c r="DS926" s="63">
        <f>VLOOKUP(D926,RFPStatus!$A$2:$CF$5148,7,FALSE)</f>
        <v>0</v>
      </c>
      <c r="DT926" s="63">
        <f>VLOOKUP(D926,RFPStatus!$A$2:$CF$5148,8,FALSE)</f>
        <v>0</v>
      </c>
      <c r="DU926" s="63">
        <f>VLOOKUP(D926,RFPStatus!$A$2:$CF$5148,9,FALSE)</f>
        <v>0</v>
      </c>
      <c r="DV926" s="63">
        <f>VLOOKUP(D926,RFPStatus!$A$2:$CF$5148,10,FALSE)</f>
        <v>0</v>
      </c>
      <c r="DW926" s="63" t="str">
        <f t="shared" si="14"/>
        <v/>
      </c>
    </row>
    <row r="927" spans="1:127">
      <c r="A927" s="65">
        <f>RFPData!D927</f>
        <v>0</v>
      </c>
      <c r="DQ927" s="63">
        <f>VLOOKUP(D927,RFPStatus!$A$2:$CF$5148,5,FALSE)</f>
        <v>0</v>
      </c>
      <c r="DR927" s="63">
        <f>VLOOKUP(D927,RFPStatus!$A$2:$CF$5148,6,FALSE)</f>
        <v>0</v>
      </c>
      <c r="DS927" s="63">
        <f>VLOOKUP(D927,RFPStatus!$A$2:$CF$5148,7,FALSE)</f>
        <v>0</v>
      </c>
      <c r="DT927" s="63">
        <f>VLOOKUP(D927,RFPStatus!$A$2:$CF$5148,8,FALSE)</f>
        <v>0</v>
      </c>
      <c r="DU927" s="63">
        <f>VLOOKUP(D927,RFPStatus!$A$2:$CF$5148,9,FALSE)</f>
        <v>0</v>
      </c>
      <c r="DV927" s="63">
        <f>VLOOKUP(D927,RFPStatus!$A$2:$CF$5148,10,FALSE)</f>
        <v>0</v>
      </c>
      <c r="DW927" s="63" t="str">
        <f t="shared" si="14"/>
        <v/>
      </c>
    </row>
    <row r="928" spans="1:127">
      <c r="A928" s="65">
        <f>RFPData!D928</f>
        <v>0</v>
      </c>
      <c r="DQ928" s="63">
        <f>VLOOKUP(D928,RFPStatus!$A$2:$CF$5148,5,FALSE)</f>
        <v>0</v>
      </c>
      <c r="DR928" s="63">
        <f>VLOOKUP(D928,RFPStatus!$A$2:$CF$5148,6,FALSE)</f>
        <v>0</v>
      </c>
      <c r="DS928" s="63">
        <f>VLOOKUP(D928,RFPStatus!$A$2:$CF$5148,7,FALSE)</f>
        <v>0</v>
      </c>
      <c r="DT928" s="63">
        <f>VLOOKUP(D928,RFPStatus!$A$2:$CF$5148,8,FALSE)</f>
        <v>0</v>
      </c>
      <c r="DU928" s="63">
        <f>VLOOKUP(D928,RFPStatus!$A$2:$CF$5148,9,FALSE)</f>
        <v>0</v>
      </c>
      <c r="DV928" s="63">
        <f>VLOOKUP(D928,RFPStatus!$A$2:$CF$5148,10,FALSE)</f>
        <v>0</v>
      </c>
      <c r="DW928" s="63" t="str">
        <f t="shared" si="14"/>
        <v/>
      </c>
    </row>
    <row r="929" spans="1:127">
      <c r="A929" s="65">
        <f>RFPData!D929</f>
        <v>0</v>
      </c>
      <c r="DQ929" s="63">
        <f>VLOOKUP(D929,RFPStatus!$A$2:$CF$5148,5,FALSE)</f>
        <v>0</v>
      </c>
      <c r="DR929" s="63">
        <f>VLOOKUP(D929,RFPStatus!$A$2:$CF$5148,6,FALSE)</f>
        <v>0</v>
      </c>
      <c r="DS929" s="63">
        <f>VLOOKUP(D929,RFPStatus!$A$2:$CF$5148,7,FALSE)</f>
        <v>0</v>
      </c>
      <c r="DT929" s="63">
        <f>VLOOKUP(D929,RFPStatus!$A$2:$CF$5148,8,FALSE)</f>
        <v>0</v>
      </c>
      <c r="DU929" s="63">
        <f>VLOOKUP(D929,RFPStatus!$A$2:$CF$5148,9,FALSE)</f>
        <v>0</v>
      </c>
      <c r="DV929" s="63">
        <f>VLOOKUP(D929,RFPStatus!$A$2:$CF$5148,10,FALSE)</f>
        <v>0</v>
      </c>
      <c r="DW929" s="63" t="str">
        <f t="shared" si="14"/>
        <v/>
      </c>
    </row>
    <row r="930" spans="1:127">
      <c r="A930" s="65">
        <f>RFPData!D930</f>
        <v>0</v>
      </c>
      <c r="DQ930" s="63">
        <f>VLOOKUP(D930,RFPStatus!$A$2:$CF$5148,5,FALSE)</f>
        <v>0</v>
      </c>
      <c r="DR930" s="63">
        <f>VLOOKUP(D930,RFPStatus!$A$2:$CF$5148,6,FALSE)</f>
        <v>0</v>
      </c>
      <c r="DS930" s="63">
        <f>VLOOKUP(D930,RFPStatus!$A$2:$CF$5148,7,FALSE)</f>
        <v>0</v>
      </c>
      <c r="DT930" s="63">
        <f>VLOOKUP(D930,RFPStatus!$A$2:$CF$5148,8,FALSE)</f>
        <v>0</v>
      </c>
      <c r="DU930" s="63">
        <f>VLOOKUP(D930,RFPStatus!$A$2:$CF$5148,9,FALSE)</f>
        <v>0</v>
      </c>
      <c r="DV930" s="63">
        <f>VLOOKUP(D930,RFPStatus!$A$2:$CF$5148,10,FALSE)</f>
        <v>0</v>
      </c>
      <c r="DW930" s="63" t="str">
        <f t="shared" si="14"/>
        <v/>
      </c>
    </row>
    <row r="931" spans="1:127">
      <c r="A931" s="65">
        <f>RFPData!D931</f>
        <v>0</v>
      </c>
      <c r="DQ931" s="63">
        <f>VLOOKUP(D931,RFPStatus!$A$2:$CF$5148,5,FALSE)</f>
        <v>0</v>
      </c>
      <c r="DR931" s="63">
        <f>VLOOKUP(D931,RFPStatus!$A$2:$CF$5148,6,FALSE)</f>
        <v>0</v>
      </c>
      <c r="DS931" s="63">
        <f>VLOOKUP(D931,RFPStatus!$A$2:$CF$5148,7,FALSE)</f>
        <v>0</v>
      </c>
      <c r="DT931" s="63">
        <f>VLOOKUP(D931,RFPStatus!$A$2:$CF$5148,8,FALSE)</f>
        <v>0</v>
      </c>
      <c r="DU931" s="63">
        <f>VLOOKUP(D931,RFPStatus!$A$2:$CF$5148,9,FALSE)</f>
        <v>0</v>
      </c>
      <c r="DV931" s="63">
        <f>VLOOKUP(D931,RFPStatus!$A$2:$CF$5148,10,FALSE)</f>
        <v>0</v>
      </c>
      <c r="DW931" s="63" t="str">
        <f t="shared" si="14"/>
        <v/>
      </c>
    </row>
    <row r="932" spans="1:127">
      <c r="A932" s="65">
        <f>RFPData!D932</f>
        <v>0</v>
      </c>
      <c r="DQ932" s="63">
        <f>VLOOKUP(D932,RFPStatus!$A$2:$CF$5148,5,FALSE)</f>
        <v>0</v>
      </c>
      <c r="DR932" s="63">
        <f>VLOOKUP(D932,RFPStatus!$A$2:$CF$5148,6,FALSE)</f>
        <v>0</v>
      </c>
      <c r="DS932" s="63">
        <f>VLOOKUP(D932,RFPStatus!$A$2:$CF$5148,7,FALSE)</f>
        <v>0</v>
      </c>
      <c r="DT932" s="63">
        <f>VLOOKUP(D932,RFPStatus!$A$2:$CF$5148,8,FALSE)</f>
        <v>0</v>
      </c>
      <c r="DU932" s="63">
        <f>VLOOKUP(D932,RFPStatus!$A$2:$CF$5148,9,FALSE)</f>
        <v>0</v>
      </c>
      <c r="DV932" s="63">
        <f>VLOOKUP(D932,RFPStatus!$A$2:$CF$5148,10,FALSE)</f>
        <v>0</v>
      </c>
      <c r="DW932" s="63" t="str">
        <f t="shared" si="14"/>
        <v/>
      </c>
    </row>
    <row r="933" spans="1:127">
      <c r="A933" s="65">
        <f>RFPData!D933</f>
        <v>0</v>
      </c>
      <c r="DQ933" s="63">
        <f>VLOOKUP(D933,RFPStatus!$A$2:$CF$5148,5,FALSE)</f>
        <v>0</v>
      </c>
      <c r="DR933" s="63">
        <f>VLOOKUP(D933,RFPStatus!$A$2:$CF$5148,6,FALSE)</f>
        <v>0</v>
      </c>
      <c r="DS933" s="63">
        <f>VLOOKUP(D933,RFPStatus!$A$2:$CF$5148,7,FALSE)</f>
        <v>0</v>
      </c>
      <c r="DT933" s="63">
        <f>VLOOKUP(D933,RFPStatus!$A$2:$CF$5148,8,FALSE)</f>
        <v>0</v>
      </c>
      <c r="DU933" s="63">
        <f>VLOOKUP(D933,RFPStatus!$A$2:$CF$5148,9,FALSE)</f>
        <v>0</v>
      </c>
      <c r="DV933" s="63">
        <f>VLOOKUP(D933,RFPStatus!$A$2:$CF$5148,10,FALSE)</f>
        <v>0</v>
      </c>
      <c r="DW933" s="63" t="str">
        <f t="shared" si="14"/>
        <v/>
      </c>
    </row>
    <row r="934" spans="1:127">
      <c r="A934" s="65">
        <f>RFPData!D934</f>
        <v>0</v>
      </c>
      <c r="DQ934" s="63">
        <f>VLOOKUP(D934,RFPStatus!$A$2:$CF$5148,5,FALSE)</f>
        <v>0</v>
      </c>
      <c r="DR934" s="63">
        <f>VLOOKUP(D934,RFPStatus!$A$2:$CF$5148,6,FALSE)</f>
        <v>0</v>
      </c>
      <c r="DS934" s="63">
        <f>VLOOKUP(D934,RFPStatus!$A$2:$CF$5148,7,FALSE)</f>
        <v>0</v>
      </c>
      <c r="DT934" s="63">
        <f>VLOOKUP(D934,RFPStatus!$A$2:$CF$5148,8,FALSE)</f>
        <v>0</v>
      </c>
      <c r="DU934" s="63">
        <f>VLOOKUP(D934,RFPStatus!$A$2:$CF$5148,9,FALSE)</f>
        <v>0</v>
      </c>
      <c r="DV934" s="63">
        <f>VLOOKUP(D934,RFPStatus!$A$2:$CF$5148,10,FALSE)</f>
        <v>0</v>
      </c>
      <c r="DW934" s="63" t="str">
        <f t="shared" si="14"/>
        <v/>
      </c>
    </row>
    <row r="935" spans="1:127">
      <c r="A935" s="65">
        <f>RFPData!D935</f>
        <v>0</v>
      </c>
      <c r="DQ935" s="63">
        <f>VLOOKUP(D935,RFPStatus!$A$2:$CF$5148,5,FALSE)</f>
        <v>0</v>
      </c>
      <c r="DR935" s="63">
        <f>VLOOKUP(D935,RFPStatus!$A$2:$CF$5148,6,FALSE)</f>
        <v>0</v>
      </c>
      <c r="DS935" s="63">
        <f>VLOOKUP(D935,RFPStatus!$A$2:$CF$5148,7,FALSE)</f>
        <v>0</v>
      </c>
      <c r="DT935" s="63">
        <f>VLOOKUP(D935,RFPStatus!$A$2:$CF$5148,8,FALSE)</f>
        <v>0</v>
      </c>
      <c r="DU935" s="63">
        <f>VLOOKUP(D935,RFPStatus!$A$2:$CF$5148,9,FALSE)</f>
        <v>0</v>
      </c>
      <c r="DV935" s="63">
        <f>VLOOKUP(D935,RFPStatus!$A$2:$CF$5148,10,FALSE)</f>
        <v>0</v>
      </c>
      <c r="DW935" s="63" t="str">
        <f t="shared" si="14"/>
        <v/>
      </c>
    </row>
    <row r="936" spans="1:127">
      <c r="A936" s="65">
        <f>RFPData!D936</f>
        <v>0</v>
      </c>
      <c r="DQ936" s="63">
        <f>VLOOKUP(D936,RFPStatus!$A$2:$CF$5148,5,FALSE)</f>
        <v>0</v>
      </c>
      <c r="DR936" s="63">
        <f>VLOOKUP(D936,RFPStatus!$A$2:$CF$5148,6,FALSE)</f>
        <v>0</v>
      </c>
      <c r="DS936" s="63">
        <f>VLOOKUP(D936,RFPStatus!$A$2:$CF$5148,7,FALSE)</f>
        <v>0</v>
      </c>
      <c r="DT936" s="63">
        <f>VLOOKUP(D936,RFPStatus!$A$2:$CF$5148,8,FALSE)</f>
        <v>0</v>
      </c>
      <c r="DU936" s="63">
        <f>VLOOKUP(D936,RFPStatus!$A$2:$CF$5148,9,FALSE)</f>
        <v>0</v>
      </c>
      <c r="DV936" s="63">
        <f>VLOOKUP(D936,RFPStatus!$A$2:$CF$5148,10,FALSE)</f>
        <v>0</v>
      </c>
      <c r="DW936" s="63" t="str">
        <f t="shared" si="14"/>
        <v/>
      </c>
    </row>
    <row r="937" spans="1:127">
      <c r="A937" s="65">
        <f>RFPData!D937</f>
        <v>0</v>
      </c>
      <c r="DQ937" s="63">
        <f>VLOOKUP(D937,RFPStatus!$A$2:$CF$5148,5,FALSE)</f>
        <v>0</v>
      </c>
      <c r="DR937" s="63">
        <f>VLOOKUP(D937,RFPStatus!$A$2:$CF$5148,6,FALSE)</f>
        <v>0</v>
      </c>
      <c r="DS937" s="63">
        <f>VLOOKUP(D937,RFPStatus!$A$2:$CF$5148,7,FALSE)</f>
        <v>0</v>
      </c>
      <c r="DT937" s="63">
        <f>VLOOKUP(D937,RFPStatus!$A$2:$CF$5148,8,FALSE)</f>
        <v>0</v>
      </c>
      <c r="DU937" s="63">
        <f>VLOOKUP(D937,RFPStatus!$A$2:$CF$5148,9,FALSE)</f>
        <v>0</v>
      </c>
      <c r="DV937" s="63">
        <f>VLOOKUP(D937,RFPStatus!$A$2:$CF$5148,10,FALSE)</f>
        <v>0</v>
      </c>
      <c r="DW937" s="63" t="str">
        <f t="shared" si="14"/>
        <v/>
      </c>
    </row>
    <row r="938" spans="1:127">
      <c r="A938" s="65">
        <f>RFPData!D938</f>
        <v>0</v>
      </c>
      <c r="DQ938" s="63">
        <f>VLOOKUP(D938,RFPStatus!$A$2:$CF$5148,5,FALSE)</f>
        <v>0</v>
      </c>
      <c r="DR938" s="63">
        <f>VLOOKUP(D938,RFPStatus!$A$2:$CF$5148,6,FALSE)</f>
        <v>0</v>
      </c>
      <c r="DS938" s="63">
        <f>VLOOKUP(D938,RFPStatus!$A$2:$CF$5148,7,FALSE)</f>
        <v>0</v>
      </c>
      <c r="DT938" s="63">
        <f>VLOOKUP(D938,RFPStatus!$A$2:$CF$5148,8,FALSE)</f>
        <v>0</v>
      </c>
      <c r="DU938" s="63">
        <f>VLOOKUP(D938,RFPStatus!$A$2:$CF$5148,9,FALSE)</f>
        <v>0</v>
      </c>
      <c r="DV938" s="63">
        <f>VLOOKUP(D938,RFPStatus!$A$2:$CF$5148,10,FALSE)</f>
        <v>0</v>
      </c>
      <c r="DW938" s="63" t="str">
        <f t="shared" si="14"/>
        <v/>
      </c>
    </row>
    <row r="939" spans="1:127">
      <c r="A939" s="65">
        <f>RFPData!D939</f>
        <v>0</v>
      </c>
      <c r="DQ939" s="63">
        <f>VLOOKUP(D939,RFPStatus!$A$2:$CF$5148,5,FALSE)</f>
        <v>0</v>
      </c>
      <c r="DR939" s="63">
        <f>VLOOKUP(D939,RFPStatus!$A$2:$CF$5148,6,FALSE)</f>
        <v>0</v>
      </c>
      <c r="DS939" s="63">
        <f>VLOOKUP(D939,RFPStatus!$A$2:$CF$5148,7,FALSE)</f>
        <v>0</v>
      </c>
      <c r="DT939" s="63">
        <f>VLOOKUP(D939,RFPStatus!$A$2:$CF$5148,8,FALSE)</f>
        <v>0</v>
      </c>
      <c r="DU939" s="63">
        <f>VLOOKUP(D939,RFPStatus!$A$2:$CF$5148,9,FALSE)</f>
        <v>0</v>
      </c>
      <c r="DV939" s="63">
        <f>VLOOKUP(D939,RFPStatus!$A$2:$CF$5148,10,FALSE)</f>
        <v>0</v>
      </c>
      <c r="DW939" s="63" t="str">
        <f t="shared" si="14"/>
        <v/>
      </c>
    </row>
    <row r="940" spans="1:127">
      <c r="A940" s="65">
        <f>RFPData!D940</f>
        <v>0</v>
      </c>
      <c r="DQ940" s="63">
        <f>VLOOKUP(D940,RFPStatus!$A$2:$CF$5148,5,FALSE)</f>
        <v>0</v>
      </c>
      <c r="DR940" s="63">
        <f>VLOOKUP(D940,RFPStatus!$A$2:$CF$5148,6,FALSE)</f>
        <v>0</v>
      </c>
      <c r="DS940" s="63">
        <f>VLOOKUP(D940,RFPStatus!$A$2:$CF$5148,7,FALSE)</f>
        <v>0</v>
      </c>
      <c r="DT940" s="63">
        <f>VLOOKUP(D940,RFPStatus!$A$2:$CF$5148,8,FALSE)</f>
        <v>0</v>
      </c>
      <c r="DU940" s="63">
        <f>VLOOKUP(D940,RFPStatus!$A$2:$CF$5148,9,FALSE)</f>
        <v>0</v>
      </c>
      <c r="DV940" s="63">
        <f>VLOOKUP(D940,RFPStatus!$A$2:$CF$5148,10,FALSE)</f>
        <v>0</v>
      </c>
      <c r="DW940" s="63" t="str">
        <f t="shared" si="14"/>
        <v/>
      </c>
    </row>
    <row r="941" spans="1:127">
      <c r="A941" s="65">
        <f>RFPData!D941</f>
        <v>0</v>
      </c>
      <c r="DQ941" s="63">
        <f>VLOOKUP(D941,RFPStatus!$A$2:$CF$5148,5,FALSE)</f>
        <v>0</v>
      </c>
      <c r="DR941" s="63">
        <f>VLOOKUP(D941,RFPStatus!$A$2:$CF$5148,6,FALSE)</f>
        <v>0</v>
      </c>
      <c r="DS941" s="63">
        <f>VLOOKUP(D941,RFPStatus!$A$2:$CF$5148,7,FALSE)</f>
        <v>0</v>
      </c>
      <c r="DT941" s="63">
        <f>VLOOKUP(D941,RFPStatus!$A$2:$CF$5148,8,FALSE)</f>
        <v>0</v>
      </c>
      <c r="DU941" s="63">
        <f>VLOOKUP(D941,RFPStatus!$A$2:$CF$5148,9,FALSE)</f>
        <v>0</v>
      </c>
      <c r="DV941" s="63">
        <f>VLOOKUP(D941,RFPStatus!$A$2:$CF$5148,10,FALSE)</f>
        <v>0</v>
      </c>
      <c r="DW941" s="63" t="str">
        <f t="shared" si="14"/>
        <v/>
      </c>
    </row>
    <row r="942" spans="1:127">
      <c r="A942" s="65">
        <f>RFPData!D942</f>
        <v>0</v>
      </c>
      <c r="DQ942" s="63">
        <f>VLOOKUP(D942,RFPStatus!$A$2:$CF$5148,5,FALSE)</f>
        <v>0</v>
      </c>
      <c r="DR942" s="63">
        <f>VLOOKUP(D942,RFPStatus!$A$2:$CF$5148,6,FALSE)</f>
        <v>0</v>
      </c>
      <c r="DS942" s="63">
        <f>VLOOKUP(D942,RFPStatus!$A$2:$CF$5148,7,FALSE)</f>
        <v>0</v>
      </c>
      <c r="DT942" s="63">
        <f>VLOOKUP(D942,RFPStatus!$A$2:$CF$5148,8,FALSE)</f>
        <v>0</v>
      </c>
      <c r="DU942" s="63">
        <f>VLOOKUP(D942,RFPStatus!$A$2:$CF$5148,9,FALSE)</f>
        <v>0</v>
      </c>
      <c r="DV942" s="63">
        <f>VLOOKUP(D942,RFPStatus!$A$2:$CF$5148,10,FALSE)</f>
        <v>0</v>
      </c>
      <c r="DW942" s="63" t="str">
        <f t="shared" si="14"/>
        <v/>
      </c>
    </row>
    <row r="943" spans="1:127">
      <c r="A943" s="65">
        <f>RFPData!D943</f>
        <v>0</v>
      </c>
      <c r="DQ943" s="63">
        <f>VLOOKUP(D943,RFPStatus!$A$2:$CF$5148,5,FALSE)</f>
        <v>0</v>
      </c>
      <c r="DR943" s="63">
        <f>VLOOKUP(D943,RFPStatus!$A$2:$CF$5148,6,FALSE)</f>
        <v>0</v>
      </c>
      <c r="DS943" s="63">
        <f>VLOOKUP(D943,RFPStatus!$A$2:$CF$5148,7,FALSE)</f>
        <v>0</v>
      </c>
      <c r="DT943" s="63">
        <f>VLOOKUP(D943,RFPStatus!$A$2:$CF$5148,8,FALSE)</f>
        <v>0</v>
      </c>
      <c r="DU943" s="63">
        <f>VLOOKUP(D943,RFPStatus!$A$2:$CF$5148,9,FALSE)</f>
        <v>0</v>
      </c>
      <c r="DV943" s="63">
        <f>VLOOKUP(D943,RFPStatus!$A$2:$CF$5148,10,FALSE)</f>
        <v>0</v>
      </c>
      <c r="DW943" s="63" t="str">
        <f t="shared" si="14"/>
        <v/>
      </c>
    </row>
    <row r="944" spans="1:127">
      <c r="A944" s="65">
        <f>RFPData!D944</f>
        <v>0</v>
      </c>
      <c r="DQ944" s="63">
        <f>VLOOKUP(D944,RFPStatus!$A$2:$CF$5148,5,FALSE)</f>
        <v>0</v>
      </c>
      <c r="DR944" s="63">
        <f>VLOOKUP(D944,RFPStatus!$A$2:$CF$5148,6,FALSE)</f>
        <v>0</v>
      </c>
      <c r="DS944" s="63">
        <f>VLOOKUP(D944,RFPStatus!$A$2:$CF$5148,7,FALSE)</f>
        <v>0</v>
      </c>
      <c r="DT944" s="63">
        <f>VLOOKUP(D944,RFPStatus!$A$2:$CF$5148,8,FALSE)</f>
        <v>0</v>
      </c>
      <c r="DU944" s="63">
        <f>VLOOKUP(D944,RFPStatus!$A$2:$CF$5148,9,FALSE)</f>
        <v>0</v>
      </c>
      <c r="DV944" s="63">
        <f>VLOOKUP(D944,RFPStatus!$A$2:$CF$5148,10,FALSE)</f>
        <v>0</v>
      </c>
      <c r="DW944" s="63" t="str">
        <f t="shared" si="14"/>
        <v/>
      </c>
    </row>
    <row r="945" spans="1:127">
      <c r="A945" s="65">
        <f>RFPData!D945</f>
        <v>0</v>
      </c>
      <c r="DQ945" s="63">
        <f>VLOOKUP(D945,RFPStatus!$A$2:$CF$5148,5,FALSE)</f>
        <v>0</v>
      </c>
      <c r="DR945" s="63">
        <f>VLOOKUP(D945,RFPStatus!$A$2:$CF$5148,6,FALSE)</f>
        <v>0</v>
      </c>
      <c r="DS945" s="63">
        <f>VLOOKUP(D945,RFPStatus!$A$2:$CF$5148,7,FALSE)</f>
        <v>0</v>
      </c>
      <c r="DT945" s="63">
        <f>VLOOKUP(D945,RFPStatus!$A$2:$CF$5148,8,FALSE)</f>
        <v>0</v>
      </c>
      <c r="DU945" s="63">
        <f>VLOOKUP(D945,RFPStatus!$A$2:$CF$5148,9,FALSE)</f>
        <v>0</v>
      </c>
      <c r="DV945" s="63">
        <f>VLOOKUP(D945,RFPStatus!$A$2:$CF$5148,10,FALSE)</f>
        <v>0</v>
      </c>
      <c r="DW945" s="63" t="str">
        <f t="shared" si="14"/>
        <v/>
      </c>
    </row>
    <row r="946" spans="1:127">
      <c r="A946" s="65">
        <f>RFPData!D946</f>
        <v>0</v>
      </c>
      <c r="DQ946" s="63">
        <f>VLOOKUP(D946,RFPStatus!$A$2:$CF$5148,5,FALSE)</f>
        <v>0</v>
      </c>
      <c r="DR946" s="63">
        <f>VLOOKUP(D946,RFPStatus!$A$2:$CF$5148,6,FALSE)</f>
        <v>0</v>
      </c>
      <c r="DS946" s="63">
        <f>VLOOKUP(D946,RFPStatus!$A$2:$CF$5148,7,FALSE)</f>
        <v>0</v>
      </c>
      <c r="DT946" s="63">
        <f>VLOOKUP(D946,RFPStatus!$A$2:$CF$5148,8,FALSE)</f>
        <v>0</v>
      </c>
      <c r="DU946" s="63">
        <f>VLOOKUP(D946,RFPStatus!$A$2:$CF$5148,9,FALSE)</f>
        <v>0</v>
      </c>
      <c r="DV946" s="63">
        <f>VLOOKUP(D946,RFPStatus!$A$2:$CF$5148,10,FALSE)</f>
        <v>0</v>
      </c>
      <c r="DW946" s="63" t="str">
        <f t="shared" si="14"/>
        <v/>
      </c>
    </row>
    <row r="947" spans="1:127">
      <c r="A947" s="65">
        <f>RFPData!D947</f>
        <v>0</v>
      </c>
      <c r="DQ947" s="63">
        <f>VLOOKUP(D947,RFPStatus!$A$2:$CF$5148,5,FALSE)</f>
        <v>0</v>
      </c>
      <c r="DR947" s="63">
        <f>VLOOKUP(D947,RFPStatus!$A$2:$CF$5148,6,FALSE)</f>
        <v>0</v>
      </c>
      <c r="DS947" s="63">
        <f>VLOOKUP(D947,RFPStatus!$A$2:$CF$5148,7,FALSE)</f>
        <v>0</v>
      </c>
      <c r="DT947" s="63">
        <f>VLOOKUP(D947,RFPStatus!$A$2:$CF$5148,8,FALSE)</f>
        <v>0</v>
      </c>
      <c r="DU947" s="63">
        <f>VLOOKUP(D947,RFPStatus!$A$2:$CF$5148,9,FALSE)</f>
        <v>0</v>
      </c>
      <c r="DV947" s="63">
        <f>VLOOKUP(D947,RFPStatus!$A$2:$CF$5148,10,FALSE)</f>
        <v>0</v>
      </c>
      <c r="DW947" s="63" t="str">
        <f t="shared" si="14"/>
        <v/>
      </c>
    </row>
    <row r="948" spans="1:127">
      <c r="A948" s="65">
        <f>RFPData!D948</f>
        <v>0</v>
      </c>
      <c r="DQ948" s="63">
        <f>VLOOKUP(D948,RFPStatus!$A$2:$CF$5148,5,FALSE)</f>
        <v>0</v>
      </c>
      <c r="DR948" s="63">
        <f>VLOOKUP(D948,RFPStatus!$A$2:$CF$5148,6,FALSE)</f>
        <v>0</v>
      </c>
      <c r="DS948" s="63">
        <f>VLOOKUP(D948,RFPStatus!$A$2:$CF$5148,7,FALSE)</f>
        <v>0</v>
      </c>
      <c r="DT948" s="63">
        <f>VLOOKUP(D948,RFPStatus!$A$2:$CF$5148,8,FALSE)</f>
        <v>0</v>
      </c>
      <c r="DU948" s="63">
        <f>VLOOKUP(D948,RFPStatus!$A$2:$CF$5148,9,FALSE)</f>
        <v>0</v>
      </c>
      <c r="DV948" s="63">
        <f>VLOOKUP(D948,RFPStatus!$A$2:$CF$5148,10,FALSE)</f>
        <v>0</v>
      </c>
      <c r="DW948" s="63" t="str">
        <f t="shared" si="14"/>
        <v/>
      </c>
    </row>
    <row r="949" spans="1:127">
      <c r="A949" s="65">
        <f>RFPData!D949</f>
        <v>0</v>
      </c>
      <c r="DQ949" s="63">
        <f>VLOOKUP(D949,RFPStatus!$A$2:$CF$5148,5,FALSE)</f>
        <v>0</v>
      </c>
      <c r="DR949" s="63">
        <f>VLOOKUP(D949,RFPStatus!$A$2:$CF$5148,6,FALSE)</f>
        <v>0</v>
      </c>
      <c r="DS949" s="63">
        <f>VLOOKUP(D949,RFPStatus!$A$2:$CF$5148,7,FALSE)</f>
        <v>0</v>
      </c>
      <c r="DT949" s="63">
        <f>VLOOKUP(D949,RFPStatus!$A$2:$CF$5148,8,FALSE)</f>
        <v>0</v>
      </c>
      <c r="DU949" s="63">
        <f>VLOOKUP(D949,RFPStatus!$A$2:$CF$5148,9,FALSE)</f>
        <v>0</v>
      </c>
      <c r="DV949" s="63">
        <f>VLOOKUP(D949,RFPStatus!$A$2:$CF$5148,10,FALSE)</f>
        <v>0</v>
      </c>
      <c r="DW949" s="63" t="str">
        <f t="shared" si="14"/>
        <v/>
      </c>
    </row>
    <row r="950" spans="1:127">
      <c r="A950" s="65">
        <f>RFPData!D950</f>
        <v>0</v>
      </c>
      <c r="DQ950" s="63">
        <f>VLOOKUP(D950,RFPStatus!$A$2:$CF$5148,5,FALSE)</f>
        <v>0</v>
      </c>
      <c r="DR950" s="63">
        <f>VLOOKUP(D950,RFPStatus!$A$2:$CF$5148,6,FALSE)</f>
        <v>0</v>
      </c>
      <c r="DS950" s="63">
        <f>VLOOKUP(D950,RFPStatus!$A$2:$CF$5148,7,FALSE)</f>
        <v>0</v>
      </c>
      <c r="DT950" s="63">
        <f>VLOOKUP(D950,RFPStatus!$A$2:$CF$5148,8,FALSE)</f>
        <v>0</v>
      </c>
      <c r="DU950" s="63">
        <f>VLOOKUP(D950,RFPStatus!$A$2:$CF$5148,9,FALSE)</f>
        <v>0</v>
      </c>
      <c r="DV950" s="63">
        <f>VLOOKUP(D950,RFPStatus!$A$2:$CF$5148,10,FALSE)</f>
        <v>0</v>
      </c>
      <c r="DW950" s="63" t="str">
        <f t="shared" si="14"/>
        <v/>
      </c>
    </row>
    <row r="951" spans="1:127">
      <c r="A951" s="65">
        <f>RFPData!D951</f>
        <v>0</v>
      </c>
      <c r="DQ951" s="63">
        <f>VLOOKUP(D951,RFPStatus!$A$2:$CF$5148,5,FALSE)</f>
        <v>0</v>
      </c>
      <c r="DR951" s="63">
        <f>VLOOKUP(D951,RFPStatus!$A$2:$CF$5148,6,FALSE)</f>
        <v>0</v>
      </c>
      <c r="DS951" s="63">
        <f>VLOOKUP(D951,RFPStatus!$A$2:$CF$5148,7,FALSE)</f>
        <v>0</v>
      </c>
      <c r="DT951" s="63">
        <f>VLOOKUP(D951,RFPStatus!$A$2:$CF$5148,8,FALSE)</f>
        <v>0</v>
      </c>
      <c r="DU951" s="63">
        <f>VLOOKUP(D951,RFPStatus!$A$2:$CF$5148,9,FALSE)</f>
        <v>0</v>
      </c>
      <c r="DV951" s="63">
        <f>VLOOKUP(D951,RFPStatus!$A$2:$CF$5148,10,FALSE)</f>
        <v>0</v>
      </c>
      <c r="DW951" s="63" t="str">
        <f t="shared" si="14"/>
        <v/>
      </c>
    </row>
    <row r="952" spans="1:127">
      <c r="A952" s="65">
        <f>RFPData!D952</f>
        <v>0</v>
      </c>
      <c r="DQ952" s="63">
        <f>VLOOKUP(D952,RFPStatus!$A$2:$CF$5148,5,FALSE)</f>
        <v>0</v>
      </c>
      <c r="DR952" s="63">
        <f>VLOOKUP(D952,RFPStatus!$A$2:$CF$5148,6,FALSE)</f>
        <v>0</v>
      </c>
      <c r="DS952" s="63">
        <f>VLOOKUP(D952,RFPStatus!$A$2:$CF$5148,7,FALSE)</f>
        <v>0</v>
      </c>
      <c r="DT952" s="63">
        <f>VLOOKUP(D952,RFPStatus!$A$2:$CF$5148,8,FALSE)</f>
        <v>0</v>
      </c>
      <c r="DU952" s="63">
        <f>VLOOKUP(D952,RFPStatus!$A$2:$CF$5148,9,FALSE)</f>
        <v>0</v>
      </c>
      <c r="DV952" s="63">
        <f>VLOOKUP(D952,RFPStatus!$A$2:$CF$5148,10,FALSE)</f>
        <v>0</v>
      </c>
      <c r="DW952" s="63" t="str">
        <f t="shared" si="14"/>
        <v/>
      </c>
    </row>
    <row r="953" spans="1:127">
      <c r="A953" s="65">
        <f>RFPData!D953</f>
        <v>0</v>
      </c>
      <c r="DQ953" s="63">
        <f>VLOOKUP(D953,RFPStatus!$A$2:$CF$5148,5,FALSE)</f>
        <v>0</v>
      </c>
      <c r="DR953" s="63">
        <f>VLOOKUP(D953,RFPStatus!$A$2:$CF$5148,6,FALSE)</f>
        <v>0</v>
      </c>
      <c r="DS953" s="63">
        <f>VLOOKUP(D953,RFPStatus!$A$2:$CF$5148,7,FALSE)</f>
        <v>0</v>
      </c>
      <c r="DT953" s="63">
        <f>VLOOKUP(D953,RFPStatus!$A$2:$CF$5148,8,FALSE)</f>
        <v>0</v>
      </c>
      <c r="DU953" s="63">
        <f>VLOOKUP(D953,RFPStatus!$A$2:$CF$5148,9,FALSE)</f>
        <v>0</v>
      </c>
      <c r="DV953" s="63">
        <f>VLOOKUP(D953,RFPStatus!$A$2:$CF$5148,10,FALSE)</f>
        <v>0</v>
      </c>
      <c r="DW953" s="63" t="str">
        <f t="shared" si="14"/>
        <v/>
      </c>
    </row>
    <row r="954" spans="1:127">
      <c r="A954" s="65">
        <f>RFPData!D954</f>
        <v>0</v>
      </c>
      <c r="DQ954" s="63">
        <f>VLOOKUP(D954,RFPStatus!$A$2:$CF$5148,5,FALSE)</f>
        <v>0</v>
      </c>
      <c r="DR954" s="63">
        <f>VLOOKUP(D954,RFPStatus!$A$2:$CF$5148,6,FALSE)</f>
        <v>0</v>
      </c>
      <c r="DS954" s="63">
        <f>VLOOKUP(D954,RFPStatus!$A$2:$CF$5148,7,FALSE)</f>
        <v>0</v>
      </c>
      <c r="DT954" s="63">
        <f>VLOOKUP(D954,RFPStatus!$A$2:$CF$5148,8,FALSE)</f>
        <v>0</v>
      </c>
      <c r="DU954" s="63">
        <f>VLOOKUP(D954,RFPStatus!$A$2:$CF$5148,9,FALSE)</f>
        <v>0</v>
      </c>
      <c r="DV954" s="63">
        <f>VLOOKUP(D954,RFPStatus!$A$2:$CF$5148,10,FALSE)</f>
        <v>0</v>
      </c>
      <c r="DW954" s="63" t="str">
        <f t="shared" si="14"/>
        <v/>
      </c>
    </row>
    <row r="955" spans="1:127">
      <c r="A955" s="65">
        <f>RFPData!D955</f>
        <v>0</v>
      </c>
      <c r="DQ955" s="63">
        <f>VLOOKUP(D955,RFPStatus!$A$2:$CF$5148,5,FALSE)</f>
        <v>0</v>
      </c>
      <c r="DR955" s="63">
        <f>VLOOKUP(D955,RFPStatus!$A$2:$CF$5148,6,FALSE)</f>
        <v>0</v>
      </c>
      <c r="DS955" s="63">
        <f>VLOOKUP(D955,RFPStatus!$A$2:$CF$5148,7,FALSE)</f>
        <v>0</v>
      </c>
      <c r="DT955" s="63">
        <f>VLOOKUP(D955,RFPStatus!$A$2:$CF$5148,8,FALSE)</f>
        <v>0</v>
      </c>
      <c r="DU955" s="63">
        <f>VLOOKUP(D955,RFPStatus!$A$2:$CF$5148,9,FALSE)</f>
        <v>0</v>
      </c>
      <c r="DV955" s="63">
        <f>VLOOKUP(D955,RFPStatus!$A$2:$CF$5148,10,FALSE)</f>
        <v>0</v>
      </c>
      <c r="DW955" s="63" t="str">
        <f t="shared" si="14"/>
        <v/>
      </c>
    </row>
    <row r="956" spans="1:127">
      <c r="A956" s="65">
        <f>RFPData!D956</f>
        <v>0</v>
      </c>
      <c r="DQ956" s="63">
        <f>VLOOKUP(D956,RFPStatus!$A$2:$CF$5148,5,FALSE)</f>
        <v>0</v>
      </c>
      <c r="DR956" s="63">
        <f>VLOOKUP(D956,RFPStatus!$A$2:$CF$5148,6,FALSE)</f>
        <v>0</v>
      </c>
      <c r="DS956" s="63">
        <f>VLOOKUP(D956,RFPStatus!$A$2:$CF$5148,7,FALSE)</f>
        <v>0</v>
      </c>
      <c r="DT956" s="63">
        <f>VLOOKUP(D956,RFPStatus!$A$2:$CF$5148,8,FALSE)</f>
        <v>0</v>
      </c>
      <c r="DU956" s="63">
        <f>VLOOKUP(D956,RFPStatus!$A$2:$CF$5148,9,FALSE)</f>
        <v>0</v>
      </c>
      <c r="DV956" s="63">
        <f>VLOOKUP(D956,RFPStatus!$A$2:$CF$5148,10,FALSE)</f>
        <v>0</v>
      </c>
      <c r="DW956" s="63" t="str">
        <f t="shared" si="14"/>
        <v/>
      </c>
    </row>
    <row r="957" spans="1:127">
      <c r="A957" s="65">
        <f>RFPData!D957</f>
        <v>0</v>
      </c>
      <c r="DQ957" s="63">
        <f>VLOOKUP(D957,RFPStatus!$A$2:$CF$5148,5,FALSE)</f>
        <v>0</v>
      </c>
      <c r="DR957" s="63">
        <f>VLOOKUP(D957,RFPStatus!$A$2:$CF$5148,6,FALSE)</f>
        <v>0</v>
      </c>
      <c r="DS957" s="63">
        <f>VLOOKUP(D957,RFPStatus!$A$2:$CF$5148,7,FALSE)</f>
        <v>0</v>
      </c>
      <c r="DT957" s="63">
        <f>VLOOKUP(D957,RFPStatus!$A$2:$CF$5148,8,FALSE)</f>
        <v>0</v>
      </c>
      <c r="DU957" s="63">
        <f>VLOOKUP(D957,RFPStatus!$A$2:$CF$5148,9,FALSE)</f>
        <v>0</v>
      </c>
      <c r="DV957" s="63">
        <f>VLOOKUP(D957,RFPStatus!$A$2:$CF$5148,10,FALSE)</f>
        <v>0</v>
      </c>
      <c r="DW957" s="63" t="str">
        <f t="shared" si="14"/>
        <v/>
      </c>
    </row>
    <row r="958" spans="1:127">
      <c r="A958" s="65">
        <f>RFPData!D958</f>
        <v>0</v>
      </c>
      <c r="DQ958" s="63">
        <f>VLOOKUP(D958,RFPStatus!$A$2:$CF$5148,5,FALSE)</f>
        <v>0</v>
      </c>
      <c r="DR958" s="63">
        <f>VLOOKUP(D958,RFPStatus!$A$2:$CF$5148,6,FALSE)</f>
        <v>0</v>
      </c>
      <c r="DS958" s="63">
        <f>VLOOKUP(D958,RFPStatus!$A$2:$CF$5148,7,FALSE)</f>
        <v>0</v>
      </c>
      <c r="DT958" s="63">
        <f>VLOOKUP(D958,RFPStatus!$A$2:$CF$5148,8,FALSE)</f>
        <v>0</v>
      </c>
      <c r="DU958" s="63">
        <f>VLOOKUP(D958,RFPStatus!$A$2:$CF$5148,9,FALSE)</f>
        <v>0</v>
      </c>
      <c r="DV958" s="63">
        <f>VLOOKUP(D958,RFPStatus!$A$2:$CF$5148,10,FALSE)</f>
        <v>0</v>
      </c>
      <c r="DW958" s="63" t="str">
        <f t="shared" si="14"/>
        <v/>
      </c>
    </row>
    <row r="959" spans="1:127">
      <c r="A959" s="65">
        <f>RFPData!D959</f>
        <v>0</v>
      </c>
      <c r="DQ959" s="63">
        <f>VLOOKUP(D959,RFPStatus!$A$2:$CF$5148,5,FALSE)</f>
        <v>0</v>
      </c>
      <c r="DR959" s="63">
        <f>VLOOKUP(D959,RFPStatus!$A$2:$CF$5148,6,FALSE)</f>
        <v>0</v>
      </c>
      <c r="DS959" s="63">
        <f>VLOOKUP(D959,RFPStatus!$A$2:$CF$5148,7,FALSE)</f>
        <v>0</v>
      </c>
      <c r="DT959" s="63">
        <f>VLOOKUP(D959,RFPStatus!$A$2:$CF$5148,8,FALSE)</f>
        <v>0</v>
      </c>
      <c r="DU959" s="63">
        <f>VLOOKUP(D959,RFPStatus!$A$2:$CF$5148,9,FALSE)</f>
        <v>0</v>
      </c>
      <c r="DV959" s="63">
        <f>VLOOKUP(D959,RFPStatus!$A$2:$CF$5148,10,FALSE)</f>
        <v>0</v>
      </c>
      <c r="DW959" s="63" t="str">
        <f t="shared" si="14"/>
        <v/>
      </c>
    </row>
    <row r="960" spans="1:127">
      <c r="A960" s="65">
        <f>RFPData!D960</f>
        <v>0</v>
      </c>
      <c r="DQ960" s="63">
        <f>VLOOKUP(D960,RFPStatus!$A$2:$CF$5148,5,FALSE)</f>
        <v>0</v>
      </c>
      <c r="DR960" s="63">
        <f>VLOOKUP(D960,RFPStatus!$A$2:$CF$5148,6,FALSE)</f>
        <v>0</v>
      </c>
      <c r="DS960" s="63">
        <f>VLOOKUP(D960,RFPStatus!$A$2:$CF$5148,7,FALSE)</f>
        <v>0</v>
      </c>
      <c r="DT960" s="63">
        <f>VLOOKUP(D960,RFPStatus!$A$2:$CF$5148,8,FALSE)</f>
        <v>0</v>
      </c>
      <c r="DU960" s="63">
        <f>VLOOKUP(D960,RFPStatus!$A$2:$CF$5148,9,FALSE)</f>
        <v>0</v>
      </c>
      <c r="DV960" s="63">
        <f>VLOOKUP(D960,RFPStatus!$A$2:$CF$5148,10,FALSE)</f>
        <v>0</v>
      </c>
      <c r="DW960" s="63" t="str">
        <f t="shared" si="14"/>
        <v/>
      </c>
    </row>
    <row r="961" spans="1:127">
      <c r="A961" s="65">
        <f>RFPData!D961</f>
        <v>0</v>
      </c>
      <c r="DQ961" s="63">
        <f>VLOOKUP(D961,RFPStatus!$A$2:$CF$5148,5,FALSE)</f>
        <v>0</v>
      </c>
      <c r="DR961" s="63">
        <f>VLOOKUP(D961,RFPStatus!$A$2:$CF$5148,6,FALSE)</f>
        <v>0</v>
      </c>
      <c r="DS961" s="63">
        <f>VLOOKUP(D961,RFPStatus!$A$2:$CF$5148,7,FALSE)</f>
        <v>0</v>
      </c>
      <c r="DT961" s="63">
        <f>VLOOKUP(D961,RFPStatus!$A$2:$CF$5148,8,FALSE)</f>
        <v>0</v>
      </c>
      <c r="DU961" s="63">
        <f>VLOOKUP(D961,RFPStatus!$A$2:$CF$5148,9,FALSE)</f>
        <v>0</v>
      </c>
      <c r="DV961" s="63">
        <f>VLOOKUP(D961,RFPStatus!$A$2:$CF$5148,10,FALSE)</f>
        <v>0</v>
      </c>
      <c r="DW961" s="63" t="str">
        <f t="shared" si="14"/>
        <v/>
      </c>
    </row>
    <row r="962" spans="1:127">
      <c r="A962" s="65">
        <f>RFPData!D962</f>
        <v>0</v>
      </c>
      <c r="DQ962" s="63">
        <f>VLOOKUP(D962,RFPStatus!$A$2:$CF$5148,5,FALSE)</f>
        <v>0</v>
      </c>
      <c r="DR962" s="63">
        <f>VLOOKUP(D962,RFPStatus!$A$2:$CF$5148,6,FALSE)</f>
        <v>0</v>
      </c>
      <c r="DS962" s="63">
        <f>VLOOKUP(D962,RFPStatus!$A$2:$CF$5148,7,FALSE)</f>
        <v>0</v>
      </c>
      <c r="DT962" s="63">
        <f>VLOOKUP(D962,RFPStatus!$A$2:$CF$5148,8,FALSE)</f>
        <v>0</v>
      </c>
      <c r="DU962" s="63">
        <f>VLOOKUP(D962,RFPStatus!$A$2:$CF$5148,9,FALSE)</f>
        <v>0</v>
      </c>
      <c r="DV962" s="63">
        <f>VLOOKUP(D962,RFPStatus!$A$2:$CF$5148,10,FALSE)</f>
        <v>0</v>
      </c>
      <c r="DW962" s="63" t="str">
        <f t="shared" si="14"/>
        <v/>
      </c>
    </row>
    <row r="963" spans="1:127">
      <c r="A963" s="65">
        <f>RFPData!D963</f>
        <v>0</v>
      </c>
      <c r="DQ963" s="63">
        <f>VLOOKUP(D963,RFPStatus!$A$2:$CF$5148,5,FALSE)</f>
        <v>0</v>
      </c>
      <c r="DR963" s="63">
        <f>VLOOKUP(D963,RFPStatus!$A$2:$CF$5148,6,FALSE)</f>
        <v>0</v>
      </c>
      <c r="DS963" s="63">
        <f>VLOOKUP(D963,RFPStatus!$A$2:$CF$5148,7,FALSE)</f>
        <v>0</v>
      </c>
      <c r="DT963" s="63">
        <f>VLOOKUP(D963,RFPStatus!$A$2:$CF$5148,8,FALSE)</f>
        <v>0</v>
      </c>
      <c r="DU963" s="63">
        <f>VLOOKUP(D963,RFPStatus!$A$2:$CF$5148,9,FALSE)</f>
        <v>0</v>
      </c>
      <c r="DV963" s="63">
        <f>VLOOKUP(D963,RFPStatus!$A$2:$CF$5148,10,FALSE)</f>
        <v>0</v>
      </c>
      <c r="DW963" s="63" t="str">
        <f t="shared" ref="DW963:DW1026" si="15">_xlfn.CONCAT(BU963:BY963)</f>
        <v/>
      </c>
    </row>
    <row r="964" spans="1:127">
      <c r="A964" s="65">
        <f>RFPData!D964</f>
        <v>0</v>
      </c>
      <c r="DQ964" s="63">
        <f>VLOOKUP(D964,RFPStatus!$A$2:$CF$5148,5,FALSE)</f>
        <v>0</v>
      </c>
      <c r="DR964" s="63">
        <f>VLOOKUP(D964,RFPStatus!$A$2:$CF$5148,6,FALSE)</f>
        <v>0</v>
      </c>
      <c r="DS964" s="63">
        <f>VLOOKUP(D964,RFPStatus!$A$2:$CF$5148,7,FALSE)</f>
        <v>0</v>
      </c>
      <c r="DT964" s="63">
        <f>VLOOKUP(D964,RFPStatus!$A$2:$CF$5148,8,FALSE)</f>
        <v>0</v>
      </c>
      <c r="DU964" s="63">
        <f>VLOOKUP(D964,RFPStatus!$A$2:$CF$5148,9,FALSE)</f>
        <v>0</v>
      </c>
      <c r="DV964" s="63">
        <f>VLOOKUP(D964,RFPStatus!$A$2:$CF$5148,10,FALSE)</f>
        <v>0</v>
      </c>
      <c r="DW964" s="63" t="str">
        <f t="shared" si="15"/>
        <v/>
      </c>
    </row>
    <row r="965" spans="1:127">
      <c r="A965" s="65">
        <f>RFPData!D965</f>
        <v>0</v>
      </c>
      <c r="DQ965" s="63">
        <f>VLOOKUP(D965,RFPStatus!$A$2:$CF$5148,5,FALSE)</f>
        <v>0</v>
      </c>
      <c r="DR965" s="63">
        <f>VLOOKUP(D965,RFPStatus!$A$2:$CF$5148,6,FALSE)</f>
        <v>0</v>
      </c>
      <c r="DS965" s="63">
        <f>VLOOKUP(D965,RFPStatus!$A$2:$CF$5148,7,FALSE)</f>
        <v>0</v>
      </c>
      <c r="DT965" s="63">
        <f>VLOOKUP(D965,RFPStatus!$A$2:$CF$5148,8,FALSE)</f>
        <v>0</v>
      </c>
      <c r="DU965" s="63">
        <f>VLOOKUP(D965,RFPStatus!$A$2:$CF$5148,9,FALSE)</f>
        <v>0</v>
      </c>
      <c r="DV965" s="63">
        <f>VLOOKUP(D965,RFPStatus!$A$2:$CF$5148,10,FALSE)</f>
        <v>0</v>
      </c>
      <c r="DW965" s="63" t="str">
        <f t="shared" si="15"/>
        <v/>
      </c>
    </row>
    <row r="966" spans="1:127">
      <c r="A966" s="65">
        <f>RFPData!D966</f>
        <v>0</v>
      </c>
      <c r="DQ966" s="63">
        <f>VLOOKUP(D966,RFPStatus!$A$2:$CF$5148,5,FALSE)</f>
        <v>0</v>
      </c>
      <c r="DR966" s="63">
        <f>VLOOKUP(D966,RFPStatus!$A$2:$CF$5148,6,FALSE)</f>
        <v>0</v>
      </c>
      <c r="DS966" s="63">
        <f>VLOOKUP(D966,RFPStatus!$A$2:$CF$5148,7,FALSE)</f>
        <v>0</v>
      </c>
      <c r="DT966" s="63">
        <f>VLOOKUP(D966,RFPStatus!$A$2:$CF$5148,8,FALSE)</f>
        <v>0</v>
      </c>
      <c r="DU966" s="63">
        <f>VLOOKUP(D966,RFPStatus!$A$2:$CF$5148,9,FALSE)</f>
        <v>0</v>
      </c>
      <c r="DV966" s="63">
        <f>VLOOKUP(D966,RFPStatus!$A$2:$CF$5148,10,FALSE)</f>
        <v>0</v>
      </c>
      <c r="DW966" s="63" t="str">
        <f t="shared" si="15"/>
        <v/>
      </c>
    </row>
    <row r="967" spans="1:127">
      <c r="A967" s="65">
        <f>RFPData!D967</f>
        <v>0</v>
      </c>
      <c r="DQ967" s="63">
        <f>VLOOKUP(D967,RFPStatus!$A$2:$CF$5148,5,FALSE)</f>
        <v>0</v>
      </c>
      <c r="DR967" s="63">
        <f>VLOOKUP(D967,RFPStatus!$A$2:$CF$5148,6,FALSE)</f>
        <v>0</v>
      </c>
      <c r="DS967" s="63">
        <f>VLOOKUP(D967,RFPStatus!$A$2:$CF$5148,7,FALSE)</f>
        <v>0</v>
      </c>
      <c r="DT967" s="63">
        <f>VLOOKUP(D967,RFPStatus!$A$2:$CF$5148,8,FALSE)</f>
        <v>0</v>
      </c>
      <c r="DU967" s="63">
        <f>VLOOKUP(D967,RFPStatus!$A$2:$CF$5148,9,FALSE)</f>
        <v>0</v>
      </c>
      <c r="DV967" s="63">
        <f>VLOOKUP(D967,RFPStatus!$A$2:$CF$5148,10,FALSE)</f>
        <v>0</v>
      </c>
      <c r="DW967" s="63" t="str">
        <f t="shared" si="15"/>
        <v/>
      </c>
    </row>
    <row r="968" spans="1:127">
      <c r="A968" s="65">
        <f>RFPData!D968</f>
        <v>0</v>
      </c>
      <c r="DQ968" s="63">
        <f>VLOOKUP(D968,RFPStatus!$A$2:$CF$5148,5,FALSE)</f>
        <v>0</v>
      </c>
      <c r="DR968" s="63">
        <f>VLOOKUP(D968,RFPStatus!$A$2:$CF$5148,6,FALSE)</f>
        <v>0</v>
      </c>
      <c r="DS968" s="63">
        <f>VLOOKUP(D968,RFPStatus!$A$2:$CF$5148,7,FALSE)</f>
        <v>0</v>
      </c>
      <c r="DT968" s="63">
        <f>VLOOKUP(D968,RFPStatus!$A$2:$CF$5148,8,FALSE)</f>
        <v>0</v>
      </c>
      <c r="DU968" s="63">
        <f>VLOOKUP(D968,RFPStatus!$A$2:$CF$5148,9,FALSE)</f>
        <v>0</v>
      </c>
      <c r="DV968" s="63">
        <f>VLOOKUP(D968,RFPStatus!$A$2:$CF$5148,10,FALSE)</f>
        <v>0</v>
      </c>
      <c r="DW968" s="63" t="str">
        <f t="shared" si="15"/>
        <v/>
      </c>
    </row>
    <row r="969" spans="1:127">
      <c r="A969" s="65">
        <f>RFPData!D969</f>
        <v>0</v>
      </c>
      <c r="DQ969" s="63">
        <f>VLOOKUP(D969,RFPStatus!$A$2:$CF$5148,5,FALSE)</f>
        <v>0</v>
      </c>
      <c r="DR969" s="63">
        <f>VLOOKUP(D969,RFPStatus!$A$2:$CF$5148,6,FALSE)</f>
        <v>0</v>
      </c>
      <c r="DS969" s="63">
        <f>VLOOKUP(D969,RFPStatus!$A$2:$CF$5148,7,FALSE)</f>
        <v>0</v>
      </c>
      <c r="DT969" s="63">
        <f>VLOOKUP(D969,RFPStatus!$A$2:$CF$5148,8,FALSE)</f>
        <v>0</v>
      </c>
      <c r="DU969" s="63">
        <f>VLOOKUP(D969,RFPStatus!$A$2:$CF$5148,9,FALSE)</f>
        <v>0</v>
      </c>
      <c r="DV969" s="63">
        <f>VLOOKUP(D969,RFPStatus!$A$2:$CF$5148,10,FALSE)</f>
        <v>0</v>
      </c>
      <c r="DW969" s="63" t="str">
        <f t="shared" si="15"/>
        <v/>
      </c>
    </row>
    <row r="970" spans="1:127">
      <c r="A970" s="65">
        <f>RFPData!D970</f>
        <v>0</v>
      </c>
      <c r="DQ970" s="63">
        <f>VLOOKUP(D970,RFPStatus!$A$2:$CF$5148,5,FALSE)</f>
        <v>0</v>
      </c>
      <c r="DR970" s="63">
        <f>VLOOKUP(D970,RFPStatus!$A$2:$CF$5148,6,FALSE)</f>
        <v>0</v>
      </c>
      <c r="DS970" s="63">
        <f>VLOOKUP(D970,RFPStatus!$A$2:$CF$5148,7,FALSE)</f>
        <v>0</v>
      </c>
      <c r="DT970" s="63">
        <f>VLOOKUP(D970,RFPStatus!$A$2:$CF$5148,8,FALSE)</f>
        <v>0</v>
      </c>
      <c r="DU970" s="63">
        <f>VLOOKUP(D970,RFPStatus!$A$2:$CF$5148,9,FALSE)</f>
        <v>0</v>
      </c>
      <c r="DV970" s="63">
        <f>VLOOKUP(D970,RFPStatus!$A$2:$CF$5148,10,FALSE)</f>
        <v>0</v>
      </c>
      <c r="DW970" s="63" t="str">
        <f t="shared" si="15"/>
        <v/>
      </c>
    </row>
    <row r="971" spans="1:127">
      <c r="A971" s="65">
        <f>RFPData!D971</f>
        <v>0</v>
      </c>
      <c r="DQ971" s="63">
        <f>VLOOKUP(D971,RFPStatus!$A$2:$CF$5148,5,FALSE)</f>
        <v>0</v>
      </c>
      <c r="DR971" s="63">
        <f>VLOOKUP(D971,RFPStatus!$A$2:$CF$5148,6,FALSE)</f>
        <v>0</v>
      </c>
      <c r="DS971" s="63">
        <f>VLOOKUP(D971,RFPStatus!$A$2:$CF$5148,7,FALSE)</f>
        <v>0</v>
      </c>
      <c r="DT971" s="63">
        <f>VLOOKUP(D971,RFPStatus!$A$2:$CF$5148,8,FALSE)</f>
        <v>0</v>
      </c>
      <c r="DU971" s="63">
        <f>VLOOKUP(D971,RFPStatus!$A$2:$CF$5148,9,FALSE)</f>
        <v>0</v>
      </c>
      <c r="DV971" s="63">
        <f>VLOOKUP(D971,RFPStatus!$A$2:$CF$5148,10,FALSE)</f>
        <v>0</v>
      </c>
      <c r="DW971" s="63" t="str">
        <f t="shared" si="15"/>
        <v/>
      </c>
    </row>
    <row r="972" spans="1:127">
      <c r="A972" s="65">
        <f>RFPData!D972</f>
        <v>0</v>
      </c>
      <c r="DQ972" s="63">
        <f>VLOOKUP(D972,RFPStatus!$A$2:$CF$5148,5,FALSE)</f>
        <v>0</v>
      </c>
      <c r="DR972" s="63">
        <f>VLOOKUP(D972,RFPStatus!$A$2:$CF$5148,6,FALSE)</f>
        <v>0</v>
      </c>
      <c r="DS972" s="63">
        <f>VLOOKUP(D972,RFPStatus!$A$2:$CF$5148,7,FALSE)</f>
        <v>0</v>
      </c>
      <c r="DT972" s="63">
        <f>VLOOKUP(D972,RFPStatus!$A$2:$CF$5148,8,FALSE)</f>
        <v>0</v>
      </c>
      <c r="DU972" s="63">
        <f>VLOOKUP(D972,RFPStatus!$A$2:$CF$5148,9,FALSE)</f>
        <v>0</v>
      </c>
      <c r="DV972" s="63">
        <f>VLOOKUP(D972,RFPStatus!$A$2:$CF$5148,10,FALSE)</f>
        <v>0</v>
      </c>
      <c r="DW972" s="63" t="str">
        <f t="shared" si="15"/>
        <v/>
      </c>
    </row>
    <row r="973" spans="1:127">
      <c r="A973" s="65">
        <f>RFPData!D973</f>
        <v>0</v>
      </c>
      <c r="DQ973" s="63">
        <f>VLOOKUP(D973,RFPStatus!$A$2:$CF$5148,5,FALSE)</f>
        <v>0</v>
      </c>
      <c r="DR973" s="63">
        <f>VLOOKUP(D973,RFPStatus!$A$2:$CF$5148,6,FALSE)</f>
        <v>0</v>
      </c>
      <c r="DS973" s="63">
        <f>VLOOKUP(D973,RFPStatus!$A$2:$CF$5148,7,FALSE)</f>
        <v>0</v>
      </c>
      <c r="DT973" s="63">
        <f>VLOOKUP(D973,RFPStatus!$A$2:$CF$5148,8,FALSE)</f>
        <v>0</v>
      </c>
      <c r="DU973" s="63">
        <f>VLOOKUP(D973,RFPStatus!$A$2:$CF$5148,9,FALSE)</f>
        <v>0</v>
      </c>
      <c r="DV973" s="63">
        <f>VLOOKUP(D973,RFPStatus!$A$2:$CF$5148,10,FALSE)</f>
        <v>0</v>
      </c>
      <c r="DW973" s="63" t="str">
        <f t="shared" si="15"/>
        <v/>
      </c>
    </row>
    <row r="974" spans="1:127">
      <c r="A974" s="65">
        <f>RFPData!D974</f>
        <v>0</v>
      </c>
      <c r="DQ974" s="63">
        <f>VLOOKUP(D974,RFPStatus!$A$2:$CF$5148,5,FALSE)</f>
        <v>0</v>
      </c>
      <c r="DR974" s="63">
        <f>VLOOKUP(D974,RFPStatus!$A$2:$CF$5148,6,FALSE)</f>
        <v>0</v>
      </c>
      <c r="DS974" s="63">
        <f>VLOOKUP(D974,RFPStatus!$A$2:$CF$5148,7,FALSE)</f>
        <v>0</v>
      </c>
      <c r="DT974" s="63">
        <f>VLOOKUP(D974,RFPStatus!$A$2:$CF$5148,8,FALSE)</f>
        <v>0</v>
      </c>
      <c r="DU974" s="63">
        <f>VLOOKUP(D974,RFPStatus!$A$2:$CF$5148,9,FALSE)</f>
        <v>0</v>
      </c>
      <c r="DV974" s="63">
        <f>VLOOKUP(D974,RFPStatus!$A$2:$CF$5148,10,FALSE)</f>
        <v>0</v>
      </c>
      <c r="DW974" s="63" t="str">
        <f t="shared" si="15"/>
        <v/>
      </c>
    </row>
    <row r="975" spans="1:127">
      <c r="A975" s="65">
        <f>RFPData!D975</f>
        <v>0</v>
      </c>
      <c r="DQ975" s="63">
        <f>VLOOKUP(D975,RFPStatus!$A$2:$CF$5148,5,FALSE)</f>
        <v>0</v>
      </c>
      <c r="DR975" s="63">
        <f>VLOOKUP(D975,RFPStatus!$A$2:$CF$5148,6,FALSE)</f>
        <v>0</v>
      </c>
      <c r="DS975" s="63">
        <f>VLOOKUP(D975,RFPStatus!$A$2:$CF$5148,7,FALSE)</f>
        <v>0</v>
      </c>
      <c r="DT975" s="63">
        <f>VLOOKUP(D975,RFPStatus!$A$2:$CF$5148,8,FALSE)</f>
        <v>0</v>
      </c>
      <c r="DU975" s="63">
        <f>VLOOKUP(D975,RFPStatus!$A$2:$CF$5148,9,FALSE)</f>
        <v>0</v>
      </c>
      <c r="DV975" s="63">
        <f>VLOOKUP(D975,RFPStatus!$A$2:$CF$5148,10,FALSE)</f>
        <v>0</v>
      </c>
      <c r="DW975" s="63" t="str">
        <f t="shared" si="15"/>
        <v/>
      </c>
    </row>
    <row r="976" spans="1:127">
      <c r="A976" s="65">
        <f>RFPData!D976</f>
        <v>0</v>
      </c>
      <c r="DQ976" s="63">
        <f>VLOOKUP(D976,RFPStatus!$A$2:$CF$5148,5,FALSE)</f>
        <v>0</v>
      </c>
      <c r="DR976" s="63">
        <f>VLOOKUP(D976,RFPStatus!$A$2:$CF$5148,6,FALSE)</f>
        <v>0</v>
      </c>
      <c r="DS976" s="63">
        <f>VLOOKUP(D976,RFPStatus!$A$2:$CF$5148,7,FALSE)</f>
        <v>0</v>
      </c>
      <c r="DT976" s="63">
        <f>VLOOKUP(D976,RFPStatus!$A$2:$CF$5148,8,FALSE)</f>
        <v>0</v>
      </c>
      <c r="DU976" s="63">
        <f>VLOOKUP(D976,RFPStatus!$A$2:$CF$5148,9,FALSE)</f>
        <v>0</v>
      </c>
      <c r="DV976" s="63">
        <f>VLOOKUP(D976,RFPStatus!$A$2:$CF$5148,10,FALSE)</f>
        <v>0</v>
      </c>
      <c r="DW976" s="63" t="str">
        <f t="shared" si="15"/>
        <v/>
      </c>
    </row>
    <row r="977" spans="1:127">
      <c r="A977" s="65">
        <f>RFPData!D977</f>
        <v>0</v>
      </c>
      <c r="DQ977" s="63">
        <f>VLOOKUP(D977,RFPStatus!$A$2:$CF$5148,5,FALSE)</f>
        <v>0</v>
      </c>
      <c r="DR977" s="63">
        <f>VLOOKUP(D977,RFPStatus!$A$2:$CF$5148,6,FALSE)</f>
        <v>0</v>
      </c>
      <c r="DS977" s="63">
        <f>VLOOKUP(D977,RFPStatus!$A$2:$CF$5148,7,FALSE)</f>
        <v>0</v>
      </c>
      <c r="DT977" s="63">
        <f>VLOOKUP(D977,RFPStatus!$A$2:$CF$5148,8,FALSE)</f>
        <v>0</v>
      </c>
      <c r="DU977" s="63">
        <f>VLOOKUP(D977,RFPStatus!$A$2:$CF$5148,9,FALSE)</f>
        <v>0</v>
      </c>
      <c r="DV977" s="63">
        <f>VLOOKUP(D977,RFPStatus!$A$2:$CF$5148,10,FALSE)</f>
        <v>0</v>
      </c>
      <c r="DW977" s="63" t="str">
        <f t="shared" si="15"/>
        <v/>
      </c>
    </row>
    <row r="978" spans="1:127">
      <c r="A978" s="65">
        <f>RFPData!D978</f>
        <v>0</v>
      </c>
      <c r="DQ978" s="63">
        <f>VLOOKUP(D978,RFPStatus!$A$2:$CF$5148,5,FALSE)</f>
        <v>0</v>
      </c>
      <c r="DR978" s="63">
        <f>VLOOKUP(D978,RFPStatus!$A$2:$CF$5148,6,FALSE)</f>
        <v>0</v>
      </c>
      <c r="DS978" s="63">
        <f>VLOOKUP(D978,RFPStatus!$A$2:$CF$5148,7,FALSE)</f>
        <v>0</v>
      </c>
      <c r="DT978" s="63">
        <f>VLOOKUP(D978,RFPStatus!$A$2:$CF$5148,8,FALSE)</f>
        <v>0</v>
      </c>
      <c r="DU978" s="63">
        <f>VLOOKUP(D978,RFPStatus!$A$2:$CF$5148,9,FALSE)</f>
        <v>0</v>
      </c>
      <c r="DV978" s="63">
        <f>VLOOKUP(D978,RFPStatus!$A$2:$CF$5148,10,FALSE)</f>
        <v>0</v>
      </c>
      <c r="DW978" s="63" t="str">
        <f t="shared" si="15"/>
        <v/>
      </c>
    </row>
    <row r="979" spans="1:127">
      <c r="A979" s="65">
        <f>RFPData!D979</f>
        <v>0</v>
      </c>
      <c r="DQ979" s="63">
        <f>VLOOKUP(D979,RFPStatus!$A$2:$CF$5148,5,FALSE)</f>
        <v>0</v>
      </c>
      <c r="DR979" s="63">
        <f>VLOOKUP(D979,RFPStatus!$A$2:$CF$5148,6,FALSE)</f>
        <v>0</v>
      </c>
      <c r="DS979" s="63">
        <f>VLOOKUP(D979,RFPStatus!$A$2:$CF$5148,7,FALSE)</f>
        <v>0</v>
      </c>
      <c r="DT979" s="63">
        <f>VLOOKUP(D979,RFPStatus!$A$2:$CF$5148,8,FALSE)</f>
        <v>0</v>
      </c>
      <c r="DU979" s="63">
        <f>VLOOKUP(D979,RFPStatus!$A$2:$CF$5148,9,FALSE)</f>
        <v>0</v>
      </c>
      <c r="DV979" s="63">
        <f>VLOOKUP(D979,RFPStatus!$A$2:$CF$5148,10,FALSE)</f>
        <v>0</v>
      </c>
      <c r="DW979" s="63" t="str">
        <f t="shared" si="15"/>
        <v/>
      </c>
    </row>
    <row r="980" spans="1:127">
      <c r="A980" s="65">
        <f>RFPData!D980</f>
        <v>0</v>
      </c>
      <c r="DQ980" s="63">
        <f>VLOOKUP(D980,RFPStatus!$A$2:$CF$5148,5,FALSE)</f>
        <v>0</v>
      </c>
      <c r="DR980" s="63">
        <f>VLOOKUP(D980,RFPStatus!$A$2:$CF$5148,6,FALSE)</f>
        <v>0</v>
      </c>
      <c r="DS980" s="63">
        <f>VLOOKUP(D980,RFPStatus!$A$2:$CF$5148,7,FALSE)</f>
        <v>0</v>
      </c>
      <c r="DT980" s="63">
        <f>VLOOKUP(D980,RFPStatus!$A$2:$CF$5148,8,FALSE)</f>
        <v>0</v>
      </c>
      <c r="DU980" s="63">
        <f>VLOOKUP(D980,RFPStatus!$A$2:$CF$5148,9,FALSE)</f>
        <v>0</v>
      </c>
      <c r="DV980" s="63">
        <f>VLOOKUP(D980,RFPStatus!$A$2:$CF$5148,10,FALSE)</f>
        <v>0</v>
      </c>
      <c r="DW980" s="63" t="str">
        <f t="shared" si="15"/>
        <v/>
      </c>
    </row>
    <row r="981" spans="1:127">
      <c r="A981" s="65">
        <f>RFPData!D981</f>
        <v>0</v>
      </c>
      <c r="DQ981" s="63">
        <f>VLOOKUP(D981,RFPStatus!$A$2:$CF$5148,5,FALSE)</f>
        <v>0</v>
      </c>
      <c r="DR981" s="63">
        <f>VLOOKUP(D981,RFPStatus!$A$2:$CF$5148,6,FALSE)</f>
        <v>0</v>
      </c>
      <c r="DS981" s="63">
        <f>VLOOKUP(D981,RFPStatus!$A$2:$CF$5148,7,FALSE)</f>
        <v>0</v>
      </c>
      <c r="DT981" s="63">
        <f>VLOOKUP(D981,RFPStatus!$A$2:$CF$5148,8,FALSE)</f>
        <v>0</v>
      </c>
      <c r="DU981" s="63">
        <f>VLOOKUP(D981,RFPStatus!$A$2:$CF$5148,9,FALSE)</f>
        <v>0</v>
      </c>
      <c r="DV981" s="63">
        <f>VLOOKUP(D981,RFPStatus!$A$2:$CF$5148,10,FALSE)</f>
        <v>0</v>
      </c>
      <c r="DW981" s="63" t="str">
        <f t="shared" si="15"/>
        <v/>
      </c>
    </row>
    <row r="982" spans="1:127">
      <c r="A982" s="65">
        <f>RFPData!D982</f>
        <v>0</v>
      </c>
      <c r="DQ982" s="63">
        <f>VLOOKUP(D982,RFPStatus!$A$2:$CF$5148,5,FALSE)</f>
        <v>0</v>
      </c>
      <c r="DR982" s="63">
        <f>VLOOKUP(D982,RFPStatus!$A$2:$CF$5148,6,FALSE)</f>
        <v>0</v>
      </c>
      <c r="DS982" s="63">
        <f>VLOOKUP(D982,RFPStatus!$A$2:$CF$5148,7,FALSE)</f>
        <v>0</v>
      </c>
      <c r="DT982" s="63">
        <f>VLOOKUP(D982,RFPStatus!$A$2:$CF$5148,8,FALSE)</f>
        <v>0</v>
      </c>
      <c r="DU982" s="63">
        <f>VLOOKUP(D982,RFPStatus!$A$2:$CF$5148,9,FALSE)</f>
        <v>0</v>
      </c>
      <c r="DV982" s="63">
        <f>VLOOKUP(D982,RFPStatus!$A$2:$CF$5148,10,FALSE)</f>
        <v>0</v>
      </c>
      <c r="DW982" s="63" t="str">
        <f t="shared" si="15"/>
        <v/>
      </c>
    </row>
    <row r="983" spans="1:127">
      <c r="A983" s="65">
        <f>RFPData!D983</f>
        <v>0</v>
      </c>
      <c r="DQ983" s="63">
        <f>VLOOKUP(D983,RFPStatus!$A$2:$CF$5148,5,FALSE)</f>
        <v>0</v>
      </c>
      <c r="DR983" s="63">
        <f>VLOOKUP(D983,RFPStatus!$A$2:$CF$5148,6,FALSE)</f>
        <v>0</v>
      </c>
      <c r="DS983" s="63">
        <f>VLOOKUP(D983,RFPStatus!$A$2:$CF$5148,7,FALSE)</f>
        <v>0</v>
      </c>
      <c r="DT983" s="63">
        <f>VLOOKUP(D983,RFPStatus!$A$2:$CF$5148,8,FALSE)</f>
        <v>0</v>
      </c>
      <c r="DU983" s="63">
        <f>VLOOKUP(D983,RFPStatus!$A$2:$CF$5148,9,FALSE)</f>
        <v>0</v>
      </c>
      <c r="DV983" s="63">
        <f>VLOOKUP(D983,RFPStatus!$A$2:$CF$5148,10,FALSE)</f>
        <v>0</v>
      </c>
      <c r="DW983" s="63" t="str">
        <f t="shared" si="15"/>
        <v/>
      </c>
    </row>
    <row r="984" spans="1:127">
      <c r="A984" s="65">
        <f>RFPData!D984</f>
        <v>0</v>
      </c>
      <c r="DQ984" s="63">
        <f>VLOOKUP(D984,RFPStatus!$A$2:$CF$5148,5,FALSE)</f>
        <v>0</v>
      </c>
      <c r="DR984" s="63">
        <f>VLOOKUP(D984,RFPStatus!$A$2:$CF$5148,6,FALSE)</f>
        <v>0</v>
      </c>
      <c r="DS984" s="63">
        <f>VLOOKUP(D984,RFPStatus!$A$2:$CF$5148,7,FALSE)</f>
        <v>0</v>
      </c>
      <c r="DT984" s="63">
        <f>VLOOKUP(D984,RFPStatus!$A$2:$CF$5148,8,FALSE)</f>
        <v>0</v>
      </c>
      <c r="DU984" s="63">
        <f>VLOOKUP(D984,RFPStatus!$A$2:$CF$5148,9,FALSE)</f>
        <v>0</v>
      </c>
      <c r="DV984" s="63">
        <f>VLOOKUP(D984,RFPStatus!$A$2:$CF$5148,10,FALSE)</f>
        <v>0</v>
      </c>
      <c r="DW984" s="63" t="str">
        <f t="shared" si="15"/>
        <v/>
      </c>
    </row>
    <row r="985" spans="1:127">
      <c r="A985" s="65">
        <f>RFPData!D985</f>
        <v>0</v>
      </c>
      <c r="DQ985" s="63">
        <f>VLOOKUP(D985,RFPStatus!$A$2:$CF$5148,5,FALSE)</f>
        <v>0</v>
      </c>
      <c r="DR985" s="63">
        <f>VLOOKUP(D985,RFPStatus!$A$2:$CF$5148,6,FALSE)</f>
        <v>0</v>
      </c>
      <c r="DS985" s="63">
        <f>VLOOKUP(D985,RFPStatus!$A$2:$CF$5148,7,FALSE)</f>
        <v>0</v>
      </c>
      <c r="DT985" s="63">
        <f>VLOOKUP(D985,RFPStatus!$A$2:$CF$5148,8,FALSE)</f>
        <v>0</v>
      </c>
      <c r="DU985" s="63">
        <f>VLOOKUP(D985,RFPStatus!$A$2:$CF$5148,9,FALSE)</f>
        <v>0</v>
      </c>
      <c r="DV985" s="63">
        <f>VLOOKUP(D985,RFPStatus!$A$2:$CF$5148,10,FALSE)</f>
        <v>0</v>
      </c>
      <c r="DW985" s="63" t="str">
        <f t="shared" si="15"/>
        <v/>
      </c>
    </row>
    <row r="986" spans="1:127">
      <c r="A986" s="65">
        <f>RFPData!D986</f>
        <v>0</v>
      </c>
      <c r="DQ986" s="63">
        <f>VLOOKUP(D986,RFPStatus!$A$2:$CF$5148,5,FALSE)</f>
        <v>0</v>
      </c>
      <c r="DR986" s="63">
        <f>VLOOKUP(D986,RFPStatus!$A$2:$CF$5148,6,FALSE)</f>
        <v>0</v>
      </c>
      <c r="DS986" s="63">
        <f>VLOOKUP(D986,RFPStatus!$A$2:$CF$5148,7,FALSE)</f>
        <v>0</v>
      </c>
      <c r="DT986" s="63">
        <f>VLOOKUP(D986,RFPStatus!$A$2:$CF$5148,8,FALSE)</f>
        <v>0</v>
      </c>
      <c r="DU986" s="63">
        <f>VLOOKUP(D986,RFPStatus!$A$2:$CF$5148,9,FALSE)</f>
        <v>0</v>
      </c>
      <c r="DV986" s="63">
        <f>VLOOKUP(D986,RFPStatus!$A$2:$CF$5148,10,FALSE)</f>
        <v>0</v>
      </c>
      <c r="DW986" s="63" t="str">
        <f t="shared" si="15"/>
        <v/>
      </c>
    </row>
    <row r="987" spans="1:127">
      <c r="A987" s="65">
        <f>RFPData!D987</f>
        <v>0</v>
      </c>
      <c r="DQ987" s="63">
        <f>VLOOKUP(D987,RFPStatus!$A$2:$CF$5148,5,FALSE)</f>
        <v>0</v>
      </c>
      <c r="DR987" s="63">
        <f>VLOOKUP(D987,RFPStatus!$A$2:$CF$5148,6,FALSE)</f>
        <v>0</v>
      </c>
      <c r="DS987" s="63">
        <f>VLOOKUP(D987,RFPStatus!$A$2:$CF$5148,7,FALSE)</f>
        <v>0</v>
      </c>
      <c r="DT987" s="63">
        <f>VLOOKUP(D987,RFPStatus!$A$2:$CF$5148,8,FALSE)</f>
        <v>0</v>
      </c>
      <c r="DU987" s="63">
        <f>VLOOKUP(D987,RFPStatus!$A$2:$CF$5148,9,FALSE)</f>
        <v>0</v>
      </c>
      <c r="DV987" s="63">
        <f>VLOOKUP(D987,RFPStatus!$A$2:$CF$5148,10,FALSE)</f>
        <v>0</v>
      </c>
      <c r="DW987" s="63" t="str">
        <f t="shared" si="15"/>
        <v/>
      </c>
    </row>
    <row r="988" spans="1:127">
      <c r="A988" s="65">
        <f>RFPData!D988</f>
        <v>0</v>
      </c>
      <c r="DQ988" s="63">
        <f>VLOOKUP(D988,RFPStatus!$A$2:$CF$5148,5,FALSE)</f>
        <v>0</v>
      </c>
      <c r="DR988" s="63">
        <f>VLOOKUP(D988,RFPStatus!$A$2:$CF$5148,6,FALSE)</f>
        <v>0</v>
      </c>
      <c r="DS988" s="63">
        <f>VLOOKUP(D988,RFPStatus!$A$2:$CF$5148,7,FALSE)</f>
        <v>0</v>
      </c>
      <c r="DT988" s="63">
        <f>VLOOKUP(D988,RFPStatus!$A$2:$CF$5148,8,FALSE)</f>
        <v>0</v>
      </c>
      <c r="DU988" s="63">
        <f>VLOOKUP(D988,RFPStatus!$A$2:$CF$5148,9,FALSE)</f>
        <v>0</v>
      </c>
      <c r="DV988" s="63">
        <f>VLOOKUP(D988,RFPStatus!$A$2:$CF$5148,10,FALSE)</f>
        <v>0</v>
      </c>
      <c r="DW988" s="63" t="str">
        <f t="shared" si="15"/>
        <v/>
      </c>
    </row>
    <row r="989" spans="1:127">
      <c r="A989" s="65">
        <f>RFPData!D989</f>
        <v>0</v>
      </c>
      <c r="DQ989" s="63">
        <f>VLOOKUP(D989,RFPStatus!$A$2:$CF$5148,5,FALSE)</f>
        <v>0</v>
      </c>
      <c r="DR989" s="63">
        <f>VLOOKUP(D989,RFPStatus!$A$2:$CF$5148,6,FALSE)</f>
        <v>0</v>
      </c>
      <c r="DS989" s="63">
        <f>VLOOKUP(D989,RFPStatus!$A$2:$CF$5148,7,FALSE)</f>
        <v>0</v>
      </c>
      <c r="DT989" s="63">
        <f>VLOOKUP(D989,RFPStatus!$A$2:$CF$5148,8,FALSE)</f>
        <v>0</v>
      </c>
      <c r="DU989" s="63">
        <f>VLOOKUP(D989,RFPStatus!$A$2:$CF$5148,9,FALSE)</f>
        <v>0</v>
      </c>
      <c r="DV989" s="63">
        <f>VLOOKUP(D989,RFPStatus!$A$2:$CF$5148,10,FALSE)</f>
        <v>0</v>
      </c>
      <c r="DW989" s="63" t="str">
        <f t="shared" si="15"/>
        <v/>
      </c>
    </row>
    <row r="990" spans="1:127">
      <c r="A990" s="65">
        <f>RFPData!D990</f>
        <v>0</v>
      </c>
      <c r="DQ990" s="63">
        <f>VLOOKUP(D990,RFPStatus!$A$2:$CF$5148,5,FALSE)</f>
        <v>0</v>
      </c>
      <c r="DR990" s="63">
        <f>VLOOKUP(D990,RFPStatus!$A$2:$CF$5148,6,FALSE)</f>
        <v>0</v>
      </c>
      <c r="DS990" s="63">
        <f>VLOOKUP(D990,RFPStatus!$A$2:$CF$5148,7,FALSE)</f>
        <v>0</v>
      </c>
      <c r="DT990" s="63">
        <f>VLOOKUP(D990,RFPStatus!$A$2:$CF$5148,8,FALSE)</f>
        <v>0</v>
      </c>
      <c r="DU990" s="63">
        <f>VLOOKUP(D990,RFPStatus!$A$2:$CF$5148,9,FALSE)</f>
        <v>0</v>
      </c>
      <c r="DV990" s="63">
        <f>VLOOKUP(D990,RFPStatus!$A$2:$CF$5148,10,FALSE)</f>
        <v>0</v>
      </c>
      <c r="DW990" s="63" t="str">
        <f t="shared" si="15"/>
        <v/>
      </c>
    </row>
    <row r="991" spans="1:127">
      <c r="A991" s="65">
        <f>RFPData!D991</f>
        <v>0</v>
      </c>
      <c r="DQ991" s="63">
        <f>VLOOKUP(D991,RFPStatus!$A$2:$CF$5148,5,FALSE)</f>
        <v>0</v>
      </c>
      <c r="DR991" s="63">
        <f>VLOOKUP(D991,RFPStatus!$A$2:$CF$5148,6,FALSE)</f>
        <v>0</v>
      </c>
      <c r="DS991" s="63">
        <f>VLOOKUP(D991,RFPStatus!$A$2:$CF$5148,7,FALSE)</f>
        <v>0</v>
      </c>
      <c r="DT991" s="63">
        <f>VLOOKUP(D991,RFPStatus!$A$2:$CF$5148,8,FALSE)</f>
        <v>0</v>
      </c>
      <c r="DU991" s="63">
        <f>VLOOKUP(D991,RFPStatus!$A$2:$CF$5148,9,FALSE)</f>
        <v>0</v>
      </c>
      <c r="DV991" s="63">
        <f>VLOOKUP(D991,RFPStatus!$A$2:$CF$5148,10,FALSE)</f>
        <v>0</v>
      </c>
      <c r="DW991" s="63" t="str">
        <f t="shared" si="15"/>
        <v/>
      </c>
    </row>
    <row r="992" spans="1:127">
      <c r="A992" s="65">
        <f>RFPData!D992</f>
        <v>0</v>
      </c>
      <c r="DQ992" s="63">
        <f>VLOOKUP(D992,RFPStatus!$A$2:$CF$5148,5,FALSE)</f>
        <v>0</v>
      </c>
      <c r="DR992" s="63">
        <f>VLOOKUP(D992,RFPStatus!$A$2:$CF$5148,6,FALSE)</f>
        <v>0</v>
      </c>
      <c r="DS992" s="63">
        <f>VLOOKUP(D992,RFPStatus!$A$2:$CF$5148,7,FALSE)</f>
        <v>0</v>
      </c>
      <c r="DT992" s="63">
        <f>VLOOKUP(D992,RFPStatus!$A$2:$CF$5148,8,FALSE)</f>
        <v>0</v>
      </c>
      <c r="DU992" s="63">
        <f>VLOOKUP(D992,RFPStatus!$A$2:$CF$5148,9,FALSE)</f>
        <v>0</v>
      </c>
      <c r="DV992" s="63">
        <f>VLOOKUP(D992,RFPStatus!$A$2:$CF$5148,10,FALSE)</f>
        <v>0</v>
      </c>
      <c r="DW992" s="63" t="str">
        <f t="shared" si="15"/>
        <v/>
      </c>
    </row>
    <row r="993" spans="1:127">
      <c r="A993" s="65">
        <f>RFPData!D993</f>
        <v>0</v>
      </c>
      <c r="DQ993" s="63">
        <f>VLOOKUP(D993,RFPStatus!$A$2:$CF$5148,5,FALSE)</f>
        <v>0</v>
      </c>
      <c r="DR993" s="63">
        <f>VLOOKUP(D993,RFPStatus!$A$2:$CF$5148,6,FALSE)</f>
        <v>0</v>
      </c>
      <c r="DS993" s="63">
        <f>VLOOKUP(D993,RFPStatus!$A$2:$CF$5148,7,FALSE)</f>
        <v>0</v>
      </c>
      <c r="DT993" s="63">
        <f>VLOOKUP(D993,RFPStatus!$A$2:$CF$5148,8,FALSE)</f>
        <v>0</v>
      </c>
      <c r="DU993" s="63">
        <f>VLOOKUP(D993,RFPStatus!$A$2:$CF$5148,9,FALSE)</f>
        <v>0</v>
      </c>
      <c r="DV993" s="63">
        <f>VLOOKUP(D993,RFPStatus!$A$2:$CF$5148,10,FALSE)</f>
        <v>0</v>
      </c>
      <c r="DW993" s="63" t="str">
        <f t="shared" si="15"/>
        <v/>
      </c>
    </row>
    <row r="994" spans="1:127">
      <c r="A994" s="65">
        <f>RFPData!D994</f>
        <v>0</v>
      </c>
      <c r="DQ994" s="63">
        <f>VLOOKUP(D994,RFPStatus!$A$2:$CF$5148,5,FALSE)</f>
        <v>0</v>
      </c>
      <c r="DR994" s="63">
        <f>VLOOKUP(D994,RFPStatus!$A$2:$CF$5148,6,FALSE)</f>
        <v>0</v>
      </c>
      <c r="DS994" s="63">
        <f>VLOOKUP(D994,RFPStatus!$A$2:$CF$5148,7,FALSE)</f>
        <v>0</v>
      </c>
      <c r="DT994" s="63">
        <f>VLOOKUP(D994,RFPStatus!$A$2:$CF$5148,8,FALSE)</f>
        <v>0</v>
      </c>
      <c r="DU994" s="63">
        <f>VLOOKUP(D994,RFPStatus!$A$2:$CF$5148,9,FALSE)</f>
        <v>0</v>
      </c>
      <c r="DV994" s="63">
        <f>VLOOKUP(D994,RFPStatus!$A$2:$CF$5148,10,FALSE)</f>
        <v>0</v>
      </c>
      <c r="DW994" s="63" t="str">
        <f t="shared" si="15"/>
        <v/>
      </c>
    </row>
    <row r="995" spans="1:127">
      <c r="A995" s="65">
        <f>RFPData!D995</f>
        <v>0</v>
      </c>
      <c r="DQ995" s="63">
        <f>VLOOKUP(D995,RFPStatus!$A$2:$CF$5148,5,FALSE)</f>
        <v>0</v>
      </c>
      <c r="DR995" s="63">
        <f>VLOOKUP(D995,RFPStatus!$A$2:$CF$5148,6,FALSE)</f>
        <v>0</v>
      </c>
      <c r="DS995" s="63">
        <f>VLOOKUP(D995,RFPStatus!$A$2:$CF$5148,7,FALSE)</f>
        <v>0</v>
      </c>
      <c r="DT995" s="63">
        <f>VLOOKUP(D995,RFPStatus!$A$2:$CF$5148,8,FALSE)</f>
        <v>0</v>
      </c>
      <c r="DU995" s="63">
        <f>VLOOKUP(D995,RFPStatus!$A$2:$CF$5148,9,FALSE)</f>
        <v>0</v>
      </c>
      <c r="DV995" s="63">
        <f>VLOOKUP(D995,RFPStatus!$A$2:$CF$5148,10,FALSE)</f>
        <v>0</v>
      </c>
      <c r="DW995" s="63" t="str">
        <f t="shared" si="15"/>
        <v/>
      </c>
    </row>
    <row r="996" spans="1:127">
      <c r="A996" s="65">
        <f>RFPData!D996</f>
        <v>0</v>
      </c>
      <c r="DQ996" s="63">
        <f>VLOOKUP(D996,RFPStatus!$A$2:$CF$5148,5,FALSE)</f>
        <v>0</v>
      </c>
      <c r="DR996" s="63">
        <f>VLOOKUP(D996,RFPStatus!$A$2:$CF$5148,6,FALSE)</f>
        <v>0</v>
      </c>
      <c r="DS996" s="63">
        <f>VLOOKUP(D996,RFPStatus!$A$2:$CF$5148,7,FALSE)</f>
        <v>0</v>
      </c>
      <c r="DT996" s="63">
        <f>VLOOKUP(D996,RFPStatus!$A$2:$CF$5148,8,FALSE)</f>
        <v>0</v>
      </c>
      <c r="DU996" s="63">
        <f>VLOOKUP(D996,RFPStatus!$A$2:$CF$5148,9,FALSE)</f>
        <v>0</v>
      </c>
      <c r="DV996" s="63">
        <f>VLOOKUP(D996,RFPStatus!$A$2:$CF$5148,10,FALSE)</f>
        <v>0</v>
      </c>
      <c r="DW996" s="63" t="str">
        <f t="shared" si="15"/>
        <v/>
      </c>
    </row>
    <row r="997" spans="1:127">
      <c r="A997" s="65">
        <f>RFPData!D997</f>
        <v>0</v>
      </c>
      <c r="DQ997" s="63">
        <f>VLOOKUP(D997,RFPStatus!$A$2:$CF$5148,5,FALSE)</f>
        <v>0</v>
      </c>
      <c r="DR997" s="63">
        <f>VLOOKUP(D997,RFPStatus!$A$2:$CF$5148,6,FALSE)</f>
        <v>0</v>
      </c>
      <c r="DS997" s="63">
        <f>VLOOKUP(D997,RFPStatus!$A$2:$CF$5148,7,FALSE)</f>
        <v>0</v>
      </c>
      <c r="DT997" s="63">
        <f>VLOOKUP(D997,RFPStatus!$A$2:$CF$5148,8,FALSE)</f>
        <v>0</v>
      </c>
      <c r="DU997" s="63">
        <f>VLOOKUP(D997,RFPStatus!$A$2:$CF$5148,9,FALSE)</f>
        <v>0</v>
      </c>
      <c r="DV997" s="63">
        <f>VLOOKUP(D997,RFPStatus!$A$2:$CF$5148,10,FALSE)</f>
        <v>0</v>
      </c>
      <c r="DW997" s="63" t="str">
        <f t="shared" si="15"/>
        <v/>
      </c>
    </row>
    <row r="998" spans="1:127">
      <c r="A998" s="65">
        <f>RFPData!D998</f>
        <v>0</v>
      </c>
      <c r="DQ998" s="63">
        <f>VLOOKUP(D998,RFPStatus!$A$2:$CF$5148,5,FALSE)</f>
        <v>0</v>
      </c>
      <c r="DR998" s="63">
        <f>VLOOKUP(D998,RFPStatus!$A$2:$CF$5148,6,FALSE)</f>
        <v>0</v>
      </c>
      <c r="DS998" s="63">
        <f>VLOOKUP(D998,RFPStatus!$A$2:$CF$5148,7,FALSE)</f>
        <v>0</v>
      </c>
      <c r="DT998" s="63">
        <f>VLOOKUP(D998,RFPStatus!$A$2:$CF$5148,8,FALSE)</f>
        <v>0</v>
      </c>
      <c r="DU998" s="63">
        <f>VLOOKUP(D998,RFPStatus!$A$2:$CF$5148,9,FALSE)</f>
        <v>0</v>
      </c>
      <c r="DV998" s="63">
        <f>VLOOKUP(D998,RFPStatus!$A$2:$CF$5148,10,FALSE)</f>
        <v>0</v>
      </c>
      <c r="DW998" s="63" t="str">
        <f t="shared" si="15"/>
        <v/>
      </c>
    </row>
    <row r="999" spans="1:127">
      <c r="A999" s="65">
        <f>RFPData!D999</f>
        <v>0</v>
      </c>
      <c r="DQ999" s="63">
        <f>VLOOKUP(D999,RFPStatus!$A$2:$CF$5148,5,FALSE)</f>
        <v>0</v>
      </c>
      <c r="DR999" s="63">
        <f>VLOOKUP(D999,RFPStatus!$A$2:$CF$5148,6,FALSE)</f>
        <v>0</v>
      </c>
      <c r="DS999" s="63">
        <f>VLOOKUP(D999,RFPStatus!$A$2:$CF$5148,7,FALSE)</f>
        <v>0</v>
      </c>
      <c r="DT999" s="63">
        <f>VLOOKUP(D999,RFPStatus!$A$2:$CF$5148,8,FALSE)</f>
        <v>0</v>
      </c>
      <c r="DU999" s="63">
        <f>VLOOKUP(D999,RFPStatus!$A$2:$CF$5148,9,FALSE)</f>
        <v>0</v>
      </c>
      <c r="DV999" s="63">
        <f>VLOOKUP(D999,RFPStatus!$A$2:$CF$5148,10,FALSE)</f>
        <v>0</v>
      </c>
      <c r="DW999" s="63" t="str">
        <f t="shared" si="15"/>
        <v/>
      </c>
    </row>
    <row r="1000" spans="1:127">
      <c r="A1000" s="65">
        <f>RFPData!D1000</f>
        <v>0</v>
      </c>
      <c r="DQ1000" s="63">
        <f>VLOOKUP(D1000,RFPStatus!$A$2:$CF$5148,5,FALSE)</f>
        <v>0</v>
      </c>
      <c r="DR1000" s="63">
        <f>VLOOKUP(D1000,RFPStatus!$A$2:$CF$5148,6,FALSE)</f>
        <v>0</v>
      </c>
      <c r="DS1000" s="63">
        <f>VLOOKUP(D1000,RFPStatus!$A$2:$CF$5148,7,FALSE)</f>
        <v>0</v>
      </c>
      <c r="DT1000" s="63">
        <f>VLOOKUP(D1000,RFPStatus!$A$2:$CF$5148,8,FALSE)</f>
        <v>0</v>
      </c>
      <c r="DU1000" s="63">
        <f>VLOOKUP(D1000,RFPStatus!$A$2:$CF$5148,9,FALSE)</f>
        <v>0</v>
      </c>
      <c r="DV1000" s="63">
        <f>VLOOKUP(D1000,RFPStatus!$A$2:$CF$5148,10,FALSE)</f>
        <v>0</v>
      </c>
      <c r="DW1000" s="63" t="str">
        <f t="shared" si="15"/>
        <v/>
      </c>
    </row>
    <row r="1001" spans="1:127">
      <c r="A1001" s="65">
        <f>RFPData!D1001</f>
        <v>0</v>
      </c>
      <c r="DQ1001" s="63">
        <f>VLOOKUP(D1001,RFPStatus!$A$2:$CF$5148,5,FALSE)</f>
        <v>0</v>
      </c>
      <c r="DR1001" s="63">
        <f>VLOOKUP(D1001,RFPStatus!$A$2:$CF$5148,6,FALSE)</f>
        <v>0</v>
      </c>
      <c r="DS1001" s="63">
        <f>VLOOKUP(D1001,RFPStatus!$A$2:$CF$5148,7,FALSE)</f>
        <v>0</v>
      </c>
      <c r="DT1001" s="63">
        <f>VLOOKUP(D1001,RFPStatus!$A$2:$CF$5148,8,FALSE)</f>
        <v>0</v>
      </c>
      <c r="DU1001" s="63">
        <f>VLOOKUP(D1001,RFPStatus!$A$2:$CF$5148,9,FALSE)</f>
        <v>0</v>
      </c>
      <c r="DV1001" s="63">
        <f>VLOOKUP(D1001,RFPStatus!$A$2:$CF$5148,10,FALSE)</f>
        <v>0</v>
      </c>
      <c r="DW1001" s="63" t="str">
        <f t="shared" si="15"/>
        <v/>
      </c>
    </row>
    <row r="1002" spans="1:127">
      <c r="A1002" s="65">
        <f>RFPData!D1002</f>
        <v>0</v>
      </c>
      <c r="DQ1002" s="63">
        <f>VLOOKUP(D1002,RFPStatus!$A$2:$CF$5148,5,FALSE)</f>
        <v>0</v>
      </c>
      <c r="DR1002" s="63">
        <f>VLOOKUP(D1002,RFPStatus!$A$2:$CF$5148,6,FALSE)</f>
        <v>0</v>
      </c>
      <c r="DS1002" s="63">
        <f>VLOOKUP(D1002,RFPStatus!$A$2:$CF$5148,7,FALSE)</f>
        <v>0</v>
      </c>
      <c r="DT1002" s="63">
        <f>VLOOKUP(D1002,RFPStatus!$A$2:$CF$5148,8,FALSE)</f>
        <v>0</v>
      </c>
      <c r="DU1002" s="63">
        <f>VLOOKUP(D1002,RFPStatus!$A$2:$CF$5148,9,FALSE)</f>
        <v>0</v>
      </c>
      <c r="DV1002" s="63">
        <f>VLOOKUP(D1002,RFPStatus!$A$2:$CF$5148,10,FALSE)</f>
        <v>0</v>
      </c>
      <c r="DW1002" s="63" t="str">
        <f t="shared" si="15"/>
        <v/>
      </c>
    </row>
    <row r="1003" spans="1:127">
      <c r="A1003" s="65">
        <f>RFPData!D1003</f>
        <v>0</v>
      </c>
      <c r="DQ1003" s="63">
        <f>VLOOKUP(D1003,RFPStatus!$A$2:$CF$5148,5,FALSE)</f>
        <v>0</v>
      </c>
      <c r="DR1003" s="63">
        <f>VLOOKUP(D1003,RFPStatus!$A$2:$CF$5148,6,FALSE)</f>
        <v>0</v>
      </c>
      <c r="DS1003" s="63">
        <f>VLOOKUP(D1003,RFPStatus!$A$2:$CF$5148,7,FALSE)</f>
        <v>0</v>
      </c>
      <c r="DT1003" s="63">
        <f>VLOOKUP(D1003,RFPStatus!$A$2:$CF$5148,8,FALSE)</f>
        <v>0</v>
      </c>
      <c r="DU1003" s="63">
        <f>VLOOKUP(D1003,RFPStatus!$A$2:$CF$5148,9,FALSE)</f>
        <v>0</v>
      </c>
      <c r="DV1003" s="63">
        <f>VLOOKUP(D1003,RFPStatus!$A$2:$CF$5148,10,FALSE)</f>
        <v>0</v>
      </c>
      <c r="DW1003" s="63" t="str">
        <f t="shared" si="15"/>
        <v/>
      </c>
    </row>
    <row r="1004" spans="1:127">
      <c r="A1004" s="65">
        <f>RFPData!D1004</f>
        <v>0</v>
      </c>
      <c r="DQ1004" s="63">
        <f>VLOOKUP(D1004,RFPStatus!$A$2:$CF$5148,5,FALSE)</f>
        <v>0</v>
      </c>
      <c r="DR1004" s="63">
        <f>VLOOKUP(D1004,RFPStatus!$A$2:$CF$5148,6,FALSE)</f>
        <v>0</v>
      </c>
      <c r="DS1004" s="63">
        <f>VLOOKUP(D1004,RFPStatus!$A$2:$CF$5148,7,FALSE)</f>
        <v>0</v>
      </c>
      <c r="DT1004" s="63">
        <f>VLOOKUP(D1004,RFPStatus!$A$2:$CF$5148,8,FALSE)</f>
        <v>0</v>
      </c>
      <c r="DU1004" s="63">
        <f>VLOOKUP(D1004,RFPStatus!$A$2:$CF$5148,9,FALSE)</f>
        <v>0</v>
      </c>
      <c r="DV1004" s="63">
        <f>VLOOKUP(D1004,RFPStatus!$A$2:$CF$5148,10,FALSE)</f>
        <v>0</v>
      </c>
      <c r="DW1004" s="63" t="str">
        <f t="shared" si="15"/>
        <v/>
      </c>
    </row>
    <row r="1005" spans="1:127">
      <c r="A1005" s="65">
        <f>RFPData!D1005</f>
        <v>0</v>
      </c>
      <c r="DQ1005" s="63">
        <f>VLOOKUP(D1005,RFPStatus!$A$2:$CF$5148,5,FALSE)</f>
        <v>0</v>
      </c>
      <c r="DR1005" s="63">
        <f>VLOOKUP(D1005,RFPStatus!$A$2:$CF$5148,6,FALSE)</f>
        <v>0</v>
      </c>
      <c r="DS1005" s="63">
        <f>VLOOKUP(D1005,RFPStatus!$A$2:$CF$5148,7,FALSE)</f>
        <v>0</v>
      </c>
      <c r="DT1005" s="63">
        <f>VLOOKUP(D1005,RFPStatus!$A$2:$CF$5148,8,FALSE)</f>
        <v>0</v>
      </c>
      <c r="DU1005" s="63">
        <f>VLOOKUP(D1005,RFPStatus!$A$2:$CF$5148,9,FALSE)</f>
        <v>0</v>
      </c>
      <c r="DV1005" s="63">
        <f>VLOOKUP(D1005,RFPStatus!$A$2:$CF$5148,10,FALSE)</f>
        <v>0</v>
      </c>
      <c r="DW1005" s="63" t="str">
        <f t="shared" si="15"/>
        <v/>
      </c>
    </row>
    <row r="1006" spans="1:127">
      <c r="A1006" s="65">
        <f>RFPData!D1006</f>
        <v>0</v>
      </c>
      <c r="DQ1006" s="63">
        <f>VLOOKUP(D1006,RFPStatus!$A$2:$CF$5148,5,FALSE)</f>
        <v>0</v>
      </c>
      <c r="DR1006" s="63">
        <f>VLOOKUP(D1006,RFPStatus!$A$2:$CF$5148,6,FALSE)</f>
        <v>0</v>
      </c>
      <c r="DS1006" s="63">
        <f>VLOOKUP(D1006,RFPStatus!$A$2:$CF$5148,7,FALSE)</f>
        <v>0</v>
      </c>
      <c r="DT1006" s="63">
        <f>VLOOKUP(D1006,RFPStatus!$A$2:$CF$5148,8,FALSE)</f>
        <v>0</v>
      </c>
      <c r="DU1006" s="63">
        <f>VLOOKUP(D1006,RFPStatus!$A$2:$CF$5148,9,FALSE)</f>
        <v>0</v>
      </c>
      <c r="DV1006" s="63">
        <f>VLOOKUP(D1006,RFPStatus!$A$2:$CF$5148,10,FALSE)</f>
        <v>0</v>
      </c>
      <c r="DW1006" s="63" t="str">
        <f t="shared" si="15"/>
        <v/>
      </c>
    </row>
    <row r="1007" spans="1:127">
      <c r="A1007" s="65">
        <f>RFPData!D1007</f>
        <v>0</v>
      </c>
      <c r="DQ1007" s="63">
        <f>VLOOKUP(D1007,RFPStatus!$A$2:$CF$5148,5,FALSE)</f>
        <v>0</v>
      </c>
      <c r="DR1007" s="63">
        <f>VLOOKUP(D1007,RFPStatus!$A$2:$CF$5148,6,FALSE)</f>
        <v>0</v>
      </c>
      <c r="DS1007" s="63">
        <f>VLOOKUP(D1007,RFPStatus!$A$2:$CF$5148,7,FALSE)</f>
        <v>0</v>
      </c>
      <c r="DT1007" s="63">
        <f>VLOOKUP(D1007,RFPStatus!$A$2:$CF$5148,8,FALSE)</f>
        <v>0</v>
      </c>
      <c r="DU1007" s="63">
        <f>VLOOKUP(D1007,RFPStatus!$A$2:$CF$5148,9,FALSE)</f>
        <v>0</v>
      </c>
      <c r="DV1007" s="63">
        <f>VLOOKUP(D1007,RFPStatus!$A$2:$CF$5148,10,FALSE)</f>
        <v>0</v>
      </c>
      <c r="DW1007" s="63" t="str">
        <f t="shared" si="15"/>
        <v/>
      </c>
    </row>
    <row r="1008" spans="1:127">
      <c r="A1008" s="65">
        <f>RFPData!D1008</f>
        <v>0</v>
      </c>
      <c r="DQ1008" s="63">
        <f>VLOOKUP(D1008,RFPStatus!$A$2:$CF$5148,5,FALSE)</f>
        <v>0</v>
      </c>
      <c r="DR1008" s="63">
        <f>VLOOKUP(D1008,RFPStatus!$A$2:$CF$5148,6,FALSE)</f>
        <v>0</v>
      </c>
      <c r="DS1008" s="63">
        <f>VLOOKUP(D1008,RFPStatus!$A$2:$CF$5148,7,FALSE)</f>
        <v>0</v>
      </c>
      <c r="DT1008" s="63">
        <f>VLOOKUP(D1008,RFPStatus!$A$2:$CF$5148,8,FALSE)</f>
        <v>0</v>
      </c>
      <c r="DU1008" s="63">
        <f>VLOOKUP(D1008,RFPStatus!$A$2:$CF$5148,9,FALSE)</f>
        <v>0</v>
      </c>
      <c r="DV1008" s="63">
        <f>VLOOKUP(D1008,RFPStatus!$A$2:$CF$5148,10,FALSE)</f>
        <v>0</v>
      </c>
      <c r="DW1008" s="63" t="str">
        <f t="shared" si="15"/>
        <v/>
      </c>
    </row>
    <row r="1009" spans="1:127">
      <c r="A1009" s="65">
        <f>RFPData!D1009</f>
        <v>0</v>
      </c>
      <c r="DQ1009" s="63">
        <f>VLOOKUP(D1009,RFPStatus!$A$2:$CF$5148,5,FALSE)</f>
        <v>0</v>
      </c>
      <c r="DR1009" s="63">
        <f>VLOOKUP(D1009,RFPStatus!$A$2:$CF$5148,6,FALSE)</f>
        <v>0</v>
      </c>
      <c r="DS1009" s="63">
        <f>VLOOKUP(D1009,RFPStatus!$A$2:$CF$5148,7,FALSE)</f>
        <v>0</v>
      </c>
      <c r="DT1009" s="63">
        <f>VLOOKUP(D1009,RFPStatus!$A$2:$CF$5148,8,FALSE)</f>
        <v>0</v>
      </c>
      <c r="DU1009" s="63">
        <f>VLOOKUP(D1009,RFPStatus!$A$2:$CF$5148,9,FALSE)</f>
        <v>0</v>
      </c>
      <c r="DV1009" s="63">
        <f>VLOOKUP(D1009,RFPStatus!$A$2:$CF$5148,10,FALSE)</f>
        <v>0</v>
      </c>
      <c r="DW1009" s="63" t="str">
        <f t="shared" si="15"/>
        <v/>
      </c>
    </row>
    <row r="1010" spans="1:127">
      <c r="A1010" s="65">
        <f>RFPData!D1010</f>
        <v>0</v>
      </c>
      <c r="DQ1010" s="63">
        <f>VLOOKUP(D1010,RFPStatus!$A$2:$CF$5148,5,FALSE)</f>
        <v>0</v>
      </c>
      <c r="DR1010" s="63">
        <f>VLOOKUP(D1010,RFPStatus!$A$2:$CF$5148,6,FALSE)</f>
        <v>0</v>
      </c>
      <c r="DS1010" s="63">
        <f>VLOOKUP(D1010,RFPStatus!$A$2:$CF$5148,7,FALSE)</f>
        <v>0</v>
      </c>
      <c r="DT1010" s="63">
        <f>VLOOKUP(D1010,RFPStatus!$A$2:$CF$5148,8,FALSE)</f>
        <v>0</v>
      </c>
      <c r="DU1010" s="63">
        <f>VLOOKUP(D1010,RFPStatus!$A$2:$CF$5148,9,FALSE)</f>
        <v>0</v>
      </c>
      <c r="DV1010" s="63">
        <f>VLOOKUP(D1010,RFPStatus!$A$2:$CF$5148,10,FALSE)</f>
        <v>0</v>
      </c>
      <c r="DW1010" s="63" t="str">
        <f t="shared" si="15"/>
        <v/>
      </c>
    </row>
    <row r="1011" spans="1:127">
      <c r="A1011" s="65">
        <f>RFPData!D1011</f>
        <v>0</v>
      </c>
      <c r="DQ1011" s="63">
        <f>VLOOKUP(D1011,RFPStatus!$A$2:$CF$5148,5,FALSE)</f>
        <v>0</v>
      </c>
      <c r="DR1011" s="63">
        <f>VLOOKUP(D1011,RFPStatus!$A$2:$CF$5148,6,FALSE)</f>
        <v>0</v>
      </c>
      <c r="DS1011" s="63">
        <f>VLOOKUP(D1011,RFPStatus!$A$2:$CF$5148,7,FALSE)</f>
        <v>0</v>
      </c>
      <c r="DT1011" s="63">
        <f>VLOOKUP(D1011,RFPStatus!$A$2:$CF$5148,8,FALSE)</f>
        <v>0</v>
      </c>
      <c r="DU1011" s="63">
        <f>VLOOKUP(D1011,RFPStatus!$A$2:$CF$5148,9,FALSE)</f>
        <v>0</v>
      </c>
      <c r="DV1011" s="63">
        <f>VLOOKUP(D1011,RFPStatus!$A$2:$CF$5148,10,FALSE)</f>
        <v>0</v>
      </c>
      <c r="DW1011" s="63" t="str">
        <f t="shared" si="15"/>
        <v/>
      </c>
    </row>
    <row r="1012" spans="1:127">
      <c r="A1012" s="65">
        <f>RFPData!D1012</f>
        <v>0</v>
      </c>
      <c r="DQ1012" s="63">
        <f>VLOOKUP(D1012,RFPStatus!$A$2:$CF$5148,5,FALSE)</f>
        <v>0</v>
      </c>
      <c r="DR1012" s="63">
        <f>VLOOKUP(D1012,RFPStatus!$A$2:$CF$5148,6,FALSE)</f>
        <v>0</v>
      </c>
      <c r="DS1012" s="63">
        <f>VLOOKUP(D1012,RFPStatus!$A$2:$CF$5148,7,FALSE)</f>
        <v>0</v>
      </c>
      <c r="DT1012" s="63">
        <f>VLOOKUP(D1012,RFPStatus!$A$2:$CF$5148,8,FALSE)</f>
        <v>0</v>
      </c>
      <c r="DU1012" s="63">
        <f>VLOOKUP(D1012,RFPStatus!$A$2:$CF$5148,9,FALSE)</f>
        <v>0</v>
      </c>
      <c r="DV1012" s="63">
        <f>VLOOKUP(D1012,RFPStatus!$A$2:$CF$5148,10,FALSE)</f>
        <v>0</v>
      </c>
      <c r="DW1012" s="63" t="str">
        <f t="shared" si="15"/>
        <v/>
      </c>
    </row>
    <row r="1013" spans="1:127">
      <c r="A1013" s="65">
        <f>RFPData!D1013</f>
        <v>0</v>
      </c>
      <c r="DQ1013" s="63">
        <f>VLOOKUP(D1013,RFPStatus!$A$2:$CF$5148,5,FALSE)</f>
        <v>0</v>
      </c>
      <c r="DR1013" s="63">
        <f>VLOOKUP(D1013,RFPStatus!$A$2:$CF$5148,6,FALSE)</f>
        <v>0</v>
      </c>
      <c r="DS1013" s="63">
        <f>VLOOKUP(D1013,RFPStatus!$A$2:$CF$5148,7,FALSE)</f>
        <v>0</v>
      </c>
      <c r="DT1013" s="63">
        <f>VLOOKUP(D1013,RFPStatus!$A$2:$CF$5148,8,FALSE)</f>
        <v>0</v>
      </c>
      <c r="DU1013" s="63">
        <f>VLOOKUP(D1013,RFPStatus!$A$2:$CF$5148,9,FALSE)</f>
        <v>0</v>
      </c>
      <c r="DV1013" s="63">
        <f>VLOOKUP(D1013,RFPStatus!$A$2:$CF$5148,10,FALSE)</f>
        <v>0</v>
      </c>
      <c r="DW1013" s="63" t="str">
        <f t="shared" si="15"/>
        <v/>
      </c>
    </row>
    <row r="1014" spans="1:127">
      <c r="A1014" s="65">
        <f>RFPData!D1014</f>
        <v>0</v>
      </c>
      <c r="DQ1014" s="63">
        <f>VLOOKUP(D1014,RFPStatus!$A$2:$CF$5148,5,FALSE)</f>
        <v>0</v>
      </c>
      <c r="DR1014" s="63">
        <f>VLOOKUP(D1014,RFPStatus!$A$2:$CF$5148,6,FALSE)</f>
        <v>0</v>
      </c>
      <c r="DS1014" s="63">
        <f>VLOOKUP(D1014,RFPStatus!$A$2:$CF$5148,7,FALSE)</f>
        <v>0</v>
      </c>
      <c r="DT1014" s="63">
        <f>VLOOKUP(D1014,RFPStatus!$A$2:$CF$5148,8,FALSE)</f>
        <v>0</v>
      </c>
      <c r="DU1014" s="63">
        <f>VLOOKUP(D1014,RFPStatus!$A$2:$CF$5148,9,FALSE)</f>
        <v>0</v>
      </c>
      <c r="DV1014" s="63">
        <f>VLOOKUP(D1014,RFPStatus!$A$2:$CF$5148,10,FALSE)</f>
        <v>0</v>
      </c>
      <c r="DW1014" s="63" t="str">
        <f t="shared" si="15"/>
        <v/>
      </c>
    </row>
    <row r="1015" spans="1:127">
      <c r="A1015" s="65">
        <f>RFPData!D1015</f>
        <v>0</v>
      </c>
      <c r="DQ1015" s="63">
        <f>VLOOKUP(D1015,RFPStatus!$A$2:$CF$5148,5,FALSE)</f>
        <v>0</v>
      </c>
      <c r="DR1015" s="63">
        <f>VLOOKUP(D1015,RFPStatus!$A$2:$CF$5148,6,FALSE)</f>
        <v>0</v>
      </c>
      <c r="DS1015" s="63">
        <f>VLOOKUP(D1015,RFPStatus!$A$2:$CF$5148,7,FALSE)</f>
        <v>0</v>
      </c>
      <c r="DT1015" s="63">
        <f>VLOOKUP(D1015,RFPStatus!$A$2:$CF$5148,8,FALSE)</f>
        <v>0</v>
      </c>
      <c r="DU1015" s="63">
        <f>VLOOKUP(D1015,RFPStatus!$A$2:$CF$5148,9,FALSE)</f>
        <v>0</v>
      </c>
      <c r="DV1015" s="63">
        <f>VLOOKUP(D1015,RFPStatus!$A$2:$CF$5148,10,FALSE)</f>
        <v>0</v>
      </c>
      <c r="DW1015" s="63" t="str">
        <f t="shared" si="15"/>
        <v/>
      </c>
    </row>
    <row r="1016" spans="1:127">
      <c r="A1016" s="65">
        <f>RFPData!D1016</f>
        <v>0</v>
      </c>
      <c r="DQ1016" s="63">
        <f>VLOOKUP(D1016,RFPStatus!$A$2:$CF$5148,5,FALSE)</f>
        <v>0</v>
      </c>
      <c r="DR1016" s="63">
        <f>VLOOKUP(D1016,RFPStatus!$A$2:$CF$5148,6,FALSE)</f>
        <v>0</v>
      </c>
      <c r="DS1016" s="63">
        <f>VLOOKUP(D1016,RFPStatus!$A$2:$CF$5148,7,FALSE)</f>
        <v>0</v>
      </c>
      <c r="DT1016" s="63">
        <f>VLOOKUP(D1016,RFPStatus!$A$2:$CF$5148,8,FALSE)</f>
        <v>0</v>
      </c>
      <c r="DU1016" s="63">
        <f>VLOOKUP(D1016,RFPStatus!$A$2:$CF$5148,9,FALSE)</f>
        <v>0</v>
      </c>
      <c r="DV1016" s="63">
        <f>VLOOKUP(D1016,RFPStatus!$A$2:$CF$5148,10,FALSE)</f>
        <v>0</v>
      </c>
      <c r="DW1016" s="63" t="str">
        <f t="shared" si="15"/>
        <v/>
      </c>
    </row>
    <row r="1017" spans="1:127">
      <c r="A1017" s="65">
        <f>RFPData!D1017</f>
        <v>0</v>
      </c>
      <c r="DQ1017" s="63">
        <f>VLOOKUP(D1017,RFPStatus!$A$2:$CF$5148,5,FALSE)</f>
        <v>0</v>
      </c>
      <c r="DR1017" s="63">
        <f>VLOOKUP(D1017,RFPStatus!$A$2:$CF$5148,6,FALSE)</f>
        <v>0</v>
      </c>
      <c r="DS1017" s="63">
        <f>VLOOKUP(D1017,RFPStatus!$A$2:$CF$5148,7,FALSE)</f>
        <v>0</v>
      </c>
      <c r="DT1017" s="63">
        <f>VLOOKUP(D1017,RFPStatus!$A$2:$CF$5148,8,FALSE)</f>
        <v>0</v>
      </c>
      <c r="DU1017" s="63">
        <f>VLOOKUP(D1017,RFPStatus!$A$2:$CF$5148,9,FALSE)</f>
        <v>0</v>
      </c>
      <c r="DV1017" s="63">
        <f>VLOOKUP(D1017,RFPStatus!$A$2:$CF$5148,10,FALSE)</f>
        <v>0</v>
      </c>
      <c r="DW1017" s="63" t="str">
        <f t="shared" si="15"/>
        <v/>
      </c>
    </row>
    <row r="1018" spans="1:127">
      <c r="A1018" s="65">
        <f>RFPData!D1018</f>
        <v>0</v>
      </c>
      <c r="DQ1018" s="63">
        <f>VLOOKUP(D1018,RFPStatus!$A$2:$CF$5148,5,FALSE)</f>
        <v>0</v>
      </c>
      <c r="DR1018" s="63">
        <f>VLOOKUP(D1018,RFPStatus!$A$2:$CF$5148,6,FALSE)</f>
        <v>0</v>
      </c>
      <c r="DS1018" s="63">
        <f>VLOOKUP(D1018,RFPStatus!$A$2:$CF$5148,7,FALSE)</f>
        <v>0</v>
      </c>
      <c r="DT1018" s="63">
        <f>VLOOKUP(D1018,RFPStatus!$A$2:$CF$5148,8,FALSE)</f>
        <v>0</v>
      </c>
      <c r="DU1018" s="63">
        <f>VLOOKUP(D1018,RFPStatus!$A$2:$CF$5148,9,FALSE)</f>
        <v>0</v>
      </c>
      <c r="DV1018" s="63">
        <f>VLOOKUP(D1018,RFPStatus!$A$2:$CF$5148,10,FALSE)</f>
        <v>0</v>
      </c>
      <c r="DW1018" s="63" t="str">
        <f t="shared" si="15"/>
        <v/>
      </c>
    </row>
    <row r="1019" spans="1:127">
      <c r="A1019" s="65">
        <f>RFPData!D1019</f>
        <v>0</v>
      </c>
      <c r="DQ1019" s="63">
        <f>VLOOKUP(D1019,RFPStatus!$A$2:$CF$5148,5,FALSE)</f>
        <v>0</v>
      </c>
      <c r="DR1019" s="63">
        <f>VLOOKUP(D1019,RFPStatus!$A$2:$CF$5148,6,FALSE)</f>
        <v>0</v>
      </c>
      <c r="DS1019" s="63">
        <f>VLOOKUP(D1019,RFPStatus!$A$2:$CF$5148,7,FALSE)</f>
        <v>0</v>
      </c>
      <c r="DT1019" s="63">
        <f>VLOOKUP(D1019,RFPStatus!$A$2:$CF$5148,8,FALSE)</f>
        <v>0</v>
      </c>
      <c r="DU1019" s="63">
        <f>VLOOKUP(D1019,RFPStatus!$A$2:$CF$5148,9,FALSE)</f>
        <v>0</v>
      </c>
      <c r="DV1019" s="63">
        <f>VLOOKUP(D1019,RFPStatus!$A$2:$CF$5148,10,FALSE)</f>
        <v>0</v>
      </c>
      <c r="DW1019" s="63" t="str">
        <f t="shared" si="15"/>
        <v/>
      </c>
    </row>
    <row r="1020" spans="1:127">
      <c r="A1020" s="65">
        <f>RFPData!D1020</f>
        <v>0</v>
      </c>
      <c r="DQ1020" s="63">
        <f>VLOOKUP(D1020,RFPStatus!$A$2:$CF$5148,5,FALSE)</f>
        <v>0</v>
      </c>
      <c r="DR1020" s="63">
        <f>VLOOKUP(D1020,RFPStatus!$A$2:$CF$5148,6,FALSE)</f>
        <v>0</v>
      </c>
      <c r="DS1020" s="63">
        <f>VLOOKUP(D1020,RFPStatus!$A$2:$CF$5148,7,FALSE)</f>
        <v>0</v>
      </c>
      <c r="DT1020" s="63">
        <f>VLOOKUP(D1020,RFPStatus!$A$2:$CF$5148,8,FALSE)</f>
        <v>0</v>
      </c>
      <c r="DU1020" s="63">
        <f>VLOOKUP(D1020,RFPStatus!$A$2:$CF$5148,9,FALSE)</f>
        <v>0</v>
      </c>
      <c r="DV1020" s="63">
        <f>VLOOKUP(D1020,RFPStatus!$A$2:$CF$5148,10,FALSE)</f>
        <v>0</v>
      </c>
      <c r="DW1020" s="63" t="str">
        <f t="shared" si="15"/>
        <v/>
      </c>
    </row>
    <row r="1021" spans="1:127">
      <c r="A1021" s="65">
        <f>RFPData!D1021</f>
        <v>0</v>
      </c>
      <c r="DQ1021" s="63">
        <f>VLOOKUP(D1021,RFPStatus!$A$2:$CF$5148,5,FALSE)</f>
        <v>0</v>
      </c>
      <c r="DR1021" s="63">
        <f>VLOOKUP(D1021,RFPStatus!$A$2:$CF$5148,6,FALSE)</f>
        <v>0</v>
      </c>
      <c r="DS1021" s="63">
        <f>VLOOKUP(D1021,RFPStatus!$A$2:$CF$5148,7,FALSE)</f>
        <v>0</v>
      </c>
      <c r="DT1021" s="63">
        <f>VLOOKUP(D1021,RFPStatus!$A$2:$CF$5148,8,FALSE)</f>
        <v>0</v>
      </c>
      <c r="DU1021" s="63">
        <f>VLOOKUP(D1021,RFPStatus!$A$2:$CF$5148,9,FALSE)</f>
        <v>0</v>
      </c>
      <c r="DV1021" s="63">
        <f>VLOOKUP(D1021,RFPStatus!$A$2:$CF$5148,10,FALSE)</f>
        <v>0</v>
      </c>
      <c r="DW1021" s="63" t="str">
        <f t="shared" si="15"/>
        <v/>
      </c>
    </row>
    <row r="1022" spans="1:127">
      <c r="A1022" s="65">
        <f>RFPData!D1022</f>
        <v>0</v>
      </c>
      <c r="DQ1022" s="63">
        <f>VLOOKUP(D1022,RFPStatus!$A$2:$CF$5148,5,FALSE)</f>
        <v>0</v>
      </c>
      <c r="DR1022" s="63">
        <f>VLOOKUP(D1022,RFPStatus!$A$2:$CF$5148,6,FALSE)</f>
        <v>0</v>
      </c>
      <c r="DS1022" s="63">
        <f>VLOOKUP(D1022,RFPStatus!$A$2:$CF$5148,7,FALSE)</f>
        <v>0</v>
      </c>
      <c r="DT1022" s="63">
        <f>VLOOKUP(D1022,RFPStatus!$A$2:$CF$5148,8,FALSE)</f>
        <v>0</v>
      </c>
      <c r="DU1022" s="63">
        <f>VLOOKUP(D1022,RFPStatus!$A$2:$CF$5148,9,FALSE)</f>
        <v>0</v>
      </c>
      <c r="DV1022" s="63">
        <f>VLOOKUP(D1022,RFPStatus!$A$2:$CF$5148,10,FALSE)</f>
        <v>0</v>
      </c>
      <c r="DW1022" s="63" t="str">
        <f t="shared" si="15"/>
        <v/>
      </c>
    </row>
    <row r="1023" spans="1:127">
      <c r="A1023" s="65">
        <f>RFPData!D1023</f>
        <v>0</v>
      </c>
      <c r="DQ1023" s="63">
        <f>VLOOKUP(D1023,RFPStatus!$A$2:$CF$5148,5,FALSE)</f>
        <v>0</v>
      </c>
      <c r="DR1023" s="63">
        <f>VLOOKUP(D1023,RFPStatus!$A$2:$CF$5148,6,FALSE)</f>
        <v>0</v>
      </c>
      <c r="DS1023" s="63">
        <f>VLOOKUP(D1023,RFPStatus!$A$2:$CF$5148,7,FALSE)</f>
        <v>0</v>
      </c>
      <c r="DT1023" s="63">
        <f>VLOOKUP(D1023,RFPStatus!$A$2:$CF$5148,8,FALSE)</f>
        <v>0</v>
      </c>
      <c r="DU1023" s="63">
        <f>VLOOKUP(D1023,RFPStatus!$A$2:$CF$5148,9,FALSE)</f>
        <v>0</v>
      </c>
      <c r="DV1023" s="63">
        <f>VLOOKUP(D1023,RFPStatus!$A$2:$CF$5148,10,FALSE)</f>
        <v>0</v>
      </c>
      <c r="DW1023" s="63" t="str">
        <f t="shared" si="15"/>
        <v/>
      </c>
    </row>
    <row r="1024" spans="1:127">
      <c r="A1024" s="65">
        <f>RFPData!D1024</f>
        <v>0</v>
      </c>
      <c r="DQ1024" s="63">
        <f>VLOOKUP(D1024,RFPStatus!$A$2:$CF$5148,5,FALSE)</f>
        <v>0</v>
      </c>
      <c r="DR1024" s="63">
        <f>VLOOKUP(D1024,RFPStatus!$A$2:$CF$5148,6,FALSE)</f>
        <v>0</v>
      </c>
      <c r="DS1024" s="63">
        <f>VLOOKUP(D1024,RFPStatus!$A$2:$CF$5148,7,FALSE)</f>
        <v>0</v>
      </c>
      <c r="DT1024" s="63">
        <f>VLOOKUP(D1024,RFPStatus!$A$2:$CF$5148,8,FALSE)</f>
        <v>0</v>
      </c>
      <c r="DU1024" s="63">
        <f>VLOOKUP(D1024,RFPStatus!$A$2:$CF$5148,9,FALSE)</f>
        <v>0</v>
      </c>
      <c r="DV1024" s="63">
        <f>VLOOKUP(D1024,RFPStatus!$A$2:$CF$5148,10,FALSE)</f>
        <v>0</v>
      </c>
      <c r="DW1024" s="63" t="str">
        <f t="shared" si="15"/>
        <v/>
      </c>
    </row>
    <row r="1025" spans="1:127">
      <c r="A1025" s="65">
        <f>RFPData!D1025</f>
        <v>0</v>
      </c>
      <c r="DQ1025" s="63">
        <f>VLOOKUP(D1025,RFPStatus!$A$2:$CF$5148,5,FALSE)</f>
        <v>0</v>
      </c>
      <c r="DR1025" s="63">
        <f>VLOOKUP(D1025,RFPStatus!$A$2:$CF$5148,6,FALSE)</f>
        <v>0</v>
      </c>
      <c r="DS1025" s="63">
        <f>VLOOKUP(D1025,RFPStatus!$A$2:$CF$5148,7,FALSE)</f>
        <v>0</v>
      </c>
      <c r="DT1025" s="63">
        <f>VLOOKUP(D1025,RFPStatus!$A$2:$CF$5148,8,FALSE)</f>
        <v>0</v>
      </c>
      <c r="DU1025" s="63">
        <f>VLOOKUP(D1025,RFPStatus!$A$2:$CF$5148,9,FALSE)</f>
        <v>0</v>
      </c>
      <c r="DV1025" s="63">
        <f>VLOOKUP(D1025,RFPStatus!$A$2:$CF$5148,10,FALSE)</f>
        <v>0</v>
      </c>
      <c r="DW1025" s="63" t="str">
        <f t="shared" si="15"/>
        <v/>
      </c>
    </row>
    <row r="1026" spans="1:127">
      <c r="A1026" s="65">
        <f>RFPData!D1026</f>
        <v>0</v>
      </c>
      <c r="DQ1026" s="63">
        <f>VLOOKUP(D1026,RFPStatus!$A$2:$CF$5148,5,FALSE)</f>
        <v>0</v>
      </c>
      <c r="DR1026" s="63">
        <f>VLOOKUP(D1026,RFPStatus!$A$2:$CF$5148,6,FALSE)</f>
        <v>0</v>
      </c>
      <c r="DS1026" s="63">
        <f>VLOOKUP(D1026,RFPStatus!$A$2:$CF$5148,7,FALSE)</f>
        <v>0</v>
      </c>
      <c r="DT1026" s="63">
        <f>VLOOKUP(D1026,RFPStatus!$A$2:$CF$5148,8,FALSE)</f>
        <v>0</v>
      </c>
      <c r="DU1026" s="63">
        <f>VLOOKUP(D1026,RFPStatus!$A$2:$CF$5148,9,FALSE)</f>
        <v>0</v>
      </c>
      <c r="DV1026" s="63">
        <f>VLOOKUP(D1026,RFPStatus!$A$2:$CF$5148,10,FALSE)</f>
        <v>0</v>
      </c>
      <c r="DW1026" s="63" t="str">
        <f t="shared" si="15"/>
        <v/>
      </c>
    </row>
    <row r="1027" spans="1:127">
      <c r="A1027" s="65">
        <f>RFPData!D1027</f>
        <v>0</v>
      </c>
      <c r="DQ1027" s="63">
        <f>VLOOKUP(D1027,RFPStatus!$A$2:$CF$5148,5,FALSE)</f>
        <v>0</v>
      </c>
      <c r="DR1027" s="63">
        <f>VLOOKUP(D1027,RFPStatus!$A$2:$CF$5148,6,FALSE)</f>
        <v>0</v>
      </c>
      <c r="DS1027" s="63">
        <f>VLOOKUP(D1027,RFPStatus!$A$2:$CF$5148,7,FALSE)</f>
        <v>0</v>
      </c>
      <c r="DT1027" s="63">
        <f>VLOOKUP(D1027,RFPStatus!$A$2:$CF$5148,8,FALSE)</f>
        <v>0</v>
      </c>
      <c r="DU1027" s="63">
        <f>VLOOKUP(D1027,RFPStatus!$A$2:$CF$5148,9,FALSE)</f>
        <v>0</v>
      </c>
      <c r="DV1027" s="63">
        <f>VLOOKUP(D1027,RFPStatus!$A$2:$CF$5148,10,FALSE)</f>
        <v>0</v>
      </c>
      <c r="DW1027" s="63" t="str">
        <f t="shared" ref="DW1027:DW1090" si="16">_xlfn.CONCAT(BU1027:BY1027)</f>
        <v/>
      </c>
    </row>
    <row r="1028" spans="1:127">
      <c r="A1028" s="65">
        <f>RFPData!D1028</f>
        <v>0</v>
      </c>
      <c r="DQ1028" s="63">
        <f>VLOOKUP(D1028,RFPStatus!$A$2:$CF$5148,5,FALSE)</f>
        <v>0</v>
      </c>
      <c r="DR1028" s="63">
        <f>VLOOKUP(D1028,RFPStatus!$A$2:$CF$5148,6,FALSE)</f>
        <v>0</v>
      </c>
      <c r="DS1028" s="63">
        <f>VLOOKUP(D1028,RFPStatus!$A$2:$CF$5148,7,FALSE)</f>
        <v>0</v>
      </c>
      <c r="DT1028" s="63">
        <f>VLOOKUP(D1028,RFPStatus!$A$2:$CF$5148,8,FALSE)</f>
        <v>0</v>
      </c>
      <c r="DU1028" s="63">
        <f>VLOOKUP(D1028,RFPStatus!$A$2:$CF$5148,9,FALSE)</f>
        <v>0</v>
      </c>
      <c r="DV1028" s="63">
        <f>VLOOKUP(D1028,RFPStatus!$A$2:$CF$5148,10,FALSE)</f>
        <v>0</v>
      </c>
      <c r="DW1028" s="63" t="str">
        <f t="shared" si="16"/>
        <v/>
      </c>
    </row>
    <row r="1029" spans="1:127">
      <c r="A1029" s="65">
        <f>RFPData!D1029</f>
        <v>0</v>
      </c>
      <c r="DQ1029" s="63">
        <f>VLOOKUP(D1029,RFPStatus!$A$2:$CF$5148,5,FALSE)</f>
        <v>0</v>
      </c>
      <c r="DR1029" s="63">
        <f>VLOOKUP(D1029,RFPStatus!$A$2:$CF$5148,6,FALSE)</f>
        <v>0</v>
      </c>
      <c r="DS1029" s="63">
        <f>VLOOKUP(D1029,RFPStatus!$A$2:$CF$5148,7,FALSE)</f>
        <v>0</v>
      </c>
      <c r="DT1029" s="63">
        <f>VLOOKUP(D1029,RFPStatus!$A$2:$CF$5148,8,FALSE)</f>
        <v>0</v>
      </c>
      <c r="DU1029" s="63">
        <f>VLOOKUP(D1029,RFPStatus!$A$2:$CF$5148,9,FALSE)</f>
        <v>0</v>
      </c>
      <c r="DV1029" s="63">
        <f>VLOOKUP(D1029,RFPStatus!$A$2:$CF$5148,10,FALSE)</f>
        <v>0</v>
      </c>
      <c r="DW1029" s="63" t="str">
        <f t="shared" si="16"/>
        <v/>
      </c>
    </row>
    <row r="1030" spans="1:127">
      <c r="A1030" s="65">
        <f>RFPData!D1030</f>
        <v>0</v>
      </c>
      <c r="DQ1030" s="63">
        <f>VLOOKUP(D1030,RFPStatus!$A$2:$CF$5148,5,FALSE)</f>
        <v>0</v>
      </c>
      <c r="DR1030" s="63">
        <f>VLOOKUP(D1030,RFPStatus!$A$2:$CF$5148,6,FALSE)</f>
        <v>0</v>
      </c>
      <c r="DS1030" s="63">
        <f>VLOOKUP(D1030,RFPStatus!$A$2:$CF$5148,7,FALSE)</f>
        <v>0</v>
      </c>
      <c r="DT1030" s="63">
        <f>VLOOKUP(D1030,RFPStatus!$A$2:$CF$5148,8,FALSE)</f>
        <v>0</v>
      </c>
      <c r="DU1030" s="63">
        <f>VLOOKUP(D1030,RFPStatus!$A$2:$CF$5148,9,FALSE)</f>
        <v>0</v>
      </c>
      <c r="DV1030" s="63">
        <f>VLOOKUP(D1030,RFPStatus!$A$2:$CF$5148,10,FALSE)</f>
        <v>0</v>
      </c>
      <c r="DW1030" s="63" t="str">
        <f t="shared" si="16"/>
        <v/>
      </c>
    </row>
    <row r="1031" spans="1:127">
      <c r="A1031" s="65">
        <f>RFPData!D1031</f>
        <v>0</v>
      </c>
      <c r="DQ1031" s="63">
        <f>VLOOKUP(D1031,RFPStatus!$A$2:$CF$5148,5,FALSE)</f>
        <v>0</v>
      </c>
      <c r="DR1031" s="63">
        <f>VLOOKUP(D1031,RFPStatus!$A$2:$CF$5148,6,FALSE)</f>
        <v>0</v>
      </c>
      <c r="DS1031" s="63">
        <f>VLOOKUP(D1031,RFPStatus!$A$2:$CF$5148,7,FALSE)</f>
        <v>0</v>
      </c>
      <c r="DT1031" s="63">
        <f>VLOOKUP(D1031,RFPStatus!$A$2:$CF$5148,8,FALSE)</f>
        <v>0</v>
      </c>
      <c r="DU1031" s="63">
        <f>VLOOKUP(D1031,RFPStatus!$A$2:$CF$5148,9,FALSE)</f>
        <v>0</v>
      </c>
      <c r="DV1031" s="63">
        <f>VLOOKUP(D1031,RFPStatus!$A$2:$CF$5148,10,FALSE)</f>
        <v>0</v>
      </c>
      <c r="DW1031" s="63" t="str">
        <f t="shared" si="16"/>
        <v/>
      </c>
    </row>
    <row r="1032" spans="1:127">
      <c r="A1032" s="65">
        <f>RFPData!D1032</f>
        <v>0</v>
      </c>
      <c r="DQ1032" s="63">
        <f>VLOOKUP(D1032,RFPStatus!$A$2:$CF$5148,5,FALSE)</f>
        <v>0</v>
      </c>
      <c r="DR1032" s="63">
        <f>VLOOKUP(D1032,RFPStatus!$A$2:$CF$5148,6,FALSE)</f>
        <v>0</v>
      </c>
      <c r="DS1032" s="63">
        <f>VLOOKUP(D1032,RFPStatus!$A$2:$CF$5148,7,FALSE)</f>
        <v>0</v>
      </c>
      <c r="DT1032" s="63">
        <f>VLOOKUP(D1032,RFPStatus!$A$2:$CF$5148,8,FALSE)</f>
        <v>0</v>
      </c>
      <c r="DU1032" s="63">
        <f>VLOOKUP(D1032,RFPStatus!$A$2:$CF$5148,9,FALSE)</f>
        <v>0</v>
      </c>
      <c r="DV1032" s="63">
        <f>VLOOKUP(D1032,RFPStatus!$A$2:$CF$5148,10,FALSE)</f>
        <v>0</v>
      </c>
      <c r="DW1032" s="63" t="str">
        <f t="shared" si="16"/>
        <v/>
      </c>
    </row>
    <row r="1033" spans="1:127">
      <c r="A1033" s="65">
        <f>RFPData!D1033</f>
        <v>0</v>
      </c>
      <c r="DQ1033" s="63">
        <f>VLOOKUP(D1033,RFPStatus!$A$2:$CF$5148,5,FALSE)</f>
        <v>0</v>
      </c>
      <c r="DR1033" s="63">
        <f>VLOOKUP(D1033,RFPStatus!$A$2:$CF$5148,6,FALSE)</f>
        <v>0</v>
      </c>
      <c r="DS1033" s="63">
        <f>VLOOKUP(D1033,RFPStatus!$A$2:$CF$5148,7,FALSE)</f>
        <v>0</v>
      </c>
      <c r="DT1033" s="63">
        <f>VLOOKUP(D1033,RFPStatus!$A$2:$CF$5148,8,FALSE)</f>
        <v>0</v>
      </c>
      <c r="DU1033" s="63">
        <f>VLOOKUP(D1033,RFPStatus!$A$2:$CF$5148,9,FALSE)</f>
        <v>0</v>
      </c>
      <c r="DV1033" s="63">
        <f>VLOOKUP(D1033,RFPStatus!$A$2:$CF$5148,10,FALSE)</f>
        <v>0</v>
      </c>
      <c r="DW1033" s="63" t="str">
        <f t="shared" si="16"/>
        <v/>
      </c>
    </row>
    <row r="1034" spans="1:127">
      <c r="A1034" s="65">
        <f>RFPData!D1034</f>
        <v>0</v>
      </c>
      <c r="DQ1034" s="63">
        <f>VLOOKUP(D1034,RFPStatus!$A$2:$CF$5148,5,FALSE)</f>
        <v>0</v>
      </c>
      <c r="DR1034" s="63">
        <f>VLOOKUP(D1034,RFPStatus!$A$2:$CF$5148,6,FALSE)</f>
        <v>0</v>
      </c>
      <c r="DS1034" s="63">
        <f>VLOOKUP(D1034,RFPStatus!$A$2:$CF$5148,7,FALSE)</f>
        <v>0</v>
      </c>
      <c r="DT1034" s="63">
        <f>VLOOKUP(D1034,RFPStatus!$A$2:$CF$5148,8,FALSE)</f>
        <v>0</v>
      </c>
      <c r="DU1034" s="63">
        <f>VLOOKUP(D1034,RFPStatus!$A$2:$CF$5148,9,FALSE)</f>
        <v>0</v>
      </c>
      <c r="DV1034" s="63">
        <f>VLOOKUP(D1034,RFPStatus!$A$2:$CF$5148,10,FALSE)</f>
        <v>0</v>
      </c>
      <c r="DW1034" s="63" t="str">
        <f t="shared" si="16"/>
        <v/>
      </c>
    </row>
    <row r="1035" spans="1:127">
      <c r="A1035" s="65">
        <f>RFPData!D1035</f>
        <v>0</v>
      </c>
      <c r="DQ1035" s="63">
        <f>VLOOKUP(D1035,RFPStatus!$A$2:$CF$5148,5,FALSE)</f>
        <v>0</v>
      </c>
      <c r="DR1035" s="63">
        <f>VLOOKUP(D1035,RFPStatus!$A$2:$CF$5148,6,FALSE)</f>
        <v>0</v>
      </c>
      <c r="DS1035" s="63">
        <f>VLOOKUP(D1035,RFPStatus!$A$2:$CF$5148,7,FALSE)</f>
        <v>0</v>
      </c>
      <c r="DT1035" s="63">
        <f>VLOOKUP(D1035,RFPStatus!$A$2:$CF$5148,8,FALSE)</f>
        <v>0</v>
      </c>
      <c r="DU1035" s="63">
        <f>VLOOKUP(D1035,RFPStatus!$A$2:$CF$5148,9,FALSE)</f>
        <v>0</v>
      </c>
      <c r="DV1035" s="63">
        <f>VLOOKUP(D1035,RFPStatus!$A$2:$CF$5148,10,FALSE)</f>
        <v>0</v>
      </c>
      <c r="DW1035" s="63" t="str">
        <f t="shared" si="16"/>
        <v/>
      </c>
    </row>
    <row r="1036" spans="1:127">
      <c r="A1036" s="65">
        <f>RFPData!D1036</f>
        <v>0</v>
      </c>
      <c r="DQ1036" s="63">
        <f>VLOOKUP(D1036,RFPStatus!$A$2:$CF$5148,5,FALSE)</f>
        <v>0</v>
      </c>
      <c r="DR1036" s="63">
        <f>VLOOKUP(D1036,RFPStatus!$A$2:$CF$5148,6,FALSE)</f>
        <v>0</v>
      </c>
      <c r="DS1036" s="63">
        <f>VLOOKUP(D1036,RFPStatus!$A$2:$CF$5148,7,FALSE)</f>
        <v>0</v>
      </c>
      <c r="DT1036" s="63">
        <f>VLOOKUP(D1036,RFPStatus!$A$2:$CF$5148,8,FALSE)</f>
        <v>0</v>
      </c>
      <c r="DU1036" s="63">
        <f>VLOOKUP(D1036,RFPStatus!$A$2:$CF$5148,9,FALSE)</f>
        <v>0</v>
      </c>
      <c r="DV1036" s="63">
        <f>VLOOKUP(D1036,RFPStatus!$A$2:$CF$5148,10,FALSE)</f>
        <v>0</v>
      </c>
      <c r="DW1036" s="63" t="str">
        <f t="shared" si="16"/>
        <v/>
      </c>
    </row>
    <row r="1037" spans="1:127">
      <c r="A1037" s="65">
        <f>RFPData!D1037</f>
        <v>0</v>
      </c>
      <c r="DQ1037" s="63">
        <f>VLOOKUP(D1037,RFPStatus!$A$2:$CF$5148,5,FALSE)</f>
        <v>0</v>
      </c>
      <c r="DR1037" s="63">
        <f>VLOOKUP(D1037,RFPStatus!$A$2:$CF$5148,6,FALSE)</f>
        <v>0</v>
      </c>
      <c r="DS1037" s="63">
        <f>VLOOKUP(D1037,RFPStatus!$A$2:$CF$5148,7,FALSE)</f>
        <v>0</v>
      </c>
      <c r="DT1037" s="63">
        <f>VLOOKUP(D1037,RFPStatus!$A$2:$CF$5148,8,FALSE)</f>
        <v>0</v>
      </c>
      <c r="DU1037" s="63">
        <f>VLOOKUP(D1037,RFPStatus!$A$2:$CF$5148,9,FALSE)</f>
        <v>0</v>
      </c>
      <c r="DV1037" s="63">
        <f>VLOOKUP(D1037,RFPStatus!$A$2:$CF$5148,10,FALSE)</f>
        <v>0</v>
      </c>
      <c r="DW1037" s="63" t="str">
        <f t="shared" si="16"/>
        <v/>
      </c>
    </row>
    <row r="1038" spans="1:127">
      <c r="A1038" s="65">
        <f>RFPData!D1038</f>
        <v>0</v>
      </c>
      <c r="DQ1038" s="63">
        <f>VLOOKUP(D1038,RFPStatus!$A$2:$CF$5148,5,FALSE)</f>
        <v>0</v>
      </c>
      <c r="DR1038" s="63">
        <f>VLOOKUP(D1038,RFPStatus!$A$2:$CF$5148,6,FALSE)</f>
        <v>0</v>
      </c>
      <c r="DS1038" s="63">
        <f>VLOOKUP(D1038,RFPStatus!$A$2:$CF$5148,7,FALSE)</f>
        <v>0</v>
      </c>
      <c r="DT1038" s="63">
        <f>VLOOKUP(D1038,RFPStatus!$A$2:$CF$5148,8,FALSE)</f>
        <v>0</v>
      </c>
      <c r="DU1038" s="63">
        <f>VLOOKUP(D1038,RFPStatus!$A$2:$CF$5148,9,FALSE)</f>
        <v>0</v>
      </c>
      <c r="DV1038" s="63">
        <f>VLOOKUP(D1038,RFPStatus!$A$2:$CF$5148,10,FALSE)</f>
        <v>0</v>
      </c>
      <c r="DW1038" s="63" t="str">
        <f t="shared" si="16"/>
        <v/>
      </c>
    </row>
    <row r="1039" spans="1:127">
      <c r="A1039" s="65">
        <f>RFPData!D1039</f>
        <v>0</v>
      </c>
      <c r="DQ1039" s="63">
        <f>VLOOKUP(D1039,RFPStatus!$A$2:$CF$5148,5,FALSE)</f>
        <v>0</v>
      </c>
      <c r="DR1039" s="63">
        <f>VLOOKUP(D1039,RFPStatus!$A$2:$CF$5148,6,FALSE)</f>
        <v>0</v>
      </c>
      <c r="DS1039" s="63">
        <f>VLOOKUP(D1039,RFPStatus!$A$2:$CF$5148,7,FALSE)</f>
        <v>0</v>
      </c>
      <c r="DT1039" s="63">
        <f>VLOOKUP(D1039,RFPStatus!$A$2:$CF$5148,8,FALSE)</f>
        <v>0</v>
      </c>
      <c r="DU1039" s="63">
        <f>VLOOKUP(D1039,RFPStatus!$A$2:$CF$5148,9,FALSE)</f>
        <v>0</v>
      </c>
      <c r="DV1039" s="63">
        <f>VLOOKUP(D1039,RFPStatus!$A$2:$CF$5148,10,FALSE)</f>
        <v>0</v>
      </c>
      <c r="DW1039" s="63" t="str">
        <f t="shared" si="16"/>
        <v/>
      </c>
    </row>
    <row r="1040" spans="1:127">
      <c r="A1040" s="65">
        <f>RFPData!D1040</f>
        <v>0</v>
      </c>
      <c r="DQ1040" s="63">
        <f>VLOOKUP(D1040,RFPStatus!$A$2:$CF$5148,5,FALSE)</f>
        <v>0</v>
      </c>
      <c r="DR1040" s="63">
        <f>VLOOKUP(D1040,RFPStatus!$A$2:$CF$5148,6,FALSE)</f>
        <v>0</v>
      </c>
      <c r="DS1040" s="63">
        <f>VLOOKUP(D1040,RFPStatus!$A$2:$CF$5148,7,FALSE)</f>
        <v>0</v>
      </c>
      <c r="DT1040" s="63">
        <f>VLOOKUP(D1040,RFPStatus!$A$2:$CF$5148,8,FALSE)</f>
        <v>0</v>
      </c>
      <c r="DU1040" s="63">
        <f>VLOOKUP(D1040,RFPStatus!$A$2:$CF$5148,9,FALSE)</f>
        <v>0</v>
      </c>
      <c r="DV1040" s="63">
        <f>VLOOKUP(D1040,RFPStatus!$A$2:$CF$5148,10,FALSE)</f>
        <v>0</v>
      </c>
      <c r="DW1040" s="63" t="str">
        <f t="shared" si="16"/>
        <v/>
      </c>
    </row>
    <row r="1041" spans="1:127">
      <c r="A1041" s="65">
        <f>RFPData!D1041</f>
        <v>0</v>
      </c>
      <c r="DQ1041" s="63">
        <f>VLOOKUP(D1041,RFPStatus!$A$2:$CF$5148,5,FALSE)</f>
        <v>0</v>
      </c>
      <c r="DR1041" s="63">
        <f>VLOOKUP(D1041,RFPStatus!$A$2:$CF$5148,6,FALSE)</f>
        <v>0</v>
      </c>
      <c r="DS1041" s="63">
        <f>VLOOKUP(D1041,RFPStatus!$A$2:$CF$5148,7,FALSE)</f>
        <v>0</v>
      </c>
      <c r="DT1041" s="63">
        <f>VLOOKUP(D1041,RFPStatus!$A$2:$CF$5148,8,FALSE)</f>
        <v>0</v>
      </c>
      <c r="DU1041" s="63">
        <f>VLOOKUP(D1041,RFPStatus!$A$2:$CF$5148,9,FALSE)</f>
        <v>0</v>
      </c>
      <c r="DV1041" s="63">
        <f>VLOOKUP(D1041,RFPStatus!$A$2:$CF$5148,10,FALSE)</f>
        <v>0</v>
      </c>
      <c r="DW1041" s="63" t="str">
        <f t="shared" si="16"/>
        <v/>
      </c>
    </row>
    <row r="1042" spans="1:127">
      <c r="A1042" s="65">
        <f>RFPData!D1042</f>
        <v>0</v>
      </c>
      <c r="DQ1042" s="63">
        <f>VLOOKUP(D1042,RFPStatus!$A$2:$CF$5148,5,FALSE)</f>
        <v>0</v>
      </c>
      <c r="DR1042" s="63">
        <f>VLOOKUP(D1042,RFPStatus!$A$2:$CF$5148,6,FALSE)</f>
        <v>0</v>
      </c>
      <c r="DS1042" s="63">
        <f>VLOOKUP(D1042,RFPStatus!$A$2:$CF$5148,7,FALSE)</f>
        <v>0</v>
      </c>
      <c r="DT1042" s="63">
        <f>VLOOKUP(D1042,RFPStatus!$A$2:$CF$5148,8,FALSE)</f>
        <v>0</v>
      </c>
      <c r="DU1042" s="63">
        <f>VLOOKUP(D1042,RFPStatus!$A$2:$CF$5148,9,FALSE)</f>
        <v>0</v>
      </c>
      <c r="DV1042" s="63">
        <f>VLOOKUP(D1042,RFPStatus!$A$2:$CF$5148,10,FALSE)</f>
        <v>0</v>
      </c>
      <c r="DW1042" s="63" t="str">
        <f t="shared" si="16"/>
        <v/>
      </c>
    </row>
    <row r="1043" spans="1:127">
      <c r="A1043" s="65">
        <f>RFPData!D1043</f>
        <v>0</v>
      </c>
      <c r="DQ1043" s="63">
        <f>VLOOKUP(D1043,RFPStatus!$A$2:$CF$5148,5,FALSE)</f>
        <v>0</v>
      </c>
      <c r="DR1043" s="63">
        <f>VLOOKUP(D1043,RFPStatus!$A$2:$CF$5148,6,FALSE)</f>
        <v>0</v>
      </c>
      <c r="DS1043" s="63">
        <f>VLOOKUP(D1043,RFPStatus!$A$2:$CF$5148,7,FALSE)</f>
        <v>0</v>
      </c>
      <c r="DT1043" s="63">
        <f>VLOOKUP(D1043,RFPStatus!$A$2:$CF$5148,8,FALSE)</f>
        <v>0</v>
      </c>
      <c r="DU1043" s="63">
        <f>VLOOKUP(D1043,RFPStatus!$A$2:$CF$5148,9,FALSE)</f>
        <v>0</v>
      </c>
      <c r="DV1043" s="63">
        <f>VLOOKUP(D1043,RFPStatus!$A$2:$CF$5148,10,FALSE)</f>
        <v>0</v>
      </c>
      <c r="DW1043" s="63" t="str">
        <f t="shared" si="16"/>
        <v/>
      </c>
    </row>
    <row r="1044" spans="1:127">
      <c r="A1044" s="65">
        <f>RFPData!D1044</f>
        <v>0</v>
      </c>
      <c r="DQ1044" s="63">
        <f>VLOOKUP(D1044,RFPStatus!$A$2:$CF$5148,5,FALSE)</f>
        <v>0</v>
      </c>
      <c r="DR1044" s="63">
        <f>VLOOKUP(D1044,RFPStatus!$A$2:$CF$5148,6,FALSE)</f>
        <v>0</v>
      </c>
      <c r="DS1044" s="63">
        <f>VLOOKUP(D1044,RFPStatus!$A$2:$CF$5148,7,FALSE)</f>
        <v>0</v>
      </c>
      <c r="DT1044" s="63">
        <f>VLOOKUP(D1044,RFPStatus!$A$2:$CF$5148,8,FALSE)</f>
        <v>0</v>
      </c>
      <c r="DU1044" s="63">
        <f>VLOOKUP(D1044,RFPStatus!$A$2:$CF$5148,9,FALSE)</f>
        <v>0</v>
      </c>
      <c r="DV1044" s="63">
        <f>VLOOKUP(D1044,RFPStatus!$A$2:$CF$5148,10,FALSE)</f>
        <v>0</v>
      </c>
      <c r="DW1044" s="63" t="str">
        <f t="shared" si="16"/>
        <v/>
      </c>
    </row>
    <row r="1045" spans="1:127">
      <c r="A1045" s="65">
        <f>RFPData!D1045</f>
        <v>0</v>
      </c>
      <c r="DQ1045" s="63">
        <f>VLOOKUP(D1045,RFPStatus!$A$2:$CF$5148,5,FALSE)</f>
        <v>0</v>
      </c>
      <c r="DR1045" s="63">
        <f>VLOOKUP(D1045,RFPStatus!$A$2:$CF$5148,6,FALSE)</f>
        <v>0</v>
      </c>
      <c r="DS1045" s="63">
        <f>VLOOKUP(D1045,RFPStatus!$A$2:$CF$5148,7,FALSE)</f>
        <v>0</v>
      </c>
      <c r="DT1045" s="63">
        <f>VLOOKUP(D1045,RFPStatus!$A$2:$CF$5148,8,FALSE)</f>
        <v>0</v>
      </c>
      <c r="DU1045" s="63">
        <f>VLOOKUP(D1045,RFPStatus!$A$2:$CF$5148,9,FALSE)</f>
        <v>0</v>
      </c>
      <c r="DV1045" s="63">
        <f>VLOOKUP(D1045,RFPStatus!$A$2:$CF$5148,10,FALSE)</f>
        <v>0</v>
      </c>
      <c r="DW1045" s="63" t="str">
        <f t="shared" si="16"/>
        <v/>
      </c>
    </row>
    <row r="1046" spans="1:127">
      <c r="A1046" s="65">
        <f>RFPData!D1046</f>
        <v>0</v>
      </c>
      <c r="DQ1046" s="63">
        <f>VLOOKUP(D1046,RFPStatus!$A$2:$CF$5148,5,FALSE)</f>
        <v>0</v>
      </c>
      <c r="DR1046" s="63">
        <f>VLOOKUP(D1046,RFPStatus!$A$2:$CF$5148,6,FALSE)</f>
        <v>0</v>
      </c>
      <c r="DS1046" s="63">
        <f>VLOOKUP(D1046,RFPStatus!$A$2:$CF$5148,7,FALSE)</f>
        <v>0</v>
      </c>
      <c r="DT1046" s="63">
        <f>VLOOKUP(D1046,RFPStatus!$A$2:$CF$5148,8,FALSE)</f>
        <v>0</v>
      </c>
      <c r="DU1046" s="63">
        <f>VLOOKUP(D1046,RFPStatus!$A$2:$CF$5148,9,FALSE)</f>
        <v>0</v>
      </c>
      <c r="DV1046" s="63">
        <f>VLOOKUP(D1046,RFPStatus!$A$2:$CF$5148,10,FALSE)</f>
        <v>0</v>
      </c>
      <c r="DW1046" s="63" t="str">
        <f t="shared" si="16"/>
        <v/>
      </c>
    </row>
    <row r="1047" spans="1:127">
      <c r="A1047" s="65">
        <f>RFPData!D1047</f>
        <v>0</v>
      </c>
      <c r="DQ1047" s="63">
        <f>VLOOKUP(D1047,RFPStatus!$A$2:$CF$5148,5,FALSE)</f>
        <v>0</v>
      </c>
      <c r="DR1047" s="63">
        <f>VLOOKUP(D1047,RFPStatus!$A$2:$CF$5148,6,FALSE)</f>
        <v>0</v>
      </c>
      <c r="DS1047" s="63">
        <f>VLOOKUP(D1047,RFPStatus!$A$2:$CF$5148,7,FALSE)</f>
        <v>0</v>
      </c>
      <c r="DT1047" s="63">
        <f>VLOOKUP(D1047,RFPStatus!$A$2:$CF$5148,8,FALSE)</f>
        <v>0</v>
      </c>
      <c r="DU1047" s="63">
        <f>VLOOKUP(D1047,RFPStatus!$A$2:$CF$5148,9,FALSE)</f>
        <v>0</v>
      </c>
      <c r="DV1047" s="63">
        <f>VLOOKUP(D1047,RFPStatus!$A$2:$CF$5148,10,FALSE)</f>
        <v>0</v>
      </c>
      <c r="DW1047" s="63" t="str">
        <f t="shared" si="16"/>
        <v/>
      </c>
    </row>
    <row r="1048" spans="1:127">
      <c r="A1048" s="65">
        <f>RFPData!D1048</f>
        <v>0</v>
      </c>
      <c r="DQ1048" s="63">
        <f>VLOOKUP(D1048,RFPStatus!$A$2:$CF$5148,5,FALSE)</f>
        <v>0</v>
      </c>
      <c r="DR1048" s="63">
        <f>VLOOKUP(D1048,RFPStatus!$A$2:$CF$5148,6,FALSE)</f>
        <v>0</v>
      </c>
      <c r="DS1048" s="63">
        <f>VLOOKUP(D1048,RFPStatus!$A$2:$CF$5148,7,FALSE)</f>
        <v>0</v>
      </c>
      <c r="DT1048" s="63">
        <f>VLOOKUP(D1048,RFPStatus!$A$2:$CF$5148,8,FALSE)</f>
        <v>0</v>
      </c>
      <c r="DU1048" s="63">
        <f>VLOOKUP(D1048,RFPStatus!$A$2:$CF$5148,9,FALSE)</f>
        <v>0</v>
      </c>
      <c r="DV1048" s="63">
        <f>VLOOKUP(D1048,RFPStatus!$A$2:$CF$5148,10,FALSE)</f>
        <v>0</v>
      </c>
      <c r="DW1048" s="63" t="str">
        <f t="shared" si="16"/>
        <v/>
      </c>
    </row>
    <row r="1049" spans="1:127">
      <c r="A1049" s="65">
        <f>RFPData!D1049</f>
        <v>0</v>
      </c>
      <c r="DQ1049" s="63">
        <f>VLOOKUP(D1049,RFPStatus!$A$2:$CF$5148,5,FALSE)</f>
        <v>0</v>
      </c>
      <c r="DR1049" s="63">
        <f>VLOOKUP(D1049,RFPStatus!$A$2:$CF$5148,6,FALSE)</f>
        <v>0</v>
      </c>
      <c r="DS1049" s="63">
        <f>VLOOKUP(D1049,RFPStatus!$A$2:$CF$5148,7,FALSE)</f>
        <v>0</v>
      </c>
      <c r="DT1049" s="63">
        <f>VLOOKUP(D1049,RFPStatus!$A$2:$CF$5148,8,FALSE)</f>
        <v>0</v>
      </c>
      <c r="DU1049" s="63">
        <f>VLOOKUP(D1049,RFPStatus!$A$2:$CF$5148,9,FALSE)</f>
        <v>0</v>
      </c>
      <c r="DV1049" s="63">
        <f>VLOOKUP(D1049,RFPStatus!$A$2:$CF$5148,10,FALSE)</f>
        <v>0</v>
      </c>
      <c r="DW1049" s="63" t="str">
        <f t="shared" si="16"/>
        <v/>
      </c>
    </row>
    <row r="1050" spans="1:127">
      <c r="A1050" s="65">
        <f>RFPData!D1050</f>
        <v>0</v>
      </c>
      <c r="DQ1050" s="63">
        <f>VLOOKUP(D1050,RFPStatus!$A$2:$CF$5148,5,FALSE)</f>
        <v>0</v>
      </c>
      <c r="DR1050" s="63">
        <f>VLOOKUP(D1050,RFPStatus!$A$2:$CF$5148,6,FALSE)</f>
        <v>0</v>
      </c>
      <c r="DS1050" s="63">
        <f>VLOOKUP(D1050,RFPStatus!$A$2:$CF$5148,7,FALSE)</f>
        <v>0</v>
      </c>
      <c r="DT1050" s="63">
        <f>VLOOKUP(D1050,RFPStatus!$A$2:$CF$5148,8,FALSE)</f>
        <v>0</v>
      </c>
      <c r="DU1050" s="63">
        <f>VLOOKUP(D1050,RFPStatus!$A$2:$CF$5148,9,FALSE)</f>
        <v>0</v>
      </c>
      <c r="DV1050" s="63">
        <f>VLOOKUP(D1050,RFPStatus!$A$2:$CF$5148,10,FALSE)</f>
        <v>0</v>
      </c>
      <c r="DW1050" s="63" t="str">
        <f t="shared" si="16"/>
        <v/>
      </c>
    </row>
    <row r="1051" spans="1:127">
      <c r="A1051" s="65">
        <f>RFPData!D1051</f>
        <v>0</v>
      </c>
      <c r="DQ1051" s="63">
        <f>VLOOKUP(D1051,RFPStatus!$A$2:$CF$5148,5,FALSE)</f>
        <v>0</v>
      </c>
      <c r="DR1051" s="63">
        <f>VLOOKUP(D1051,RFPStatus!$A$2:$CF$5148,6,FALSE)</f>
        <v>0</v>
      </c>
      <c r="DS1051" s="63">
        <f>VLOOKUP(D1051,RFPStatus!$A$2:$CF$5148,7,FALSE)</f>
        <v>0</v>
      </c>
      <c r="DT1051" s="63">
        <f>VLOOKUP(D1051,RFPStatus!$A$2:$CF$5148,8,FALSE)</f>
        <v>0</v>
      </c>
      <c r="DU1051" s="63">
        <f>VLOOKUP(D1051,RFPStatus!$A$2:$CF$5148,9,FALSE)</f>
        <v>0</v>
      </c>
      <c r="DV1051" s="63">
        <f>VLOOKUP(D1051,RFPStatus!$A$2:$CF$5148,10,FALSE)</f>
        <v>0</v>
      </c>
      <c r="DW1051" s="63" t="str">
        <f t="shared" si="16"/>
        <v/>
      </c>
    </row>
    <row r="1052" spans="1:127">
      <c r="A1052" s="65">
        <f>RFPData!D1052</f>
        <v>0</v>
      </c>
      <c r="DQ1052" s="63">
        <f>VLOOKUP(D1052,RFPStatus!$A$2:$CF$5148,5,FALSE)</f>
        <v>0</v>
      </c>
      <c r="DR1052" s="63">
        <f>VLOOKUP(D1052,RFPStatus!$A$2:$CF$5148,6,FALSE)</f>
        <v>0</v>
      </c>
      <c r="DS1052" s="63">
        <f>VLOOKUP(D1052,RFPStatus!$A$2:$CF$5148,7,FALSE)</f>
        <v>0</v>
      </c>
      <c r="DT1052" s="63">
        <f>VLOOKUP(D1052,RFPStatus!$A$2:$CF$5148,8,FALSE)</f>
        <v>0</v>
      </c>
      <c r="DU1052" s="63">
        <f>VLOOKUP(D1052,RFPStatus!$A$2:$CF$5148,9,FALSE)</f>
        <v>0</v>
      </c>
      <c r="DV1052" s="63">
        <f>VLOOKUP(D1052,RFPStatus!$A$2:$CF$5148,10,FALSE)</f>
        <v>0</v>
      </c>
      <c r="DW1052" s="63" t="str">
        <f t="shared" si="16"/>
        <v/>
      </c>
    </row>
    <row r="1053" spans="1:127">
      <c r="A1053" s="65">
        <f>RFPData!D1053</f>
        <v>0</v>
      </c>
      <c r="DQ1053" s="63">
        <f>VLOOKUP(D1053,RFPStatus!$A$2:$CF$5148,5,FALSE)</f>
        <v>0</v>
      </c>
      <c r="DR1053" s="63">
        <f>VLOOKUP(D1053,RFPStatus!$A$2:$CF$5148,6,FALSE)</f>
        <v>0</v>
      </c>
      <c r="DS1053" s="63">
        <f>VLOOKUP(D1053,RFPStatus!$A$2:$CF$5148,7,FALSE)</f>
        <v>0</v>
      </c>
      <c r="DT1053" s="63">
        <f>VLOOKUP(D1053,RFPStatus!$A$2:$CF$5148,8,FALSE)</f>
        <v>0</v>
      </c>
      <c r="DU1053" s="63">
        <f>VLOOKUP(D1053,RFPStatus!$A$2:$CF$5148,9,FALSE)</f>
        <v>0</v>
      </c>
      <c r="DV1053" s="63">
        <f>VLOOKUP(D1053,RFPStatus!$A$2:$CF$5148,10,FALSE)</f>
        <v>0</v>
      </c>
      <c r="DW1053" s="63" t="str">
        <f t="shared" si="16"/>
        <v/>
      </c>
    </row>
    <row r="1054" spans="1:127">
      <c r="A1054" s="65">
        <f>RFPData!D1054</f>
        <v>0</v>
      </c>
      <c r="DQ1054" s="63">
        <f>VLOOKUP(D1054,RFPStatus!$A$2:$CF$5148,5,FALSE)</f>
        <v>0</v>
      </c>
      <c r="DR1054" s="63">
        <f>VLOOKUP(D1054,RFPStatus!$A$2:$CF$5148,6,FALSE)</f>
        <v>0</v>
      </c>
      <c r="DS1054" s="63">
        <f>VLOOKUP(D1054,RFPStatus!$A$2:$CF$5148,7,FALSE)</f>
        <v>0</v>
      </c>
      <c r="DT1054" s="63">
        <f>VLOOKUP(D1054,RFPStatus!$A$2:$CF$5148,8,FALSE)</f>
        <v>0</v>
      </c>
      <c r="DU1054" s="63">
        <f>VLOOKUP(D1054,RFPStatus!$A$2:$CF$5148,9,FALSE)</f>
        <v>0</v>
      </c>
      <c r="DV1054" s="63">
        <f>VLOOKUP(D1054,RFPStatus!$A$2:$CF$5148,10,FALSE)</f>
        <v>0</v>
      </c>
      <c r="DW1054" s="63" t="str">
        <f t="shared" si="16"/>
        <v/>
      </c>
    </row>
    <row r="1055" spans="1:127">
      <c r="A1055" s="65">
        <f>RFPData!D1055</f>
        <v>0</v>
      </c>
      <c r="DQ1055" s="63">
        <f>VLOOKUP(D1055,RFPStatus!$A$2:$CF$5148,5,FALSE)</f>
        <v>0</v>
      </c>
      <c r="DR1055" s="63">
        <f>VLOOKUP(D1055,RFPStatus!$A$2:$CF$5148,6,FALSE)</f>
        <v>0</v>
      </c>
      <c r="DS1055" s="63">
        <f>VLOOKUP(D1055,RFPStatus!$A$2:$CF$5148,7,FALSE)</f>
        <v>0</v>
      </c>
      <c r="DT1055" s="63">
        <f>VLOOKUP(D1055,RFPStatus!$A$2:$CF$5148,8,FALSE)</f>
        <v>0</v>
      </c>
      <c r="DU1055" s="63">
        <f>VLOOKUP(D1055,RFPStatus!$A$2:$CF$5148,9,FALSE)</f>
        <v>0</v>
      </c>
      <c r="DV1055" s="63">
        <f>VLOOKUP(D1055,RFPStatus!$A$2:$CF$5148,10,FALSE)</f>
        <v>0</v>
      </c>
      <c r="DW1055" s="63" t="str">
        <f t="shared" si="16"/>
        <v/>
      </c>
    </row>
    <row r="1056" spans="1:127">
      <c r="A1056" s="65">
        <f>RFPData!D1056</f>
        <v>0</v>
      </c>
      <c r="DQ1056" s="63">
        <f>VLOOKUP(D1056,RFPStatus!$A$2:$CF$5148,5,FALSE)</f>
        <v>0</v>
      </c>
      <c r="DR1056" s="63">
        <f>VLOOKUP(D1056,RFPStatus!$A$2:$CF$5148,6,FALSE)</f>
        <v>0</v>
      </c>
      <c r="DS1056" s="63">
        <f>VLOOKUP(D1056,RFPStatus!$A$2:$CF$5148,7,FALSE)</f>
        <v>0</v>
      </c>
      <c r="DT1056" s="63">
        <f>VLOOKUP(D1056,RFPStatus!$A$2:$CF$5148,8,FALSE)</f>
        <v>0</v>
      </c>
      <c r="DU1056" s="63">
        <f>VLOOKUP(D1056,RFPStatus!$A$2:$CF$5148,9,FALSE)</f>
        <v>0</v>
      </c>
      <c r="DV1056" s="63">
        <f>VLOOKUP(D1056,RFPStatus!$A$2:$CF$5148,10,FALSE)</f>
        <v>0</v>
      </c>
      <c r="DW1056" s="63" t="str">
        <f t="shared" si="16"/>
        <v/>
      </c>
    </row>
    <row r="1057" spans="1:127">
      <c r="A1057" s="65">
        <f>RFPData!D1057</f>
        <v>0</v>
      </c>
      <c r="DQ1057" s="63">
        <f>VLOOKUP(D1057,RFPStatus!$A$2:$CF$5148,5,FALSE)</f>
        <v>0</v>
      </c>
      <c r="DR1057" s="63">
        <f>VLOOKUP(D1057,RFPStatus!$A$2:$CF$5148,6,FALSE)</f>
        <v>0</v>
      </c>
      <c r="DS1057" s="63">
        <f>VLOOKUP(D1057,RFPStatus!$A$2:$CF$5148,7,FALSE)</f>
        <v>0</v>
      </c>
      <c r="DT1057" s="63">
        <f>VLOOKUP(D1057,RFPStatus!$A$2:$CF$5148,8,FALSE)</f>
        <v>0</v>
      </c>
      <c r="DU1057" s="63">
        <f>VLOOKUP(D1057,RFPStatus!$A$2:$CF$5148,9,FALSE)</f>
        <v>0</v>
      </c>
      <c r="DV1057" s="63">
        <f>VLOOKUP(D1057,RFPStatus!$A$2:$CF$5148,10,FALSE)</f>
        <v>0</v>
      </c>
      <c r="DW1057" s="63" t="str">
        <f t="shared" si="16"/>
        <v/>
      </c>
    </row>
    <row r="1058" spans="1:127">
      <c r="A1058" s="65">
        <f>RFPData!D1058</f>
        <v>0</v>
      </c>
      <c r="DQ1058" s="63">
        <f>VLOOKUP(D1058,RFPStatus!$A$2:$CF$5148,5,FALSE)</f>
        <v>0</v>
      </c>
      <c r="DR1058" s="63">
        <f>VLOOKUP(D1058,RFPStatus!$A$2:$CF$5148,6,FALSE)</f>
        <v>0</v>
      </c>
      <c r="DS1058" s="63">
        <f>VLOOKUP(D1058,RFPStatus!$A$2:$CF$5148,7,FALSE)</f>
        <v>0</v>
      </c>
      <c r="DT1058" s="63">
        <f>VLOOKUP(D1058,RFPStatus!$A$2:$CF$5148,8,FALSE)</f>
        <v>0</v>
      </c>
      <c r="DU1058" s="63">
        <f>VLOOKUP(D1058,RFPStatus!$A$2:$CF$5148,9,FALSE)</f>
        <v>0</v>
      </c>
      <c r="DV1058" s="63">
        <f>VLOOKUP(D1058,RFPStatus!$A$2:$CF$5148,10,FALSE)</f>
        <v>0</v>
      </c>
      <c r="DW1058" s="63" t="str">
        <f t="shared" si="16"/>
        <v/>
      </c>
    </row>
    <row r="1059" spans="1:127">
      <c r="A1059" s="65">
        <f>RFPData!D1059</f>
        <v>0</v>
      </c>
      <c r="DQ1059" s="63">
        <f>VLOOKUP(D1059,RFPStatus!$A$2:$CF$5148,5,FALSE)</f>
        <v>0</v>
      </c>
      <c r="DR1059" s="63">
        <f>VLOOKUP(D1059,RFPStatus!$A$2:$CF$5148,6,FALSE)</f>
        <v>0</v>
      </c>
      <c r="DS1059" s="63">
        <f>VLOOKUP(D1059,RFPStatus!$A$2:$CF$5148,7,FALSE)</f>
        <v>0</v>
      </c>
      <c r="DT1059" s="63">
        <f>VLOOKUP(D1059,RFPStatus!$A$2:$CF$5148,8,FALSE)</f>
        <v>0</v>
      </c>
      <c r="DU1059" s="63">
        <f>VLOOKUP(D1059,RFPStatus!$A$2:$CF$5148,9,FALSE)</f>
        <v>0</v>
      </c>
      <c r="DV1059" s="63">
        <f>VLOOKUP(D1059,RFPStatus!$A$2:$CF$5148,10,FALSE)</f>
        <v>0</v>
      </c>
      <c r="DW1059" s="63" t="str">
        <f t="shared" si="16"/>
        <v/>
      </c>
    </row>
    <row r="1060" spans="1:127">
      <c r="A1060" s="65">
        <f>RFPData!D1060</f>
        <v>0</v>
      </c>
      <c r="DQ1060" s="63">
        <f>VLOOKUP(D1060,RFPStatus!$A$2:$CF$5148,5,FALSE)</f>
        <v>0</v>
      </c>
      <c r="DR1060" s="63">
        <f>VLOOKUP(D1060,RFPStatus!$A$2:$CF$5148,6,FALSE)</f>
        <v>0</v>
      </c>
      <c r="DS1060" s="63">
        <f>VLOOKUP(D1060,RFPStatus!$A$2:$CF$5148,7,FALSE)</f>
        <v>0</v>
      </c>
      <c r="DT1060" s="63">
        <f>VLOOKUP(D1060,RFPStatus!$A$2:$CF$5148,8,FALSE)</f>
        <v>0</v>
      </c>
      <c r="DU1060" s="63">
        <f>VLOOKUP(D1060,RFPStatus!$A$2:$CF$5148,9,FALSE)</f>
        <v>0</v>
      </c>
      <c r="DV1060" s="63">
        <f>VLOOKUP(D1060,RFPStatus!$A$2:$CF$5148,10,FALSE)</f>
        <v>0</v>
      </c>
      <c r="DW1060" s="63" t="str">
        <f t="shared" si="16"/>
        <v/>
      </c>
    </row>
    <row r="1061" spans="1:127">
      <c r="A1061" s="65">
        <f>RFPData!D1061</f>
        <v>0</v>
      </c>
      <c r="DQ1061" s="63">
        <f>VLOOKUP(D1061,RFPStatus!$A$2:$CF$5148,5,FALSE)</f>
        <v>0</v>
      </c>
      <c r="DR1061" s="63">
        <f>VLOOKUP(D1061,RFPStatus!$A$2:$CF$5148,6,FALSE)</f>
        <v>0</v>
      </c>
      <c r="DS1061" s="63">
        <f>VLOOKUP(D1061,RFPStatus!$A$2:$CF$5148,7,FALSE)</f>
        <v>0</v>
      </c>
      <c r="DT1061" s="63">
        <f>VLOOKUP(D1061,RFPStatus!$A$2:$CF$5148,8,FALSE)</f>
        <v>0</v>
      </c>
      <c r="DU1061" s="63">
        <f>VLOOKUP(D1061,RFPStatus!$A$2:$CF$5148,9,FALSE)</f>
        <v>0</v>
      </c>
      <c r="DV1061" s="63">
        <f>VLOOKUP(D1061,RFPStatus!$A$2:$CF$5148,10,FALSE)</f>
        <v>0</v>
      </c>
      <c r="DW1061" s="63" t="str">
        <f t="shared" si="16"/>
        <v/>
      </c>
    </row>
    <row r="1062" spans="1:127">
      <c r="A1062" s="65">
        <f>RFPData!D1062</f>
        <v>0</v>
      </c>
      <c r="DQ1062" s="63">
        <f>VLOOKUP(D1062,RFPStatus!$A$2:$CF$5148,5,FALSE)</f>
        <v>0</v>
      </c>
      <c r="DR1062" s="63">
        <f>VLOOKUP(D1062,RFPStatus!$A$2:$CF$5148,6,FALSE)</f>
        <v>0</v>
      </c>
      <c r="DS1062" s="63">
        <f>VLOOKUP(D1062,RFPStatus!$A$2:$CF$5148,7,FALSE)</f>
        <v>0</v>
      </c>
      <c r="DT1062" s="63">
        <f>VLOOKUP(D1062,RFPStatus!$A$2:$CF$5148,8,FALSE)</f>
        <v>0</v>
      </c>
      <c r="DU1062" s="63">
        <f>VLOOKUP(D1062,RFPStatus!$A$2:$CF$5148,9,FALSE)</f>
        <v>0</v>
      </c>
      <c r="DV1062" s="63">
        <f>VLOOKUP(D1062,RFPStatus!$A$2:$CF$5148,10,FALSE)</f>
        <v>0</v>
      </c>
      <c r="DW1062" s="63" t="str">
        <f t="shared" si="16"/>
        <v/>
      </c>
    </row>
    <row r="1063" spans="1:127">
      <c r="A1063" s="65">
        <f>RFPData!D1063</f>
        <v>0</v>
      </c>
      <c r="DQ1063" s="63">
        <f>VLOOKUP(D1063,RFPStatus!$A$2:$CF$5148,5,FALSE)</f>
        <v>0</v>
      </c>
      <c r="DR1063" s="63">
        <f>VLOOKUP(D1063,RFPStatus!$A$2:$CF$5148,6,FALSE)</f>
        <v>0</v>
      </c>
      <c r="DS1063" s="63">
        <f>VLOOKUP(D1063,RFPStatus!$A$2:$CF$5148,7,FALSE)</f>
        <v>0</v>
      </c>
      <c r="DT1063" s="63">
        <f>VLOOKUP(D1063,RFPStatus!$A$2:$CF$5148,8,FALSE)</f>
        <v>0</v>
      </c>
      <c r="DU1063" s="63">
        <f>VLOOKUP(D1063,RFPStatus!$A$2:$CF$5148,9,FALSE)</f>
        <v>0</v>
      </c>
      <c r="DV1063" s="63">
        <f>VLOOKUP(D1063,RFPStatus!$A$2:$CF$5148,10,FALSE)</f>
        <v>0</v>
      </c>
      <c r="DW1063" s="63" t="str">
        <f t="shared" si="16"/>
        <v/>
      </c>
    </row>
    <row r="1064" spans="1:127">
      <c r="A1064" s="65">
        <f>RFPData!D1064</f>
        <v>0</v>
      </c>
      <c r="DQ1064" s="63">
        <f>VLOOKUP(D1064,RFPStatus!$A$2:$CF$5148,5,FALSE)</f>
        <v>0</v>
      </c>
      <c r="DR1064" s="63">
        <f>VLOOKUP(D1064,RFPStatus!$A$2:$CF$5148,6,FALSE)</f>
        <v>0</v>
      </c>
      <c r="DS1064" s="63">
        <f>VLOOKUP(D1064,RFPStatus!$A$2:$CF$5148,7,FALSE)</f>
        <v>0</v>
      </c>
      <c r="DT1064" s="63">
        <f>VLOOKUP(D1064,RFPStatus!$A$2:$CF$5148,8,FALSE)</f>
        <v>0</v>
      </c>
      <c r="DU1064" s="63">
        <f>VLOOKUP(D1064,RFPStatus!$A$2:$CF$5148,9,FALSE)</f>
        <v>0</v>
      </c>
      <c r="DV1064" s="63">
        <f>VLOOKUP(D1064,RFPStatus!$A$2:$CF$5148,10,FALSE)</f>
        <v>0</v>
      </c>
      <c r="DW1064" s="63" t="str">
        <f t="shared" si="16"/>
        <v/>
      </c>
    </row>
    <row r="1065" spans="1:127">
      <c r="A1065" s="65">
        <f>RFPData!D1065</f>
        <v>0</v>
      </c>
      <c r="DQ1065" s="63">
        <f>VLOOKUP(D1065,RFPStatus!$A$2:$CF$5148,5,FALSE)</f>
        <v>0</v>
      </c>
      <c r="DR1065" s="63">
        <f>VLOOKUP(D1065,RFPStatus!$A$2:$CF$5148,6,FALSE)</f>
        <v>0</v>
      </c>
      <c r="DS1065" s="63">
        <f>VLOOKUP(D1065,RFPStatus!$A$2:$CF$5148,7,FALSE)</f>
        <v>0</v>
      </c>
      <c r="DT1065" s="63">
        <f>VLOOKUP(D1065,RFPStatus!$A$2:$CF$5148,8,FALSE)</f>
        <v>0</v>
      </c>
      <c r="DU1065" s="63">
        <f>VLOOKUP(D1065,RFPStatus!$A$2:$CF$5148,9,FALSE)</f>
        <v>0</v>
      </c>
      <c r="DV1065" s="63">
        <f>VLOOKUP(D1065,RFPStatus!$A$2:$CF$5148,10,FALSE)</f>
        <v>0</v>
      </c>
      <c r="DW1065" s="63" t="str">
        <f t="shared" si="16"/>
        <v/>
      </c>
    </row>
    <row r="1066" spans="1:127">
      <c r="A1066" s="65">
        <f>RFPData!D1066</f>
        <v>0</v>
      </c>
      <c r="DQ1066" s="63">
        <f>VLOOKUP(D1066,RFPStatus!$A$2:$CF$5148,5,FALSE)</f>
        <v>0</v>
      </c>
      <c r="DR1066" s="63">
        <f>VLOOKUP(D1066,RFPStatus!$A$2:$CF$5148,6,FALSE)</f>
        <v>0</v>
      </c>
      <c r="DS1066" s="63">
        <f>VLOOKUP(D1066,RFPStatus!$A$2:$CF$5148,7,FALSE)</f>
        <v>0</v>
      </c>
      <c r="DT1066" s="63">
        <f>VLOOKUP(D1066,RFPStatus!$A$2:$CF$5148,8,FALSE)</f>
        <v>0</v>
      </c>
      <c r="DU1066" s="63">
        <f>VLOOKUP(D1066,RFPStatus!$A$2:$CF$5148,9,FALSE)</f>
        <v>0</v>
      </c>
      <c r="DV1066" s="63">
        <f>VLOOKUP(D1066,RFPStatus!$A$2:$CF$5148,10,FALSE)</f>
        <v>0</v>
      </c>
      <c r="DW1066" s="63" t="str">
        <f t="shared" si="16"/>
        <v/>
      </c>
    </row>
    <row r="1067" spans="1:127">
      <c r="A1067" s="65">
        <f>RFPData!D1067</f>
        <v>0</v>
      </c>
      <c r="DQ1067" s="63">
        <f>VLOOKUP(D1067,RFPStatus!$A$2:$CF$5148,5,FALSE)</f>
        <v>0</v>
      </c>
      <c r="DR1067" s="63">
        <f>VLOOKUP(D1067,RFPStatus!$A$2:$CF$5148,6,FALSE)</f>
        <v>0</v>
      </c>
      <c r="DS1067" s="63">
        <f>VLOOKUP(D1067,RFPStatus!$A$2:$CF$5148,7,FALSE)</f>
        <v>0</v>
      </c>
      <c r="DT1067" s="63">
        <f>VLOOKUP(D1067,RFPStatus!$A$2:$CF$5148,8,FALSE)</f>
        <v>0</v>
      </c>
      <c r="DU1067" s="63">
        <f>VLOOKUP(D1067,RFPStatus!$A$2:$CF$5148,9,FALSE)</f>
        <v>0</v>
      </c>
      <c r="DV1067" s="63">
        <f>VLOOKUP(D1067,RFPStatus!$A$2:$CF$5148,10,FALSE)</f>
        <v>0</v>
      </c>
      <c r="DW1067" s="63" t="str">
        <f t="shared" si="16"/>
        <v/>
      </c>
    </row>
    <row r="1068" spans="1:127">
      <c r="A1068" s="65">
        <f>RFPData!D1068</f>
        <v>0</v>
      </c>
      <c r="DQ1068" s="63">
        <f>VLOOKUP(D1068,RFPStatus!$A$2:$CF$5148,5,FALSE)</f>
        <v>0</v>
      </c>
      <c r="DR1068" s="63">
        <f>VLOOKUP(D1068,RFPStatus!$A$2:$CF$5148,6,FALSE)</f>
        <v>0</v>
      </c>
      <c r="DS1068" s="63">
        <f>VLOOKUP(D1068,RFPStatus!$A$2:$CF$5148,7,FALSE)</f>
        <v>0</v>
      </c>
      <c r="DT1068" s="63">
        <f>VLOOKUP(D1068,RFPStatus!$A$2:$CF$5148,8,FALSE)</f>
        <v>0</v>
      </c>
      <c r="DU1068" s="63">
        <f>VLOOKUP(D1068,RFPStatus!$A$2:$CF$5148,9,FALSE)</f>
        <v>0</v>
      </c>
      <c r="DV1068" s="63">
        <f>VLOOKUP(D1068,RFPStatus!$A$2:$CF$5148,10,FALSE)</f>
        <v>0</v>
      </c>
      <c r="DW1068" s="63" t="str">
        <f t="shared" si="16"/>
        <v/>
      </c>
    </row>
    <row r="1069" spans="1:127">
      <c r="A1069" s="65">
        <f>RFPData!D1069</f>
        <v>0</v>
      </c>
      <c r="DQ1069" s="63">
        <f>VLOOKUP(D1069,RFPStatus!$A$2:$CF$5148,5,FALSE)</f>
        <v>0</v>
      </c>
      <c r="DR1069" s="63">
        <f>VLOOKUP(D1069,RFPStatus!$A$2:$CF$5148,6,FALSE)</f>
        <v>0</v>
      </c>
      <c r="DS1069" s="63">
        <f>VLOOKUP(D1069,RFPStatus!$A$2:$CF$5148,7,FALSE)</f>
        <v>0</v>
      </c>
      <c r="DT1069" s="63">
        <f>VLOOKUP(D1069,RFPStatus!$A$2:$CF$5148,8,FALSE)</f>
        <v>0</v>
      </c>
      <c r="DU1069" s="63">
        <f>VLOOKUP(D1069,RFPStatus!$A$2:$CF$5148,9,FALSE)</f>
        <v>0</v>
      </c>
      <c r="DV1069" s="63">
        <f>VLOOKUP(D1069,RFPStatus!$A$2:$CF$5148,10,FALSE)</f>
        <v>0</v>
      </c>
      <c r="DW1069" s="63" t="str">
        <f t="shared" si="16"/>
        <v/>
      </c>
    </row>
    <row r="1070" spans="1:127">
      <c r="A1070" s="65">
        <f>RFPData!D1070</f>
        <v>0</v>
      </c>
      <c r="DQ1070" s="63">
        <f>VLOOKUP(D1070,RFPStatus!$A$2:$CF$5148,5,FALSE)</f>
        <v>0</v>
      </c>
      <c r="DR1070" s="63">
        <f>VLOOKUP(D1070,RFPStatus!$A$2:$CF$5148,6,FALSE)</f>
        <v>0</v>
      </c>
      <c r="DS1070" s="63">
        <f>VLOOKUP(D1070,RFPStatus!$A$2:$CF$5148,7,FALSE)</f>
        <v>0</v>
      </c>
      <c r="DT1070" s="63">
        <f>VLOOKUP(D1070,RFPStatus!$A$2:$CF$5148,8,FALSE)</f>
        <v>0</v>
      </c>
      <c r="DU1070" s="63">
        <f>VLOOKUP(D1070,RFPStatus!$A$2:$CF$5148,9,FALSE)</f>
        <v>0</v>
      </c>
      <c r="DV1070" s="63">
        <f>VLOOKUP(D1070,RFPStatus!$A$2:$CF$5148,10,FALSE)</f>
        <v>0</v>
      </c>
      <c r="DW1070" s="63" t="str">
        <f t="shared" si="16"/>
        <v/>
      </c>
    </row>
    <row r="1071" spans="1:127">
      <c r="A1071" s="65">
        <f>RFPData!D1071</f>
        <v>0</v>
      </c>
      <c r="DQ1071" s="63">
        <f>VLOOKUP(D1071,RFPStatus!$A$2:$CF$5148,5,FALSE)</f>
        <v>0</v>
      </c>
      <c r="DR1071" s="63">
        <f>VLOOKUP(D1071,RFPStatus!$A$2:$CF$5148,6,FALSE)</f>
        <v>0</v>
      </c>
      <c r="DS1071" s="63">
        <f>VLOOKUP(D1071,RFPStatus!$A$2:$CF$5148,7,FALSE)</f>
        <v>0</v>
      </c>
      <c r="DT1071" s="63">
        <f>VLOOKUP(D1071,RFPStatus!$A$2:$CF$5148,8,FALSE)</f>
        <v>0</v>
      </c>
      <c r="DU1071" s="63">
        <f>VLOOKUP(D1071,RFPStatus!$A$2:$CF$5148,9,FALSE)</f>
        <v>0</v>
      </c>
      <c r="DV1071" s="63">
        <f>VLOOKUP(D1071,RFPStatus!$A$2:$CF$5148,10,FALSE)</f>
        <v>0</v>
      </c>
      <c r="DW1071" s="63" t="str">
        <f t="shared" si="16"/>
        <v/>
      </c>
    </row>
    <row r="1072" spans="1:127">
      <c r="A1072" s="65">
        <f>RFPData!D1072</f>
        <v>0</v>
      </c>
      <c r="DQ1072" s="63">
        <f>VLOOKUP(D1072,RFPStatus!$A$2:$CF$5148,5,FALSE)</f>
        <v>0</v>
      </c>
      <c r="DR1072" s="63">
        <f>VLOOKUP(D1072,RFPStatus!$A$2:$CF$5148,6,FALSE)</f>
        <v>0</v>
      </c>
      <c r="DS1072" s="63">
        <f>VLOOKUP(D1072,RFPStatus!$A$2:$CF$5148,7,FALSE)</f>
        <v>0</v>
      </c>
      <c r="DT1072" s="63">
        <f>VLOOKUP(D1072,RFPStatus!$A$2:$CF$5148,8,FALSE)</f>
        <v>0</v>
      </c>
      <c r="DU1072" s="63">
        <f>VLOOKUP(D1072,RFPStatus!$A$2:$CF$5148,9,FALSE)</f>
        <v>0</v>
      </c>
      <c r="DV1072" s="63">
        <f>VLOOKUP(D1072,RFPStatus!$A$2:$CF$5148,10,FALSE)</f>
        <v>0</v>
      </c>
      <c r="DW1072" s="63" t="str">
        <f t="shared" si="16"/>
        <v/>
      </c>
    </row>
    <row r="1073" spans="1:127">
      <c r="A1073" s="65">
        <f>RFPData!D1073</f>
        <v>0</v>
      </c>
      <c r="DQ1073" s="63">
        <f>VLOOKUP(D1073,RFPStatus!$A$2:$CF$5148,5,FALSE)</f>
        <v>0</v>
      </c>
      <c r="DR1073" s="63">
        <f>VLOOKUP(D1073,RFPStatus!$A$2:$CF$5148,6,FALSE)</f>
        <v>0</v>
      </c>
      <c r="DS1073" s="63">
        <f>VLOOKUP(D1073,RFPStatus!$A$2:$CF$5148,7,FALSE)</f>
        <v>0</v>
      </c>
      <c r="DT1073" s="63">
        <f>VLOOKUP(D1073,RFPStatus!$A$2:$CF$5148,8,FALSE)</f>
        <v>0</v>
      </c>
      <c r="DU1073" s="63">
        <f>VLOOKUP(D1073,RFPStatus!$A$2:$CF$5148,9,FALSE)</f>
        <v>0</v>
      </c>
      <c r="DV1073" s="63">
        <f>VLOOKUP(D1073,RFPStatus!$A$2:$CF$5148,10,FALSE)</f>
        <v>0</v>
      </c>
      <c r="DW1073" s="63" t="str">
        <f t="shared" si="16"/>
        <v/>
      </c>
    </row>
    <row r="1074" spans="1:127">
      <c r="A1074" s="65">
        <f>RFPData!D1074</f>
        <v>0</v>
      </c>
      <c r="DQ1074" s="63">
        <f>VLOOKUP(D1074,RFPStatus!$A$2:$CF$5148,5,FALSE)</f>
        <v>0</v>
      </c>
      <c r="DR1074" s="63">
        <f>VLOOKUP(D1074,RFPStatus!$A$2:$CF$5148,6,FALSE)</f>
        <v>0</v>
      </c>
      <c r="DS1074" s="63">
        <f>VLOOKUP(D1074,RFPStatus!$A$2:$CF$5148,7,FALSE)</f>
        <v>0</v>
      </c>
      <c r="DT1074" s="63">
        <f>VLOOKUP(D1074,RFPStatus!$A$2:$CF$5148,8,FALSE)</f>
        <v>0</v>
      </c>
      <c r="DU1074" s="63">
        <f>VLOOKUP(D1074,RFPStatus!$A$2:$CF$5148,9,FALSE)</f>
        <v>0</v>
      </c>
      <c r="DV1074" s="63">
        <f>VLOOKUP(D1074,RFPStatus!$A$2:$CF$5148,10,FALSE)</f>
        <v>0</v>
      </c>
      <c r="DW1074" s="63" t="str">
        <f t="shared" si="16"/>
        <v/>
      </c>
    </row>
    <row r="1075" spans="1:127">
      <c r="A1075" s="65">
        <f>RFPData!D1075</f>
        <v>0</v>
      </c>
      <c r="DQ1075" s="63">
        <f>VLOOKUP(D1075,RFPStatus!$A$2:$CF$5148,5,FALSE)</f>
        <v>0</v>
      </c>
      <c r="DR1075" s="63">
        <f>VLOOKUP(D1075,RFPStatus!$A$2:$CF$5148,6,FALSE)</f>
        <v>0</v>
      </c>
      <c r="DS1075" s="63">
        <f>VLOOKUP(D1075,RFPStatus!$A$2:$CF$5148,7,FALSE)</f>
        <v>0</v>
      </c>
      <c r="DT1075" s="63">
        <f>VLOOKUP(D1075,RFPStatus!$A$2:$CF$5148,8,FALSE)</f>
        <v>0</v>
      </c>
      <c r="DU1075" s="63">
        <f>VLOOKUP(D1075,RFPStatus!$A$2:$CF$5148,9,FALSE)</f>
        <v>0</v>
      </c>
      <c r="DV1075" s="63">
        <f>VLOOKUP(D1075,RFPStatus!$A$2:$CF$5148,10,FALSE)</f>
        <v>0</v>
      </c>
      <c r="DW1075" s="63" t="str">
        <f t="shared" si="16"/>
        <v/>
      </c>
    </row>
    <row r="1076" spans="1:127">
      <c r="A1076" s="65">
        <f>RFPData!D1076</f>
        <v>0</v>
      </c>
      <c r="DQ1076" s="63">
        <f>VLOOKUP(D1076,RFPStatus!$A$2:$CF$5148,5,FALSE)</f>
        <v>0</v>
      </c>
      <c r="DR1076" s="63">
        <f>VLOOKUP(D1076,RFPStatus!$A$2:$CF$5148,6,FALSE)</f>
        <v>0</v>
      </c>
      <c r="DS1076" s="63">
        <f>VLOOKUP(D1076,RFPStatus!$A$2:$CF$5148,7,FALSE)</f>
        <v>0</v>
      </c>
      <c r="DT1076" s="63">
        <f>VLOOKUP(D1076,RFPStatus!$A$2:$CF$5148,8,FALSE)</f>
        <v>0</v>
      </c>
      <c r="DU1076" s="63">
        <f>VLOOKUP(D1076,RFPStatus!$A$2:$CF$5148,9,FALSE)</f>
        <v>0</v>
      </c>
      <c r="DV1076" s="63">
        <f>VLOOKUP(D1076,RFPStatus!$A$2:$CF$5148,10,FALSE)</f>
        <v>0</v>
      </c>
      <c r="DW1076" s="63" t="str">
        <f t="shared" si="16"/>
        <v/>
      </c>
    </row>
    <row r="1077" spans="1:127">
      <c r="A1077" s="65">
        <f>RFPData!D1077</f>
        <v>0</v>
      </c>
      <c r="DQ1077" s="63">
        <f>VLOOKUP(D1077,RFPStatus!$A$2:$CF$5148,5,FALSE)</f>
        <v>0</v>
      </c>
      <c r="DR1077" s="63">
        <f>VLOOKUP(D1077,RFPStatus!$A$2:$CF$5148,6,FALSE)</f>
        <v>0</v>
      </c>
      <c r="DS1077" s="63">
        <f>VLOOKUP(D1077,RFPStatus!$A$2:$CF$5148,7,FALSE)</f>
        <v>0</v>
      </c>
      <c r="DT1077" s="63">
        <f>VLOOKUP(D1077,RFPStatus!$A$2:$CF$5148,8,FALSE)</f>
        <v>0</v>
      </c>
      <c r="DU1077" s="63">
        <f>VLOOKUP(D1077,RFPStatus!$A$2:$CF$5148,9,FALSE)</f>
        <v>0</v>
      </c>
      <c r="DV1077" s="63">
        <f>VLOOKUP(D1077,RFPStatus!$A$2:$CF$5148,10,FALSE)</f>
        <v>0</v>
      </c>
      <c r="DW1077" s="63" t="str">
        <f t="shared" si="16"/>
        <v/>
      </c>
    </row>
    <row r="1078" spans="1:127">
      <c r="A1078" s="65">
        <f>RFPData!D1078</f>
        <v>0</v>
      </c>
      <c r="DQ1078" s="63">
        <f>VLOOKUP(D1078,RFPStatus!$A$2:$CF$5148,5,FALSE)</f>
        <v>0</v>
      </c>
      <c r="DR1078" s="63">
        <f>VLOOKUP(D1078,RFPStatus!$A$2:$CF$5148,6,FALSE)</f>
        <v>0</v>
      </c>
      <c r="DS1078" s="63">
        <f>VLOOKUP(D1078,RFPStatus!$A$2:$CF$5148,7,FALSE)</f>
        <v>0</v>
      </c>
      <c r="DT1078" s="63">
        <f>VLOOKUP(D1078,RFPStatus!$A$2:$CF$5148,8,FALSE)</f>
        <v>0</v>
      </c>
      <c r="DU1078" s="63">
        <f>VLOOKUP(D1078,RFPStatus!$A$2:$CF$5148,9,FALSE)</f>
        <v>0</v>
      </c>
      <c r="DV1078" s="63">
        <f>VLOOKUP(D1078,RFPStatus!$A$2:$CF$5148,10,FALSE)</f>
        <v>0</v>
      </c>
      <c r="DW1078" s="63" t="str">
        <f t="shared" si="16"/>
        <v/>
      </c>
    </row>
    <row r="1079" spans="1:127">
      <c r="A1079" s="65">
        <f>RFPData!D1079</f>
        <v>0</v>
      </c>
      <c r="DQ1079" s="63">
        <f>VLOOKUP(D1079,RFPStatus!$A$2:$CF$5148,5,FALSE)</f>
        <v>0</v>
      </c>
      <c r="DR1079" s="63">
        <f>VLOOKUP(D1079,RFPStatus!$A$2:$CF$5148,6,FALSE)</f>
        <v>0</v>
      </c>
      <c r="DS1079" s="63">
        <f>VLOOKUP(D1079,RFPStatus!$A$2:$CF$5148,7,FALSE)</f>
        <v>0</v>
      </c>
      <c r="DT1079" s="63">
        <f>VLOOKUP(D1079,RFPStatus!$A$2:$CF$5148,8,FALSE)</f>
        <v>0</v>
      </c>
      <c r="DU1079" s="63">
        <f>VLOOKUP(D1079,RFPStatus!$A$2:$CF$5148,9,FALSE)</f>
        <v>0</v>
      </c>
      <c r="DV1079" s="63">
        <f>VLOOKUP(D1079,RFPStatus!$A$2:$CF$5148,10,FALSE)</f>
        <v>0</v>
      </c>
      <c r="DW1079" s="63" t="str">
        <f t="shared" si="16"/>
        <v/>
      </c>
    </row>
    <row r="1080" spans="1:127">
      <c r="A1080" s="65">
        <f>RFPData!D1080</f>
        <v>0</v>
      </c>
      <c r="DQ1080" s="63">
        <f>VLOOKUP(D1080,RFPStatus!$A$2:$CF$5148,5,FALSE)</f>
        <v>0</v>
      </c>
      <c r="DR1080" s="63">
        <f>VLOOKUP(D1080,RFPStatus!$A$2:$CF$5148,6,FALSE)</f>
        <v>0</v>
      </c>
      <c r="DS1080" s="63">
        <f>VLOOKUP(D1080,RFPStatus!$A$2:$CF$5148,7,FALSE)</f>
        <v>0</v>
      </c>
      <c r="DT1080" s="63">
        <f>VLOOKUP(D1080,RFPStatus!$A$2:$CF$5148,8,FALSE)</f>
        <v>0</v>
      </c>
      <c r="DU1080" s="63">
        <f>VLOOKUP(D1080,RFPStatus!$A$2:$CF$5148,9,FALSE)</f>
        <v>0</v>
      </c>
      <c r="DV1080" s="63">
        <f>VLOOKUP(D1080,RFPStatus!$A$2:$CF$5148,10,FALSE)</f>
        <v>0</v>
      </c>
      <c r="DW1080" s="63" t="str">
        <f t="shared" si="16"/>
        <v/>
      </c>
    </row>
    <row r="1081" spans="1:127">
      <c r="A1081" s="65">
        <f>RFPData!D1081</f>
        <v>0</v>
      </c>
      <c r="DQ1081" s="63">
        <f>VLOOKUP(D1081,RFPStatus!$A$2:$CF$5148,5,FALSE)</f>
        <v>0</v>
      </c>
      <c r="DR1081" s="63">
        <f>VLOOKUP(D1081,RFPStatus!$A$2:$CF$5148,6,FALSE)</f>
        <v>0</v>
      </c>
      <c r="DS1081" s="63">
        <f>VLOOKUP(D1081,RFPStatus!$A$2:$CF$5148,7,FALSE)</f>
        <v>0</v>
      </c>
      <c r="DT1081" s="63">
        <f>VLOOKUP(D1081,RFPStatus!$A$2:$CF$5148,8,FALSE)</f>
        <v>0</v>
      </c>
      <c r="DU1081" s="63">
        <f>VLOOKUP(D1081,RFPStatus!$A$2:$CF$5148,9,FALSE)</f>
        <v>0</v>
      </c>
      <c r="DV1081" s="63">
        <f>VLOOKUP(D1081,RFPStatus!$A$2:$CF$5148,10,FALSE)</f>
        <v>0</v>
      </c>
      <c r="DW1081" s="63" t="str">
        <f t="shared" si="16"/>
        <v/>
      </c>
    </row>
    <row r="1082" spans="1:127">
      <c r="A1082" s="65">
        <f>RFPData!D1082</f>
        <v>0</v>
      </c>
      <c r="DQ1082" s="63">
        <f>VLOOKUP(D1082,RFPStatus!$A$2:$CF$5148,5,FALSE)</f>
        <v>0</v>
      </c>
      <c r="DR1082" s="63">
        <f>VLOOKUP(D1082,RFPStatus!$A$2:$CF$5148,6,FALSE)</f>
        <v>0</v>
      </c>
      <c r="DS1082" s="63">
        <f>VLOOKUP(D1082,RFPStatus!$A$2:$CF$5148,7,FALSE)</f>
        <v>0</v>
      </c>
      <c r="DT1082" s="63">
        <f>VLOOKUP(D1082,RFPStatus!$A$2:$CF$5148,8,FALSE)</f>
        <v>0</v>
      </c>
      <c r="DU1082" s="63">
        <f>VLOOKUP(D1082,RFPStatus!$A$2:$CF$5148,9,FALSE)</f>
        <v>0</v>
      </c>
      <c r="DV1082" s="63">
        <f>VLOOKUP(D1082,RFPStatus!$A$2:$CF$5148,10,FALSE)</f>
        <v>0</v>
      </c>
      <c r="DW1082" s="63" t="str">
        <f t="shared" si="16"/>
        <v/>
      </c>
    </row>
    <row r="1083" spans="1:127">
      <c r="A1083" s="65">
        <f>RFPData!D1083</f>
        <v>0</v>
      </c>
      <c r="DQ1083" s="63">
        <f>VLOOKUP(D1083,RFPStatus!$A$2:$CF$5148,5,FALSE)</f>
        <v>0</v>
      </c>
      <c r="DR1083" s="63">
        <f>VLOOKUP(D1083,RFPStatus!$A$2:$CF$5148,6,FALSE)</f>
        <v>0</v>
      </c>
      <c r="DS1083" s="63">
        <f>VLOOKUP(D1083,RFPStatus!$A$2:$CF$5148,7,FALSE)</f>
        <v>0</v>
      </c>
      <c r="DT1083" s="63">
        <f>VLOOKUP(D1083,RFPStatus!$A$2:$CF$5148,8,FALSE)</f>
        <v>0</v>
      </c>
      <c r="DU1083" s="63">
        <f>VLOOKUP(D1083,RFPStatus!$A$2:$CF$5148,9,FALSE)</f>
        <v>0</v>
      </c>
      <c r="DV1083" s="63">
        <f>VLOOKUP(D1083,RFPStatus!$A$2:$CF$5148,10,FALSE)</f>
        <v>0</v>
      </c>
      <c r="DW1083" s="63" t="str">
        <f t="shared" si="16"/>
        <v/>
      </c>
    </row>
    <row r="1084" spans="1:127">
      <c r="A1084" s="65">
        <f>RFPData!D1084</f>
        <v>0</v>
      </c>
      <c r="DQ1084" s="63">
        <f>VLOOKUP(D1084,RFPStatus!$A$2:$CF$5148,5,FALSE)</f>
        <v>0</v>
      </c>
      <c r="DR1084" s="63">
        <f>VLOOKUP(D1084,RFPStatus!$A$2:$CF$5148,6,FALSE)</f>
        <v>0</v>
      </c>
      <c r="DS1084" s="63">
        <f>VLOOKUP(D1084,RFPStatus!$A$2:$CF$5148,7,FALSE)</f>
        <v>0</v>
      </c>
      <c r="DT1084" s="63">
        <f>VLOOKUP(D1084,RFPStatus!$A$2:$CF$5148,8,FALSE)</f>
        <v>0</v>
      </c>
      <c r="DU1084" s="63">
        <f>VLOOKUP(D1084,RFPStatus!$A$2:$CF$5148,9,FALSE)</f>
        <v>0</v>
      </c>
      <c r="DV1084" s="63">
        <f>VLOOKUP(D1084,RFPStatus!$A$2:$CF$5148,10,FALSE)</f>
        <v>0</v>
      </c>
      <c r="DW1084" s="63" t="str">
        <f t="shared" si="16"/>
        <v/>
      </c>
    </row>
    <row r="1085" spans="1:127">
      <c r="A1085" s="65">
        <f>RFPData!D1085</f>
        <v>0</v>
      </c>
      <c r="DQ1085" s="63">
        <f>VLOOKUP(D1085,RFPStatus!$A$2:$CF$5148,5,FALSE)</f>
        <v>0</v>
      </c>
      <c r="DR1085" s="63">
        <f>VLOOKUP(D1085,RFPStatus!$A$2:$CF$5148,6,FALSE)</f>
        <v>0</v>
      </c>
      <c r="DS1085" s="63">
        <f>VLOOKUP(D1085,RFPStatus!$A$2:$CF$5148,7,FALSE)</f>
        <v>0</v>
      </c>
      <c r="DT1085" s="63">
        <f>VLOOKUP(D1085,RFPStatus!$A$2:$CF$5148,8,FALSE)</f>
        <v>0</v>
      </c>
      <c r="DU1085" s="63">
        <f>VLOOKUP(D1085,RFPStatus!$A$2:$CF$5148,9,FALSE)</f>
        <v>0</v>
      </c>
      <c r="DV1085" s="63">
        <f>VLOOKUP(D1085,RFPStatus!$A$2:$CF$5148,10,FALSE)</f>
        <v>0</v>
      </c>
      <c r="DW1085" s="63" t="str">
        <f t="shared" si="16"/>
        <v/>
      </c>
    </row>
    <row r="1086" spans="1:127">
      <c r="A1086" s="65">
        <f>RFPData!D1086</f>
        <v>0</v>
      </c>
      <c r="DQ1086" s="63">
        <f>VLOOKUP(D1086,RFPStatus!$A$2:$CF$5148,5,FALSE)</f>
        <v>0</v>
      </c>
      <c r="DR1086" s="63">
        <f>VLOOKUP(D1086,RFPStatus!$A$2:$CF$5148,6,FALSE)</f>
        <v>0</v>
      </c>
      <c r="DS1086" s="63">
        <f>VLOOKUP(D1086,RFPStatus!$A$2:$CF$5148,7,FALSE)</f>
        <v>0</v>
      </c>
      <c r="DT1086" s="63">
        <f>VLOOKUP(D1086,RFPStatus!$A$2:$CF$5148,8,FALSE)</f>
        <v>0</v>
      </c>
      <c r="DU1086" s="63">
        <f>VLOOKUP(D1086,RFPStatus!$A$2:$CF$5148,9,FALSE)</f>
        <v>0</v>
      </c>
      <c r="DV1086" s="63">
        <f>VLOOKUP(D1086,RFPStatus!$A$2:$CF$5148,10,FALSE)</f>
        <v>0</v>
      </c>
      <c r="DW1086" s="63" t="str">
        <f t="shared" si="16"/>
        <v/>
      </c>
    </row>
    <row r="1087" spans="1:127">
      <c r="A1087" s="65">
        <f>RFPData!D1087</f>
        <v>0</v>
      </c>
      <c r="DQ1087" s="63">
        <f>VLOOKUP(D1087,RFPStatus!$A$2:$CF$5148,5,FALSE)</f>
        <v>0</v>
      </c>
      <c r="DR1087" s="63">
        <f>VLOOKUP(D1087,RFPStatus!$A$2:$CF$5148,6,FALSE)</f>
        <v>0</v>
      </c>
      <c r="DS1087" s="63">
        <f>VLOOKUP(D1087,RFPStatus!$A$2:$CF$5148,7,FALSE)</f>
        <v>0</v>
      </c>
      <c r="DT1087" s="63">
        <f>VLOOKUP(D1087,RFPStatus!$A$2:$CF$5148,8,FALSE)</f>
        <v>0</v>
      </c>
      <c r="DU1087" s="63">
        <f>VLOOKUP(D1087,RFPStatus!$A$2:$CF$5148,9,FALSE)</f>
        <v>0</v>
      </c>
      <c r="DV1087" s="63">
        <f>VLOOKUP(D1087,RFPStatus!$A$2:$CF$5148,10,FALSE)</f>
        <v>0</v>
      </c>
      <c r="DW1087" s="63" t="str">
        <f t="shared" si="16"/>
        <v/>
      </c>
    </row>
    <row r="1088" spans="1:127">
      <c r="A1088" s="65">
        <f>RFPData!D1088</f>
        <v>0</v>
      </c>
      <c r="DQ1088" s="63">
        <f>VLOOKUP(D1088,RFPStatus!$A$2:$CF$5148,5,FALSE)</f>
        <v>0</v>
      </c>
      <c r="DR1088" s="63">
        <f>VLOOKUP(D1088,RFPStatus!$A$2:$CF$5148,6,FALSE)</f>
        <v>0</v>
      </c>
      <c r="DS1088" s="63">
        <f>VLOOKUP(D1088,RFPStatus!$A$2:$CF$5148,7,FALSE)</f>
        <v>0</v>
      </c>
      <c r="DT1088" s="63">
        <f>VLOOKUP(D1088,RFPStatus!$A$2:$CF$5148,8,FALSE)</f>
        <v>0</v>
      </c>
      <c r="DU1088" s="63">
        <f>VLOOKUP(D1088,RFPStatus!$A$2:$CF$5148,9,FALSE)</f>
        <v>0</v>
      </c>
      <c r="DV1088" s="63">
        <f>VLOOKUP(D1088,RFPStatus!$A$2:$CF$5148,10,FALSE)</f>
        <v>0</v>
      </c>
      <c r="DW1088" s="63" t="str">
        <f t="shared" si="16"/>
        <v/>
      </c>
    </row>
    <row r="1089" spans="1:127">
      <c r="A1089" s="65">
        <f>RFPData!D1089</f>
        <v>0</v>
      </c>
      <c r="DQ1089" s="63">
        <f>VLOOKUP(D1089,RFPStatus!$A$2:$CF$5148,5,FALSE)</f>
        <v>0</v>
      </c>
      <c r="DR1089" s="63">
        <f>VLOOKUP(D1089,RFPStatus!$A$2:$CF$5148,6,FALSE)</f>
        <v>0</v>
      </c>
      <c r="DS1089" s="63">
        <f>VLOOKUP(D1089,RFPStatus!$A$2:$CF$5148,7,FALSE)</f>
        <v>0</v>
      </c>
      <c r="DT1089" s="63">
        <f>VLOOKUP(D1089,RFPStatus!$A$2:$CF$5148,8,FALSE)</f>
        <v>0</v>
      </c>
      <c r="DU1089" s="63">
        <f>VLOOKUP(D1089,RFPStatus!$A$2:$CF$5148,9,FALSE)</f>
        <v>0</v>
      </c>
      <c r="DV1089" s="63">
        <f>VLOOKUP(D1089,RFPStatus!$A$2:$CF$5148,10,FALSE)</f>
        <v>0</v>
      </c>
      <c r="DW1089" s="63" t="str">
        <f t="shared" si="16"/>
        <v/>
      </c>
    </row>
    <row r="1090" spans="1:127">
      <c r="A1090" s="65">
        <f>RFPData!D1090</f>
        <v>0</v>
      </c>
      <c r="DQ1090" s="63">
        <f>VLOOKUP(D1090,RFPStatus!$A$2:$CF$5148,5,FALSE)</f>
        <v>0</v>
      </c>
      <c r="DR1090" s="63">
        <f>VLOOKUP(D1090,RFPStatus!$A$2:$CF$5148,6,FALSE)</f>
        <v>0</v>
      </c>
      <c r="DS1090" s="63">
        <f>VLOOKUP(D1090,RFPStatus!$A$2:$CF$5148,7,FALSE)</f>
        <v>0</v>
      </c>
      <c r="DT1090" s="63">
        <f>VLOOKUP(D1090,RFPStatus!$A$2:$CF$5148,8,FALSE)</f>
        <v>0</v>
      </c>
      <c r="DU1090" s="63">
        <f>VLOOKUP(D1090,RFPStatus!$A$2:$CF$5148,9,FALSE)</f>
        <v>0</v>
      </c>
      <c r="DV1090" s="63">
        <f>VLOOKUP(D1090,RFPStatus!$A$2:$CF$5148,10,FALSE)</f>
        <v>0</v>
      </c>
      <c r="DW1090" s="63" t="str">
        <f t="shared" si="16"/>
        <v/>
      </c>
    </row>
    <row r="1091" spans="1:127">
      <c r="A1091" s="65">
        <f>RFPData!D1091</f>
        <v>0</v>
      </c>
      <c r="DQ1091" s="63">
        <f>VLOOKUP(D1091,RFPStatus!$A$2:$CF$5148,5,FALSE)</f>
        <v>0</v>
      </c>
      <c r="DR1091" s="63">
        <f>VLOOKUP(D1091,RFPStatus!$A$2:$CF$5148,6,FALSE)</f>
        <v>0</v>
      </c>
      <c r="DS1091" s="63">
        <f>VLOOKUP(D1091,RFPStatus!$A$2:$CF$5148,7,FALSE)</f>
        <v>0</v>
      </c>
      <c r="DT1091" s="63">
        <f>VLOOKUP(D1091,RFPStatus!$A$2:$CF$5148,8,FALSE)</f>
        <v>0</v>
      </c>
      <c r="DU1091" s="63">
        <f>VLOOKUP(D1091,RFPStatus!$A$2:$CF$5148,9,FALSE)</f>
        <v>0</v>
      </c>
      <c r="DV1091" s="63">
        <f>VLOOKUP(D1091,RFPStatus!$A$2:$CF$5148,10,FALSE)</f>
        <v>0</v>
      </c>
      <c r="DW1091" s="63" t="str">
        <f t="shared" ref="DW1091:DW1154" si="17">_xlfn.CONCAT(BU1091:BY1091)</f>
        <v/>
      </c>
    </row>
    <row r="1092" spans="1:127">
      <c r="A1092" s="65">
        <f>RFPData!D1092</f>
        <v>0</v>
      </c>
      <c r="DQ1092" s="63">
        <f>VLOOKUP(D1092,RFPStatus!$A$2:$CF$5148,5,FALSE)</f>
        <v>0</v>
      </c>
      <c r="DR1092" s="63">
        <f>VLOOKUP(D1092,RFPStatus!$A$2:$CF$5148,6,FALSE)</f>
        <v>0</v>
      </c>
      <c r="DS1092" s="63">
        <f>VLOOKUP(D1092,RFPStatus!$A$2:$CF$5148,7,FALSE)</f>
        <v>0</v>
      </c>
      <c r="DT1092" s="63">
        <f>VLOOKUP(D1092,RFPStatus!$A$2:$CF$5148,8,FALSE)</f>
        <v>0</v>
      </c>
      <c r="DU1092" s="63">
        <f>VLOOKUP(D1092,RFPStatus!$A$2:$CF$5148,9,FALSE)</f>
        <v>0</v>
      </c>
      <c r="DV1092" s="63">
        <f>VLOOKUP(D1092,RFPStatus!$A$2:$CF$5148,10,FALSE)</f>
        <v>0</v>
      </c>
      <c r="DW1092" s="63" t="str">
        <f t="shared" si="17"/>
        <v/>
      </c>
    </row>
    <row r="1093" spans="1:127">
      <c r="A1093" s="65">
        <f>RFPData!D1093</f>
        <v>0</v>
      </c>
      <c r="DQ1093" s="63">
        <f>VLOOKUP(D1093,RFPStatus!$A$2:$CF$5148,5,FALSE)</f>
        <v>0</v>
      </c>
      <c r="DR1093" s="63">
        <f>VLOOKUP(D1093,RFPStatus!$A$2:$CF$5148,6,FALSE)</f>
        <v>0</v>
      </c>
      <c r="DS1093" s="63">
        <f>VLOOKUP(D1093,RFPStatus!$A$2:$CF$5148,7,FALSE)</f>
        <v>0</v>
      </c>
      <c r="DT1093" s="63">
        <f>VLOOKUP(D1093,RFPStatus!$A$2:$CF$5148,8,FALSE)</f>
        <v>0</v>
      </c>
      <c r="DU1093" s="63">
        <f>VLOOKUP(D1093,RFPStatus!$A$2:$CF$5148,9,FALSE)</f>
        <v>0</v>
      </c>
      <c r="DV1093" s="63">
        <f>VLOOKUP(D1093,RFPStatus!$A$2:$CF$5148,10,FALSE)</f>
        <v>0</v>
      </c>
      <c r="DW1093" s="63" t="str">
        <f t="shared" si="17"/>
        <v/>
      </c>
    </row>
    <row r="1094" spans="1:127">
      <c r="A1094" s="65">
        <f>RFPData!D1094</f>
        <v>0</v>
      </c>
      <c r="DQ1094" s="63">
        <f>VLOOKUP(D1094,RFPStatus!$A$2:$CF$5148,5,FALSE)</f>
        <v>0</v>
      </c>
      <c r="DR1094" s="63">
        <f>VLOOKUP(D1094,RFPStatus!$A$2:$CF$5148,6,FALSE)</f>
        <v>0</v>
      </c>
      <c r="DS1094" s="63">
        <f>VLOOKUP(D1094,RFPStatus!$A$2:$CF$5148,7,FALSE)</f>
        <v>0</v>
      </c>
      <c r="DT1094" s="63">
        <f>VLOOKUP(D1094,RFPStatus!$A$2:$CF$5148,8,FALSE)</f>
        <v>0</v>
      </c>
      <c r="DU1094" s="63">
        <f>VLOOKUP(D1094,RFPStatus!$A$2:$CF$5148,9,FALSE)</f>
        <v>0</v>
      </c>
      <c r="DV1094" s="63">
        <f>VLOOKUP(D1094,RFPStatus!$A$2:$CF$5148,10,FALSE)</f>
        <v>0</v>
      </c>
      <c r="DW1094" s="63" t="str">
        <f t="shared" si="17"/>
        <v/>
      </c>
    </row>
    <row r="1095" spans="1:127">
      <c r="A1095" s="65">
        <f>RFPData!D1095</f>
        <v>0</v>
      </c>
      <c r="DQ1095" s="63">
        <f>VLOOKUP(D1095,RFPStatus!$A$2:$CF$5148,5,FALSE)</f>
        <v>0</v>
      </c>
      <c r="DR1095" s="63">
        <f>VLOOKUP(D1095,RFPStatus!$A$2:$CF$5148,6,FALSE)</f>
        <v>0</v>
      </c>
      <c r="DS1095" s="63">
        <f>VLOOKUP(D1095,RFPStatus!$A$2:$CF$5148,7,FALSE)</f>
        <v>0</v>
      </c>
      <c r="DT1095" s="63">
        <f>VLOOKUP(D1095,RFPStatus!$A$2:$CF$5148,8,FALSE)</f>
        <v>0</v>
      </c>
      <c r="DU1095" s="63">
        <f>VLOOKUP(D1095,RFPStatus!$A$2:$CF$5148,9,FALSE)</f>
        <v>0</v>
      </c>
      <c r="DV1095" s="63">
        <f>VLOOKUP(D1095,RFPStatus!$A$2:$CF$5148,10,FALSE)</f>
        <v>0</v>
      </c>
      <c r="DW1095" s="63" t="str">
        <f t="shared" si="17"/>
        <v/>
      </c>
    </row>
    <row r="1096" spans="1:127">
      <c r="A1096" s="65">
        <f>RFPData!D1096</f>
        <v>0</v>
      </c>
      <c r="DQ1096" s="63">
        <f>VLOOKUP(D1096,RFPStatus!$A$2:$CF$5148,5,FALSE)</f>
        <v>0</v>
      </c>
      <c r="DR1096" s="63">
        <f>VLOOKUP(D1096,RFPStatus!$A$2:$CF$5148,6,FALSE)</f>
        <v>0</v>
      </c>
      <c r="DS1096" s="63">
        <f>VLOOKUP(D1096,RFPStatus!$A$2:$CF$5148,7,FALSE)</f>
        <v>0</v>
      </c>
      <c r="DT1096" s="63">
        <f>VLOOKUP(D1096,RFPStatus!$A$2:$CF$5148,8,FALSE)</f>
        <v>0</v>
      </c>
      <c r="DU1096" s="63">
        <f>VLOOKUP(D1096,RFPStatus!$A$2:$CF$5148,9,FALSE)</f>
        <v>0</v>
      </c>
      <c r="DV1096" s="63">
        <f>VLOOKUP(D1096,RFPStatus!$A$2:$CF$5148,10,FALSE)</f>
        <v>0</v>
      </c>
      <c r="DW1096" s="63" t="str">
        <f t="shared" si="17"/>
        <v/>
      </c>
    </row>
    <row r="1097" spans="1:127">
      <c r="A1097" s="65">
        <f>RFPData!D1097</f>
        <v>0</v>
      </c>
      <c r="DQ1097" s="63">
        <f>VLOOKUP(D1097,RFPStatus!$A$2:$CF$5148,5,FALSE)</f>
        <v>0</v>
      </c>
      <c r="DR1097" s="63">
        <f>VLOOKUP(D1097,RFPStatus!$A$2:$CF$5148,6,FALSE)</f>
        <v>0</v>
      </c>
      <c r="DS1097" s="63">
        <f>VLOOKUP(D1097,RFPStatus!$A$2:$CF$5148,7,FALSE)</f>
        <v>0</v>
      </c>
      <c r="DT1097" s="63">
        <f>VLOOKUP(D1097,RFPStatus!$A$2:$CF$5148,8,FALSE)</f>
        <v>0</v>
      </c>
      <c r="DU1097" s="63">
        <f>VLOOKUP(D1097,RFPStatus!$A$2:$CF$5148,9,FALSE)</f>
        <v>0</v>
      </c>
      <c r="DV1097" s="63">
        <f>VLOOKUP(D1097,RFPStatus!$A$2:$CF$5148,10,FALSE)</f>
        <v>0</v>
      </c>
      <c r="DW1097" s="63" t="str">
        <f t="shared" si="17"/>
        <v/>
      </c>
    </row>
    <row r="1098" spans="1:127">
      <c r="A1098" s="65">
        <f>RFPData!D1098</f>
        <v>0</v>
      </c>
      <c r="DQ1098" s="63">
        <f>VLOOKUP(D1098,RFPStatus!$A$2:$CF$5148,5,FALSE)</f>
        <v>0</v>
      </c>
      <c r="DR1098" s="63">
        <f>VLOOKUP(D1098,RFPStatus!$A$2:$CF$5148,6,FALSE)</f>
        <v>0</v>
      </c>
      <c r="DS1098" s="63">
        <f>VLOOKUP(D1098,RFPStatus!$A$2:$CF$5148,7,FALSE)</f>
        <v>0</v>
      </c>
      <c r="DT1098" s="63">
        <f>VLOOKUP(D1098,RFPStatus!$A$2:$CF$5148,8,FALSE)</f>
        <v>0</v>
      </c>
      <c r="DU1098" s="63">
        <f>VLOOKUP(D1098,RFPStatus!$A$2:$CF$5148,9,FALSE)</f>
        <v>0</v>
      </c>
      <c r="DV1098" s="63">
        <f>VLOOKUP(D1098,RFPStatus!$A$2:$CF$5148,10,FALSE)</f>
        <v>0</v>
      </c>
      <c r="DW1098" s="63" t="str">
        <f t="shared" si="17"/>
        <v/>
      </c>
    </row>
    <row r="1099" spans="1:127">
      <c r="A1099" s="65">
        <f>RFPData!D1099</f>
        <v>0</v>
      </c>
      <c r="DQ1099" s="63">
        <f>VLOOKUP(D1099,RFPStatus!$A$2:$CF$5148,5,FALSE)</f>
        <v>0</v>
      </c>
      <c r="DR1099" s="63">
        <f>VLOOKUP(D1099,RFPStatus!$A$2:$CF$5148,6,FALSE)</f>
        <v>0</v>
      </c>
      <c r="DS1099" s="63">
        <f>VLOOKUP(D1099,RFPStatus!$A$2:$CF$5148,7,FALSE)</f>
        <v>0</v>
      </c>
      <c r="DT1099" s="63">
        <f>VLOOKUP(D1099,RFPStatus!$A$2:$CF$5148,8,FALSE)</f>
        <v>0</v>
      </c>
      <c r="DU1099" s="63">
        <f>VLOOKUP(D1099,RFPStatus!$A$2:$CF$5148,9,FALSE)</f>
        <v>0</v>
      </c>
      <c r="DV1099" s="63">
        <f>VLOOKUP(D1099,RFPStatus!$A$2:$CF$5148,10,FALSE)</f>
        <v>0</v>
      </c>
      <c r="DW1099" s="63" t="str">
        <f t="shared" si="17"/>
        <v/>
      </c>
    </row>
    <row r="1100" spans="1:127">
      <c r="A1100" s="65">
        <f>RFPData!D1100</f>
        <v>0</v>
      </c>
      <c r="DQ1100" s="63">
        <f>VLOOKUP(D1100,RFPStatus!$A$2:$CF$5148,5,FALSE)</f>
        <v>0</v>
      </c>
      <c r="DR1100" s="63">
        <f>VLOOKUP(D1100,RFPStatus!$A$2:$CF$5148,6,FALSE)</f>
        <v>0</v>
      </c>
      <c r="DS1100" s="63">
        <f>VLOOKUP(D1100,RFPStatus!$A$2:$CF$5148,7,FALSE)</f>
        <v>0</v>
      </c>
      <c r="DT1100" s="63">
        <f>VLOOKUP(D1100,RFPStatus!$A$2:$CF$5148,8,FALSE)</f>
        <v>0</v>
      </c>
      <c r="DU1100" s="63">
        <f>VLOOKUP(D1100,RFPStatus!$A$2:$CF$5148,9,FALSE)</f>
        <v>0</v>
      </c>
      <c r="DV1100" s="63">
        <f>VLOOKUP(D1100,RFPStatus!$A$2:$CF$5148,10,FALSE)</f>
        <v>0</v>
      </c>
      <c r="DW1100" s="63" t="str">
        <f t="shared" si="17"/>
        <v/>
      </c>
    </row>
    <row r="1101" spans="1:127">
      <c r="A1101" s="65">
        <f>RFPData!D1101</f>
        <v>0</v>
      </c>
      <c r="DQ1101" s="63">
        <f>VLOOKUP(D1101,RFPStatus!$A$2:$CF$5148,5,FALSE)</f>
        <v>0</v>
      </c>
      <c r="DR1101" s="63">
        <f>VLOOKUP(D1101,RFPStatus!$A$2:$CF$5148,6,FALSE)</f>
        <v>0</v>
      </c>
      <c r="DS1101" s="63">
        <f>VLOOKUP(D1101,RFPStatus!$A$2:$CF$5148,7,FALSE)</f>
        <v>0</v>
      </c>
      <c r="DT1101" s="63">
        <f>VLOOKUP(D1101,RFPStatus!$A$2:$CF$5148,8,FALSE)</f>
        <v>0</v>
      </c>
      <c r="DU1101" s="63">
        <f>VLOOKUP(D1101,RFPStatus!$A$2:$CF$5148,9,FALSE)</f>
        <v>0</v>
      </c>
      <c r="DV1101" s="63">
        <f>VLOOKUP(D1101,RFPStatus!$A$2:$CF$5148,10,FALSE)</f>
        <v>0</v>
      </c>
      <c r="DW1101" s="63" t="str">
        <f t="shared" si="17"/>
        <v/>
      </c>
    </row>
    <row r="1102" spans="1:127">
      <c r="A1102" s="65">
        <f>RFPData!D1102</f>
        <v>0</v>
      </c>
      <c r="DQ1102" s="63">
        <f>VLOOKUP(D1102,RFPStatus!$A$2:$CF$5148,5,FALSE)</f>
        <v>0</v>
      </c>
      <c r="DR1102" s="63">
        <f>VLOOKUP(D1102,RFPStatus!$A$2:$CF$5148,6,FALSE)</f>
        <v>0</v>
      </c>
      <c r="DS1102" s="63">
        <f>VLOOKUP(D1102,RFPStatus!$A$2:$CF$5148,7,FALSE)</f>
        <v>0</v>
      </c>
      <c r="DT1102" s="63">
        <f>VLOOKUP(D1102,RFPStatus!$A$2:$CF$5148,8,FALSE)</f>
        <v>0</v>
      </c>
      <c r="DU1102" s="63">
        <f>VLOOKUP(D1102,RFPStatus!$A$2:$CF$5148,9,FALSE)</f>
        <v>0</v>
      </c>
      <c r="DV1102" s="63">
        <f>VLOOKUP(D1102,RFPStatus!$A$2:$CF$5148,10,FALSE)</f>
        <v>0</v>
      </c>
      <c r="DW1102" s="63" t="str">
        <f t="shared" si="17"/>
        <v/>
      </c>
    </row>
    <row r="1103" spans="1:127">
      <c r="A1103" s="65">
        <f>RFPData!D1103</f>
        <v>0</v>
      </c>
      <c r="DQ1103" s="63">
        <f>VLOOKUP(D1103,RFPStatus!$A$2:$CF$5148,5,FALSE)</f>
        <v>0</v>
      </c>
      <c r="DR1103" s="63">
        <f>VLOOKUP(D1103,RFPStatus!$A$2:$CF$5148,6,FALSE)</f>
        <v>0</v>
      </c>
      <c r="DS1103" s="63">
        <f>VLOOKUP(D1103,RFPStatus!$A$2:$CF$5148,7,FALSE)</f>
        <v>0</v>
      </c>
      <c r="DT1103" s="63">
        <f>VLOOKUP(D1103,RFPStatus!$A$2:$CF$5148,8,FALSE)</f>
        <v>0</v>
      </c>
      <c r="DU1103" s="63">
        <f>VLOOKUP(D1103,RFPStatus!$A$2:$CF$5148,9,FALSE)</f>
        <v>0</v>
      </c>
      <c r="DV1103" s="63">
        <f>VLOOKUP(D1103,RFPStatus!$A$2:$CF$5148,10,FALSE)</f>
        <v>0</v>
      </c>
      <c r="DW1103" s="63" t="str">
        <f t="shared" si="17"/>
        <v/>
      </c>
    </row>
    <row r="1104" spans="1:127">
      <c r="A1104" s="65">
        <f>RFPData!D1104</f>
        <v>0</v>
      </c>
      <c r="DQ1104" s="63">
        <f>VLOOKUP(D1104,RFPStatus!$A$2:$CF$5148,5,FALSE)</f>
        <v>0</v>
      </c>
      <c r="DR1104" s="63">
        <f>VLOOKUP(D1104,RFPStatus!$A$2:$CF$5148,6,FALSE)</f>
        <v>0</v>
      </c>
      <c r="DS1104" s="63">
        <f>VLOOKUP(D1104,RFPStatus!$A$2:$CF$5148,7,FALSE)</f>
        <v>0</v>
      </c>
      <c r="DT1104" s="63">
        <f>VLOOKUP(D1104,RFPStatus!$A$2:$CF$5148,8,FALSE)</f>
        <v>0</v>
      </c>
      <c r="DU1104" s="63">
        <f>VLOOKUP(D1104,RFPStatus!$A$2:$CF$5148,9,FALSE)</f>
        <v>0</v>
      </c>
      <c r="DV1104" s="63">
        <f>VLOOKUP(D1104,RFPStatus!$A$2:$CF$5148,10,FALSE)</f>
        <v>0</v>
      </c>
      <c r="DW1104" s="63" t="str">
        <f t="shared" si="17"/>
        <v/>
      </c>
    </row>
    <row r="1105" spans="1:127">
      <c r="A1105" s="65">
        <f>RFPData!D1105</f>
        <v>0</v>
      </c>
      <c r="DQ1105" s="63">
        <f>VLOOKUP(D1105,RFPStatus!$A$2:$CF$5148,5,FALSE)</f>
        <v>0</v>
      </c>
      <c r="DR1105" s="63">
        <f>VLOOKUP(D1105,RFPStatus!$A$2:$CF$5148,6,FALSE)</f>
        <v>0</v>
      </c>
      <c r="DS1105" s="63">
        <f>VLOOKUP(D1105,RFPStatus!$A$2:$CF$5148,7,FALSE)</f>
        <v>0</v>
      </c>
      <c r="DT1105" s="63">
        <f>VLOOKUP(D1105,RFPStatus!$A$2:$CF$5148,8,FALSE)</f>
        <v>0</v>
      </c>
      <c r="DU1105" s="63">
        <f>VLOOKUP(D1105,RFPStatus!$A$2:$CF$5148,9,FALSE)</f>
        <v>0</v>
      </c>
      <c r="DV1105" s="63">
        <f>VLOOKUP(D1105,RFPStatus!$A$2:$CF$5148,10,FALSE)</f>
        <v>0</v>
      </c>
      <c r="DW1105" s="63" t="str">
        <f t="shared" si="17"/>
        <v/>
      </c>
    </row>
    <row r="1106" spans="1:127">
      <c r="A1106" s="65">
        <f>RFPData!D1106</f>
        <v>0</v>
      </c>
      <c r="DQ1106" s="63">
        <f>VLOOKUP(D1106,RFPStatus!$A$2:$CF$5148,5,FALSE)</f>
        <v>0</v>
      </c>
      <c r="DR1106" s="63">
        <f>VLOOKUP(D1106,RFPStatus!$A$2:$CF$5148,6,FALSE)</f>
        <v>0</v>
      </c>
      <c r="DS1106" s="63">
        <f>VLOOKUP(D1106,RFPStatus!$A$2:$CF$5148,7,FALSE)</f>
        <v>0</v>
      </c>
      <c r="DT1106" s="63">
        <f>VLOOKUP(D1106,RFPStatus!$A$2:$CF$5148,8,FALSE)</f>
        <v>0</v>
      </c>
      <c r="DU1106" s="63">
        <f>VLOOKUP(D1106,RFPStatus!$A$2:$CF$5148,9,FALSE)</f>
        <v>0</v>
      </c>
      <c r="DV1106" s="63">
        <f>VLOOKUP(D1106,RFPStatus!$A$2:$CF$5148,10,FALSE)</f>
        <v>0</v>
      </c>
      <c r="DW1106" s="63" t="str">
        <f t="shared" si="17"/>
        <v/>
      </c>
    </row>
    <row r="1107" spans="1:127">
      <c r="A1107" s="65">
        <f>RFPData!D1107</f>
        <v>0</v>
      </c>
      <c r="DQ1107" s="63">
        <f>VLOOKUP(D1107,RFPStatus!$A$2:$CF$5148,5,FALSE)</f>
        <v>0</v>
      </c>
      <c r="DR1107" s="63">
        <f>VLOOKUP(D1107,RFPStatus!$A$2:$CF$5148,6,FALSE)</f>
        <v>0</v>
      </c>
      <c r="DS1107" s="63">
        <f>VLOOKUP(D1107,RFPStatus!$A$2:$CF$5148,7,FALSE)</f>
        <v>0</v>
      </c>
      <c r="DT1107" s="63">
        <f>VLOOKUP(D1107,RFPStatus!$A$2:$CF$5148,8,FALSE)</f>
        <v>0</v>
      </c>
      <c r="DU1107" s="63">
        <f>VLOOKUP(D1107,RFPStatus!$A$2:$CF$5148,9,FALSE)</f>
        <v>0</v>
      </c>
      <c r="DV1107" s="63">
        <f>VLOOKUP(D1107,RFPStatus!$A$2:$CF$5148,10,FALSE)</f>
        <v>0</v>
      </c>
      <c r="DW1107" s="63" t="str">
        <f t="shared" si="17"/>
        <v/>
      </c>
    </row>
    <row r="1108" spans="1:127">
      <c r="A1108" s="65">
        <f>RFPData!D1108</f>
        <v>0</v>
      </c>
      <c r="DQ1108" s="63">
        <f>VLOOKUP(D1108,RFPStatus!$A$2:$CF$5148,5,FALSE)</f>
        <v>0</v>
      </c>
      <c r="DR1108" s="63">
        <f>VLOOKUP(D1108,RFPStatus!$A$2:$CF$5148,6,FALSE)</f>
        <v>0</v>
      </c>
      <c r="DS1108" s="63">
        <f>VLOOKUP(D1108,RFPStatus!$A$2:$CF$5148,7,FALSE)</f>
        <v>0</v>
      </c>
      <c r="DT1108" s="63">
        <f>VLOOKUP(D1108,RFPStatus!$A$2:$CF$5148,8,FALSE)</f>
        <v>0</v>
      </c>
      <c r="DU1108" s="63">
        <f>VLOOKUP(D1108,RFPStatus!$A$2:$CF$5148,9,FALSE)</f>
        <v>0</v>
      </c>
      <c r="DV1108" s="63">
        <f>VLOOKUP(D1108,RFPStatus!$A$2:$CF$5148,10,FALSE)</f>
        <v>0</v>
      </c>
      <c r="DW1108" s="63" t="str">
        <f t="shared" si="17"/>
        <v/>
      </c>
    </row>
    <row r="1109" spans="1:127">
      <c r="A1109" s="65">
        <f>RFPData!D1109</f>
        <v>0</v>
      </c>
      <c r="DQ1109" s="63">
        <f>VLOOKUP(D1109,RFPStatus!$A$2:$CF$5148,5,FALSE)</f>
        <v>0</v>
      </c>
      <c r="DR1109" s="63">
        <f>VLOOKUP(D1109,RFPStatus!$A$2:$CF$5148,6,FALSE)</f>
        <v>0</v>
      </c>
      <c r="DS1109" s="63">
        <f>VLOOKUP(D1109,RFPStatus!$A$2:$CF$5148,7,FALSE)</f>
        <v>0</v>
      </c>
      <c r="DT1109" s="63">
        <f>VLOOKUP(D1109,RFPStatus!$A$2:$CF$5148,8,FALSE)</f>
        <v>0</v>
      </c>
      <c r="DU1109" s="63">
        <f>VLOOKUP(D1109,RFPStatus!$A$2:$CF$5148,9,FALSE)</f>
        <v>0</v>
      </c>
      <c r="DV1109" s="63">
        <f>VLOOKUP(D1109,RFPStatus!$A$2:$CF$5148,10,FALSE)</f>
        <v>0</v>
      </c>
      <c r="DW1109" s="63" t="str">
        <f t="shared" si="17"/>
        <v/>
      </c>
    </row>
    <row r="1110" spans="1:127">
      <c r="A1110" s="65">
        <f>RFPData!D1110</f>
        <v>0</v>
      </c>
      <c r="DQ1110" s="63">
        <f>VLOOKUP(D1110,RFPStatus!$A$2:$CF$5148,5,FALSE)</f>
        <v>0</v>
      </c>
      <c r="DR1110" s="63">
        <f>VLOOKUP(D1110,RFPStatus!$A$2:$CF$5148,6,FALSE)</f>
        <v>0</v>
      </c>
      <c r="DS1110" s="63">
        <f>VLOOKUP(D1110,RFPStatus!$A$2:$CF$5148,7,FALSE)</f>
        <v>0</v>
      </c>
      <c r="DT1110" s="63">
        <f>VLOOKUP(D1110,RFPStatus!$A$2:$CF$5148,8,FALSE)</f>
        <v>0</v>
      </c>
      <c r="DU1110" s="63">
        <f>VLOOKUP(D1110,RFPStatus!$A$2:$CF$5148,9,FALSE)</f>
        <v>0</v>
      </c>
      <c r="DV1110" s="63">
        <f>VLOOKUP(D1110,RFPStatus!$A$2:$CF$5148,10,FALSE)</f>
        <v>0</v>
      </c>
      <c r="DW1110" s="63" t="str">
        <f t="shared" si="17"/>
        <v/>
      </c>
    </row>
    <row r="1111" spans="1:127">
      <c r="A1111" s="65">
        <f>RFPData!D1111</f>
        <v>0</v>
      </c>
      <c r="DQ1111" s="63">
        <f>VLOOKUP(D1111,RFPStatus!$A$2:$CF$5148,5,FALSE)</f>
        <v>0</v>
      </c>
      <c r="DR1111" s="63">
        <f>VLOOKUP(D1111,RFPStatus!$A$2:$CF$5148,6,FALSE)</f>
        <v>0</v>
      </c>
      <c r="DS1111" s="63">
        <f>VLOOKUP(D1111,RFPStatus!$A$2:$CF$5148,7,FALSE)</f>
        <v>0</v>
      </c>
      <c r="DT1111" s="63">
        <f>VLOOKUP(D1111,RFPStatus!$A$2:$CF$5148,8,FALSE)</f>
        <v>0</v>
      </c>
      <c r="DU1111" s="63">
        <f>VLOOKUP(D1111,RFPStatus!$A$2:$CF$5148,9,FALSE)</f>
        <v>0</v>
      </c>
      <c r="DV1111" s="63">
        <f>VLOOKUP(D1111,RFPStatus!$A$2:$CF$5148,10,FALSE)</f>
        <v>0</v>
      </c>
      <c r="DW1111" s="63" t="str">
        <f t="shared" si="17"/>
        <v/>
      </c>
    </row>
    <row r="1112" spans="1:127">
      <c r="A1112" s="65">
        <f>RFPData!D1112</f>
        <v>0</v>
      </c>
      <c r="DQ1112" s="63">
        <f>VLOOKUP(D1112,RFPStatus!$A$2:$CF$5148,5,FALSE)</f>
        <v>0</v>
      </c>
      <c r="DR1112" s="63">
        <f>VLOOKUP(D1112,RFPStatus!$A$2:$CF$5148,6,FALSE)</f>
        <v>0</v>
      </c>
      <c r="DS1112" s="63">
        <f>VLOOKUP(D1112,RFPStatus!$A$2:$CF$5148,7,FALSE)</f>
        <v>0</v>
      </c>
      <c r="DT1112" s="63">
        <f>VLOOKUP(D1112,RFPStatus!$A$2:$CF$5148,8,FALSE)</f>
        <v>0</v>
      </c>
      <c r="DU1112" s="63">
        <f>VLOOKUP(D1112,RFPStatus!$A$2:$CF$5148,9,FALSE)</f>
        <v>0</v>
      </c>
      <c r="DV1112" s="63">
        <f>VLOOKUP(D1112,RFPStatus!$A$2:$CF$5148,10,FALSE)</f>
        <v>0</v>
      </c>
      <c r="DW1112" s="63" t="str">
        <f t="shared" si="17"/>
        <v/>
      </c>
    </row>
    <row r="1113" spans="1:127">
      <c r="A1113" s="65">
        <f>RFPData!D1113</f>
        <v>0</v>
      </c>
      <c r="DQ1113" s="63">
        <f>VLOOKUP(D1113,RFPStatus!$A$2:$CF$5148,5,FALSE)</f>
        <v>0</v>
      </c>
      <c r="DR1113" s="63">
        <f>VLOOKUP(D1113,RFPStatus!$A$2:$CF$5148,6,FALSE)</f>
        <v>0</v>
      </c>
      <c r="DS1113" s="63">
        <f>VLOOKUP(D1113,RFPStatus!$A$2:$CF$5148,7,FALSE)</f>
        <v>0</v>
      </c>
      <c r="DT1113" s="63">
        <f>VLOOKUP(D1113,RFPStatus!$A$2:$CF$5148,8,FALSE)</f>
        <v>0</v>
      </c>
      <c r="DU1113" s="63">
        <f>VLOOKUP(D1113,RFPStatus!$A$2:$CF$5148,9,FALSE)</f>
        <v>0</v>
      </c>
      <c r="DV1113" s="63">
        <f>VLOOKUP(D1113,RFPStatus!$A$2:$CF$5148,10,FALSE)</f>
        <v>0</v>
      </c>
      <c r="DW1113" s="63" t="str">
        <f t="shared" si="17"/>
        <v/>
      </c>
    </row>
    <row r="1114" spans="1:127">
      <c r="A1114" s="65">
        <f>RFPData!D1114</f>
        <v>0</v>
      </c>
      <c r="DQ1114" s="63">
        <f>VLOOKUP(D1114,RFPStatus!$A$2:$CF$5148,5,FALSE)</f>
        <v>0</v>
      </c>
      <c r="DR1114" s="63">
        <f>VLOOKUP(D1114,RFPStatus!$A$2:$CF$5148,6,FALSE)</f>
        <v>0</v>
      </c>
      <c r="DS1114" s="63">
        <f>VLOOKUP(D1114,RFPStatus!$A$2:$CF$5148,7,FALSE)</f>
        <v>0</v>
      </c>
      <c r="DT1114" s="63">
        <f>VLOOKUP(D1114,RFPStatus!$A$2:$CF$5148,8,FALSE)</f>
        <v>0</v>
      </c>
      <c r="DU1114" s="63">
        <f>VLOOKUP(D1114,RFPStatus!$A$2:$CF$5148,9,FALSE)</f>
        <v>0</v>
      </c>
      <c r="DV1114" s="63">
        <f>VLOOKUP(D1114,RFPStatus!$A$2:$CF$5148,10,FALSE)</f>
        <v>0</v>
      </c>
      <c r="DW1114" s="63" t="str">
        <f t="shared" si="17"/>
        <v/>
      </c>
    </row>
    <row r="1115" spans="1:127">
      <c r="A1115" s="65">
        <f>RFPData!D1115</f>
        <v>0</v>
      </c>
      <c r="DQ1115" s="63">
        <f>VLOOKUP(D1115,RFPStatus!$A$2:$CF$5148,5,FALSE)</f>
        <v>0</v>
      </c>
      <c r="DR1115" s="63">
        <f>VLOOKUP(D1115,RFPStatus!$A$2:$CF$5148,6,FALSE)</f>
        <v>0</v>
      </c>
      <c r="DS1115" s="63">
        <f>VLOOKUP(D1115,RFPStatus!$A$2:$CF$5148,7,FALSE)</f>
        <v>0</v>
      </c>
      <c r="DT1115" s="63">
        <f>VLOOKUP(D1115,RFPStatus!$A$2:$CF$5148,8,FALSE)</f>
        <v>0</v>
      </c>
      <c r="DU1115" s="63">
        <f>VLOOKUP(D1115,RFPStatus!$A$2:$CF$5148,9,FALSE)</f>
        <v>0</v>
      </c>
      <c r="DV1115" s="63">
        <f>VLOOKUP(D1115,RFPStatus!$A$2:$CF$5148,10,FALSE)</f>
        <v>0</v>
      </c>
      <c r="DW1115" s="63" t="str">
        <f t="shared" si="17"/>
        <v/>
      </c>
    </row>
    <row r="1116" spans="1:127">
      <c r="A1116" s="65">
        <f>RFPData!D1116</f>
        <v>0</v>
      </c>
      <c r="DQ1116" s="63">
        <f>VLOOKUP(D1116,RFPStatus!$A$2:$CF$5148,5,FALSE)</f>
        <v>0</v>
      </c>
      <c r="DR1116" s="63">
        <f>VLOOKUP(D1116,RFPStatus!$A$2:$CF$5148,6,FALSE)</f>
        <v>0</v>
      </c>
      <c r="DS1116" s="63">
        <f>VLOOKUP(D1116,RFPStatus!$A$2:$CF$5148,7,FALSE)</f>
        <v>0</v>
      </c>
      <c r="DT1116" s="63">
        <f>VLOOKUP(D1116,RFPStatus!$A$2:$CF$5148,8,FALSE)</f>
        <v>0</v>
      </c>
      <c r="DU1116" s="63">
        <f>VLOOKUP(D1116,RFPStatus!$A$2:$CF$5148,9,FALSE)</f>
        <v>0</v>
      </c>
      <c r="DV1116" s="63">
        <f>VLOOKUP(D1116,RFPStatus!$A$2:$CF$5148,10,FALSE)</f>
        <v>0</v>
      </c>
      <c r="DW1116" s="63" t="str">
        <f t="shared" si="17"/>
        <v/>
      </c>
    </row>
    <row r="1117" spans="1:127">
      <c r="A1117" s="65">
        <f>RFPData!D1117</f>
        <v>0</v>
      </c>
      <c r="DQ1117" s="63">
        <f>VLOOKUP(D1117,RFPStatus!$A$2:$CF$5148,5,FALSE)</f>
        <v>0</v>
      </c>
      <c r="DR1117" s="63">
        <f>VLOOKUP(D1117,RFPStatus!$A$2:$CF$5148,6,FALSE)</f>
        <v>0</v>
      </c>
      <c r="DS1117" s="63">
        <f>VLOOKUP(D1117,RFPStatus!$A$2:$CF$5148,7,FALSE)</f>
        <v>0</v>
      </c>
      <c r="DT1117" s="63">
        <f>VLOOKUP(D1117,RFPStatus!$A$2:$CF$5148,8,FALSE)</f>
        <v>0</v>
      </c>
      <c r="DU1117" s="63">
        <f>VLOOKUP(D1117,RFPStatus!$A$2:$CF$5148,9,FALSE)</f>
        <v>0</v>
      </c>
      <c r="DV1117" s="63">
        <f>VLOOKUP(D1117,RFPStatus!$A$2:$CF$5148,10,FALSE)</f>
        <v>0</v>
      </c>
      <c r="DW1117" s="63" t="str">
        <f t="shared" si="17"/>
        <v/>
      </c>
    </row>
    <row r="1118" spans="1:127">
      <c r="A1118" s="65">
        <f>RFPData!D1118</f>
        <v>0</v>
      </c>
      <c r="DQ1118" s="63">
        <f>VLOOKUP(D1118,RFPStatus!$A$2:$CF$5148,5,FALSE)</f>
        <v>0</v>
      </c>
      <c r="DR1118" s="63">
        <f>VLOOKUP(D1118,RFPStatus!$A$2:$CF$5148,6,FALSE)</f>
        <v>0</v>
      </c>
      <c r="DS1118" s="63">
        <f>VLOOKUP(D1118,RFPStatus!$A$2:$CF$5148,7,FALSE)</f>
        <v>0</v>
      </c>
      <c r="DT1118" s="63">
        <f>VLOOKUP(D1118,RFPStatus!$A$2:$CF$5148,8,FALSE)</f>
        <v>0</v>
      </c>
      <c r="DU1118" s="63">
        <f>VLOOKUP(D1118,RFPStatus!$A$2:$CF$5148,9,FALSE)</f>
        <v>0</v>
      </c>
      <c r="DV1118" s="63">
        <f>VLOOKUP(D1118,RFPStatus!$A$2:$CF$5148,10,FALSE)</f>
        <v>0</v>
      </c>
      <c r="DW1118" s="63" t="str">
        <f t="shared" si="17"/>
        <v/>
      </c>
    </row>
    <row r="1119" spans="1:127">
      <c r="A1119" s="65">
        <f>RFPData!D1119</f>
        <v>0</v>
      </c>
      <c r="DQ1119" s="63">
        <f>VLOOKUP(D1119,RFPStatus!$A$2:$CF$5148,5,FALSE)</f>
        <v>0</v>
      </c>
      <c r="DR1119" s="63">
        <f>VLOOKUP(D1119,RFPStatus!$A$2:$CF$5148,6,FALSE)</f>
        <v>0</v>
      </c>
      <c r="DS1119" s="63">
        <f>VLOOKUP(D1119,RFPStatus!$A$2:$CF$5148,7,FALSE)</f>
        <v>0</v>
      </c>
      <c r="DT1119" s="63">
        <f>VLOOKUP(D1119,RFPStatus!$A$2:$CF$5148,8,FALSE)</f>
        <v>0</v>
      </c>
      <c r="DU1119" s="63">
        <f>VLOOKUP(D1119,RFPStatus!$A$2:$CF$5148,9,FALSE)</f>
        <v>0</v>
      </c>
      <c r="DV1119" s="63">
        <f>VLOOKUP(D1119,RFPStatus!$A$2:$CF$5148,10,FALSE)</f>
        <v>0</v>
      </c>
      <c r="DW1119" s="63" t="str">
        <f t="shared" si="17"/>
        <v/>
      </c>
    </row>
    <row r="1120" spans="1:127">
      <c r="A1120" s="65">
        <f>RFPData!D1120</f>
        <v>0</v>
      </c>
      <c r="DQ1120" s="63">
        <f>VLOOKUP(D1120,RFPStatus!$A$2:$CF$5148,5,FALSE)</f>
        <v>0</v>
      </c>
      <c r="DR1120" s="63">
        <f>VLOOKUP(D1120,RFPStatus!$A$2:$CF$5148,6,FALSE)</f>
        <v>0</v>
      </c>
      <c r="DS1120" s="63">
        <f>VLOOKUP(D1120,RFPStatus!$A$2:$CF$5148,7,FALSE)</f>
        <v>0</v>
      </c>
      <c r="DT1120" s="63">
        <f>VLOOKUP(D1120,RFPStatus!$A$2:$CF$5148,8,FALSE)</f>
        <v>0</v>
      </c>
      <c r="DU1120" s="63">
        <f>VLOOKUP(D1120,RFPStatus!$A$2:$CF$5148,9,FALSE)</f>
        <v>0</v>
      </c>
      <c r="DV1120" s="63">
        <f>VLOOKUP(D1120,RFPStatus!$A$2:$CF$5148,10,FALSE)</f>
        <v>0</v>
      </c>
      <c r="DW1120" s="63" t="str">
        <f t="shared" si="17"/>
        <v/>
      </c>
    </row>
    <row r="1121" spans="1:127">
      <c r="A1121" s="65">
        <f>RFPData!D1121</f>
        <v>0</v>
      </c>
      <c r="DQ1121" s="63">
        <f>VLOOKUP(D1121,RFPStatus!$A$2:$CF$5148,5,FALSE)</f>
        <v>0</v>
      </c>
      <c r="DR1121" s="63">
        <f>VLOOKUP(D1121,RFPStatus!$A$2:$CF$5148,6,FALSE)</f>
        <v>0</v>
      </c>
      <c r="DS1121" s="63">
        <f>VLOOKUP(D1121,RFPStatus!$A$2:$CF$5148,7,FALSE)</f>
        <v>0</v>
      </c>
      <c r="DT1121" s="63">
        <f>VLOOKUP(D1121,RFPStatus!$A$2:$CF$5148,8,FALSE)</f>
        <v>0</v>
      </c>
      <c r="DU1121" s="63">
        <f>VLOOKUP(D1121,RFPStatus!$A$2:$CF$5148,9,FALSE)</f>
        <v>0</v>
      </c>
      <c r="DV1121" s="63">
        <f>VLOOKUP(D1121,RFPStatus!$A$2:$CF$5148,10,FALSE)</f>
        <v>0</v>
      </c>
      <c r="DW1121" s="63" t="str">
        <f t="shared" si="17"/>
        <v/>
      </c>
    </row>
    <row r="1122" spans="1:127">
      <c r="A1122" s="65">
        <f>RFPData!D1122</f>
        <v>0</v>
      </c>
      <c r="DQ1122" s="63">
        <f>VLOOKUP(D1122,RFPStatus!$A$2:$CF$5148,5,FALSE)</f>
        <v>0</v>
      </c>
      <c r="DR1122" s="63">
        <f>VLOOKUP(D1122,RFPStatus!$A$2:$CF$5148,6,FALSE)</f>
        <v>0</v>
      </c>
      <c r="DS1122" s="63">
        <f>VLOOKUP(D1122,RFPStatus!$A$2:$CF$5148,7,FALSE)</f>
        <v>0</v>
      </c>
      <c r="DT1122" s="63">
        <f>VLOOKUP(D1122,RFPStatus!$A$2:$CF$5148,8,FALSE)</f>
        <v>0</v>
      </c>
      <c r="DU1122" s="63">
        <f>VLOOKUP(D1122,RFPStatus!$A$2:$CF$5148,9,FALSE)</f>
        <v>0</v>
      </c>
      <c r="DV1122" s="63">
        <f>VLOOKUP(D1122,RFPStatus!$A$2:$CF$5148,10,FALSE)</f>
        <v>0</v>
      </c>
      <c r="DW1122" s="63" t="str">
        <f t="shared" si="17"/>
        <v/>
      </c>
    </row>
    <row r="1123" spans="1:127">
      <c r="A1123" s="65">
        <f>RFPData!D1123</f>
        <v>0</v>
      </c>
      <c r="DQ1123" s="63">
        <f>VLOOKUP(D1123,RFPStatus!$A$2:$CF$5148,5,FALSE)</f>
        <v>0</v>
      </c>
      <c r="DR1123" s="63">
        <f>VLOOKUP(D1123,RFPStatus!$A$2:$CF$5148,6,FALSE)</f>
        <v>0</v>
      </c>
      <c r="DS1123" s="63">
        <f>VLOOKUP(D1123,RFPStatus!$A$2:$CF$5148,7,FALSE)</f>
        <v>0</v>
      </c>
      <c r="DT1123" s="63">
        <f>VLOOKUP(D1123,RFPStatus!$A$2:$CF$5148,8,FALSE)</f>
        <v>0</v>
      </c>
      <c r="DU1123" s="63">
        <f>VLOOKUP(D1123,RFPStatus!$A$2:$CF$5148,9,FALSE)</f>
        <v>0</v>
      </c>
      <c r="DV1123" s="63">
        <f>VLOOKUP(D1123,RFPStatus!$A$2:$CF$5148,10,FALSE)</f>
        <v>0</v>
      </c>
      <c r="DW1123" s="63" t="str">
        <f t="shared" si="17"/>
        <v/>
      </c>
    </row>
    <row r="1124" spans="1:127">
      <c r="A1124" s="65">
        <f>RFPData!D1124</f>
        <v>0</v>
      </c>
      <c r="DQ1124" s="63">
        <f>VLOOKUP(D1124,RFPStatus!$A$2:$CF$5148,5,FALSE)</f>
        <v>0</v>
      </c>
      <c r="DR1124" s="63">
        <f>VLOOKUP(D1124,RFPStatus!$A$2:$CF$5148,6,FALSE)</f>
        <v>0</v>
      </c>
      <c r="DS1124" s="63">
        <f>VLOOKUP(D1124,RFPStatus!$A$2:$CF$5148,7,FALSE)</f>
        <v>0</v>
      </c>
      <c r="DT1124" s="63">
        <f>VLOOKUP(D1124,RFPStatus!$A$2:$CF$5148,8,FALSE)</f>
        <v>0</v>
      </c>
      <c r="DU1124" s="63">
        <f>VLOOKUP(D1124,RFPStatus!$A$2:$CF$5148,9,FALSE)</f>
        <v>0</v>
      </c>
      <c r="DV1124" s="63">
        <f>VLOOKUP(D1124,RFPStatus!$A$2:$CF$5148,10,FALSE)</f>
        <v>0</v>
      </c>
      <c r="DW1124" s="63" t="str">
        <f t="shared" si="17"/>
        <v/>
      </c>
    </row>
    <row r="1125" spans="1:127">
      <c r="A1125" s="65">
        <f>RFPData!D1125</f>
        <v>0</v>
      </c>
      <c r="DQ1125" s="63">
        <f>VLOOKUP(D1125,RFPStatus!$A$2:$CF$5148,5,FALSE)</f>
        <v>0</v>
      </c>
      <c r="DR1125" s="63">
        <f>VLOOKUP(D1125,RFPStatus!$A$2:$CF$5148,6,FALSE)</f>
        <v>0</v>
      </c>
      <c r="DS1125" s="63">
        <f>VLOOKUP(D1125,RFPStatus!$A$2:$CF$5148,7,FALSE)</f>
        <v>0</v>
      </c>
      <c r="DT1125" s="63">
        <f>VLOOKUP(D1125,RFPStatus!$A$2:$CF$5148,8,FALSE)</f>
        <v>0</v>
      </c>
      <c r="DU1125" s="63">
        <f>VLOOKUP(D1125,RFPStatus!$A$2:$CF$5148,9,FALSE)</f>
        <v>0</v>
      </c>
      <c r="DV1125" s="63">
        <f>VLOOKUP(D1125,RFPStatus!$A$2:$CF$5148,10,FALSE)</f>
        <v>0</v>
      </c>
      <c r="DW1125" s="63" t="str">
        <f t="shared" si="17"/>
        <v/>
      </c>
    </row>
    <row r="1126" spans="1:127">
      <c r="A1126" s="65">
        <f>RFPData!D1126</f>
        <v>0</v>
      </c>
      <c r="DQ1126" s="63">
        <f>VLOOKUP(D1126,RFPStatus!$A$2:$CF$5148,5,FALSE)</f>
        <v>0</v>
      </c>
      <c r="DR1126" s="63">
        <f>VLOOKUP(D1126,RFPStatus!$A$2:$CF$5148,6,FALSE)</f>
        <v>0</v>
      </c>
      <c r="DS1126" s="63">
        <f>VLOOKUP(D1126,RFPStatus!$A$2:$CF$5148,7,FALSE)</f>
        <v>0</v>
      </c>
      <c r="DT1126" s="63">
        <f>VLOOKUP(D1126,RFPStatus!$A$2:$CF$5148,8,FALSE)</f>
        <v>0</v>
      </c>
      <c r="DU1126" s="63">
        <f>VLOOKUP(D1126,RFPStatus!$A$2:$CF$5148,9,FALSE)</f>
        <v>0</v>
      </c>
      <c r="DV1126" s="63">
        <f>VLOOKUP(D1126,RFPStatus!$A$2:$CF$5148,10,FALSE)</f>
        <v>0</v>
      </c>
      <c r="DW1126" s="63" t="str">
        <f t="shared" si="17"/>
        <v/>
      </c>
    </row>
    <row r="1127" spans="1:127">
      <c r="A1127" s="65">
        <f>RFPData!D1127</f>
        <v>0</v>
      </c>
      <c r="DQ1127" s="63">
        <f>VLOOKUP(D1127,RFPStatus!$A$2:$CF$5148,5,FALSE)</f>
        <v>0</v>
      </c>
      <c r="DR1127" s="63">
        <f>VLOOKUP(D1127,RFPStatus!$A$2:$CF$5148,6,FALSE)</f>
        <v>0</v>
      </c>
      <c r="DS1127" s="63">
        <f>VLOOKUP(D1127,RFPStatus!$A$2:$CF$5148,7,FALSE)</f>
        <v>0</v>
      </c>
      <c r="DT1127" s="63">
        <f>VLOOKUP(D1127,RFPStatus!$A$2:$CF$5148,8,FALSE)</f>
        <v>0</v>
      </c>
      <c r="DU1127" s="63">
        <f>VLOOKUP(D1127,RFPStatus!$A$2:$CF$5148,9,FALSE)</f>
        <v>0</v>
      </c>
      <c r="DV1127" s="63">
        <f>VLOOKUP(D1127,RFPStatus!$A$2:$CF$5148,10,FALSE)</f>
        <v>0</v>
      </c>
      <c r="DW1127" s="63" t="str">
        <f t="shared" si="17"/>
        <v/>
      </c>
    </row>
    <row r="1128" spans="1:127">
      <c r="A1128" s="65">
        <f>RFPData!D1128</f>
        <v>0</v>
      </c>
      <c r="DQ1128" s="63">
        <f>VLOOKUP(D1128,RFPStatus!$A$2:$CF$5148,5,FALSE)</f>
        <v>0</v>
      </c>
      <c r="DR1128" s="63">
        <f>VLOOKUP(D1128,RFPStatus!$A$2:$CF$5148,6,FALSE)</f>
        <v>0</v>
      </c>
      <c r="DS1128" s="63">
        <f>VLOOKUP(D1128,RFPStatus!$A$2:$CF$5148,7,FALSE)</f>
        <v>0</v>
      </c>
      <c r="DT1128" s="63">
        <f>VLOOKUP(D1128,RFPStatus!$A$2:$CF$5148,8,FALSE)</f>
        <v>0</v>
      </c>
      <c r="DU1128" s="63">
        <f>VLOOKUP(D1128,RFPStatus!$A$2:$CF$5148,9,FALSE)</f>
        <v>0</v>
      </c>
      <c r="DV1128" s="63">
        <f>VLOOKUP(D1128,RFPStatus!$A$2:$CF$5148,10,FALSE)</f>
        <v>0</v>
      </c>
      <c r="DW1128" s="63" t="str">
        <f t="shared" si="17"/>
        <v/>
      </c>
    </row>
    <row r="1129" spans="1:127">
      <c r="A1129" s="65">
        <f>RFPData!D1129</f>
        <v>0</v>
      </c>
      <c r="DQ1129" s="63">
        <f>VLOOKUP(D1129,RFPStatus!$A$2:$CF$5148,5,FALSE)</f>
        <v>0</v>
      </c>
      <c r="DR1129" s="63">
        <f>VLOOKUP(D1129,RFPStatus!$A$2:$CF$5148,6,FALSE)</f>
        <v>0</v>
      </c>
      <c r="DS1129" s="63">
        <f>VLOOKUP(D1129,RFPStatus!$A$2:$CF$5148,7,FALSE)</f>
        <v>0</v>
      </c>
      <c r="DT1129" s="63">
        <f>VLOOKUP(D1129,RFPStatus!$A$2:$CF$5148,8,FALSE)</f>
        <v>0</v>
      </c>
      <c r="DU1129" s="63">
        <f>VLOOKUP(D1129,RFPStatus!$A$2:$CF$5148,9,FALSE)</f>
        <v>0</v>
      </c>
      <c r="DV1129" s="63">
        <f>VLOOKUP(D1129,RFPStatus!$A$2:$CF$5148,10,FALSE)</f>
        <v>0</v>
      </c>
      <c r="DW1129" s="63" t="str">
        <f t="shared" si="17"/>
        <v/>
      </c>
    </row>
    <row r="1130" spans="1:127">
      <c r="A1130" s="65">
        <f>RFPData!D1130</f>
        <v>0</v>
      </c>
      <c r="DQ1130" s="63">
        <f>VLOOKUP(D1130,RFPStatus!$A$2:$CF$5148,5,FALSE)</f>
        <v>0</v>
      </c>
      <c r="DR1130" s="63">
        <f>VLOOKUP(D1130,RFPStatus!$A$2:$CF$5148,6,FALSE)</f>
        <v>0</v>
      </c>
      <c r="DS1130" s="63">
        <f>VLOOKUP(D1130,RFPStatus!$A$2:$CF$5148,7,FALSE)</f>
        <v>0</v>
      </c>
      <c r="DT1130" s="63">
        <f>VLOOKUP(D1130,RFPStatus!$A$2:$CF$5148,8,FALSE)</f>
        <v>0</v>
      </c>
      <c r="DU1130" s="63">
        <f>VLOOKUP(D1130,RFPStatus!$A$2:$CF$5148,9,FALSE)</f>
        <v>0</v>
      </c>
      <c r="DV1130" s="63">
        <f>VLOOKUP(D1130,RFPStatus!$A$2:$CF$5148,10,FALSE)</f>
        <v>0</v>
      </c>
      <c r="DW1130" s="63" t="str">
        <f t="shared" si="17"/>
        <v/>
      </c>
    </row>
    <row r="1131" spans="1:127">
      <c r="A1131" s="65">
        <f>RFPData!D1131</f>
        <v>0</v>
      </c>
      <c r="DQ1131" s="63">
        <f>VLOOKUP(D1131,RFPStatus!$A$2:$CF$5148,5,FALSE)</f>
        <v>0</v>
      </c>
      <c r="DR1131" s="63">
        <f>VLOOKUP(D1131,RFPStatus!$A$2:$CF$5148,6,FALSE)</f>
        <v>0</v>
      </c>
      <c r="DS1131" s="63">
        <f>VLOOKUP(D1131,RFPStatus!$A$2:$CF$5148,7,FALSE)</f>
        <v>0</v>
      </c>
      <c r="DT1131" s="63">
        <f>VLOOKUP(D1131,RFPStatus!$A$2:$CF$5148,8,FALSE)</f>
        <v>0</v>
      </c>
      <c r="DU1131" s="63">
        <f>VLOOKUP(D1131,RFPStatus!$A$2:$CF$5148,9,FALSE)</f>
        <v>0</v>
      </c>
      <c r="DV1131" s="63">
        <f>VLOOKUP(D1131,RFPStatus!$A$2:$CF$5148,10,FALSE)</f>
        <v>0</v>
      </c>
      <c r="DW1131" s="63" t="str">
        <f t="shared" si="17"/>
        <v/>
      </c>
    </row>
    <row r="1132" spans="1:127">
      <c r="A1132" s="65">
        <f>RFPData!D1132</f>
        <v>0</v>
      </c>
      <c r="DQ1132" s="63">
        <f>VLOOKUP(D1132,RFPStatus!$A$2:$CF$5148,5,FALSE)</f>
        <v>0</v>
      </c>
      <c r="DR1132" s="63">
        <f>VLOOKUP(D1132,RFPStatus!$A$2:$CF$5148,6,FALSE)</f>
        <v>0</v>
      </c>
      <c r="DS1132" s="63">
        <f>VLOOKUP(D1132,RFPStatus!$A$2:$CF$5148,7,FALSE)</f>
        <v>0</v>
      </c>
      <c r="DT1132" s="63">
        <f>VLOOKUP(D1132,RFPStatus!$A$2:$CF$5148,8,FALSE)</f>
        <v>0</v>
      </c>
      <c r="DU1132" s="63">
        <f>VLOOKUP(D1132,RFPStatus!$A$2:$CF$5148,9,FALSE)</f>
        <v>0</v>
      </c>
      <c r="DV1132" s="63">
        <f>VLOOKUP(D1132,RFPStatus!$A$2:$CF$5148,10,FALSE)</f>
        <v>0</v>
      </c>
      <c r="DW1132" s="63" t="str">
        <f t="shared" si="17"/>
        <v/>
      </c>
    </row>
    <row r="1133" spans="1:127">
      <c r="A1133" s="65">
        <f>RFPData!D1133</f>
        <v>0</v>
      </c>
      <c r="DQ1133" s="63">
        <f>VLOOKUP(D1133,RFPStatus!$A$2:$CF$5148,5,FALSE)</f>
        <v>0</v>
      </c>
      <c r="DR1133" s="63">
        <f>VLOOKUP(D1133,RFPStatus!$A$2:$CF$5148,6,FALSE)</f>
        <v>0</v>
      </c>
      <c r="DS1133" s="63">
        <f>VLOOKUP(D1133,RFPStatus!$A$2:$CF$5148,7,FALSE)</f>
        <v>0</v>
      </c>
      <c r="DT1133" s="63">
        <f>VLOOKUP(D1133,RFPStatus!$A$2:$CF$5148,8,FALSE)</f>
        <v>0</v>
      </c>
      <c r="DU1133" s="63">
        <f>VLOOKUP(D1133,RFPStatus!$A$2:$CF$5148,9,FALSE)</f>
        <v>0</v>
      </c>
      <c r="DV1133" s="63">
        <f>VLOOKUP(D1133,RFPStatus!$A$2:$CF$5148,10,FALSE)</f>
        <v>0</v>
      </c>
      <c r="DW1133" s="63" t="str">
        <f t="shared" si="17"/>
        <v/>
      </c>
    </row>
    <row r="1134" spans="1:127">
      <c r="A1134" s="65">
        <f>RFPData!D1134</f>
        <v>0</v>
      </c>
      <c r="DQ1134" s="63">
        <f>VLOOKUP(D1134,RFPStatus!$A$2:$CF$5148,5,FALSE)</f>
        <v>0</v>
      </c>
      <c r="DR1134" s="63">
        <f>VLOOKUP(D1134,RFPStatus!$A$2:$CF$5148,6,FALSE)</f>
        <v>0</v>
      </c>
      <c r="DS1134" s="63">
        <f>VLOOKUP(D1134,RFPStatus!$A$2:$CF$5148,7,FALSE)</f>
        <v>0</v>
      </c>
      <c r="DT1134" s="63">
        <f>VLOOKUP(D1134,RFPStatus!$A$2:$CF$5148,8,FALSE)</f>
        <v>0</v>
      </c>
      <c r="DU1134" s="63">
        <f>VLOOKUP(D1134,RFPStatus!$A$2:$CF$5148,9,FALSE)</f>
        <v>0</v>
      </c>
      <c r="DV1134" s="63">
        <f>VLOOKUP(D1134,RFPStatus!$A$2:$CF$5148,10,FALSE)</f>
        <v>0</v>
      </c>
      <c r="DW1134" s="63" t="str">
        <f t="shared" si="17"/>
        <v/>
      </c>
    </row>
    <row r="1135" spans="1:127">
      <c r="A1135" s="65">
        <f>RFPData!D1135</f>
        <v>0</v>
      </c>
      <c r="DQ1135" s="63">
        <f>VLOOKUP(D1135,RFPStatus!$A$2:$CF$5148,5,FALSE)</f>
        <v>0</v>
      </c>
      <c r="DR1135" s="63">
        <f>VLOOKUP(D1135,RFPStatus!$A$2:$CF$5148,6,FALSE)</f>
        <v>0</v>
      </c>
      <c r="DS1135" s="63">
        <f>VLOOKUP(D1135,RFPStatus!$A$2:$CF$5148,7,FALSE)</f>
        <v>0</v>
      </c>
      <c r="DT1135" s="63">
        <f>VLOOKUP(D1135,RFPStatus!$A$2:$CF$5148,8,FALSE)</f>
        <v>0</v>
      </c>
      <c r="DU1135" s="63">
        <f>VLOOKUP(D1135,RFPStatus!$A$2:$CF$5148,9,FALSE)</f>
        <v>0</v>
      </c>
      <c r="DV1135" s="63">
        <f>VLOOKUP(D1135,RFPStatus!$A$2:$CF$5148,10,FALSE)</f>
        <v>0</v>
      </c>
      <c r="DW1135" s="63" t="str">
        <f t="shared" si="17"/>
        <v/>
      </c>
    </row>
    <row r="1136" spans="1:127">
      <c r="A1136" s="65">
        <f>RFPData!D1136</f>
        <v>0</v>
      </c>
      <c r="DQ1136" s="63">
        <f>VLOOKUP(D1136,RFPStatus!$A$2:$CF$5148,5,FALSE)</f>
        <v>0</v>
      </c>
      <c r="DR1136" s="63">
        <f>VLOOKUP(D1136,RFPStatus!$A$2:$CF$5148,6,FALSE)</f>
        <v>0</v>
      </c>
      <c r="DS1136" s="63">
        <f>VLOOKUP(D1136,RFPStatus!$A$2:$CF$5148,7,FALSE)</f>
        <v>0</v>
      </c>
      <c r="DT1136" s="63">
        <f>VLOOKUP(D1136,RFPStatus!$A$2:$CF$5148,8,FALSE)</f>
        <v>0</v>
      </c>
      <c r="DU1136" s="63">
        <f>VLOOKUP(D1136,RFPStatus!$A$2:$CF$5148,9,FALSE)</f>
        <v>0</v>
      </c>
      <c r="DV1136" s="63">
        <f>VLOOKUP(D1136,RFPStatus!$A$2:$CF$5148,10,FALSE)</f>
        <v>0</v>
      </c>
      <c r="DW1136" s="63" t="str">
        <f t="shared" si="17"/>
        <v/>
      </c>
    </row>
    <row r="1137" spans="1:127">
      <c r="A1137" s="65">
        <f>RFPData!D1137</f>
        <v>0</v>
      </c>
      <c r="DQ1137" s="63">
        <f>VLOOKUP(D1137,RFPStatus!$A$2:$CF$5148,5,FALSE)</f>
        <v>0</v>
      </c>
      <c r="DR1137" s="63">
        <f>VLOOKUP(D1137,RFPStatus!$A$2:$CF$5148,6,FALSE)</f>
        <v>0</v>
      </c>
      <c r="DS1137" s="63">
        <f>VLOOKUP(D1137,RFPStatus!$A$2:$CF$5148,7,FALSE)</f>
        <v>0</v>
      </c>
      <c r="DT1137" s="63">
        <f>VLOOKUP(D1137,RFPStatus!$A$2:$CF$5148,8,FALSE)</f>
        <v>0</v>
      </c>
      <c r="DU1137" s="63">
        <f>VLOOKUP(D1137,RFPStatus!$A$2:$CF$5148,9,FALSE)</f>
        <v>0</v>
      </c>
      <c r="DV1137" s="63">
        <f>VLOOKUP(D1137,RFPStatus!$A$2:$CF$5148,10,FALSE)</f>
        <v>0</v>
      </c>
      <c r="DW1137" s="63" t="str">
        <f t="shared" si="17"/>
        <v/>
      </c>
    </row>
    <row r="1138" spans="1:127">
      <c r="A1138" s="65">
        <f>RFPData!D1138</f>
        <v>0</v>
      </c>
      <c r="DQ1138" s="63">
        <f>VLOOKUP(D1138,RFPStatus!$A$2:$CF$5148,5,FALSE)</f>
        <v>0</v>
      </c>
      <c r="DR1138" s="63">
        <f>VLOOKUP(D1138,RFPStatus!$A$2:$CF$5148,6,FALSE)</f>
        <v>0</v>
      </c>
      <c r="DS1138" s="63">
        <f>VLOOKUP(D1138,RFPStatus!$A$2:$CF$5148,7,FALSE)</f>
        <v>0</v>
      </c>
      <c r="DT1138" s="63">
        <f>VLOOKUP(D1138,RFPStatus!$A$2:$CF$5148,8,FALSE)</f>
        <v>0</v>
      </c>
      <c r="DU1138" s="63">
        <f>VLOOKUP(D1138,RFPStatus!$A$2:$CF$5148,9,FALSE)</f>
        <v>0</v>
      </c>
      <c r="DV1138" s="63">
        <f>VLOOKUP(D1138,RFPStatus!$A$2:$CF$5148,10,FALSE)</f>
        <v>0</v>
      </c>
      <c r="DW1138" s="63" t="str">
        <f t="shared" si="17"/>
        <v/>
      </c>
    </row>
    <row r="1139" spans="1:127">
      <c r="A1139" s="65">
        <f>RFPData!D1139</f>
        <v>0</v>
      </c>
      <c r="DQ1139" s="63">
        <f>VLOOKUP(D1139,RFPStatus!$A$2:$CF$5148,5,FALSE)</f>
        <v>0</v>
      </c>
      <c r="DR1139" s="63">
        <f>VLOOKUP(D1139,RFPStatus!$A$2:$CF$5148,6,FALSE)</f>
        <v>0</v>
      </c>
      <c r="DS1139" s="63">
        <f>VLOOKUP(D1139,RFPStatus!$A$2:$CF$5148,7,FALSE)</f>
        <v>0</v>
      </c>
      <c r="DT1139" s="63">
        <f>VLOOKUP(D1139,RFPStatus!$A$2:$CF$5148,8,FALSE)</f>
        <v>0</v>
      </c>
      <c r="DU1139" s="63">
        <f>VLOOKUP(D1139,RFPStatus!$A$2:$CF$5148,9,FALSE)</f>
        <v>0</v>
      </c>
      <c r="DV1139" s="63">
        <f>VLOOKUP(D1139,RFPStatus!$A$2:$CF$5148,10,FALSE)</f>
        <v>0</v>
      </c>
      <c r="DW1139" s="63" t="str">
        <f t="shared" si="17"/>
        <v/>
      </c>
    </row>
    <row r="1140" spans="1:127">
      <c r="A1140" s="65">
        <f>RFPData!D1140</f>
        <v>0</v>
      </c>
      <c r="DQ1140" s="63">
        <f>VLOOKUP(D1140,RFPStatus!$A$2:$CF$5148,5,FALSE)</f>
        <v>0</v>
      </c>
      <c r="DR1140" s="63">
        <f>VLOOKUP(D1140,RFPStatus!$A$2:$CF$5148,6,FALSE)</f>
        <v>0</v>
      </c>
      <c r="DS1140" s="63">
        <f>VLOOKUP(D1140,RFPStatus!$A$2:$CF$5148,7,FALSE)</f>
        <v>0</v>
      </c>
      <c r="DT1140" s="63">
        <f>VLOOKUP(D1140,RFPStatus!$A$2:$CF$5148,8,FALSE)</f>
        <v>0</v>
      </c>
      <c r="DU1140" s="63">
        <f>VLOOKUP(D1140,RFPStatus!$A$2:$CF$5148,9,FALSE)</f>
        <v>0</v>
      </c>
      <c r="DV1140" s="63">
        <f>VLOOKUP(D1140,RFPStatus!$A$2:$CF$5148,10,FALSE)</f>
        <v>0</v>
      </c>
      <c r="DW1140" s="63" t="str">
        <f t="shared" si="17"/>
        <v/>
      </c>
    </row>
    <row r="1141" spans="1:127">
      <c r="A1141" s="65">
        <f>RFPData!D1141</f>
        <v>0</v>
      </c>
      <c r="DQ1141" s="63">
        <f>VLOOKUP(D1141,RFPStatus!$A$2:$CF$5148,5,FALSE)</f>
        <v>0</v>
      </c>
      <c r="DR1141" s="63">
        <f>VLOOKUP(D1141,RFPStatus!$A$2:$CF$5148,6,FALSE)</f>
        <v>0</v>
      </c>
      <c r="DS1141" s="63">
        <f>VLOOKUP(D1141,RFPStatus!$A$2:$CF$5148,7,FALSE)</f>
        <v>0</v>
      </c>
      <c r="DT1141" s="63">
        <f>VLOOKUP(D1141,RFPStatus!$A$2:$CF$5148,8,FALSE)</f>
        <v>0</v>
      </c>
      <c r="DU1141" s="63">
        <f>VLOOKUP(D1141,RFPStatus!$A$2:$CF$5148,9,FALSE)</f>
        <v>0</v>
      </c>
      <c r="DV1141" s="63">
        <f>VLOOKUP(D1141,RFPStatus!$A$2:$CF$5148,10,FALSE)</f>
        <v>0</v>
      </c>
      <c r="DW1141" s="63" t="str">
        <f t="shared" si="17"/>
        <v/>
      </c>
    </row>
    <row r="1142" spans="1:127">
      <c r="A1142" s="65">
        <f>RFPData!D1142</f>
        <v>0</v>
      </c>
      <c r="DQ1142" s="63">
        <f>VLOOKUP(D1142,RFPStatus!$A$2:$CF$5148,5,FALSE)</f>
        <v>0</v>
      </c>
      <c r="DR1142" s="63">
        <f>VLOOKUP(D1142,RFPStatus!$A$2:$CF$5148,6,FALSE)</f>
        <v>0</v>
      </c>
      <c r="DS1142" s="63">
        <f>VLOOKUP(D1142,RFPStatus!$A$2:$CF$5148,7,FALSE)</f>
        <v>0</v>
      </c>
      <c r="DT1142" s="63">
        <f>VLOOKUP(D1142,RFPStatus!$A$2:$CF$5148,8,FALSE)</f>
        <v>0</v>
      </c>
      <c r="DU1142" s="63">
        <f>VLOOKUP(D1142,RFPStatus!$A$2:$CF$5148,9,FALSE)</f>
        <v>0</v>
      </c>
      <c r="DV1142" s="63">
        <f>VLOOKUP(D1142,RFPStatus!$A$2:$CF$5148,10,FALSE)</f>
        <v>0</v>
      </c>
      <c r="DW1142" s="63" t="str">
        <f t="shared" si="17"/>
        <v/>
      </c>
    </row>
    <row r="1143" spans="1:127">
      <c r="A1143" s="65">
        <f>RFPData!D1143</f>
        <v>0</v>
      </c>
      <c r="DQ1143" s="63">
        <f>VLOOKUP(D1143,RFPStatus!$A$2:$CF$5148,5,FALSE)</f>
        <v>0</v>
      </c>
      <c r="DR1143" s="63">
        <f>VLOOKUP(D1143,RFPStatus!$A$2:$CF$5148,6,FALSE)</f>
        <v>0</v>
      </c>
      <c r="DS1143" s="63">
        <f>VLOOKUP(D1143,RFPStatus!$A$2:$CF$5148,7,FALSE)</f>
        <v>0</v>
      </c>
      <c r="DT1143" s="63">
        <f>VLOOKUP(D1143,RFPStatus!$A$2:$CF$5148,8,FALSE)</f>
        <v>0</v>
      </c>
      <c r="DU1143" s="63">
        <f>VLOOKUP(D1143,RFPStatus!$A$2:$CF$5148,9,FALSE)</f>
        <v>0</v>
      </c>
      <c r="DV1143" s="63">
        <f>VLOOKUP(D1143,RFPStatus!$A$2:$CF$5148,10,FALSE)</f>
        <v>0</v>
      </c>
      <c r="DW1143" s="63" t="str">
        <f t="shared" si="17"/>
        <v/>
      </c>
    </row>
    <row r="1144" spans="1:127">
      <c r="A1144" s="65">
        <f>RFPData!D1144</f>
        <v>0</v>
      </c>
      <c r="DQ1144" s="63">
        <f>VLOOKUP(D1144,RFPStatus!$A$2:$CF$5148,5,FALSE)</f>
        <v>0</v>
      </c>
      <c r="DR1144" s="63">
        <f>VLOOKUP(D1144,RFPStatus!$A$2:$CF$5148,6,FALSE)</f>
        <v>0</v>
      </c>
      <c r="DS1144" s="63">
        <f>VLOOKUP(D1144,RFPStatus!$A$2:$CF$5148,7,FALSE)</f>
        <v>0</v>
      </c>
      <c r="DT1144" s="63">
        <f>VLOOKUP(D1144,RFPStatus!$A$2:$CF$5148,8,FALSE)</f>
        <v>0</v>
      </c>
      <c r="DU1144" s="63">
        <f>VLOOKUP(D1144,RFPStatus!$A$2:$CF$5148,9,FALSE)</f>
        <v>0</v>
      </c>
      <c r="DV1144" s="63">
        <f>VLOOKUP(D1144,RFPStatus!$A$2:$CF$5148,10,FALSE)</f>
        <v>0</v>
      </c>
      <c r="DW1144" s="63" t="str">
        <f t="shared" si="17"/>
        <v/>
      </c>
    </row>
    <row r="1145" spans="1:127">
      <c r="A1145" s="65">
        <f>RFPData!D1145</f>
        <v>0</v>
      </c>
      <c r="DQ1145" s="63">
        <f>VLOOKUP(D1145,RFPStatus!$A$2:$CF$5148,5,FALSE)</f>
        <v>0</v>
      </c>
      <c r="DR1145" s="63">
        <f>VLOOKUP(D1145,RFPStatus!$A$2:$CF$5148,6,FALSE)</f>
        <v>0</v>
      </c>
      <c r="DS1145" s="63">
        <f>VLOOKUP(D1145,RFPStatus!$A$2:$CF$5148,7,FALSE)</f>
        <v>0</v>
      </c>
      <c r="DT1145" s="63">
        <f>VLOOKUP(D1145,RFPStatus!$A$2:$CF$5148,8,FALSE)</f>
        <v>0</v>
      </c>
      <c r="DU1145" s="63">
        <f>VLOOKUP(D1145,RFPStatus!$A$2:$CF$5148,9,FALSE)</f>
        <v>0</v>
      </c>
      <c r="DV1145" s="63">
        <f>VLOOKUP(D1145,RFPStatus!$A$2:$CF$5148,10,FALSE)</f>
        <v>0</v>
      </c>
      <c r="DW1145" s="63" t="str">
        <f t="shared" si="17"/>
        <v/>
      </c>
    </row>
    <row r="1146" spans="1:127">
      <c r="A1146" s="65">
        <f>RFPData!D1146</f>
        <v>0</v>
      </c>
      <c r="DQ1146" s="63">
        <f>VLOOKUP(D1146,RFPStatus!$A$2:$CF$5148,5,FALSE)</f>
        <v>0</v>
      </c>
      <c r="DR1146" s="63">
        <f>VLOOKUP(D1146,RFPStatus!$A$2:$CF$5148,6,FALSE)</f>
        <v>0</v>
      </c>
      <c r="DS1146" s="63">
        <f>VLOOKUP(D1146,RFPStatus!$A$2:$CF$5148,7,FALSE)</f>
        <v>0</v>
      </c>
      <c r="DT1146" s="63">
        <f>VLOOKUP(D1146,RFPStatus!$A$2:$CF$5148,8,FALSE)</f>
        <v>0</v>
      </c>
      <c r="DU1146" s="63">
        <f>VLOOKUP(D1146,RFPStatus!$A$2:$CF$5148,9,FALSE)</f>
        <v>0</v>
      </c>
      <c r="DV1146" s="63">
        <f>VLOOKUP(D1146,RFPStatus!$A$2:$CF$5148,10,FALSE)</f>
        <v>0</v>
      </c>
      <c r="DW1146" s="63" t="str">
        <f t="shared" si="17"/>
        <v/>
      </c>
    </row>
    <row r="1147" spans="1:127">
      <c r="A1147" s="65">
        <f>RFPData!D1147</f>
        <v>0</v>
      </c>
      <c r="DQ1147" s="63">
        <f>VLOOKUP(D1147,RFPStatus!$A$2:$CF$5148,5,FALSE)</f>
        <v>0</v>
      </c>
      <c r="DR1147" s="63">
        <f>VLOOKUP(D1147,RFPStatus!$A$2:$CF$5148,6,FALSE)</f>
        <v>0</v>
      </c>
      <c r="DS1147" s="63">
        <f>VLOOKUP(D1147,RFPStatus!$A$2:$CF$5148,7,FALSE)</f>
        <v>0</v>
      </c>
      <c r="DT1147" s="63">
        <f>VLOOKUP(D1147,RFPStatus!$A$2:$CF$5148,8,FALSE)</f>
        <v>0</v>
      </c>
      <c r="DU1147" s="63">
        <f>VLOOKUP(D1147,RFPStatus!$A$2:$CF$5148,9,FALSE)</f>
        <v>0</v>
      </c>
      <c r="DV1147" s="63">
        <f>VLOOKUP(D1147,RFPStatus!$A$2:$CF$5148,10,FALSE)</f>
        <v>0</v>
      </c>
      <c r="DW1147" s="63" t="str">
        <f t="shared" si="17"/>
        <v/>
      </c>
    </row>
    <row r="1148" spans="1:127">
      <c r="A1148" s="65">
        <f>RFPData!D1148</f>
        <v>0</v>
      </c>
      <c r="DQ1148" s="63">
        <f>VLOOKUP(D1148,RFPStatus!$A$2:$CF$5148,5,FALSE)</f>
        <v>0</v>
      </c>
      <c r="DR1148" s="63">
        <f>VLOOKUP(D1148,RFPStatus!$A$2:$CF$5148,6,FALSE)</f>
        <v>0</v>
      </c>
      <c r="DS1148" s="63">
        <f>VLOOKUP(D1148,RFPStatus!$A$2:$CF$5148,7,FALSE)</f>
        <v>0</v>
      </c>
      <c r="DT1148" s="63">
        <f>VLOOKUP(D1148,RFPStatus!$A$2:$CF$5148,8,FALSE)</f>
        <v>0</v>
      </c>
      <c r="DU1148" s="63">
        <f>VLOOKUP(D1148,RFPStatus!$A$2:$CF$5148,9,FALSE)</f>
        <v>0</v>
      </c>
      <c r="DV1148" s="63">
        <f>VLOOKUP(D1148,RFPStatus!$A$2:$CF$5148,10,FALSE)</f>
        <v>0</v>
      </c>
      <c r="DW1148" s="63" t="str">
        <f t="shared" si="17"/>
        <v/>
      </c>
    </row>
    <row r="1149" spans="1:127">
      <c r="A1149" s="65">
        <f>RFPData!D1149</f>
        <v>0</v>
      </c>
      <c r="DQ1149" s="63">
        <f>VLOOKUP(D1149,RFPStatus!$A$2:$CF$5148,5,FALSE)</f>
        <v>0</v>
      </c>
      <c r="DR1149" s="63">
        <f>VLOOKUP(D1149,RFPStatus!$A$2:$CF$5148,6,FALSE)</f>
        <v>0</v>
      </c>
      <c r="DS1149" s="63">
        <f>VLOOKUP(D1149,RFPStatus!$A$2:$CF$5148,7,FALSE)</f>
        <v>0</v>
      </c>
      <c r="DT1149" s="63">
        <f>VLOOKUP(D1149,RFPStatus!$A$2:$CF$5148,8,FALSE)</f>
        <v>0</v>
      </c>
      <c r="DU1149" s="63">
        <f>VLOOKUP(D1149,RFPStatus!$A$2:$CF$5148,9,FALSE)</f>
        <v>0</v>
      </c>
      <c r="DV1149" s="63">
        <f>VLOOKUP(D1149,RFPStatus!$A$2:$CF$5148,10,FALSE)</f>
        <v>0</v>
      </c>
      <c r="DW1149" s="63" t="str">
        <f t="shared" si="17"/>
        <v/>
      </c>
    </row>
    <row r="1150" spans="1:127">
      <c r="A1150" s="65">
        <f>RFPData!D1150</f>
        <v>0</v>
      </c>
      <c r="DQ1150" s="63">
        <f>VLOOKUP(D1150,RFPStatus!$A$2:$CF$5148,5,FALSE)</f>
        <v>0</v>
      </c>
      <c r="DR1150" s="63">
        <f>VLOOKUP(D1150,RFPStatus!$A$2:$CF$5148,6,FALSE)</f>
        <v>0</v>
      </c>
      <c r="DS1150" s="63">
        <f>VLOOKUP(D1150,RFPStatus!$A$2:$CF$5148,7,FALSE)</f>
        <v>0</v>
      </c>
      <c r="DT1150" s="63">
        <f>VLOOKUP(D1150,RFPStatus!$A$2:$CF$5148,8,FALSE)</f>
        <v>0</v>
      </c>
      <c r="DU1150" s="63">
        <f>VLOOKUP(D1150,RFPStatus!$A$2:$CF$5148,9,FALSE)</f>
        <v>0</v>
      </c>
      <c r="DV1150" s="63">
        <f>VLOOKUP(D1150,RFPStatus!$A$2:$CF$5148,10,FALSE)</f>
        <v>0</v>
      </c>
      <c r="DW1150" s="63" t="str">
        <f t="shared" si="17"/>
        <v/>
      </c>
    </row>
    <row r="1151" spans="1:127">
      <c r="A1151" s="65">
        <f>RFPData!D1151</f>
        <v>0</v>
      </c>
      <c r="DQ1151" s="63">
        <f>VLOOKUP(D1151,RFPStatus!$A$2:$CF$5148,5,FALSE)</f>
        <v>0</v>
      </c>
      <c r="DR1151" s="63">
        <f>VLOOKUP(D1151,RFPStatus!$A$2:$CF$5148,6,FALSE)</f>
        <v>0</v>
      </c>
      <c r="DS1151" s="63">
        <f>VLOOKUP(D1151,RFPStatus!$A$2:$CF$5148,7,FALSE)</f>
        <v>0</v>
      </c>
      <c r="DT1151" s="63">
        <f>VLOOKUP(D1151,RFPStatus!$A$2:$CF$5148,8,FALSE)</f>
        <v>0</v>
      </c>
      <c r="DU1151" s="63">
        <f>VLOOKUP(D1151,RFPStatus!$A$2:$CF$5148,9,FALSE)</f>
        <v>0</v>
      </c>
      <c r="DV1151" s="63">
        <f>VLOOKUP(D1151,RFPStatus!$A$2:$CF$5148,10,FALSE)</f>
        <v>0</v>
      </c>
      <c r="DW1151" s="63" t="str">
        <f t="shared" si="17"/>
        <v/>
      </c>
    </row>
    <row r="1152" spans="1:127">
      <c r="A1152" s="65">
        <f>RFPData!D1152</f>
        <v>0</v>
      </c>
      <c r="DQ1152" s="63">
        <f>VLOOKUP(D1152,RFPStatus!$A$2:$CF$5148,5,FALSE)</f>
        <v>0</v>
      </c>
      <c r="DR1152" s="63">
        <f>VLOOKUP(D1152,RFPStatus!$A$2:$CF$5148,6,FALSE)</f>
        <v>0</v>
      </c>
      <c r="DS1152" s="63">
        <f>VLOOKUP(D1152,RFPStatus!$A$2:$CF$5148,7,FALSE)</f>
        <v>0</v>
      </c>
      <c r="DT1152" s="63">
        <f>VLOOKUP(D1152,RFPStatus!$A$2:$CF$5148,8,FALSE)</f>
        <v>0</v>
      </c>
      <c r="DU1152" s="63">
        <f>VLOOKUP(D1152,RFPStatus!$A$2:$CF$5148,9,FALSE)</f>
        <v>0</v>
      </c>
      <c r="DV1152" s="63">
        <f>VLOOKUP(D1152,RFPStatus!$A$2:$CF$5148,10,FALSE)</f>
        <v>0</v>
      </c>
      <c r="DW1152" s="63" t="str">
        <f t="shared" si="17"/>
        <v/>
      </c>
    </row>
    <row r="1153" spans="1:127">
      <c r="A1153" s="65">
        <f>RFPData!D1153</f>
        <v>0</v>
      </c>
      <c r="DQ1153" s="63">
        <f>VLOOKUP(D1153,RFPStatus!$A$2:$CF$5148,5,FALSE)</f>
        <v>0</v>
      </c>
      <c r="DR1153" s="63">
        <f>VLOOKUP(D1153,RFPStatus!$A$2:$CF$5148,6,FALSE)</f>
        <v>0</v>
      </c>
      <c r="DS1153" s="63">
        <f>VLOOKUP(D1153,RFPStatus!$A$2:$CF$5148,7,FALSE)</f>
        <v>0</v>
      </c>
      <c r="DT1153" s="63">
        <f>VLOOKUP(D1153,RFPStatus!$A$2:$CF$5148,8,FALSE)</f>
        <v>0</v>
      </c>
      <c r="DU1153" s="63">
        <f>VLOOKUP(D1153,RFPStatus!$A$2:$CF$5148,9,FALSE)</f>
        <v>0</v>
      </c>
      <c r="DV1153" s="63">
        <f>VLOOKUP(D1153,RFPStatus!$A$2:$CF$5148,10,FALSE)</f>
        <v>0</v>
      </c>
      <c r="DW1153" s="63" t="str">
        <f t="shared" si="17"/>
        <v/>
      </c>
    </row>
    <row r="1154" spans="1:127">
      <c r="A1154" s="65">
        <f>RFPData!D1154</f>
        <v>0</v>
      </c>
      <c r="DQ1154" s="63">
        <f>VLOOKUP(D1154,RFPStatus!$A$2:$CF$5148,5,FALSE)</f>
        <v>0</v>
      </c>
      <c r="DR1154" s="63">
        <f>VLOOKUP(D1154,RFPStatus!$A$2:$CF$5148,6,FALSE)</f>
        <v>0</v>
      </c>
      <c r="DS1154" s="63">
        <f>VLOOKUP(D1154,RFPStatus!$A$2:$CF$5148,7,FALSE)</f>
        <v>0</v>
      </c>
      <c r="DT1154" s="63">
        <f>VLOOKUP(D1154,RFPStatus!$A$2:$CF$5148,8,FALSE)</f>
        <v>0</v>
      </c>
      <c r="DU1154" s="63">
        <f>VLOOKUP(D1154,RFPStatus!$A$2:$CF$5148,9,FALSE)</f>
        <v>0</v>
      </c>
      <c r="DV1154" s="63">
        <f>VLOOKUP(D1154,RFPStatus!$A$2:$CF$5148,10,FALSE)</f>
        <v>0</v>
      </c>
      <c r="DW1154" s="63" t="str">
        <f t="shared" si="17"/>
        <v/>
      </c>
    </row>
    <row r="1155" spans="1:127">
      <c r="A1155" s="65">
        <f>RFPData!D1155</f>
        <v>0</v>
      </c>
      <c r="DQ1155" s="63">
        <f>VLOOKUP(D1155,RFPStatus!$A$2:$CF$5148,5,FALSE)</f>
        <v>0</v>
      </c>
      <c r="DR1155" s="63">
        <f>VLOOKUP(D1155,RFPStatus!$A$2:$CF$5148,6,FALSE)</f>
        <v>0</v>
      </c>
      <c r="DS1155" s="63">
        <f>VLOOKUP(D1155,RFPStatus!$A$2:$CF$5148,7,FALSE)</f>
        <v>0</v>
      </c>
      <c r="DT1155" s="63">
        <f>VLOOKUP(D1155,RFPStatus!$A$2:$CF$5148,8,FALSE)</f>
        <v>0</v>
      </c>
      <c r="DU1155" s="63">
        <f>VLOOKUP(D1155,RFPStatus!$A$2:$CF$5148,9,FALSE)</f>
        <v>0</v>
      </c>
      <c r="DV1155" s="63">
        <f>VLOOKUP(D1155,RFPStatus!$A$2:$CF$5148,10,FALSE)</f>
        <v>0</v>
      </c>
      <c r="DW1155" s="63" t="str">
        <f t="shared" ref="DW1155:DW1218" si="18">_xlfn.CONCAT(BU1155:BY1155)</f>
        <v/>
      </c>
    </row>
    <row r="1156" spans="1:127">
      <c r="A1156" s="65">
        <f>RFPData!D1156</f>
        <v>0</v>
      </c>
      <c r="DQ1156" s="63">
        <f>VLOOKUP(D1156,RFPStatus!$A$2:$CF$5148,5,FALSE)</f>
        <v>0</v>
      </c>
      <c r="DR1156" s="63">
        <f>VLOOKUP(D1156,RFPStatus!$A$2:$CF$5148,6,FALSE)</f>
        <v>0</v>
      </c>
      <c r="DS1156" s="63">
        <f>VLOOKUP(D1156,RFPStatus!$A$2:$CF$5148,7,FALSE)</f>
        <v>0</v>
      </c>
      <c r="DT1156" s="63">
        <f>VLOOKUP(D1156,RFPStatus!$A$2:$CF$5148,8,FALSE)</f>
        <v>0</v>
      </c>
      <c r="DU1156" s="63">
        <f>VLOOKUP(D1156,RFPStatus!$A$2:$CF$5148,9,FALSE)</f>
        <v>0</v>
      </c>
      <c r="DV1156" s="63">
        <f>VLOOKUP(D1156,RFPStatus!$A$2:$CF$5148,10,FALSE)</f>
        <v>0</v>
      </c>
      <c r="DW1156" s="63" t="str">
        <f t="shared" si="18"/>
        <v/>
      </c>
    </row>
    <row r="1157" spans="1:127">
      <c r="A1157" s="65">
        <f>RFPData!D1157</f>
        <v>0</v>
      </c>
      <c r="DQ1157" s="63">
        <f>VLOOKUP(D1157,RFPStatus!$A$2:$CF$5148,5,FALSE)</f>
        <v>0</v>
      </c>
      <c r="DR1157" s="63">
        <f>VLOOKUP(D1157,RFPStatus!$A$2:$CF$5148,6,FALSE)</f>
        <v>0</v>
      </c>
      <c r="DS1157" s="63">
        <f>VLOOKUP(D1157,RFPStatus!$A$2:$CF$5148,7,FALSE)</f>
        <v>0</v>
      </c>
      <c r="DT1157" s="63">
        <f>VLOOKUP(D1157,RFPStatus!$A$2:$CF$5148,8,FALSE)</f>
        <v>0</v>
      </c>
      <c r="DU1157" s="63">
        <f>VLOOKUP(D1157,RFPStatus!$A$2:$CF$5148,9,FALSE)</f>
        <v>0</v>
      </c>
      <c r="DV1157" s="63">
        <f>VLOOKUP(D1157,RFPStatus!$A$2:$CF$5148,10,FALSE)</f>
        <v>0</v>
      </c>
      <c r="DW1157" s="63" t="str">
        <f t="shared" si="18"/>
        <v/>
      </c>
    </row>
    <row r="1158" spans="1:127">
      <c r="A1158" s="65">
        <f>RFPData!D1158</f>
        <v>0</v>
      </c>
      <c r="DQ1158" s="63">
        <f>VLOOKUP(D1158,RFPStatus!$A$2:$CF$5148,5,FALSE)</f>
        <v>0</v>
      </c>
      <c r="DR1158" s="63">
        <f>VLOOKUP(D1158,RFPStatus!$A$2:$CF$5148,6,FALSE)</f>
        <v>0</v>
      </c>
      <c r="DS1158" s="63">
        <f>VLOOKUP(D1158,RFPStatus!$A$2:$CF$5148,7,FALSE)</f>
        <v>0</v>
      </c>
      <c r="DT1158" s="63">
        <f>VLOOKUP(D1158,RFPStatus!$A$2:$CF$5148,8,FALSE)</f>
        <v>0</v>
      </c>
      <c r="DU1158" s="63">
        <f>VLOOKUP(D1158,RFPStatus!$A$2:$CF$5148,9,FALSE)</f>
        <v>0</v>
      </c>
      <c r="DV1158" s="63">
        <f>VLOOKUP(D1158,RFPStatus!$A$2:$CF$5148,10,FALSE)</f>
        <v>0</v>
      </c>
      <c r="DW1158" s="63" t="str">
        <f t="shared" si="18"/>
        <v/>
      </c>
    </row>
    <row r="1159" spans="1:127">
      <c r="A1159" s="65">
        <f>RFPData!D1159</f>
        <v>0</v>
      </c>
      <c r="DQ1159" s="63">
        <f>VLOOKUP(D1159,RFPStatus!$A$2:$CF$5148,5,FALSE)</f>
        <v>0</v>
      </c>
      <c r="DR1159" s="63">
        <f>VLOOKUP(D1159,RFPStatus!$A$2:$CF$5148,6,FALSE)</f>
        <v>0</v>
      </c>
      <c r="DS1159" s="63">
        <f>VLOOKUP(D1159,RFPStatus!$A$2:$CF$5148,7,FALSE)</f>
        <v>0</v>
      </c>
      <c r="DT1159" s="63">
        <f>VLOOKUP(D1159,RFPStatus!$A$2:$CF$5148,8,FALSE)</f>
        <v>0</v>
      </c>
      <c r="DU1159" s="63">
        <f>VLOOKUP(D1159,RFPStatus!$A$2:$CF$5148,9,FALSE)</f>
        <v>0</v>
      </c>
      <c r="DV1159" s="63">
        <f>VLOOKUP(D1159,RFPStatus!$A$2:$CF$5148,10,FALSE)</f>
        <v>0</v>
      </c>
      <c r="DW1159" s="63" t="str">
        <f t="shared" si="18"/>
        <v/>
      </c>
    </row>
    <row r="1160" spans="1:127">
      <c r="A1160" s="65">
        <f>RFPData!D1160</f>
        <v>0</v>
      </c>
      <c r="DQ1160" s="63">
        <f>VLOOKUP(D1160,RFPStatus!$A$2:$CF$5148,5,FALSE)</f>
        <v>0</v>
      </c>
      <c r="DR1160" s="63">
        <f>VLOOKUP(D1160,RFPStatus!$A$2:$CF$5148,6,FALSE)</f>
        <v>0</v>
      </c>
      <c r="DS1160" s="63">
        <f>VLOOKUP(D1160,RFPStatus!$A$2:$CF$5148,7,FALSE)</f>
        <v>0</v>
      </c>
      <c r="DT1160" s="63">
        <f>VLOOKUP(D1160,RFPStatus!$A$2:$CF$5148,8,FALSE)</f>
        <v>0</v>
      </c>
      <c r="DU1160" s="63">
        <f>VLOOKUP(D1160,RFPStatus!$A$2:$CF$5148,9,FALSE)</f>
        <v>0</v>
      </c>
      <c r="DV1160" s="63">
        <f>VLOOKUP(D1160,RFPStatus!$A$2:$CF$5148,10,FALSE)</f>
        <v>0</v>
      </c>
      <c r="DW1160" s="63" t="str">
        <f t="shared" si="18"/>
        <v/>
      </c>
    </row>
    <row r="1161" spans="1:127">
      <c r="A1161" s="65">
        <f>RFPData!D1161</f>
        <v>0</v>
      </c>
      <c r="DQ1161" s="63">
        <f>VLOOKUP(D1161,RFPStatus!$A$2:$CF$5148,5,FALSE)</f>
        <v>0</v>
      </c>
      <c r="DR1161" s="63">
        <f>VLOOKUP(D1161,RFPStatus!$A$2:$CF$5148,6,FALSE)</f>
        <v>0</v>
      </c>
      <c r="DS1161" s="63">
        <f>VLOOKUP(D1161,RFPStatus!$A$2:$CF$5148,7,FALSE)</f>
        <v>0</v>
      </c>
      <c r="DT1161" s="63">
        <f>VLOOKUP(D1161,RFPStatus!$A$2:$CF$5148,8,FALSE)</f>
        <v>0</v>
      </c>
      <c r="DU1161" s="63">
        <f>VLOOKUP(D1161,RFPStatus!$A$2:$CF$5148,9,FALSE)</f>
        <v>0</v>
      </c>
      <c r="DV1161" s="63">
        <f>VLOOKUP(D1161,RFPStatus!$A$2:$CF$5148,10,FALSE)</f>
        <v>0</v>
      </c>
      <c r="DW1161" s="63" t="str">
        <f t="shared" si="18"/>
        <v/>
      </c>
    </row>
    <row r="1162" spans="1:127">
      <c r="A1162" s="65">
        <f>RFPData!D1162</f>
        <v>0</v>
      </c>
      <c r="DQ1162" s="63">
        <f>VLOOKUP(D1162,RFPStatus!$A$2:$CF$5148,5,FALSE)</f>
        <v>0</v>
      </c>
      <c r="DR1162" s="63">
        <f>VLOOKUP(D1162,RFPStatus!$A$2:$CF$5148,6,FALSE)</f>
        <v>0</v>
      </c>
      <c r="DS1162" s="63">
        <f>VLOOKUP(D1162,RFPStatus!$A$2:$CF$5148,7,FALSE)</f>
        <v>0</v>
      </c>
      <c r="DT1162" s="63">
        <f>VLOOKUP(D1162,RFPStatus!$A$2:$CF$5148,8,FALSE)</f>
        <v>0</v>
      </c>
      <c r="DU1162" s="63">
        <f>VLOOKUP(D1162,RFPStatus!$A$2:$CF$5148,9,FALSE)</f>
        <v>0</v>
      </c>
      <c r="DV1162" s="63">
        <f>VLOOKUP(D1162,RFPStatus!$A$2:$CF$5148,10,FALSE)</f>
        <v>0</v>
      </c>
      <c r="DW1162" s="63" t="str">
        <f t="shared" si="18"/>
        <v/>
      </c>
    </row>
    <row r="1163" spans="1:127">
      <c r="A1163" s="65">
        <f>RFPData!D1163</f>
        <v>0</v>
      </c>
      <c r="DQ1163" s="63">
        <f>VLOOKUP(D1163,RFPStatus!$A$2:$CF$5148,5,FALSE)</f>
        <v>0</v>
      </c>
      <c r="DR1163" s="63">
        <f>VLOOKUP(D1163,RFPStatus!$A$2:$CF$5148,6,FALSE)</f>
        <v>0</v>
      </c>
      <c r="DS1163" s="63">
        <f>VLOOKUP(D1163,RFPStatus!$A$2:$CF$5148,7,FALSE)</f>
        <v>0</v>
      </c>
      <c r="DT1163" s="63">
        <f>VLOOKUP(D1163,RFPStatus!$A$2:$CF$5148,8,FALSE)</f>
        <v>0</v>
      </c>
      <c r="DU1163" s="63">
        <f>VLOOKUP(D1163,RFPStatus!$A$2:$CF$5148,9,FALSE)</f>
        <v>0</v>
      </c>
      <c r="DV1163" s="63">
        <f>VLOOKUP(D1163,RFPStatus!$A$2:$CF$5148,10,FALSE)</f>
        <v>0</v>
      </c>
      <c r="DW1163" s="63" t="str">
        <f t="shared" si="18"/>
        <v/>
      </c>
    </row>
    <row r="1164" spans="1:127">
      <c r="A1164" s="65">
        <f>RFPData!D1164</f>
        <v>0</v>
      </c>
      <c r="DQ1164" s="63">
        <f>VLOOKUP(D1164,RFPStatus!$A$2:$CF$5148,5,FALSE)</f>
        <v>0</v>
      </c>
      <c r="DR1164" s="63">
        <f>VLOOKUP(D1164,RFPStatus!$A$2:$CF$5148,6,FALSE)</f>
        <v>0</v>
      </c>
      <c r="DS1164" s="63">
        <f>VLOOKUP(D1164,RFPStatus!$A$2:$CF$5148,7,FALSE)</f>
        <v>0</v>
      </c>
      <c r="DT1164" s="63">
        <f>VLOOKUP(D1164,RFPStatus!$A$2:$CF$5148,8,FALSE)</f>
        <v>0</v>
      </c>
      <c r="DU1164" s="63">
        <f>VLOOKUP(D1164,RFPStatus!$A$2:$CF$5148,9,FALSE)</f>
        <v>0</v>
      </c>
      <c r="DV1164" s="63">
        <f>VLOOKUP(D1164,RFPStatus!$A$2:$CF$5148,10,FALSE)</f>
        <v>0</v>
      </c>
      <c r="DW1164" s="63" t="str">
        <f t="shared" si="18"/>
        <v/>
      </c>
    </row>
    <row r="1165" spans="1:127">
      <c r="A1165" s="65">
        <f>RFPData!D1165</f>
        <v>0</v>
      </c>
      <c r="DQ1165" s="63">
        <f>VLOOKUP(D1165,RFPStatus!$A$2:$CF$5148,5,FALSE)</f>
        <v>0</v>
      </c>
      <c r="DR1165" s="63">
        <f>VLOOKUP(D1165,RFPStatus!$A$2:$CF$5148,6,FALSE)</f>
        <v>0</v>
      </c>
      <c r="DS1165" s="63">
        <f>VLOOKUP(D1165,RFPStatus!$A$2:$CF$5148,7,FALSE)</f>
        <v>0</v>
      </c>
      <c r="DT1165" s="63">
        <f>VLOOKUP(D1165,RFPStatus!$A$2:$CF$5148,8,FALSE)</f>
        <v>0</v>
      </c>
      <c r="DU1165" s="63">
        <f>VLOOKUP(D1165,RFPStatus!$A$2:$CF$5148,9,FALSE)</f>
        <v>0</v>
      </c>
      <c r="DV1165" s="63">
        <f>VLOOKUP(D1165,RFPStatus!$A$2:$CF$5148,10,FALSE)</f>
        <v>0</v>
      </c>
      <c r="DW1165" s="63" t="str">
        <f t="shared" si="18"/>
        <v/>
      </c>
    </row>
    <row r="1166" spans="1:127">
      <c r="A1166" s="65">
        <f>RFPData!D1166</f>
        <v>0</v>
      </c>
      <c r="DQ1166" s="63">
        <f>VLOOKUP(D1166,RFPStatus!$A$2:$CF$5148,5,FALSE)</f>
        <v>0</v>
      </c>
      <c r="DR1166" s="63">
        <f>VLOOKUP(D1166,RFPStatus!$A$2:$CF$5148,6,FALSE)</f>
        <v>0</v>
      </c>
      <c r="DS1166" s="63">
        <f>VLOOKUP(D1166,RFPStatus!$A$2:$CF$5148,7,FALSE)</f>
        <v>0</v>
      </c>
      <c r="DT1166" s="63">
        <f>VLOOKUP(D1166,RFPStatus!$A$2:$CF$5148,8,FALSE)</f>
        <v>0</v>
      </c>
      <c r="DU1166" s="63">
        <f>VLOOKUP(D1166,RFPStatus!$A$2:$CF$5148,9,FALSE)</f>
        <v>0</v>
      </c>
      <c r="DV1166" s="63">
        <f>VLOOKUP(D1166,RFPStatus!$A$2:$CF$5148,10,FALSE)</f>
        <v>0</v>
      </c>
      <c r="DW1166" s="63" t="str">
        <f t="shared" si="18"/>
        <v/>
      </c>
    </row>
    <row r="1167" spans="1:127">
      <c r="A1167" s="65">
        <f>RFPData!D1167</f>
        <v>0</v>
      </c>
      <c r="DQ1167" s="63">
        <f>VLOOKUP(D1167,RFPStatus!$A$2:$CF$5148,5,FALSE)</f>
        <v>0</v>
      </c>
      <c r="DR1167" s="63">
        <f>VLOOKUP(D1167,RFPStatus!$A$2:$CF$5148,6,FALSE)</f>
        <v>0</v>
      </c>
      <c r="DS1167" s="63">
        <f>VLOOKUP(D1167,RFPStatus!$A$2:$CF$5148,7,FALSE)</f>
        <v>0</v>
      </c>
      <c r="DT1167" s="63">
        <f>VLOOKUP(D1167,RFPStatus!$A$2:$CF$5148,8,FALSE)</f>
        <v>0</v>
      </c>
      <c r="DU1167" s="63">
        <f>VLOOKUP(D1167,RFPStatus!$A$2:$CF$5148,9,FALSE)</f>
        <v>0</v>
      </c>
      <c r="DV1167" s="63">
        <f>VLOOKUP(D1167,RFPStatus!$A$2:$CF$5148,10,FALSE)</f>
        <v>0</v>
      </c>
      <c r="DW1167" s="63" t="str">
        <f t="shared" si="18"/>
        <v/>
      </c>
    </row>
    <row r="1168" spans="1:127">
      <c r="A1168" s="65">
        <f>RFPData!D1168</f>
        <v>0</v>
      </c>
      <c r="DQ1168" s="63">
        <f>VLOOKUP(D1168,RFPStatus!$A$2:$CF$5148,5,FALSE)</f>
        <v>0</v>
      </c>
      <c r="DR1168" s="63">
        <f>VLOOKUP(D1168,RFPStatus!$A$2:$CF$5148,6,FALSE)</f>
        <v>0</v>
      </c>
      <c r="DS1168" s="63">
        <f>VLOOKUP(D1168,RFPStatus!$A$2:$CF$5148,7,FALSE)</f>
        <v>0</v>
      </c>
      <c r="DT1168" s="63">
        <f>VLOOKUP(D1168,RFPStatus!$A$2:$CF$5148,8,FALSE)</f>
        <v>0</v>
      </c>
      <c r="DU1168" s="63">
        <f>VLOOKUP(D1168,RFPStatus!$A$2:$CF$5148,9,FALSE)</f>
        <v>0</v>
      </c>
      <c r="DV1168" s="63">
        <f>VLOOKUP(D1168,RFPStatus!$A$2:$CF$5148,10,FALSE)</f>
        <v>0</v>
      </c>
      <c r="DW1168" s="63" t="str">
        <f t="shared" si="18"/>
        <v/>
      </c>
    </row>
    <row r="1169" spans="1:127">
      <c r="A1169" s="65">
        <f>RFPData!D1169</f>
        <v>0</v>
      </c>
      <c r="DQ1169" s="63">
        <f>VLOOKUP(D1169,RFPStatus!$A$2:$CF$5148,5,FALSE)</f>
        <v>0</v>
      </c>
      <c r="DR1169" s="63">
        <f>VLOOKUP(D1169,RFPStatus!$A$2:$CF$5148,6,FALSE)</f>
        <v>0</v>
      </c>
      <c r="DS1169" s="63">
        <f>VLOOKUP(D1169,RFPStatus!$A$2:$CF$5148,7,FALSE)</f>
        <v>0</v>
      </c>
      <c r="DT1169" s="63">
        <f>VLOOKUP(D1169,RFPStatus!$A$2:$CF$5148,8,FALSE)</f>
        <v>0</v>
      </c>
      <c r="DU1169" s="63">
        <f>VLOOKUP(D1169,RFPStatus!$A$2:$CF$5148,9,FALSE)</f>
        <v>0</v>
      </c>
      <c r="DV1169" s="63">
        <f>VLOOKUP(D1169,RFPStatus!$A$2:$CF$5148,10,FALSE)</f>
        <v>0</v>
      </c>
      <c r="DW1169" s="63" t="str">
        <f t="shared" si="18"/>
        <v/>
      </c>
    </row>
    <row r="1170" spans="1:127">
      <c r="A1170" s="65">
        <f>RFPData!D1170</f>
        <v>0</v>
      </c>
      <c r="DQ1170" s="63">
        <f>VLOOKUP(D1170,RFPStatus!$A$2:$CF$5148,5,FALSE)</f>
        <v>0</v>
      </c>
      <c r="DR1170" s="63">
        <f>VLOOKUP(D1170,RFPStatus!$A$2:$CF$5148,6,FALSE)</f>
        <v>0</v>
      </c>
      <c r="DS1170" s="63">
        <f>VLOOKUP(D1170,RFPStatus!$A$2:$CF$5148,7,FALSE)</f>
        <v>0</v>
      </c>
      <c r="DT1170" s="63">
        <f>VLOOKUP(D1170,RFPStatus!$A$2:$CF$5148,8,FALSE)</f>
        <v>0</v>
      </c>
      <c r="DU1170" s="63">
        <f>VLOOKUP(D1170,RFPStatus!$A$2:$CF$5148,9,FALSE)</f>
        <v>0</v>
      </c>
      <c r="DV1170" s="63">
        <f>VLOOKUP(D1170,RFPStatus!$A$2:$CF$5148,10,FALSE)</f>
        <v>0</v>
      </c>
      <c r="DW1170" s="63" t="str">
        <f t="shared" si="18"/>
        <v/>
      </c>
    </row>
    <row r="1171" spans="1:127">
      <c r="A1171" s="65">
        <f>RFPData!D1171</f>
        <v>0</v>
      </c>
      <c r="DQ1171" s="63">
        <f>VLOOKUP(D1171,RFPStatus!$A$2:$CF$5148,5,FALSE)</f>
        <v>0</v>
      </c>
      <c r="DR1171" s="63">
        <f>VLOOKUP(D1171,RFPStatus!$A$2:$CF$5148,6,FALSE)</f>
        <v>0</v>
      </c>
      <c r="DS1171" s="63">
        <f>VLOOKUP(D1171,RFPStatus!$A$2:$CF$5148,7,FALSE)</f>
        <v>0</v>
      </c>
      <c r="DT1171" s="63">
        <f>VLOOKUP(D1171,RFPStatus!$A$2:$CF$5148,8,FALSE)</f>
        <v>0</v>
      </c>
      <c r="DU1171" s="63">
        <f>VLOOKUP(D1171,RFPStatus!$A$2:$CF$5148,9,FALSE)</f>
        <v>0</v>
      </c>
      <c r="DV1171" s="63">
        <f>VLOOKUP(D1171,RFPStatus!$A$2:$CF$5148,10,FALSE)</f>
        <v>0</v>
      </c>
      <c r="DW1171" s="63" t="str">
        <f t="shared" si="18"/>
        <v/>
      </c>
    </row>
    <row r="1172" spans="1:127">
      <c r="A1172" s="65">
        <f>RFPData!D1172</f>
        <v>0</v>
      </c>
      <c r="DQ1172" s="63">
        <f>VLOOKUP(D1172,RFPStatus!$A$2:$CF$5148,5,FALSE)</f>
        <v>0</v>
      </c>
      <c r="DR1172" s="63">
        <f>VLOOKUP(D1172,RFPStatus!$A$2:$CF$5148,6,FALSE)</f>
        <v>0</v>
      </c>
      <c r="DS1172" s="63">
        <f>VLOOKUP(D1172,RFPStatus!$A$2:$CF$5148,7,FALSE)</f>
        <v>0</v>
      </c>
      <c r="DT1172" s="63">
        <f>VLOOKUP(D1172,RFPStatus!$A$2:$CF$5148,8,FALSE)</f>
        <v>0</v>
      </c>
      <c r="DU1172" s="63">
        <f>VLOOKUP(D1172,RFPStatus!$A$2:$CF$5148,9,FALSE)</f>
        <v>0</v>
      </c>
      <c r="DV1172" s="63">
        <f>VLOOKUP(D1172,RFPStatus!$A$2:$CF$5148,10,FALSE)</f>
        <v>0</v>
      </c>
      <c r="DW1172" s="63" t="str">
        <f t="shared" si="18"/>
        <v/>
      </c>
    </row>
    <row r="1173" spans="1:127">
      <c r="A1173" s="65">
        <f>RFPData!D1173</f>
        <v>0</v>
      </c>
      <c r="DQ1173" s="63">
        <f>VLOOKUP(D1173,RFPStatus!$A$2:$CF$5148,5,FALSE)</f>
        <v>0</v>
      </c>
      <c r="DR1173" s="63">
        <f>VLOOKUP(D1173,RFPStatus!$A$2:$CF$5148,6,FALSE)</f>
        <v>0</v>
      </c>
      <c r="DS1173" s="63">
        <f>VLOOKUP(D1173,RFPStatus!$A$2:$CF$5148,7,FALSE)</f>
        <v>0</v>
      </c>
      <c r="DT1173" s="63">
        <f>VLOOKUP(D1173,RFPStatus!$A$2:$CF$5148,8,FALSE)</f>
        <v>0</v>
      </c>
      <c r="DU1173" s="63">
        <f>VLOOKUP(D1173,RFPStatus!$A$2:$CF$5148,9,FALSE)</f>
        <v>0</v>
      </c>
      <c r="DV1173" s="63">
        <f>VLOOKUP(D1173,RFPStatus!$A$2:$CF$5148,10,FALSE)</f>
        <v>0</v>
      </c>
      <c r="DW1173" s="63" t="str">
        <f t="shared" si="18"/>
        <v/>
      </c>
    </row>
    <row r="1174" spans="1:127">
      <c r="A1174" s="65">
        <f>RFPData!D1174</f>
        <v>0</v>
      </c>
      <c r="DQ1174" s="63">
        <f>VLOOKUP(D1174,RFPStatus!$A$2:$CF$5148,5,FALSE)</f>
        <v>0</v>
      </c>
      <c r="DR1174" s="63">
        <f>VLOOKUP(D1174,RFPStatus!$A$2:$CF$5148,6,FALSE)</f>
        <v>0</v>
      </c>
      <c r="DS1174" s="63">
        <f>VLOOKUP(D1174,RFPStatus!$A$2:$CF$5148,7,FALSE)</f>
        <v>0</v>
      </c>
      <c r="DT1174" s="63">
        <f>VLOOKUP(D1174,RFPStatus!$A$2:$CF$5148,8,FALSE)</f>
        <v>0</v>
      </c>
      <c r="DU1174" s="63">
        <f>VLOOKUP(D1174,RFPStatus!$A$2:$CF$5148,9,FALSE)</f>
        <v>0</v>
      </c>
      <c r="DV1174" s="63">
        <f>VLOOKUP(D1174,RFPStatus!$A$2:$CF$5148,10,FALSE)</f>
        <v>0</v>
      </c>
      <c r="DW1174" s="63" t="str">
        <f t="shared" si="18"/>
        <v/>
      </c>
    </row>
    <row r="1175" spans="1:127">
      <c r="A1175" s="65">
        <f>RFPData!D1175</f>
        <v>0</v>
      </c>
      <c r="DQ1175" s="63">
        <f>VLOOKUP(D1175,RFPStatus!$A$2:$CF$5148,5,FALSE)</f>
        <v>0</v>
      </c>
      <c r="DR1175" s="63">
        <f>VLOOKUP(D1175,RFPStatus!$A$2:$CF$5148,6,FALSE)</f>
        <v>0</v>
      </c>
      <c r="DS1175" s="63">
        <f>VLOOKUP(D1175,RFPStatus!$A$2:$CF$5148,7,FALSE)</f>
        <v>0</v>
      </c>
      <c r="DT1175" s="63">
        <f>VLOOKUP(D1175,RFPStatus!$A$2:$CF$5148,8,FALSE)</f>
        <v>0</v>
      </c>
      <c r="DU1175" s="63">
        <f>VLOOKUP(D1175,RFPStatus!$A$2:$CF$5148,9,FALSE)</f>
        <v>0</v>
      </c>
      <c r="DV1175" s="63">
        <f>VLOOKUP(D1175,RFPStatus!$A$2:$CF$5148,10,FALSE)</f>
        <v>0</v>
      </c>
      <c r="DW1175" s="63" t="str">
        <f t="shared" si="18"/>
        <v/>
      </c>
    </row>
    <row r="1176" spans="1:127">
      <c r="A1176" s="65">
        <f>RFPData!D1176</f>
        <v>0</v>
      </c>
      <c r="DQ1176" s="63">
        <f>VLOOKUP(D1176,RFPStatus!$A$2:$CF$5148,5,FALSE)</f>
        <v>0</v>
      </c>
      <c r="DR1176" s="63">
        <f>VLOOKUP(D1176,RFPStatus!$A$2:$CF$5148,6,FALSE)</f>
        <v>0</v>
      </c>
      <c r="DS1176" s="63">
        <f>VLOOKUP(D1176,RFPStatus!$A$2:$CF$5148,7,FALSE)</f>
        <v>0</v>
      </c>
      <c r="DT1176" s="63">
        <f>VLOOKUP(D1176,RFPStatus!$A$2:$CF$5148,8,FALSE)</f>
        <v>0</v>
      </c>
      <c r="DU1176" s="63">
        <f>VLOOKUP(D1176,RFPStatus!$A$2:$CF$5148,9,FALSE)</f>
        <v>0</v>
      </c>
      <c r="DV1176" s="63">
        <f>VLOOKUP(D1176,RFPStatus!$A$2:$CF$5148,10,FALSE)</f>
        <v>0</v>
      </c>
      <c r="DW1176" s="63" t="str">
        <f t="shared" si="18"/>
        <v/>
      </c>
    </row>
    <row r="1177" spans="1:127">
      <c r="A1177" s="65">
        <f>RFPData!D1177</f>
        <v>0</v>
      </c>
      <c r="DQ1177" s="63">
        <f>VLOOKUP(D1177,RFPStatus!$A$2:$CF$5148,5,FALSE)</f>
        <v>0</v>
      </c>
      <c r="DR1177" s="63">
        <f>VLOOKUP(D1177,RFPStatus!$A$2:$CF$5148,6,FALSE)</f>
        <v>0</v>
      </c>
      <c r="DS1177" s="63">
        <f>VLOOKUP(D1177,RFPStatus!$A$2:$CF$5148,7,FALSE)</f>
        <v>0</v>
      </c>
      <c r="DT1177" s="63">
        <f>VLOOKUP(D1177,RFPStatus!$A$2:$CF$5148,8,FALSE)</f>
        <v>0</v>
      </c>
      <c r="DU1177" s="63">
        <f>VLOOKUP(D1177,RFPStatus!$A$2:$CF$5148,9,FALSE)</f>
        <v>0</v>
      </c>
      <c r="DV1177" s="63">
        <f>VLOOKUP(D1177,RFPStatus!$A$2:$CF$5148,10,FALSE)</f>
        <v>0</v>
      </c>
      <c r="DW1177" s="63" t="str">
        <f t="shared" si="18"/>
        <v/>
      </c>
    </row>
    <row r="1178" spans="1:127">
      <c r="A1178" s="65">
        <f>RFPData!D1178</f>
        <v>0</v>
      </c>
      <c r="DQ1178" s="63">
        <f>VLOOKUP(D1178,RFPStatus!$A$2:$CF$5148,5,FALSE)</f>
        <v>0</v>
      </c>
      <c r="DR1178" s="63">
        <f>VLOOKUP(D1178,RFPStatus!$A$2:$CF$5148,6,FALSE)</f>
        <v>0</v>
      </c>
      <c r="DS1178" s="63">
        <f>VLOOKUP(D1178,RFPStatus!$A$2:$CF$5148,7,FALSE)</f>
        <v>0</v>
      </c>
      <c r="DT1178" s="63">
        <f>VLOOKUP(D1178,RFPStatus!$A$2:$CF$5148,8,FALSE)</f>
        <v>0</v>
      </c>
      <c r="DU1178" s="63">
        <f>VLOOKUP(D1178,RFPStatus!$A$2:$CF$5148,9,FALSE)</f>
        <v>0</v>
      </c>
      <c r="DV1178" s="63">
        <f>VLOOKUP(D1178,RFPStatus!$A$2:$CF$5148,10,FALSE)</f>
        <v>0</v>
      </c>
      <c r="DW1178" s="63" t="str">
        <f t="shared" si="18"/>
        <v/>
      </c>
    </row>
    <row r="1179" spans="1:127">
      <c r="A1179" s="65">
        <f>RFPData!D1179</f>
        <v>0</v>
      </c>
      <c r="DQ1179" s="63">
        <f>VLOOKUP(D1179,RFPStatus!$A$2:$CF$5148,5,FALSE)</f>
        <v>0</v>
      </c>
      <c r="DR1179" s="63">
        <f>VLOOKUP(D1179,RFPStatus!$A$2:$CF$5148,6,FALSE)</f>
        <v>0</v>
      </c>
      <c r="DS1179" s="63">
        <f>VLOOKUP(D1179,RFPStatus!$A$2:$CF$5148,7,FALSE)</f>
        <v>0</v>
      </c>
      <c r="DT1179" s="63">
        <f>VLOOKUP(D1179,RFPStatus!$A$2:$CF$5148,8,FALSE)</f>
        <v>0</v>
      </c>
      <c r="DU1179" s="63">
        <f>VLOOKUP(D1179,RFPStatus!$A$2:$CF$5148,9,FALSE)</f>
        <v>0</v>
      </c>
      <c r="DV1179" s="63">
        <f>VLOOKUP(D1179,RFPStatus!$A$2:$CF$5148,10,FALSE)</f>
        <v>0</v>
      </c>
      <c r="DW1179" s="63" t="str">
        <f t="shared" si="18"/>
        <v/>
      </c>
    </row>
    <row r="1180" spans="1:127">
      <c r="A1180" s="65">
        <f>RFPData!D1180</f>
        <v>0</v>
      </c>
      <c r="DQ1180" s="63">
        <f>VLOOKUP(D1180,RFPStatus!$A$2:$CF$5148,5,FALSE)</f>
        <v>0</v>
      </c>
      <c r="DR1180" s="63">
        <f>VLOOKUP(D1180,RFPStatus!$A$2:$CF$5148,6,FALSE)</f>
        <v>0</v>
      </c>
      <c r="DS1180" s="63">
        <f>VLOOKUP(D1180,RFPStatus!$A$2:$CF$5148,7,FALSE)</f>
        <v>0</v>
      </c>
      <c r="DT1180" s="63">
        <f>VLOOKUP(D1180,RFPStatus!$A$2:$CF$5148,8,FALSE)</f>
        <v>0</v>
      </c>
      <c r="DU1180" s="63">
        <f>VLOOKUP(D1180,RFPStatus!$A$2:$CF$5148,9,FALSE)</f>
        <v>0</v>
      </c>
      <c r="DV1180" s="63">
        <f>VLOOKUP(D1180,RFPStatus!$A$2:$CF$5148,10,FALSE)</f>
        <v>0</v>
      </c>
      <c r="DW1180" s="63" t="str">
        <f t="shared" si="18"/>
        <v/>
      </c>
    </row>
    <row r="1181" spans="1:127">
      <c r="A1181" s="65">
        <f>RFPData!D1181</f>
        <v>0</v>
      </c>
      <c r="DQ1181" s="63">
        <f>VLOOKUP(D1181,RFPStatus!$A$2:$CF$5148,5,FALSE)</f>
        <v>0</v>
      </c>
      <c r="DR1181" s="63">
        <f>VLOOKUP(D1181,RFPStatus!$A$2:$CF$5148,6,FALSE)</f>
        <v>0</v>
      </c>
      <c r="DS1181" s="63">
        <f>VLOOKUP(D1181,RFPStatus!$A$2:$CF$5148,7,FALSE)</f>
        <v>0</v>
      </c>
      <c r="DT1181" s="63">
        <f>VLOOKUP(D1181,RFPStatus!$A$2:$CF$5148,8,FALSE)</f>
        <v>0</v>
      </c>
      <c r="DU1181" s="63">
        <f>VLOOKUP(D1181,RFPStatus!$A$2:$CF$5148,9,FALSE)</f>
        <v>0</v>
      </c>
      <c r="DV1181" s="63">
        <f>VLOOKUP(D1181,RFPStatus!$A$2:$CF$5148,10,FALSE)</f>
        <v>0</v>
      </c>
      <c r="DW1181" s="63" t="str">
        <f t="shared" si="18"/>
        <v/>
      </c>
    </row>
    <row r="1182" spans="1:127">
      <c r="A1182" s="65">
        <f>RFPData!D1182</f>
        <v>0</v>
      </c>
      <c r="DQ1182" s="63">
        <f>VLOOKUP(D1182,RFPStatus!$A$2:$CF$5148,5,FALSE)</f>
        <v>0</v>
      </c>
      <c r="DR1182" s="63">
        <f>VLOOKUP(D1182,RFPStatus!$A$2:$CF$5148,6,FALSE)</f>
        <v>0</v>
      </c>
      <c r="DS1182" s="63">
        <f>VLOOKUP(D1182,RFPStatus!$A$2:$CF$5148,7,FALSE)</f>
        <v>0</v>
      </c>
      <c r="DT1182" s="63">
        <f>VLOOKUP(D1182,RFPStatus!$A$2:$CF$5148,8,FALSE)</f>
        <v>0</v>
      </c>
      <c r="DU1182" s="63">
        <f>VLOOKUP(D1182,RFPStatus!$A$2:$CF$5148,9,FALSE)</f>
        <v>0</v>
      </c>
      <c r="DV1182" s="63">
        <f>VLOOKUP(D1182,RFPStatus!$A$2:$CF$5148,10,FALSE)</f>
        <v>0</v>
      </c>
      <c r="DW1182" s="63" t="str">
        <f t="shared" si="18"/>
        <v/>
      </c>
    </row>
    <row r="1183" spans="1:127">
      <c r="A1183" s="65">
        <f>RFPData!D1183</f>
        <v>0</v>
      </c>
      <c r="DQ1183" s="63">
        <f>VLOOKUP(D1183,RFPStatus!$A$2:$CF$5148,5,FALSE)</f>
        <v>0</v>
      </c>
      <c r="DR1183" s="63">
        <f>VLOOKUP(D1183,RFPStatus!$A$2:$CF$5148,6,FALSE)</f>
        <v>0</v>
      </c>
      <c r="DS1183" s="63">
        <f>VLOOKUP(D1183,RFPStatus!$A$2:$CF$5148,7,FALSE)</f>
        <v>0</v>
      </c>
      <c r="DT1183" s="63">
        <f>VLOOKUP(D1183,RFPStatus!$A$2:$CF$5148,8,FALSE)</f>
        <v>0</v>
      </c>
      <c r="DU1183" s="63">
        <f>VLOOKUP(D1183,RFPStatus!$A$2:$CF$5148,9,FALSE)</f>
        <v>0</v>
      </c>
      <c r="DV1183" s="63">
        <f>VLOOKUP(D1183,RFPStatus!$A$2:$CF$5148,10,FALSE)</f>
        <v>0</v>
      </c>
      <c r="DW1183" s="63" t="str">
        <f t="shared" si="18"/>
        <v/>
      </c>
    </row>
    <row r="1184" spans="1:127">
      <c r="A1184" s="65">
        <f>RFPData!D1184</f>
        <v>0</v>
      </c>
      <c r="DQ1184" s="63">
        <f>VLOOKUP(D1184,RFPStatus!$A$2:$CF$5148,5,FALSE)</f>
        <v>0</v>
      </c>
      <c r="DR1184" s="63">
        <f>VLOOKUP(D1184,RFPStatus!$A$2:$CF$5148,6,FALSE)</f>
        <v>0</v>
      </c>
      <c r="DS1184" s="63">
        <f>VLOOKUP(D1184,RFPStatus!$A$2:$CF$5148,7,FALSE)</f>
        <v>0</v>
      </c>
      <c r="DT1184" s="63">
        <f>VLOOKUP(D1184,RFPStatus!$A$2:$CF$5148,8,FALSE)</f>
        <v>0</v>
      </c>
      <c r="DU1184" s="63">
        <f>VLOOKUP(D1184,RFPStatus!$A$2:$CF$5148,9,FALSE)</f>
        <v>0</v>
      </c>
      <c r="DV1184" s="63">
        <f>VLOOKUP(D1184,RFPStatus!$A$2:$CF$5148,10,FALSE)</f>
        <v>0</v>
      </c>
      <c r="DW1184" s="63" t="str">
        <f t="shared" si="18"/>
        <v/>
      </c>
    </row>
    <row r="1185" spans="1:127">
      <c r="A1185" s="65">
        <f>RFPData!D1185</f>
        <v>0</v>
      </c>
      <c r="DQ1185" s="63">
        <f>VLOOKUP(D1185,RFPStatus!$A$2:$CF$5148,5,FALSE)</f>
        <v>0</v>
      </c>
      <c r="DR1185" s="63">
        <f>VLOOKUP(D1185,RFPStatus!$A$2:$CF$5148,6,FALSE)</f>
        <v>0</v>
      </c>
      <c r="DS1185" s="63">
        <f>VLOOKUP(D1185,RFPStatus!$A$2:$CF$5148,7,FALSE)</f>
        <v>0</v>
      </c>
      <c r="DT1185" s="63">
        <f>VLOOKUP(D1185,RFPStatus!$A$2:$CF$5148,8,FALSE)</f>
        <v>0</v>
      </c>
      <c r="DU1185" s="63">
        <f>VLOOKUP(D1185,RFPStatus!$A$2:$CF$5148,9,FALSE)</f>
        <v>0</v>
      </c>
      <c r="DV1185" s="63">
        <f>VLOOKUP(D1185,RFPStatus!$A$2:$CF$5148,10,FALSE)</f>
        <v>0</v>
      </c>
      <c r="DW1185" s="63" t="str">
        <f t="shared" si="18"/>
        <v/>
      </c>
    </row>
    <row r="1186" spans="1:127">
      <c r="A1186" s="65">
        <f>RFPData!D1186</f>
        <v>0</v>
      </c>
      <c r="DQ1186" s="63">
        <f>VLOOKUP(D1186,RFPStatus!$A$2:$CF$5148,5,FALSE)</f>
        <v>0</v>
      </c>
      <c r="DR1186" s="63">
        <f>VLOOKUP(D1186,RFPStatus!$A$2:$CF$5148,6,FALSE)</f>
        <v>0</v>
      </c>
      <c r="DS1186" s="63">
        <f>VLOOKUP(D1186,RFPStatus!$A$2:$CF$5148,7,FALSE)</f>
        <v>0</v>
      </c>
      <c r="DT1186" s="63">
        <f>VLOOKUP(D1186,RFPStatus!$A$2:$CF$5148,8,FALSE)</f>
        <v>0</v>
      </c>
      <c r="DU1186" s="63">
        <f>VLOOKUP(D1186,RFPStatus!$A$2:$CF$5148,9,FALSE)</f>
        <v>0</v>
      </c>
      <c r="DV1186" s="63">
        <f>VLOOKUP(D1186,RFPStatus!$A$2:$CF$5148,10,FALSE)</f>
        <v>0</v>
      </c>
      <c r="DW1186" s="63" t="str">
        <f t="shared" si="18"/>
        <v/>
      </c>
    </row>
    <row r="1187" spans="1:127">
      <c r="A1187" s="65">
        <f>RFPData!D1187</f>
        <v>0</v>
      </c>
      <c r="DQ1187" s="63">
        <f>VLOOKUP(D1187,RFPStatus!$A$2:$CF$5148,5,FALSE)</f>
        <v>0</v>
      </c>
      <c r="DR1187" s="63">
        <f>VLOOKUP(D1187,RFPStatus!$A$2:$CF$5148,6,FALSE)</f>
        <v>0</v>
      </c>
      <c r="DS1187" s="63">
        <f>VLOOKUP(D1187,RFPStatus!$A$2:$CF$5148,7,FALSE)</f>
        <v>0</v>
      </c>
      <c r="DT1187" s="63">
        <f>VLOOKUP(D1187,RFPStatus!$A$2:$CF$5148,8,FALSE)</f>
        <v>0</v>
      </c>
      <c r="DU1187" s="63">
        <f>VLOOKUP(D1187,RFPStatus!$A$2:$CF$5148,9,FALSE)</f>
        <v>0</v>
      </c>
      <c r="DV1187" s="63">
        <f>VLOOKUP(D1187,RFPStatus!$A$2:$CF$5148,10,FALSE)</f>
        <v>0</v>
      </c>
      <c r="DW1187" s="63" t="str">
        <f t="shared" si="18"/>
        <v/>
      </c>
    </row>
    <row r="1188" spans="1:127">
      <c r="A1188" s="65">
        <f>RFPData!D1188</f>
        <v>0</v>
      </c>
      <c r="DQ1188" s="63">
        <f>VLOOKUP(D1188,RFPStatus!$A$2:$CF$5148,5,FALSE)</f>
        <v>0</v>
      </c>
      <c r="DR1188" s="63">
        <f>VLOOKUP(D1188,RFPStatus!$A$2:$CF$5148,6,FALSE)</f>
        <v>0</v>
      </c>
      <c r="DS1188" s="63">
        <f>VLOOKUP(D1188,RFPStatus!$A$2:$CF$5148,7,FALSE)</f>
        <v>0</v>
      </c>
      <c r="DT1188" s="63">
        <f>VLOOKUP(D1188,RFPStatus!$A$2:$CF$5148,8,FALSE)</f>
        <v>0</v>
      </c>
      <c r="DU1188" s="63">
        <f>VLOOKUP(D1188,RFPStatus!$A$2:$CF$5148,9,FALSE)</f>
        <v>0</v>
      </c>
      <c r="DV1188" s="63">
        <f>VLOOKUP(D1188,RFPStatus!$A$2:$CF$5148,10,FALSE)</f>
        <v>0</v>
      </c>
      <c r="DW1188" s="63" t="str">
        <f t="shared" si="18"/>
        <v/>
      </c>
    </row>
    <row r="1189" spans="1:127">
      <c r="A1189" s="65">
        <f>RFPData!D1189</f>
        <v>0</v>
      </c>
      <c r="DQ1189" s="63">
        <f>VLOOKUP(D1189,RFPStatus!$A$2:$CF$5148,5,FALSE)</f>
        <v>0</v>
      </c>
      <c r="DR1189" s="63">
        <f>VLOOKUP(D1189,RFPStatus!$A$2:$CF$5148,6,FALSE)</f>
        <v>0</v>
      </c>
      <c r="DS1189" s="63">
        <f>VLOOKUP(D1189,RFPStatus!$A$2:$CF$5148,7,FALSE)</f>
        <v>0</v>
      </c>
      <c r="DT1189" s="63">
        <f>VLOOKUP(D1189,RFPStatus!$A$2:$CF$5148,8,FALSE)</f>
        <v>0</v>
      </c>
      <c r="DU1189" s="63">
        <f>VLOOKUP(D1189,RFPStatus!$A$2:$CF$5148,9,FALSE)</f>
        <v>0</v>
      </c>
      <c r="DV1189" s="63">
        <f>VLOOKUP(D1189,RFPStatus!$A$2:$CF$5148,10,FALSE)</f>
        <v>0</v>
      </c>
      <c r="DW1189" s="63" t="str">
        <f t="shared" si="18"/>
        <v/>
      </c>
    </row>
    <row r="1190" spans="1:127">
      <c r="A1190" s="65">
        <f>RFPData!D1190</f>
        <v>0</v>
      </c>
      <c r="DQ1190" s="63">
        <f>VLOOKUP(D1190,RFPStatus!$A$2:$CF$5148,5,FALSE)</f>
        <v>0</v>
      </c>
      <c r="DR1190" s="63">
        <f>VLOOKUP(D1190,RFPStatus!$A$2:$CF$5148,6,FALSE)</f>
        <v>0</v>
      </c>
      <c r="DS1190" s="63">
        <f>VLOOKUP(D1190,RFPStatus!$A$2:$CF$5148,7,FALSE)</f>
        <v>0</v>
      </c>
      <c r="DT1190" s="63">
        <f>VLOOKUP(D1190,RFPStatus!$A$2:$CF$5148,8,FALSE)</f>
        <v>0</v>
      </c>
      <c r="DU1190" s="63">
        <f>VLOOKUP(D1190,RFPStatus!$A$2:$CF$5148,9,FALSE)</f>
        <v>0</v>
      </c>
      <c r="DV1190" s="63">
        <f>VLOOKUP(D1190,RFPStatus!$A$2:$CF$5148,10,FALSE)</f>
        <v>0</v>
      </c>
      <c r="DW1190" s="63" t="str">
        <f t="shared" si="18"/>
        <v/>
      </c>
    </row>
    <row r="1191" spans="1:127">
      <c r="A1191" s="65">
        <f>RFPData!D1191</f>
        <v>0</v>
      </c>
      <c r="DQ1191" s="63">
        <f>VLOOKUP(D1191,RFPStatus!$A$2:$CF$5148,5,FALSE)</f>
        <v>0</v>
      </c>
      <c r="DR1191" s="63">
        <f>VLOOKUP(D1191,RFPStatus!$A$2:$CF$5148,6,FALSE)</f>
        <v>0</v>
      </c>
      <c r="DS1191" s="63">
        <f>VLOOKUP(D1191,RFPStatus!$A$2:$CF$5148,7,FALSE)</f>
        <v>0</v>
      </c>
      <c r="DT1191" s="63">
        <f>VLOOKUP(D1191,RFPStatus!$A$2:$CF$5148,8,FALSE)</f>
        <v>0</v>
      </c>
      <c r="DU1191" s="63">
        <f>VLOOKUP(D1191,RFPStatus!$A$2:$CF$5148,9,FALSE)</f>
        <v>0</v>
      </c>
      <c r="DV1191" s="63">
        <f>VLOOKUP(D1191,RFPStatus!$A$2:$CF$5148,10,FALSE)</f>
        <v>0</v>
      </c>
      <c r="DW1191" s="63" t="str">
        <f t="shared" si="18"/>
        <v/>
      </c>
    </row>
    <row r="1192" spans="1:127">
      <c r="A1192" s="65">
        <f>RFPData!D1192</f>
        <v>0</v>
      </c>
      <c r="DQ1192" s="63">
        <f>VLOOKUP(D1192,RFPStatus!$A$2:$CF$5148,5,FALSE)</f>
        <v>0</v>
      </c>
      <c r="DR1192" s="63">
        <f>VLOOKUP(D1192,RFPStatus!$A$2:$CF$5148,6,FALSE)</f>
        <v>0</v>
      </c>
      <c r="DS1192" s="63">
        <f>VLOOKUP(D1192,RFPStatus!$A$2:$CF$5148,7,FALSE)</f>
        <v>0</v>
      </c>
      <c r="DT1192" s="63">
        <f>VLOOKUP(D1192,RFPStatus!$A$2:$CF$5148,8,FALSE)</f>
        <v>0</v>
      </c>
      <c r="DU1192" s="63">
        <f>VLOOKUP(D1192,RFPStatus!$A$2:$CF$5148,9,FALSE)</f>
        <v>0</v>
      </c>
      <c r="DV1192" s="63">
        <f>VLOOKUP(D1192,RFPStatus!$A$2:$CF$5148,10,FALSE)</f>
        <v>0</v>
      </c>
      <c r="DW1192" s="63" t="str">
        <f t="shared" si="18"/>
        <v/>
      </c>
    </row>
    <row r="1193" spans="1:127">
      <c r="A1193" s="65">
        <f>RFPData!D1193</f>
        <v>0</v>
      </c>
      <c r="DQ1193" s="63">
        <f>VLOOKUP(D1193,RFPStatus!$A$2:$CF$5148,5,FALSE)</f>
        <v>0</v>
      </c>
      <c r="DR1193" s="63">
        <f>VLOOKUP(D1193,RFPStatus!$A$2:$CF$5148,6,FALSE)</f>
        <v>0</v>
      </c>
      <c r="DS1193" s="63">
        <f>VLOOKUP(D1193,RFPStatus!$A$2:$CF$5148,7,FALSE)</f>
        <v>0</v>
      </c>
      <c r="DT1193" s="63">
        <f>VLOOKUP(D1193,RFPStatus!$A$2:$CF$5148,8,FALSE)</f>
        <v>0</v>
      </c>
      <c r="DU1193" s="63">
        <f>VLOOKUP(D1193,RFPStatus!$A$2:$CF$5148,9,FALSE)</f>
        <v>0</v>
      </c>
      <c r="DV1193" s="63">
        <f>VLOOKUP(D1193,RFPStatus!$A$2:$CF$5148,10,FALSE)</f>
        <v>0</v>
      </c>
      <c r="DW1193" s="63" t="str">
        <f t="shared" si="18"/>
        <v/>
      </c>
    </row>
    <row r="1194" spans="1:127">
      <c r="A1194" s="65">
        <f>RFPData!D1194</f>
        <v>0</v>
      </c>
      <c r="DQ1194" s="63">
        <f>VLOOKUP(D1194,RFPStatus!$A$2:$CF$5148,5,FALSE)</f>
        <v>0</v>
      </c>
      <c r="DR1194" s="63">
        <f>VLOOKUP(D1194,RFPStatus!$A$2:$CF$5148,6,FALSE)</f>
        <v>0</v>
      </c>
      <c r="DS1194" s="63">
        <f>VLOOKUP(D1194,RFPStatus!$A$2:$CF$5148,7,FALSE)</f>
        <v>0</v>
      </c>
      <c r="DT1194" s="63">
        <f>VLOOKUP(D1194,RFPStatus!$A$2:$CF$5148,8,FALSE)</f>
        <v>0</v>
      </c>
      <c r="DU1194" s="63">
        <f>VLOOKUP(D1194,RFPStatus!$A$2:$CF$5148,9,FALSE)</f>
        <v>0</v>
      </c>
      <c r="DV1194" s="63">
        <f>VLOOKUP(D1194,RFPStatus!$A$2:$CF$5148,10,FALSE)</f>
        <v>0</v>
      </c>
      <c r="DW1194" s="63" t="str">
        <f t="shared" si="18"/>
        <v/>
      </c>
    </row>
    <row r="1195" spans="1:127">
      <c r="A1195" s="65">
        <f>RFPData!D1195</f>
        <v>0</v>
      </c>
      <c r="DQ1195" s="63">
        <f>VLOOKUP(D1195,RFPStatus!$A$2:$CF$5148,5,FALSE)</f>
        <v>0</v>
      </c>
      <c r="DR1195" s="63">
        <f>VLOOKUP(D1195,RFPStatus!$A$2:$CF$5148,6,FALSE)</f>
        <v>0</v>
      </c>
      <c r="DS1195" s="63">
        <f>VLOOKUP(D1195,RFPStatus!$A$2:$CF$5148,7,FALSE)</f>
        <v>0</v>
      </c>
      <c r="DT1195" s="63">
        <f>VLOOKUP(D1195,RFPStatus!$A$2:$CF$5148,8,FALSE)</f>
        <v>0</v>
      </c>
      <c r="DU1195" s="63">
        <f>VLOOKUP(D1195,RFPStatus!$A$2:$CF$5148,9,FALSE)</f>
        <v>0</v>
      </c>
      <c r="DV1195" s="63">
        <f>VLOOKUP(D1195,RFPStatus!$A$2:$CF$5148,10,FALSE)</f>
        <v>0</v>
      </c>
      <c r="DW1195" s="63" t="str">
        <f t="shared" si="18"/>
        <v/>
      </c>
    </row>
    <row r="1196" spans="1:127">
      <c r="A1196" s="65">
        <f>RFPData!D1196</f>
        <v>0</v>
      </c>
      <c r="DQ1196" s="63">
        <f>VLOOKUP(D1196,RFPStatus!$A$2:$CF$5148,5,FALSE)</f>
        <v>0</v>
      </c>
      <c r="DR1196" s="63">
        <f>VLOOKUP(D1196,RFPStatus!$A$2:$CF$5148,6,FALSE)</f>
        <v>0</v>
      </c>
      <c r="DS1196" s="63">
        <f>VLOOKUP(D1196,RFPStatus!$A$2:$CF$5148,7,FALSE)</f>
        <v>0</v>
      </c>
      <c r="DT1196" s="63">
        <f>VLOOKUP(D1196,RFPStatus!$A$2:$CF$5148,8,FALSE)</f>
        <v>0</v>
      </c>
      <c r="DU1196" s="63">
        <f>VLOOKUP(D1196,RFPStatus!$A$2:$CF$5148,9,FALSE)</f>
        <v>0</v>
      </c>
      <c r="DV1196" s="63">
        <f>VLOOKUP(D1196,RFPStatus!$A$2:$CF$5148,10,FALSE)</f>
        <v>0</v>
      </c>
      <c r="DW1196" s="63" t="str">
        <f t="shared" si="18"/>
        <v/>
      </c>
    </row>
    <row r="1197" spans="1:127">
      <c r="A1197" s="65">
        <f>RFPData!D1197</f>
        <v>0</v>
      </c>
      <c r="DQ1197" s="63">
        <f>VLOOKUP(D1197,RFPStatus!$A$2:$CF$5148,5,FALSE)</f>
        <v>0</v>
      </c>
      <c r="DR1197" s="63">
        <f>VLOOKUP(D1197,RFPStatus!$A$2:$CF$5148,6,FALSE)</f>
        <v>0</v>
      </c>
      <c r="DS1197" s="63">
        <f>VLOOKUP(D1197,RFPStatus!$A$2:$CF$5148,7,FALSE)</f>
        <v>0</v>
      </c>
      <c r="DT1197" s="63">
        <f>VLOOKUP(D1197,RFPStatus!$A$2:$CF$5148,8,FALSE)</f>
        <v>0</v>
      </c>
      <c r="DU1197" s="63">
        <f>VLOOKUP(D1197,RFPStatus!$A$2:$CF$5148,9,FALSE)</f>
        <v>0</v>
      </c>
      <c r="DV1197" s="63">
        <f>VLOOKUP(D1197,RFPStatus!$A$2:$CF$5148,10,FALSE)</f>
        <v>0</v>
      </c>
      <c r="DW1197" s="63" t="str">
        <f t="shared" si="18"/>
        <v/>
      </c>
    </row>
    <row r="1198" spans="1:127">
      <c r="A1198" s="65">
        <f>RFPData!D1198</f>
        <v>0</v>
      </c>
      <c r="DQ1198" s="63">
        <f>VLOOKUP(D1198,RFPStatus!$A$2:$CF$5148,5,FALSE)</f>
        <v>0</v>
      </c>
      <c r="DR1198" s="63">
        <f>VLOOKUP(D1198,RFPStatus!$A$2:$CF$5148,6,FALSE)</f>
        <v>0</v>
      </c>
      <c r="DS1198" s="63">
        <f>VLOOKUP(D1198,RFPStatus!$A$2:$CF$5148,7,FALSE)</f>
        <v>0</v>
      </c>
      <c r="DT1198" s="63">
        <f>VLOOKUP(D1198,RFPStatus!$A$2:$CF$5148,8,FALSE)</f>
        <v>0</v>
      </c>
      <c r="DU1198" s="63">
        <f>VLOOKUP(D1198,RFPStatus!$A$2:$CF$5148,9,FALSE)</f>
        <v>0</v>
      </c>
      <c r="DV1198" s="63">
        <f>VLOOKUP(D1198,RFPStatus!$A$2:$CF$5148,10,FALSE)</f>
        <v>0</v>
      </c>
      <c r="DW1198" s="63" t="str">
        <f t="shared" si="18"/>
        <v/>
      </c>
    </row>
    <row r="1199" spans="1:127">
      <c r="A1199" s="65">
        <f>RFPData!D1199</f>
        <v>0</v>
      </c>
      <c r="DQ1199" s="63">
        <f>VLOOKUP(D1199,RFPStatus!$A$2:$CF$5148,5,FALSE)</f>
        <v>0</v>
      </c>
      <c r="DR1199" s="63">
        <f>VLOOKUP(D1199,RFPStatus!$A$2:$CF$5148,6,FALSE)</f>
        <v>0</v>
      </c>
      <c r="DS1199" s="63">
        <f>VLOOKUP(D1199,RFPStatus!$A$2:$CF$5148,7,FALSE)</f>
        <v>0</v>
      </c>
      <c r="DT1199" s="63">
        <f>VLOOKUP(D1199,RFPStatus!$A$2:$CF$5148,8,FALSE)</f>
        <v>0</v>
      </c>
      <c r="DU1199" s="63">
        <f>VLOOKUP(D1199,RFPStatus!$A$2:$CF$5148,9,FALSE)</f>
        <v>0</v>
      </c>
      <c r="DV1199" s="63">
        <f>VLOOKUP(D1199,RFPStatus!$A$2:$CF$5148,10,FALSE)</f>
        <v>0</v>
      </c>
      <c r="DW1199" s="63" t="str">
        <f t="shared" si="18"/>
        <v/>
      </c>
    </row>
    <row r="1200" spans="1:127">
      <c r="A1200" s="65">
        <f>RFPData!D1200</f>
        <v>0</v>
      </c>
      <c r="DQ1200" s="63">
        <f>VLOOKUP(D1200,RFPStatus!$A$2:$CF$5148,5,FALSE)</f>
        <v>0</v>
      </c>
      <c r="DR1200" s="63">
        <f>VLOOKUP(D1200,RFPStatus!$A$2:$CF$5148,6,FALSE)</f>
        <v>0</v>
      </c>
      <c r="DS1200" s="63">
        <f>VLOOKUP(D1200,RFPStatus!$A$2:$CF$5148,7,FALSE)</f>
        <v>0</v>
      </c>
      <c r="DT1200" s="63">
        <f>VLOOKUP(D1200,RFPStatus!$A$2:$CF$5148,8,FALSE)</f>
        <v>0</v>
      </c>
      <c r="DU1200" s="63">
        <f>VLOOKUP(D1200,RFPStatus!$A$2:$CF$5148,9,FALSE)</f>
        <v>0</v>
      </c>
      <c r="DV1200" s="63">
        <f>VLOOKUP(D1200,RFPStatus!$A$2:$CF$5148,10,FALSE)</f>
        <v>0</v>
      </c>
      <c r="DW1200" s="63" t="str">
        <f t="shared" si="18"/>
        <v/>
      </c>
    </row>
    <row r="1201" spans="1:127">
      <c r="A1201" s="65">
        <f>RFPData!D1201</f>
        <v>0</v>
      </c>
      <c r="DQ1201" s="63">
        <f>VLOOKUP(D1201,RFPStatus!$A$2:$CF$5148,5,FALSE)</f>
        <v>0</v>
      </c>
      <c r="DR1201" s="63">
        <f>VLOOKUP(D1201,RFPStatus!$A$2:$CF$5148,6,FALSE)</f>
        <v>0</v>
      </c>
      <c r="DS1201" s="63">
        <f>VLOOKUP(D1201,RFPStatus!$A$2:$CF$5148,7,FALSE)</f>
        <v>0</v>
      </c>
      <c r="DT1201" s="63">
        <f>VLOOKUP(D1201,RFPStatus!$A$2:$CF$5148,8,FALSE)</f>
        <v>0</v>
      </c>
      <c r="DU1201" s="63">
        <f>VLOOKUP(D1201,RFPStatus!$A$2:$CF$5148,9,FALSE)</f>
        <v>0</v>
      </c>
      <c r="DV1201" s="63">
        <f>VLOOKUP(D1201,RFPStatus!$A$2:$CF$5148,10,FALSE)</f>
        <v>0</v>
      </c>
      <c r="DW1201" s="63" t="str">
        <f t="shared" si="18"/>
        <v/>
      </c>
    </row>
    <row r="1202" spans="1:127">
      <c r="A1202" s="65">
        <f>RFPData!D1202</f>
        <v>0</v>
      </c>
      <c r="DQ1202" s="63">
        <f>VLOOKUP(D1202,RFPStatus!$A$2:$CF$5148,5,FALSE)</f>
        <v>0</v>
      </c>
      <c r="DR1202" s="63">
        <f>VLOOKUP(D1202,RFPStatus!$A$2:$CF$5148,6,FALSE)</f>
        <v>0</v>
      </c>
      <c r="DS1202" s="63">
        <f>VLOOKUP(D1202,RFPStatus!$A$2:$CF$5148,7,FALSE)</f>
        <v>0</v>
      </c>
      <c r="DT1202" s="63">
        <f>VLOOKUP(D1202,RFPStatus!$A$2:$CF$5148,8,FALSE)</f>
        <v>0</v>
      </c>
      <c r="DU1202" s="63">
        <f>VLOOKUP(D1202,RFPStatus!$A$2:$CF$5148,9,FALSE)</f>
        <v>0</v>
      </c>
      <c r="DV1202" s="63">
        <f>VLOOKUP(D1202,RFPStatus!$A$2:$CF$5148,10,FALSE)</f>
        <v>0</v>
      </c>
      <c r="DW1202" s="63" t="str">
        <f t="shared" si="18"/>
        <v/>
      </c>
    </row>
    <row r="1203" spans="1:127">
      <c r="A1203" s="65">
        <f>RFPData!D1203</f>
        <v>0</v>
      </c>
      <c r="DQ1203" s="63">
        <f>VLOOKUP(D1203,RFPStatus!$A$2:$CF$5148,5,FALSE)</f>
        <v>0</v>
      </c>
      <c r="DR1203" s="63">
        <f>VLOOKUP(D1203,RFPStatus!$A$2:$CF$5148,6,FALSE)</f>
        <v>0</v>
      </c>
      <c r="DS1203" s="63">
        <f>VLOOKUP(D1203,RFPStatus!$A$2:$CF$5148,7,FALSE)</f>
        <v>0</v>
      </c>
      <c r="DT1203" s="63">
        <f>VLOOKUP(D1203,RFPStatus!$A$2:$CF$5148,8,FALSE)</f>
        <v>0</v>
      </c>
      <c r="DU1203" s="63">
        <f>VLOOKUP(D1203,RFPStatus!$A$2:$CF$5148,9,FALSE)</f>
        <v>0</v>
      </c>
      <c r="DV1203" s="63">
        <f>VLOOKUP(D1203,RFPStatus!$A$2:$CF$5148,10,FALSE)</f>
        <v>0</v>
      </c>
      <c r="DW1203" s="63" t="str">
        <f t="shared" si="18"/>
        <v/>
      </c>
    </row>
    <row r="1204" spans="1:127">
      <c r="A1204" s="65">
        <f>RFPData!D1204</f>
        <v>0</v>
      </c>
      <c r="DQ1204" s="63">
        <f>VLOOKUP(D1204,RFPStatus!$A$2:$CF$5148,5,FALSE)</f>
        <v>0</v>
      </c>
      <c r="DR1204" s="63">
        <f>VLOOKUP(D1204,RFPStatus!$A$2:$CF$5148,6,FALSE)</f>
        <v>0</v>
      </c>
      <c r="DS1204" s="63">
        <f>VLOOKUP(D1204,RFPStatus!$A$2:$CF$5148,7,FALSE)</f>
        <v>0</v>
      </c>
      <c r="DT1204" s="63">
        <f>VLOOKUP(D1204,RFPStatus!$A$2:$CF$5148,8,FALSE)</f>
        <v>0</v>
      </c>
      <c r="DU1204" s="63">
        <f>VLOOKUP(D1204,RFPStatus!$A$2:$CF$5148,9,FALSE)</f>
        <v>0</v>
      </c>
      <c r="DV1204" s="63">
        <f>VLOOKUP(D1204,RFPStatus!$A$2:$CF$5148,10,FALSE)</f>
        <v>0</v>
      </c>
      <c r="DW1204" s="63" t="str">
        <f t="shared" si="18"/>
        <v/>
      </c>
    </row>
    <row r="1205" spans="1:127">
      <c r="A1205" s="65">
        <f>RFPData!D1205</f>
        <v>0</v>
      </c>
      <c r="DQ1205" s="63">
        <f>VLOOKUP(D1205,RFPStatus!$A$2:$CF$5148,5,FALSE)</f>
        <v>0</v>
      </c>
      <c r="DR1205" s="63">
        <f>VLOOKUP(D1205,RFPStatus!$A$2:$CF$5148,6,FALSE)</f>
        <v>0</v>
      </c>
      <c r="DS1205" s="63">
        <f>VLOOKUP(D1205,RFPStatus!$A$2:$CF$5148,7,FALSE)</f>
        <v>0</v>
      </c>
      <c r="DT1205" s="63">
        <f>VLOOKUP(D1205,RFPStatus!$A$2:$CF$5148,8,FALSE)</f>
        <v>0</v>
      </c>
      <c r="DU1205" s="63">
        <f>VLOOKUP(D1205,RFPStatus!$A$2:$CF$5148,9,FALSE)</f>
        <v>0</v>
      </c>
      <c r="DV1205" s="63">
        <f>VLOOKUP(D1205,RFPStatus!$A$2:$CF$5148,10,FALSE)</f>
        <v>0</v>
      </c>
      <c r="DW1205" s="63" t="str">
        <f t="shared" si="18"/>
        <v/>
      </c>
    </row>
    <row r="1206" spans="1:127">
      <c r="A1206" s="65">
        <f>RFPData!D1206</f>
        <v>0</v>
      </c>
      <c r="DQ1206" s="63">
        <f>VLOOKUP(D1206,RFPStatus!$A$2:$CF$5148,5,FALSE)</f>
        <v>0</v>
      </c>
      <c r="DR1206" s="63">
        <f>VLOOKUP(D1206,RFPStatus!$A$2:$CF$5148,6,FALSE)</f>
        <v>0</v>
      </c>
      <c r="DS1206" s="63">
        <f>VLOOKUP(D1206,RFPStatus!$A$2:$CF$5148,7,FALSE)</f>
        <v>0</v>
      </c>
      <c r="DT1206" s="63">
        <f>VLOOKUP(D1206,RFPStatus!$A$2:$CF$5148,8,FALSE)</f>
        <v>0</v>
      </c>
      <c r="DU1206" s="63">
        <f>VLOOKUP(D1206,RFPStatus!$A$2:$CF$5148,9,FALSE)</f>
        <v>0</v>
      </c>
      <c r="DV1206" s="63">
        <f>VLOOKUP(D1206,RFPStatus!$A$2:$CF$5148,10,FALSE)</f>
        <v>0</v>
      </c>
      <c r="DW1206" s="63" t="str">
        <f t="shared" si="18"/>
        <v/>
      </c>
    </row>
    <row r="1207" spans="1:127">
      <c r="A1207" s="65">
        <f>RFPData!D1207</f>
        <v>0</v>
      </c>
      <c r="DQ1207" s="63">
        <f>VLOOKUP(D1207,RFPStatus!$A$2:$CF$5148,5,FALSE)</f>
        <v>0</v>
      </c>
      <c r="DR1207" s="63">
        <f>VLOOKUP(D1207,RFPStatus!$A$2:$CF$5148,6,FALSE)</f>
        <v>0</v>
      </c>
      <c r="DS1207" s="63">
        <f>VLOOKUP(D1207,RFPStatus!$A$2:$CF$5148,7,FALSE)</f>
        <v>0</v>
      </c>
      <c r="DT1207" s="63">
        <f>VLOOKUP(D1207,RFPStatus!$A$2:$CF$5148,8,FALSE)</f>
        <v>0</v>
      </c>
      <c r="DU1207" s="63">
        <f>VLOOKUP(D1207,RFPStatus!$A$2:$CF$5148,9,FALSE)</f>
        <v>0</v>
      </c>
      <c r="DV1207" s="63">
        <f>VLOOKUP(D1207,RFPStatus!$A$2:$CF$5148,10,FALSE)</f>
        <v>0</v>
      </c>
      <c r="DW1207" s="63" t="str">
        <f t="shared" si="18"/>
        <v/>
      </c>
    </row>
    <row r="1208" spans="1:127">
      <c r="A1208" s="65">
        <f>RFPData!D1208</f>
        <v>0</v>
      </c>
      <c r="DQ1208" s="63">
        <f>VLOOKUP(D1208,RFPStatus!$A$2:$CF$5148,5,FALSE)</f>
        <v>0</v>
      </c>
      <c r="DR1208" s="63">
        <f>VLOOKUP(D1208,RFPStatus!$A$2:$CF$5148,6,FALSE)</f>
        <v>0</v>
      </c>
      <c r="DS1208" s="63">
        <f>VLOOKUP(D1208,RFPStatus!$A$2:$CF$5148,7,FALSE)</f>
        <v>0</v>
      </c>
      <c r="DT1208" s="63">
        <f>VLOOKUP(D1208,RFPStatus!$A$2:$CF$5148,8,FALSE)</f>
        <v>0</v>
      </c>
      <c r="DU1208" s="63">
        <f>VLOOKUP(D1208,RFPStatus!$A$2:$CF$5148,9,FALSE)</f>
        <v>0</v>
      </c>
      <c r="DV1208" s="63">
        <f>VLOOKUP(D1208,RFPStatus!$A$2:$CF$5148,10,FALSE)</f>
        <v>0</v>
      </c>
      <c r="DW1208" s="63" t="str">
        <f t="shared" si="18"/>
        <v/>
      </c>
    </row>
    <row r="1209" spans="1:127">
      <c r="A1209" s="65">
        <f>RFPData!D1209</f>
        <v>0</v>
      </c>
      <c r="DQ1209" s="63">
        <f>VLOOKUP(D1209,RFPStatus!$A$2:$CF$5148,5,FALSE)</f>
        <v>0</v>
      </c>
      <c r="DR1209" s="63">
        <f>VLOOKUP(D1209,RFPStatus!$A$2:$CF$5148,6,FALSE)</f>
        <v>0</v>
      </c>
      <c r="DS1209" s="63">
        <f>VLOOKUP(D1209,RFPStatus!$A$2:$CF$5148,7,FALSE)</f>
        <v>0</v>
      </c>
      <c r="DT1209" s="63">
        <f>VLOOKUP(D1209,RFPStatus!$A$2:$CF$5148,8,FALSE)</f>
        <v>0</v>
      </c>
      <c r="DU1209" s="63">
        <f>VLOOKUP(D1209,RFPStatus!$A$2:$CF$5148,9,FALSE)</f>
        <v>0</v>
      </c>
      <c r="DV1209" s="63">
        <f>VLOOKUP(D1209,RFPStatus!$A$2:$CF$5148,10,FALSE)</f>
        <v>0</v>
      </c>
      <c r="DW1209" s="63" t="str">
        <f t="shared" si="18"/>
        <v/>
      </c>
    </row>
    <row r="1210" spans="1:127">
      <c r="A1210" s="65">
        <f>RFPData!D1210</f>
        <v>0</v>
      </c>
      <c r="DQ1210" s="63">
        <f>VLOOKUP(D1210,RFPStatus!$A$2:$CF$5148,5,FALSE)</f>
        <v>0</v>
      </c>
      <c r="DR1210" s="63">
        <f>VLOOKUP(D1210,RFPStatus!$A$2:$CF$5148,6,FALSE)</f>
        <v>0</v>
      </c>
      <c r="DS1210" s="63">
        <f>VLOOKUP(D1210,RFPStatus!$A$2:$CF$5148,7,FALSE)</f>
        <v>0</v>
      </c>
      <c r="DT1210" s="63">
        <f>VLOOKUP(D1210,RFPStatus!$A$2:$CF$5148,8,FALSE)</f>
        <v>0</v>
      </c>
      <c r="DU1210" s="63">
        <f>VLOOKUP(D1210,RFPStatus!$A$2:$CF$5148,9,FALSE)</f>
        <v>0</v>
      </c>
      <c r="DV1210" s="63">
        <f>VLOOKUP(D1210,RFPStatus!$A$2:$CF$5148,10,FALSE)</f>
        <v>0</v>
      </c>
      <c r="DW1210" s="63" t="str">
        <f t="shared" si="18"/>
        <v/>
      </c>
    </row>
    <row r="1211" spans="1:127">
      <c r="A1211" s="65">
        <f>RFPData!D1211</f>
        <v>0</v>
      </c>
      <c r="DQ1211" s="63">
        <f>VLOOKUP(D1211,RFPStatus!$A$2:$CF$5148,5,FALSE)</f>
        <v>0</v>
      </c>
      <c r="DR1211" s="63">
        <f>VLOOKUP(D1211,RFPStatus!$A$2:$CF$5148,6,FALSE)</f>
        <v>0</v>
      </c>
      <c r="DS1211" s="63">
        <f>VLOOKUP(D1211,RFPStatus!$A$2:$CF$5148,7,FALSE)</f>
        <v>0</v>
      </c>
      <c r="DT1211" s="63">
        <f>VLOOKUP(D1211,RFPStatus!$A$2:$CF$5148,8,FALSE)</f>
        <v>0</v>
      </c>
      <c r="DU1211" s="63">
        <f>VLOOKUP(D1211,RFPStatus!$A$2:$CF$5148,9,FALSE)</f>
        <v>0</v>
      </c>
      <c r="DV1211" s="63">
        <f>VLOOKUP(D1211,RFPStatus!$A$2:$CF$5148,10,FALSE)</f>
        <v>0</v>
      </c>
      <c r="DW1211" s="63" t="str">
        <f t="shared" si="18"/>
        <v/>
      </c>
    </row>
    <row r="1212" spans="1:127">
      <c r="A1212" s="65">
        <f>RFPData!D1212</f>
        <v>0</v>
      </c>
      <c r="DQ1212" s="63">
        <f>VLOOKUP(D1212,RFPStatus!$A$2:$CF$5148,5,FALSE)</f>
        <v>0</v>
      </c>
      <c r="DR1212" s="63">
        <f>VLOOKUP(D1212,RFPStatus!$A$2:$CF$5148,6,FALSE)</f>
        <v>0</v>
      </c>
      <c r="DS1212" s="63">
        <f>VLOOKUP(D1212,RFPStatus!$A$2:$CF$5148,7,FALSE)</f>
        <v>0</v>
      </c>
      <c r="DT1212" s="63">
        <f>VLOOKUP(D1212,RFPStatus!$A$2:$CF$5148,8,FALSE)</f>
        <v>0</v>
      </c>
      <c r="DU1212" s="63">
        <f>VLOOKUP(D1212,RFPStatus!$A$2:$CF$5148,9,FALSE)</f>
        <v>0</v>
      </c>
      <c r="DV1212" s="63">
        <f>VLOOKUP(D1212,RFPStatus!$A$2:$CF$5148,10,FALSE)</f>
        <v>0</v>
      </c>
      <c r="DW1212" s="63" t="str">
        <f t="shared" si="18"/>
        <v/>
      </c>
    </row>
    <row r="1213" spans="1:127">
      <c r="A1213" s="65">
        <f>RFPData!D1213</f>
        <v>0</v>
      </c>
      <c r="DQ1213" s="63">
        <f>VLOOKUP(D1213,RFPStatus!$A$2:$CF$5148,5,FALSE)</f>
        <v>0</v>
      </c>
      <c r="DR1213" s="63">
        <f>VLOOKUP(D1213,RFPStatus!$A$2:$CF$5148,6,FALSE)</f>
        <v>0</v>
      </c>
      <c r="DS1213" s="63">
        <f>VLOOKUP(D1213,RFPStatus!$A$2:$CF$5148,7,FALSE)</f>
        <v>0</v>
      </c>
      <c r="DT1213" s="63">
        <f>VLOOKUP(D1213,RFPStatus!$A$2:$CF$5148,8,FALSE)</f>
        <v>0</v>
      </c>
      <c r="DU1213" s="63">
        <f>VLOOKUP(D1213,RFPStatus!$A$2:$CF$5148,9,FALSE)</f>
        <v>0</v>
      </c>
      <c r="DV1213" s="63">
        <f>VLOOKUP(D1213,RFPStatus!$A$2:$CF$5148,10,FALSE)</f>
        <v>0</v>
      </c>
      <c r="DW1213" s="63" t="str">
        <f t="shared" si="18"/>
        <v/>
      </c>
    </row>
    <row r="1214" spans="1:127">
      <c r="A1214" s="65">
        <f>RFPData!D1214</f>
        <v>0</v>
      </c>
      <c r="DQ1214" s="63">
        <f>VLOOKUP(D1214,RFPStatus!$A$2:$CF$5148,5,FALSE)</f>
        <v>0</v>
      </c>
      <c r="DR1214" s="63">
        <f>VLOOKUP(D1214,RFPStatus!$A$2:$CF$5148,6,FALSE)</f>
        <v>0</v>
      </c>
      <c r="DS1214" s="63">
        <f>VLOOKUP(D1214,RFPStatus!$A$2:$CF$5148,7,FALSE)</f>
        <v>0</v>
      </c>
      <c r="DT1214" s="63">
        <f>VLOOKUP(D1214,RFPStatus!$A$2:$CF$5148,8,FALSE)</f>
        <v>0</v>
      </c>
      <c r="DU1214" s="63">
        <f>VLOOKUP(D1214,RFPStatus!$A$2:$CF$5148,9,FALSE)</f>
        <v>0</v>
      </c>
      <c r="DV1214" s="63">
        <f>VLOOKUP(D1214,RFPStatus!$A$2:$CF$5148,10,FALSE)</f>
        <v>0</v>
      </c>
      <c r="DW1214" s="63" t="str">
        <f t="shared" si="18"/>
        <v/>
      </c>
    </row>
    <row r="1215" spans="1:127">
      <c r="A1215" s="65">
        <f>RFPData!D1215</f>
        <v>0</v>
      </c>
      <c r="DQ1215" s="63">
        <f>VLOOKUP(D1215,RFPStatus!$A$2:$CF$5148,5,FALSE)</f>
        <v>0</v>
      </c>
      <c r="DR1215" s="63">
        <f>VLOOKUP(D1215,RFPStatus!$A$2:$CF$5148,6,FALSE)</f>
        <v>0</v>
      </c>
      <c r="DS1215" s="63">
        <f>VLOOKUP(D1215,RFPStatus!$A$2:$CF$5148,7,FALSE)</f>
        <v>0</v>
      </c>
      <c r="DT1215" s="63">
        <f>VLOOKUP(D1215,RFPStatus!$A$2:$CF$5148,8,FALSE)</f>
        <v>0</v>
      </c>
      <c r="DU1215" s="63">
        <f>VLOOKUP(D1215,RFPStatus!$A$2:$CF$5148,9,FALSE)</f>
        <v>0</v>
      </c>
      <c r="DV1215" s="63">
        <f>VLOOKUP(D1215,RFPStatus!$A$2:$CF$5148,10,FALSE)</f>
        <v>0</v>
      </c>
      <c r="DW1215" s="63" t="str">
        <f t="shared" si="18"/>
        <v/>
      </c>
    </row>
    <row r="1216" spans="1:127">
      <c r="A1216" s="65">
        <f>RFPData!D1216</f>
        <v>0</v>
      </c>
      <c r="DQ1216" s="63">
        <f>VLOOKUP(D1216,RFPStatus!$A$2:$CF$5148,5,FALSE)</f>
        <v>0</v>
      </c>
      <c r="DR1216" s="63">
        <f>VLOOKUP(D1216,RFPStatus!$A$2:$CF$5148,6,FALSE)</f>
        <v>0</v>
      </c>
      <c r="DS1216" s="63">
        <f>VLOOKUP(D1216,RFPStatus!$A$2:$CF$5148,7,FALSE)</f>
        <v>0</v>
      </c>
      <c r="DT1216" s="63">
        <f>VLOOKUP(D1216,RFPStatus!$A$2:$CF$5148,8,FALSE)</f>
        <v>0</v>
      </c>
      <c r="DU1216" s="63">
        <f>VLOOKUP(D1216,RFPStatus!$A$2:$CF$5148,9,FALSE)</f>
        <v>0</v>
      </c>
      <c r="DV1216" s="63">
        <f>VLOOKUP(D1216,RFPStatus!$A$2:$CF$5148,10,FALSE)</f>
        <v>0</v>
      </c>
      <c r="DW1216" s="63" t="str">
        <f t="shared" si="18"/>
        <v/>
      </c>
    </row>
    <row r="1217" spans="1:127">
      <c r="A1217" s="65">
        <f>RFPData!D1217</f>
        <v>0</v>
      </c>
      <c r="DQ1217" s="63">
        <f>VLOOKUP(D1217,RFPStatus!$A$2:$CF$5148,5,FALSE)</f>
        <v>0</v>
      </c>
      <c r="DR1217" s="63">
        <f>VLOOKUP(D1217,RFPStatus!$A$2:$CF$5148,6,FALSE)</f>
        <v>0</v>
      </c>
      <c r="DS1217" s="63">
        <f>VLOOKUP(D1217,RFPStatus!$A$2:$CF$5148,7,FALSE)</f>
        <v>0</v>
      </c>
      <c r="DT1217" s="63">
        <f>VLOOKUP(D1217,RFPStatus!$A$2:$CF$5148,8,FALSE)</f>
        <v>0</v>
      </c>
      <c r="DU1217" s="63">
        <f>VLOOKUP(D1217,RFPStatus!$A$2:$CF$5148,9,FALSE)</f>
        <v>0</v>
      </c>
      <c r="DV1217" s="63">
        <f>VLOOKUP(D1217,RFPStatus!$A$2:$CF$5148,10,FALSE)</f>
        <v>0</v>
      </c>
      <c r="DW1217" s="63" t="str">
        <f t="shared" si="18"/>
        <v/>
      </c>
    </row>
    <row r="1218" spans="1:127">
      <c r="A1218" s="65">
        <f>RFPData!D1218</f>
        <v>0</v>
      </c>
      <c r="DQ1218" s="63">
        <f>VLOOKUP(D1218,RFPStatus!$A$2:$CF$5148,5,FALSE)</f>
        <v>0</v>
      </c>
      <c r="DR1218" s="63">
        <f>VLOOKUP(D1218,RFPStatus!$A$2:$CF$5148,6,FALSE)</f>
        <v>0</v>
      </c>
      <c r="DS1218" s="63">
        <f>VLOOKUP(D1218,RFPStatus!$A$2:$CF$5148,7,FALSE)</f>
        <v>0</v>
      </c>
      <c r="DT1218" s="63">
        <f>VLOOKUP(D1218,RFPStatus!$A$2:$CF$5148,8,FALSE)</f>
        <v>0</v>
      </c>
      <c r="DU1218" s="63">
        <f>VLOOKUP(D1218,RFPStatus!$A$2:$CF$5148,9,FALSE)</f>
        <v>0</v>
      </c>
      <c r="DV1218" s="63">
        <f>VLOOKUP(D1218,RFPStatus!$A$2:$CF$5148,10,FALSE)</f>
        <v>0</v>
      </c>
      <c r="DW1218" s="63" t="str">
        <f t="shared" si="18"/>
        <v/>
      </c>
    </row>
    <row r="1219" spans="1:127">
      <c r="A1219" s="65">
        <f>RFPData!D1219</f>
        <v>0</v>
      </c>
      <c r="DQ1219" s="63">
        <f>VLOOKUP(D1219,RFPStatus!$A$2:$CF$5148,5,FALSE)</f>
        <v>0</v>
      </c>
      <c r="DR1219" s="63">
        <f>VLOOKUP(D1219,RFPStatus!$A$2:$CF$5148,6,FALSE)</f>
        <v>0</v>
      </c>
      <c r="DS1219" s="63">
        <f>VLOOKUP(D1219,RFPStatus!$A$2:$CF$5148,7,FALSE)</f>
        <v>0</v>
      </c>
      <c r="DT1219" s="63">
        <f>VLOOKUP(D1219,RFPStatus!$A$2:$CF$5148,8,FALSE)</f>
        <v>0</v>
      </c>
      <c r="DU1219" s="63">
        <f>VLOOKUP(D1219,RFPStatus!$A$2:$CF$5148,9,FALSE)</f>
        <v>0</v>
      </c>
      <c r="DV1219" s="63">
        <f>VLOOKUP(D1219,RFPStatus!$A$2:$CF$5148,10,FALSE)</f>
        <v>0</v>
      </c>
      <c r="DW1219" s="63" t="str">
        <f t="shared" ref="DW1219:DW1282" si="19">_xlfn.CONCAT(BU1219:BY1219)</f>
        <v/>
      </c>
    </row>
    <row r="1220" spans="1:127">
      <c r="A1220" s="65">
        <f>RFPData!D1220</f>
        <v>0</v>
      </c>
      <c r="DQ1220" s="63">
        <f>VLOOKUP(D1220,RFPStatus!$A$2:$CF$5148,5,FALSE)</f>
        <v>0</v>
      </c>
      <c r="DR1220" s="63">
        <f>VLOOKUP(D1220,RFPStatus!$A$2:$CF$5148,6,FALSE)</f>
        <v>0</v>
      </c>
      <c r="DS1220" s="63">
        <f>VLOOKUP(D1220,RFPStatus!$A$2:$CF$5148,7,FALSE)</f>
        <v>0</v>
      </c>
      <c r="DT1220" s="63">
        <f>VLOOKUP(D1220,RFPStatus!$A$2:$CF$5148,8,FALSE)</f>
        <v>0</v>
      </c>
      <c r="DU1220" s="63">
        <f>VLOOKUP(D1220,RFPStatus!$A$2:$CF$5148,9,FALSE)</f>
        <v>0</v>
      </c>
      <c r="DV1220" s="63">
        <f>VLOOKUP(D1220,RFPStatus!$A$2:$CF$5148,10,FALSE)</f>
        <v>0</v>
      </c>
      <c r="DW1220" s="63" t="str">
        <f t="shared" si="19"/>
        <v/>
      </c>
    </row>
    <row r="1221" spans="1:127">
      <c r="A1221" s="65">
        <f>RFPData!D1221</f>
        <v>0</v>
      </c>
      <c r="DQ1221" s="63">
        <f>VLOOKUP(D1221,RFPStatus!$A$2:$CF$5148,5,FALSE)</f>
        <v>0</v>
      </c>
      <c r="DR1221" s="63">
        <f>VLOOKUP(D1221,RFPStatus!$A$2:$CF$5148,6,FALSE)</f>
        <v>0</v>
      </c>
      <c r="DS1221" s="63">
        <f>VLOOKUP(D1221,RFPStatus!$A$2:$CF$5148,7,FALSE)</f>
        <v>0</v>
      </c>
      <c r="DT1221" s="63">
        <f>VLOOKUP(D1221,RFPStatus!$A$2:$CF$5148,8,FALSE)</f>
        <v>0</v>
      </c>
      <c r="DU1221" s="63">
        <f>VLOOKUP(D1221,RFPStatus!$A$2:$CF$5148,9,FALSE)</f>
        <v>0</v>
      </c>
      <c r="DV1221" s="63">
        <f>VLOOKUP(D1221,RFPStatus!$A$2:$CF$5148,10,FALSE)</f>
        <v>0</v>
      </c>
      <c r="DW1221" s="63" t="str">
        <f t="shared" si="19"/>
        <v/>
      </c>
    </row>
    <row r="1222" spans="1:127">
      <c r="A1222" s="65">
        <f>RFPData!D1222</f>
        <v>0</v>
      </c>
      <c r="DQ1222" s="63">
        <f>VLOOKUP(D1222,RFPStatus!$A$2:$CF$5148,5,FALSE)</f>
        <v>0</v>
      </c>
      <c r="DR1222" s="63">
        <f>VLOOKUP(D1222,RFPStatus!$A$2:$CF$5148,6,FALSE)</f>
        <v>0</v>
      </c>
      <c r="DS1222" s="63">
        <f>VLOOKUP(D1222,RFPStatus!$A$2:$CF$5148,7,FALSE)</f>
        <v>0</v>
      </c>
      <c r="DT1222" s="63">
        <f>VLOOKUP(D1222,RFPStatus!$A$2:$CF$5148,8,FALSE)</f>
        <v>0</v>
      </c>
      <c r="DU1222" s="63">
        <f>VLOOKUP(D1222,RFPStatus!$A$2:$CF$5148,9,FALSE)</f>
        <v>0</v>
      </c>
      <c r="DV1222" s="63">
        <f>VLOOKUP(D1222,RFPStatus!$A$2:$CF$5148,10,FALSE)</f>
        <v>0</v>
      </c>
      <c r="DW1222" s="63" t="str">
        <f t="shared" si="19"/>
        <v/>
      </c>
    </row>
    <row r="1223" spans="1:127">
      <c r="A1223" s="65">
        <f>RFPData!D1223</f>
        <v>0</v>
      </c>
      <c r="DQ1223" s="63">
        <f>VLOOKUP(D1223,RFPStatus!$A$2:$CF$5148,5,FALSE)</f>
        <v>0</v>
      </c>
      <c r="DR1223" s="63">
        <f>VLOOKUP(D1223,RFPStatus!$A$2:$CF$5148,6,FALSE)</f>
        <v>0</v>
      </c>
      <c r="DS1223" s="63">
        <f>VLOOKUP(D1223,RFPStatus!$A$2:$CF$5148,7,FALSE)</f>
        <v>0</v>
      </c>
      <c r="DT1223" s="63">
        <f>VLOOKUP(D1223,RFPStatus!$A$2:$CF$5148,8,FALSE)</f>
        <v>0</v>
      </c>
      <c r="DU1223" s="63">
        <f>VLOOKUP(D1223,RFPStatus!$A$2:$CF$5148,9,FALSE)</f>
        <v>0</v>
      </c>
      <c r="DV1223" s="63">
        <f>VLOOKUP(D1223,RFPStatus!$A$2:$CF$5148,10,FALSE)</f>
        <v>0</v>
      </c>
      <c r="DW1223" s="63" t="str">
        <f t="shared" si="19"/>
        <v/>
      </c>
    </row>
    <row r="1224" spans="1:127">
      <c r="A1224" s="65">
        <f>RFPData!D1224</f>
        <v>0</v>
      </c>
      <c r="DQ1224" s="63">
        <f>VLOOKUP(D1224,RFPStatus!$A$2:$CF$5148,5,FALSE)</f>
        <v>0</v>
      </c>
      <c r="DR1224" s="63">
        <f>VLOOKUP(D1224,RFPStatus!$A$2:$CF$5148,6,FALSE)</f>
        <v>0</v>
      </c>
      <c r="DS1224" s="63">
        <f>VLOOKUP(D1224,RFPStatus!$A$2:$CF$5148,7,FALSE)</f>
        <v>0</v>
      </c>
      <c r="DT1224" s="63">
        <f>VLOOKUP(D1224,RFPStatus!$A$2:$CF$5148,8,FALSE)</f>
        <v>0</v>
      </c>
      <c r="DU1224" s="63">
        <f>VLOOKUP(D1224,RFPStatus!$A$2:$CF$5148,9,FALSE)</f>
        <v>0</v>
      </c>
      <c r="DV1224" s="63">
        <f>VLOOKUP(D1224,RFPStatus!$A$2:$CF$5148,10,FALSE)</f>
        <v>0</v>
      </c>
      <c r="DW1224" s="63" t="str">
        <f t="shared" si="19"/>
        <v/>
      </c>
    </row>
    <row r="1225" spans="1:127">
      <c r="A1225" s="65">
        <f>RFPData!D1225</f>
        <v>0</v>
      </c>
      <c r="DQ1225" s="63">
        <f>VLOOKUP(D1225,RFPStatus!$A$2:$CF$5148,5,FALSE)</f>
        <v>0</v>
      </c>
      <c r="DR1225" s="63">
        <f>VLOOKUP(D1225,RFPStatus!$A$2:$CF$5148,6,FALSE)</f>
        <v>0</v>
      </c>
      <c r="DS1225" s="63">
        <f>VLOOKUP(D1225,RFPStatus!$A$2:$CF$5148,7,FALSE)</f>
        <v>0</v>
      </c>
      <c r="DT1225" s="63">
        <f>VLOOKUP(D1225,RFPStatus!$A$2:$CF$5148,8,FALSE)</f>
        <v>0</v>
      </c>
      <c r="DU1225" s="63">
        <f>VLOOKUP(D1225,RFPStatus!$A$2:$CF$5148,9,FALSE)</f>
        <v>0</v>
      </c>
      <c r="DV1225" s="63">
        <f>VLOOKUP(D1225,RFPStatus!$A$2:$CF$5148,10,FALSE)</f>
        <v>0</v>
      </c>
      <c r="DW1225" s="63" t="str">
        <f t="shared" si="19"/>
        <v/>
      </c>
    </row>
    <row r="1226" spans="1:127">
      <c r="A1226" s="65">
        <f>RFPData!D1226</f>
        <v>0</v>
      </c>
      <c r="DQ1226" s="63">
        <f>VLOOKUP(D1226,RFPStatus!$A$2:$CF$5148,5,FALSE)</f>
        <v>0</v>
      </c>
      <c r="DR1226" s="63">
        <f>VLOOKUP(D1226,RFPStatus!$A$2:$CF$5148,6,FALSE)</f>
        <v>0</v>
      </c>
      <c r="DS1226" s="63">
        <f>VLOOKUP(D1226,RFPStatus!$A$2:$CF$5148,7,FALSE)</f>
        <v>0</v>
      </c>
      <c r="DT1226" s="63">
        <f>VLOOKUP(D1226,RFPStatus!$A$2:$CF$5148,8,FALSE)</f>
        <v>0</v>
      </c>
      <c r="DU1226" s="63">
        <f>VLOOKUP(D1226,RFPStatus!$A$2:$CF$5148,9,FALSE)</f>
        <v>0</v>
      </c>
      <c r="DV1226" s="63">
        <f>VLOOKUP(D1226,RFPStatus!$A$2:$CF$5148,10,FALSE)</f>
        <v>0</v>
      </c>
      <c r="DW1226" s="63" t="str">
        <f t="shared" si="19"/>
        <v/>
      </c>
    </row>
    <row r="1227" spans="1:127">
      <c r="A1227" s="65">
        <f>RFPData!D1227</f>
        <v>0</v>
      </c>
      <c r="DQ1227" s="63">
        <f>VLOOKUP(D1227,RFPStatus!$A$2:$CF$5148,5,FALSE)</f>
        <v>0</v>
      </c>
      <c r="DR1227" s="63">
        <f>VLOOKUP(D1227,RFPStatus!$A$2:$CF$5148,6,FALSE)</f>
        <v>0</v>
      </c>
      <c r="DS1227" s="63">
        <f>VLOOKUP(D1227,RFPStatus!$A$2:$CF$5148,7,FALSE)</f>
        <v>0</v>
      </c>
      <c r="DT1227" s="63">
        <f>VLOOKUP(D1227,RFPStatus!$A$2:$CF$5148,8,FALSE)</f>
        <v>0</v>
      </c>
      <c r="DU1227" s="63">
        <f>VLOOKUP(D1227,RFPStatus!$A$2:$CF$5148,9,FALSE)</f>
        <v>0</v>
      </c>
      <c r="DV1227" s="63">
        <f>VLOOKUP(D1227,RFPStatus!$A$2:$CF$5148,10,FALSE)</f>
        <v>0</v>
      </c>
      <c r="DW1227" s="63" t="str">
        <f t="shared" si="19"/>
        <v/>
      </c>
    </row>
    <row r="1228" spans="1:127">
      <c r="A1228" s="65">
        <f>RFPData!D1228</f>
        <v>0</v>
      </c>
      <c r="DQ1228" s="63">
        <f>VLOOKUP(D1228,RFPStatus!$A$2:$CF$5148,5,FALSE)</f>
        <v>0</v>
      </c>
      <c r="DR1228" s="63">
        <f>VLOOKUP(D1228,RFPStatus!$A$2:$CF$5148,6,FALSE)</f>
        <v>0</v>
      </c>
      <c r="DS1228" s="63">
        <f>VLOOKUP(D1228,RFPStatus!$A$2:$CF$5148,7,FALSE)</f>
        <v>0</v>
      </c>
      <c r="DT1228" s="63">
        <f>VLOOKUP(D1228,RFPStatus!$A$2:$CF$5148,8,FALSE)</f>
        <v>0</v>
      </c>
      <c r="DU1228" s="63">
        <f>VLOOKUP(D1228,RFPStatus!$A$2:$CF$5148,9,FALSE)</f>
        <v>0</v>
      </c>
      <c r="DV1228" s="63">
        <f>VLOOKUP(D1228,RFPStatus!$A$2:$CF$5148,10,FALSE)</f>
        <v>0</v>
      </c>
      <c r="DW1228" s="63" t="str">
        <f t="shared" si="19"/>
        <v/>
      </c>
    </row>
    <row r="1229" spans="1:127">
      <c r="A1229" s="65">
        <f>RFPData!D1229</f>
        <v>0</v>
      </c>
      <c r="DQ1229" s="63">
        <f>VLOOKUP(D1229,RFPStatus!$A$2:$CF$5148,5,FALSE)</f>
        <v>0</v>
      </c>
      <c r="DR1229" s="63">
        <f>VLOOKUP(D1229,RFPStatus!$A$2:$CF$5148,6,FALSE)</f>
        <v>0</v>
      </c>
      <c r="DS1229" s="63">
        <f>VLOOKUP(D1229,RFPStatus!$A$2:$CF$5148,7,FALSE)</f>
        <v>0</v>
      </c>
      <c r="DT1229" s="63">
        <f>VLOOKUP(D1229,RFPStatus!$A$2:$CF$5148,8,FALSE)</f>
        <v>0</v>
      </c>
      <c r="DU1229" s="63">
        <f>VLOOKUP(D1229,RFPStatus!$A$2:$CF$5148,9,FALSE)</f>
        <v>0</v>
      </c>
      <c r="DV1229" s="63">
        <f>VLOOKUP(D1229,RFPStatus!$A$2:$CF$5148,10,FALSE)</f>
        <v>0</v>
      </c>
      <c r="DW1229" s="63" t="str">
        <f t="shared" si="19"/>
        <v/>
      </c>
    </row>
    <row r="1230" spans="1:127">
      <c r="A1230" s="65">
        <f>RFPData!D1230</f>
        <v>0</v>
      </c>
      <c r="DQ1230" s="63">
        <f>VLOOKUP(D1230,RFPStatus!$A$2:$CF$5148,5,FALSE)</f>
        <v>0</v>
      </c>
      <c r="DR1230" s="63">
        <f>VLOOKUP(D1230,RFPStatus!$A$2:$CF$5148,6,FALSE)</f>
        <v>0</v>
      </c>
      <c r="DS1230" s="63">
        <f>VLOOKUP(D1230,RFPStatus!$A$2:$CF$5148,7,FALSE)</f>
        <v>0</v>
      </c>
      <c r="DT1230" s="63">
        <f>VLOOKUP(D1230,RFPStatus!$A$2:$CF$5148,8,FALSE)</f>
        <v>0</v>
      </c>
      <c r="DU1230" s="63">
        <f>VLOOKUP(D1230,RFPStatus!$A$2:$CF$5148,9,FALSE)</f>
        <v>0</v>
      </c>
      <c r="DV1230" s="63">
        <f>VLOOKUP(D1230,RFPStatus!$A$2:$CF$5148,10,FALSE)</f>
        <v>0</v>
      </c>
      <c r="DW1230" s="63" t="str">
        <f t="shared" si="19"/>
        <v/>
      </c>
    </row>
    <row r="1231" spans="1:127">
      <c r="A1231" s="65">
        <f>RFPData!D1231</f>
        <v>0</v>
      </c>
      <c r="DQ1231" s="63">
        <f>VLOOKUP(D1231,RFPStatus!$A$2:$CF$5148,5,FALSE)</f>
        <v>0</v>
      </c>
      <c r="DR1231" s="63">
        <f>VLOOKUP(D1231,RFPStatus!$A$2:$CF$5148,6,FALSE)</f>
        <v>0</v>
      </c>
      <c r="DS1231" s="63">
        <f>VLOOKUP(D1231,RFPStatus!$A$2:$CF$5148,7,FALSE)</f>
        <v>0</v>
      </c>
      <c r="DT1231" s="63">
        <f>VLOOKUP(D1231,RFPStatus!$A$2:$CF$5148,8,FALSE)</f>
        <v>0</v>
      </c>
      <c r="DU1231" s="63">
        <f>VLOOKUP(D1231,RFPStatus!$A$2:$CF$5148,9,FALSE)</f>
        <v>0</v>
      </c>
      <c r="DV1231" s="63">
        <f>VLOOKUP(D1231,RFPStatus!$A$2:$CF$5148,10,FALSE)</f>
        <v>0</v>
      </c>
      <c r="DW1231" s="63" t="str">
        <f t="shared" si="19"/>
        <v/>
      </c>
    </row>
    <row r="1232" spans="1:127">
      <c r="A1232" s="65">
        <f>RFPData!D1232</f>
        <v>0</v>
      </c>
      <c r="DQ1232" s="63">
        <f>VLOOKUP(D1232,RFPStatus!$A$2:$CF$5148,5,FALSE)</f>
        <v>0</v>
      </c>
      <c r="DR1232" s="63">
        <f>VLOOKUP(D1232,RFPStatus!$A$2:$CF$5148,6,FALSE)</f>
        <v>0</v>
      </c>
      <c r="DS1232" s="63">
        <f>VLOOKUP(D1232,RFPStatus!$A$2:$CF$5148,7,FALSE)</f>
        <v>0</v>
      </c>
      <c r="DT1232" s="63">
        <f>VLOOKUP(D1232,RFPStatus!$A$2:$CF$5148,8,FALSE)</f>
        <v>0</v>
      </c>
      <c r="DU1232" s="63">
        <f>VLOOKUP(D1232,RFPStatus!$A$2:$CF$5148,9,FALSE)</f>
        <v>0</v>
      </c>
      <c r="DV1232" s="63">
        <f>VLOOKUP(D1232,RFPStatus!$A$2:$CF$5148,10,FALSE)</f>
        <v>0</v>
      </c>
      <c r="DW1232" s="63" t="str">
        <f t="shared" si="19"/>
        <v/>
      </c>
    </row>
    <row r="1233" spans="1:127">
      <c r="A1233" s="65">
        <f>RFPData!D1233</f>
        <v>0</v>
      </c>
      <c r="DQ1233" s="63">
        <f>VLOOKUP(D1233,RFPStatus!$A$2:$CF$5148,5,FALSE)</f>
        <v>0</v>
      </c>
      <c r="DR1233" s="63">
        <f>VLOOKUP(D1233,RFPStatus!$A$2:$CF$5148,6,FALSE)</f>
        <v>0</v>
      </c>
      <c r="DS1233" s="63">
        <f>VLOOKUP(D1233,RFPStatus!$A$2:$CF$5148,7,FALSE)</f>
        <v>0</v>
      </c>
      <c r="DT1233" s="63">
        <f>VLOOKUP(D1233,RFPStatus!$A$2:$CF$5148,8,FALSE)</f>
        <v>0</v>
      </c>
      <c r="DU1233" s="63">
        <f>VLOOKUP(D1233,RFPStatus!$A$2:$CF$5148,9,FALSE)</f>
        <v>0</v>
      </c>
      <c r="DV1233" s="63">
        <f>VLOOKUP(D1233,RFPStatus!$A$2:$CF$5148,10,FALSE)</f>
        <v>0</v>
      </c>
      <c r="DW1233" s="63" t="str">
        <f t="shared" si="19"/>
        <v/>
      </c>
    </row>
    <row r="1234" spans="1:127">
      <c r="A1234" s="65">
        <f>RFPData!D1234</f>
        <v>0</v>
      </c>
      <c r="DQ1234" s="63">
        <f>VLOOKUP(D1234,RFPStatus!$A$2:$CF$5148,5,FALSE)</f>
        <v>0</v>
      </c>
      <c r="DR1234" s="63">
        <f>VLOOKUP(D1234,RFPStatus!$A$2:$CF$5148,6,FALSE)</f>
        <v>0</v>
      </c>
      <c r="DS1234" s="63">
        <f>VLOOKUP(D1234,RFPStatus!$A$2:$CF$5148,7,FALSE)</f>
        <v>0</v>
      </c>
      <c r="DT1234" s="63">
        <f>VLOOKUP(D1234,RFPStatus!$A$2:$CF$5148,8,FALSE)</f>
        <v>0</v>
      </c>
      <c r="DU1234" s="63">
        <f>VLOOKUP(D1234,RFPStatus!$A$2:$CF$5148,9,FALSE)</f>
        <v>0</v>
      </c>
      <c r="DV1234" s="63">
        <f>VLOOKUP(D1234,RFPStatus!$A$2:$CF$5148,10,FALSE)</f>
        <v>0</v>
      </c>
      <c r="DW1234" s="63" t="str">
        <f t="shared" si="19"/>
        <v/>
      </c>
    </row>
    <row r="1235" spans="1:127">
      <c r="A1235" s="65">
        <f>RFPData!D1235</f>
        <v>0</v>
      </c>
      <c r="DQ1235" s="63">
        <f>VLOOKUP(D1235,RFPStatus!$A$2:$CF$5148,5,FALSE)</f>
        <v>0</v>
      </c>
      <c r="DR1235" s="63">
        <f>VLOOKUP(D1235,RFPStatus!$A$2:$CF$5148,6,FALSE)</f>
        <v>0</v>
      </c>
      <c r="DS1235" s="63">
        <f>VLOOKUP(D1235,RFPStatus!$A$2:$CF$5148,7,FALSE)</f>
        <v>0</v>
      </c>
      <c r="DT1235" s="63">
        <f>VLOOKUP(D1235,RFPStatus!$A$2:$CF$5148,8,FALSE)</f>
        <v>0</v>
      </c>
      <c r="DU1235" s="63">
        <f>VLOOKUP(D1235,RFPStatus!$A$2:$CF$5148,9,FALSE)</f>
        <v>0</v>
      </c>
      <c r="DV1235" s="63">
        <f>VLOOKUP(D1235,RFPStatus!$A$2:$CF$5148,10,FALSE)</f>
        <v>0</v>
      </c>
      <c r="DW1235" s="63" t="str">
        <f t="shared" si="19"/>
        <v/>
      </c>
    </row>
    <row r="1236" spans="1:127">
      <c r="A1236" s="65">
        <f>RFPData!D1236</f>
        <v>0</v>
      </c>
      <c r="DQ1236" s="63">
        <f>VLOOKUP(D1236,RFPStatus!$A$2:$CF$5148,5,FALSE)</f>
        <v>0</v>
      </c>
      <c r="DR1236" s="63">
        <f>VLOOKUP(D1236,RFPStatus!$A$2:$CF$5148,6,FALSE)</f>
        <v>0</v>
      </c>
      <c r="DS1236" s="63">
        <f>VLOOKUP(D1236,RFPStatus!$A$2:$CF$5148,7,FALSE)</f>
        <v>0</v>
      </c>
      <c r="DT1236" s="63">
        <f>VLOOKUP(D1236,RFPStatus!$A$2:$CF$5148,8,FALSE)</f>
        <v>0</v>
      </c>
      <c r="DU1236" s="63">
        <f>VLOOKUP(D1236,RFPStatus!$A$2:$CF$5148,9,FALSE)</f>
        <v>0</v>
      </c>
      <c r="DV1236" s="63">
        <f>VLOOKUP(D1236,RFPStatus!$A$2:$CF$5148,10,FALSE)</f>
        <v>0</v>
      </c>
      <c r="DW1236" s="63" t="str">
        <f t="shared" si="19"/>
        <v/>
      </c>
    </row>
    <row r="1237" spans="1:127">
      <c r="A1237" s="65">
        <f>RFPData!D1237</f>
        <v>0</v>
      </c>
      <c r="DQ1237" s="63">
        <f>VLOOKUP(D1237,RFPStatus!$A$2:$CF$5148,5,FALSE)</f>
        <v>0</v>
      </c>
      <c r="DR1237" s="63">
        <f>VLOOKUP(D1237,RFPStatus!$A$2:$CF$5148,6,FALSE)</f>
        <v>0</v>
      </c>
      <c r="DS1237" s="63">
        <f>VLOOKUP(D1237,RFPStatus!$A$2:$CF$5148,7,FALSE)</f>
        <v>0</v>
      </c>
      <c r="DT1237" s="63">
        <f>VLOOKUP(D1237,RFPStatus!$A$2:$CF$5148,8,FALSE)</f>
        <v>0</v>
      </c>
      <c r="DU1237" s="63">
        <f>VLOOKUP(D1237,RFPStatus!$A$2:$CF$5148,9,FALSE)</f>
        <v>0</v>
      </c>
      <c r="DV1237" s="63">
        <f>VLOOKUP(D1237,RFPStatus!$A$2:$CF$5148,10,FALSE)</f>
        <v>0</v>
      </c>
      <c r="DW1237" s="63" t="str">
        <f t="shared" si="19"/>
        <v/>
      </c>
    </row>
    <row r="1238" spans="1:127">
      <c r="A1238" s="65">
        <f>RFPData!D1238</f>
        <v>0</v>
      </c>
      <c r="DQ1238" s="63">
        <f>VLOOKUP(D1238,RFPStatus!$A$2:$CF$5148,5,FALSE)</f>
        <v>0</v>
      </c>
      <c r="DR1238" s="63">
        <f>VLOOKUP(D1238,RFPStatus!$A$2:$CF$5148,6,FALSE)</f>
        <v>0</v>
      </c>
      <c r="DS1238" s="63">
        <f>VLOOKUP(D1238,RFPStatus!$A$2:$CF$5148,7,FALSE)</f>
        <v>0</v>
      </c>
      <c r="DT1238" s="63">
        <f>VLOOKUP(D1238,RFPStatus!$A$2:$CF$5148,8,FALSE)</f>
        <v>0</v>
      </c>
      <c r="DU1238" s="63">
        <f>VLOOKUP(D1238,RFPStatus!$A$2:$CF$5148,9,FALSE)</f>
        <v>0</v>
      </c>
      <c r="DV1238" s="63">
        <f>VLOOKUP(D1238,RFPStatus!$A$2:$CF$5148,10,FALSE)</f>
        <v>0</v>
      </c>
      <c r="DW1238" s="63" t="str">
        <f t="shared" si="19"/>
        <v/>
      </c>
    </row>
    <row r="1239" spans="1:127">
      <c r="A1239" s="65">
        <f>RFPData!D1239</f>
        <v>0</v>
      </c>
      <c r="DQ1239" s="63">
        <f>VLOOKUP(D1239,RFPStatus!$A$2:$CF$5148,5,FALSE)</f>
        <v>0</v>
      </c>
      <c r="DR1239" s="63">
        <f>VLOOKUP(D1239,RFPStatus!$A$2:$CF$5148,6,FALSE)</f>
        <v>0</v>
      </c>
      <c r="DS1239" s="63">
        <f>VLOOKUP(D1239,RFPStatus!$A$2:$CF$5148,7,FALSE)</f>
        <v>0</v>
      </c>
      <c r="DT1239" s="63">
        <f>VLOOKUP(D1239,RFPStatus!$A$2:$CF$5148,8,FALSE)</f>
        <v>0</v>
      </c>
      <c r="DU1239" s="63">
        <f>VLOOKUP(D1239,RFPStatus!$A$2:$CF$5148,9,FALSE)</f>
        <v>0</v>
      </c>
      <c r="DV1239" s="63">
        <f>VLOOKUP(D1239,RFPStatus!$A$2:$CF$5148,10,FALSE)</f>
        <v>0</v>
      </c>
      <c r="DW1239" s="63" t="str">
        <f t="shared" si="19"/>
        <v/>
      </c>
    </row>
    <row r="1240" spans="1:127">
      <c r="A1240" s="65">
        <f>RFPData!D1240</f>
        <v>0</v>
      </c>
      <c r="DQ1240" s="63">
        <f>VLOOKUP(D1240,RFPStatus!$A$2:$CF$5148,5,FALSE)</f>
        <v>0</v>
      </c>
      <c r="DR1240" s="63">
        <f>VLOOKUP(D1240,RFPStatus!$A$2:$CF$5148,6,FALSE)</f>
        <v>0</v>
      </c>
      <c r="DS1240" s="63">
        <f>VLOOKUP(D1240,RFPStatus!$A$2:$CF$5148,7,FALSE)</f>
        <v>0</v>
      </c>
      <c r="DT1240" s="63">
        <f>VLOOKUP(D1240,RFPStatus!$A$2:$CF$5148,8,FALSE)</f>
        <v>0</v>
      </c>
      <c r="DU1240" s="63">
        <f>VLOOKUP(D1240,RFPStatus!$A$2:$CF$5148,9,FALSE)</f>
        <v>0</v>
      </c>
      <c r="DV1240" s="63">
        <f>VLOOKUP(D1240,RFPStatus!$A$2:$CF$5148,10,FALSE)</f>
        <v>0</v>
      </c>
      <c r="DW1240" s="63" t="str">
        <f t="shared" si="19"/>
        <v/>
      </c>
    </row>
    <row r="1241" spans="1:127">
      <c r="A1241" s="65">
        <f>RFPData!D1241</f>
        <v>0</v>
      </c>
      <c r="DQ1241" s="63">
        <f>VLOOKUP(D1241,RFPStatus!$A$2:$CF$5148,5,FALSE)</f>
        <v>0</v>
      </c>
      <c r="DR1241" s="63">
        <f>VLOOKUP(D1241,RFPStatus!$A$2:$CF$5148,6,FALSE)</f>
        <v>0</v>
      </c>
      <c r="DS1241" s="63">
        <f>VLOOKUP(D1241,RFPStatus!$A$2:$CF$5148,7,FALSE)</f>
        <v>0</v>
      </c>
      <c r="DT1241" s="63">
        <f>VLOOKUP(D1241,RFPStatus!$A$2:$CF$5148,8,FALSE)</f>
        <v>0</v>
      </c>
      <c r="DU1241" s="63">
        <f>VLOOKUP(D1241,RFPStatus!$A$2:$CF$5148,9,FALSE)</f>
        <v>0</v>
      </c>
      <c r="DV1241" s="63">
        <f>VLOOKUP(D1241,RFPStatus!$A$2:$CF$5148,10,FALSE)</f>
        <v>0</v>
      </c>
      <c r="DW1241" s="63" t="str">
        <f t="shared" si="19"/>
        <v/>
      </c>
    </row>
    <row r="1242" spans="1:127">
      <c r="A1242" s="65">
        <f>RFPData!D1242</f>
        <v>0</v>
      </c>
      <c r="DQ1242" s="63">
        <f>VLOOKUP(D1242,RFPStatus!$A$2:$CF$5148,5,FALSE)</f>
        <v>0</v>
      </c>
      <c r="DR1242" s="63">
        <f>VLOOKUP(D1242,RFPStatus!$A$2:$CF$5148,6,FALSE)</f>
        <v>0</v>
      </c>
      <c r="DS1242" s="63">
        <f>VLOOKUP(D1242,RFPStatus!$A$2:$CF$5148,7,FALSE)</f>
        <v>0</v>
      </c>
      <c r="DT1242" s="63">
        <f>VLOOKUP(D1242,RFPStatus!$A$2:$CF$5148,8,FALSE)</f>
        <v>0</v>
      </c>
      <c r="DU1242" s="63">
        <f>VLOOKUP(D1242,RFPStatus!$A$2:$CF$5148,9,FALSE)</f>
        <v>0</v>
      </c>
      <c r="DV1242" s="63">
        <f>VLOOKUP(D1242,RFPStatus!$A$2:$CF$5148,10,FALSE)</f>
        <v>0</v>
      </c>
      <c r="DW1242" s="63" t="str">
        <f t="shared" si="19"/>
        <v/>
      </c>
    </row>
    <row r="1243" spans="1:127">
      <c r="A1243" s="65">
        <f>RFPData!D1243</f>
        <v>0</v>
      </c>
      <c r="DQ1243" s="63">
        <f>VLOOKUP(D1243,RFPStatus!$A$2:$CF$5148,5,FALSE)</f>
        <v>0</v>
      </c>
      <c r="DR1243" s="63">
        <f>VLOOKUP(D1243,RFPStatus!$A$2:$CF$5148,6,FALSE)</f>
        <v>0</v>
      </c>
      <c r="DS1243" s="63">
        <f>VLOOKUP(D1243,RFPStatus!$A$2:$CF$5148,7,FALSE)</f>
        <v>0</v>
      </c>
      <c r="DT1243" s="63">
        <f>VLOOKUP(D1243,RFPStatus!$A$2:$CF$5148,8,FALSE)</f>
        <v>0</v>
      </c>
      <c r="DU1243" s="63">
        <f>VLOOKUP(D1243,RFPStatus!$A$2:$CF$5148,9,FALSE)</f>
        <v>0</v>
      </c>
      <c r="DV1243" s="63">
        <f>VLOOKUP(D1243,RFPStatus!$A$2:$CF$5148,10,FALSE)</f>
        <v>0</v>
      </c>
      <c r="DW1243" s="63" t="str">
        <f t="shared" si="19"/>
        <v/>
      </c>
    </row>
    <row r="1244" spans="1:127">
      <c r="A1244" s="65">
        <f>RFPData!D1244</f>
        <v>0</v>
      </c>
      <c r="DQ1244" s="63">
        <f>VLOOKUP(D1244,RFPStatus!$A$2:$CF$5148,5,FALSE)</f>
        <v>0</v>
      </c>
      <c r="DR1244" s="63">
        <f>VLOOKUP(D1244,RFPStatus!$A$2:$CF$5148,6,FALSE)</f>
        <v>0</v>
      </c>
      <c r="DS1244" s="63">
        <f>VLOOKUP(D1244,RFPStatus!$A$2:$CF$5148,7,FALSE)</f>
        <v>0</v>
      </c>
      <c r="DT1244" s="63">
        <f>VLOOKUP(D1244,RFPStatus!$A$2:$CF$5148,8,FALSE)</f>
        <v>0</v>
      </c>
      <c r="DU1244" s="63">
        <f>VLOOKUP(D1244,RFPStatus!$A$2:$CF$5148,9,FALSE)</f>
        <v>0</v>
      </c>
      <c r="DV1244" s="63">
        <f>VLOOKUP(D1244,RFPStatus!$A$2:$CF$5148,10,FALSE)</f>
        <v>0</v>
      </c>
      <c r="DW1244" s="63" t="str">
        <f t="shared" si="19"/>
        <v/>
      </c>
    </row>
    <row r="1245" spans="1:127">
      <c r="A1245" s="65">
        <f>RFPData!D1245</f>
        <v>0</v>
      </c>
      <c r="DQ1245" s="63">
        <f>VLOOKUP(D1245,RFPStatus!$A$2:$CF$5148,5,FALSE)</f>
        <v>0</v>
      </c>
      <c r="DR1245" s="63">
        <f>VLOOKUP(D1245,RFPStatus!$A$2:$CF$5148,6,FALSE)</f>
        <v>0</v>
      </c>
      <c r="DS1245" s="63">
        <f>VLOOKUP(D1245,RFPStatus!$A$2:$CF$5148,7,FALSE)</f>
        <v>0</v>
      </c>
      <c r="DT1245" s="63">
        <f>VLOOKUP(D1245,RFPStatus!$A$2:$CF$5148,8,FALSE)</f>
        <v>0</v>
      </c>
      <c r="DU1245" s="63">
        <f>VLOOKUP(D1245,RFPStatus!$A$2:$CF$5148,9,FALSE)</f>
        <v>0</v>
      </c>
      <c r="DV1245" s="63">
        <f>VLOOKUP(D1245,RFPStatus!$A$2:$CF$5148,10,FALSE)</f>
        <v>0</v>
      </c>
      <c r="DW1245" s="63" t="str">
        <f t="shared" si="19"/>
        <v/>
      </c>
    </row>
    <row r="1246" spans="1:127">
      <c r="A1246" s="65">
        <f>RFPData!D1246</f>
        <v>0</v>
      </c>
      <c r="DQ1246" s="63">
        <f>VLOOKUP(D1246,RFPStatus!$A$2:$CF$5148,5,FALSE)</f>
        <v>0</v>
      </c>
      <c r="DR1246" s="63">
        <f>VLOOKUP(D1246,RFPStatus!$A$2:$CF$5148,6,FALSE)</f>
        <v>0</v>
      </c>
      <c r="DS1246" s="63">
        <f>VLOOKUP(D1246,RFPStatus!$A$2:$CF$5148,7,FALSE)</f>
        <v>0</v>
      </c>
      <c r="DT1246" s="63">
        <f>VLOOKUP(D1246,RFPStatus!$A$2:$CF$5148,8,FALSE)</f>
        <v>0</v>
      </c>
      <c r="DU1246" s="63">
        <f>VLOOKUP(D1246,RFPStatus!$A$2:$CF$5148,9,FALSE)</f>
        <v>0</v>
      </c>
      <c r="DV1246" s="63">
        <f>VLOOKUP(D1246,RFPStatus!$A$2:$CF$5148,10,FALSE)</f>
        <v>0</v>
      </c>
      <c r="DW1246" s="63" t="str">
        <f t="shared" si="19"/>
        <v/>
      </c>
    </row>
    <row r="1247" spans="1:127">
      <c r="A1247" s="65">
        <f>RFPData!D1247</f>
        <v>0</v>
      </c>
      <c r="DQ1247" s="63">
        <f>VLOOKUP(D1247,RFPStatus!$A$2:$CF$5148,5,FALSE)</f>
        <v>0</v>
      </c>
      <c r="DR1247" s="63">
        <f>VLOOKUP(D1247,RFPStatus!$A$2:$CF$5148,6,FALSE)</f>
        <v>0</v>
      </c>
      <c r="DS1247" s="63">
        <f>VLOOKUP(D1247,RFPStatus!$A$2:$CF$5148,7,FALSE)</f>
        <v>0</v>
      </c>
      <c r="DT1247" s="63">
        <f>VLOOKUP(D1247,RFPStatus!$A$2:$CF$5148,8,FALSE)</f>
        <v>0</v>
      </c>
      <c r="DU1247" s="63">
        <f>VLOOKUP(D1247,RFPStatus!$A$2:$CF$5148,9,FALSE)</f>
        <v>0</v>
      </c>
      <c r="DV1247" s="63">
        <f>VLOOKUP(D1247,RFPStatus!$A$2:$CF$5148,10,FALSE)</f>
        <v>0</v>
      </c>
      <c r="DW1247" s="63" t="str">
        <f t="shared" si="19"/>
        <v/>
      </c>
    </row>
    <row r="1248" spans="1:127">
      <c r="A1248" s="65">
        <f>RFPData!D1248</f>
        <v>0</v>
      </c>
      <c r="DQ1248" s="63">
        <f>VLOOKUP(D1248,RFPStatus!$A$2:$CF$5148,5,FALSE)</f>
        <v>0</v>
      </c>
      <c r="DR1248" s="63">
        <f>VLOOKUP(D1248,RFPStatus!$A$2:$CF$5148,6,FALSE)</f>
        <v>0</v>
      </c>
      <c r="DS1248" s="63">
        <f>VLOOKUP(D1248,RFPStatus!$A$2:$CF$5148,7,FALSE)</f>
        <v>0</v>
      </c>
      <c r="DT1248" s="63">
        <f>VLOOKUP(D1248,RFPStatus!$A$2:$CF$5148,8,FALSE)</f>
        <v>0</v>
      </c>
      <c r="DU1248" s="63">
        <f>VLOOKUP(D1248,RFPStatus!$A$2:$CF$5148,9,FALSE)</f>
        <v>0</v>
      </c>
      <c r="DV1248" s="63">
        <f>VLOOKUP(D1248,RFPStatus!$A$2:$CF$5148,10,FALSE)</f>
        <v>0</v>
      </c>
      <c r="DW1248" s="63" t="str">
        <f t="shared" si="19"/>
        <v/>
      </c>
    </row>
    <row r="1249" spans="1:127">
      <c r="A1249" s="65">
        <f>RFPData!D1249</f>
        <v>0</v>
      </c>
      <c r="DQ1249" s="63">
        <f>VLOOKUP(D1249,RFPStatus!$A$2:$CF$5148,5,FALSE)</f>
        <v>0</v>
      </c>
      <c r="DR1249" s="63">
        <f>VLOOKUP(D1249,RFPStatus!$A$2:$CF$5148,6,FALSE)</f>
        <v>0</v>
      </c>
      <c r="DS1249" s="63">
        <f>VLOOKUP(D1249,RFPStatus!$A$2:$CF$5148,7,FALSE)</f>
        <v>0</v>
      </c>
      <c r="DT1249" s="63">
        <f>VLOOKUP(D1249,RFPStatus!$A$2:$CF$5148,8,FALSE)</f>
        <v>0</v>
      </c>
      <c r="DU1249" s="63">
        <f>VLOOKUP(D1249,RFPStatus!$A$2:$CF$5148,9,FALSE)</f>
        <v>0</v>
      </c>
      <c r="DV1249" s="63">
        <f>VLOOKUP(D1249,RFPStatus!$A$2:$CF$5148,10,FALSE)</f>
        <v>0</v>
      </c>
      <c r="DW1249" s="63" t="str">
        <f t="shared" si="19"/>
        <v/>
      </c>
    </row>
    <row r="1250" spans="1:127">
      <c r="A1250" s="65">
        <f>RFPData!D1250</f>
        <v>0</v>
      </c>
      <c r="DQ1250" s="63">
        <f>VLOOKUP(D1250,RFPStatus!$A$2:$CF$5148,5,FALSE)</f>
        <v>0</v>
      </c>
      <c r="DR1250" s="63">
        <f>VLOOKUP(D1250,RFPStatus!$A$2:$CF$5148,6,FALSE)</f>
        <v>0</v>
      </c>
      <c r="DS1250" s="63">
        <f>VLOOKUP(D1250,RFPStatus!$A$2:$CF$5148,7,FALSE)</f>
        <v>0</v>
      </c>
      <c r="DT1250" s="63">
        <f>VLOOKUP(D1250,RFPStatus!$A$2:$CF$5148,8,FALSE)</f>
        <v>0</v>
      </c>
      <c r="DU1250" s="63">
        <f>VLOOKUP(D1250,RFPStatus!$A$2:$CF$5148,9,FALSE)</f>
        <v>0</v>
      </c>
      <c r="DV1250" s="63">
        <f>VLOOKUP(D1250,RFPStatus!$A$2:$CF$5148,10,FALSE)</f>
        <v>0</v>
      </c>
      <c r="DW1250" s="63" t="str">
        <f t="shared" si="19"/>
        <v/>
      </c>
    </row>
    <row r="1251" spans="1:127">
      <c r="A1251" s="65">
        <f>RFPData!D1251</f>
        <v>0</v>
      </c>
      <c r="DQ1251" s="63">
        <f>VLOOKUP(D1251,RFPStatus!$A$2:$CF$5148,5,FALSE)</f>
        <v>0</v>
      </c>
      <c r="DR1251" s="63">
        <f>VLOOKUP(D1251,RFPStatus!$A$2:$CF$5148,6,FALSE)</f>
        <v>0</v>
      </c>
      <c r="DS1251" s="63">
        <f>VLOOKUP(D1251,RFPStatus!$A$2:$CF$5148,7,FALSE)</f>
        <v>0</v>
      </c>
      <c r="DT1251" s="63">
        <f>VLOOKUP(D1251,RFPStatus!$A$2:$CF$5148,8,FALSE)</f>
        <v>0</v>
      </c>
      <c r="DU1251" s="63">
        <f>VLOOKUP(D1251,RFPStatus!$A$2:$CF$5148,9,FALSE)</f>
        <v>0</v>
      </c>
      <c r="DV1251" s="63">
        <f>VLOOKUP(D1251,RFPStatus!$A$2:$CF$5148,10,FALSE)</f>
        <v>0</v>
      </c>
      <c r="DW1251" s="63" t="str">
        <f t="shared" si="19"/>
        <v/>
      </c>
    </row>
    <row r="1252" spans="1:127">
      <c r="A1252" s="65">
        <f>RFPData!D1252</f>
        <v>0</v>
      </c>
      <c r="DQ1252" s="63">
        <f>VLOOKUP(D1252,RFPStatus!$A$2:$CF$5148,5,FALSE)</f>
        <v>0</v>
      </c>
      <c r="DR1252" s="63">
        <f>VLOOKUP(D1252,RFPStatus!$A$2:$CF$5148,6,FALSE)</f>
        <v>0</v>
      </c>
      <c r="DS1252" s="63">
        <f>VLOOKUP(D1252,RFPStatus!$A$2:$CF$5148,7,FALSE)</f>
        <v>0</v>
      </c>
      <c r="DT1252" s="63">
        <f>VLOOKUP(D1252,RFPStatus!$A$2:$CF$5148,8,FALSE)</f>
        <v>0</v>
      </c>
      <c r="DU1252" s="63">
        <f>VLOOKUP(D1252,RFPStatus!$A$2:$CF$5148,9,FALSE)</f>
        <v>0</v>
      </c>
      <c r="DV1252" s="63">
        <f>VLOOKUP(D1252,RFPStatus!$A$2:$CF$5148,10,FALSE)</f>
        <v>0</v>
      </c>
      <c r="DW1252" s="63" t="str">
        <f t="shared" si="19"/>
        <v/>
      </c>
    </row>
    <row r="1253" spans="1:127">
      <c r="A1253" s="65">
        <f>RFPData!D1253</f>
        <v>0</v>
      </c>
      <c r="DQ1253" s="63">
        <f>VLOOKUP(D1253,RFPStatus!$A$2:$CF$5148,5,FALSE)</f>
        <v>0</v>
      </c>
      <c r="DR1253" s="63">
        <f>VLOOKUP(D1253,RFPStatus!$A$2:$CF$5148,6,FALSE)</f>
        <v>0</v>
      </c>
      <c r="DS1253" s="63">
        <f>VLOOKUP(D1253,RFPStatus!$A$2:$CF$5148,7,FALSE)</f>
        <v>0</v>
      </c>
      <c r="DT1253" s="63">
        <f>VLOOKUP(D1253,RFPStatus!$A$2:$CF$5148,8,FALSE)</f>
        <v>0</v>
      </c>
      <c r="DU1253" s="63">
        <f>VLOOKUP(D1253,RFPStatus!$A$2:$CF$5148,9,FALSE)</f>
        <v>0</v>
      </c>
      <c r="DV1253" s="63">
        <f>VLOOKUP(D1253,RFPStatus!$A$2:$CF$5148,10,FALSE)</f>
        <v>0</v>
      </c>
      <c r="DW1253" s="63" t="str">
        <f t="shared" si="19"/>
        <v/>
      </c>
    </row>
    <row r="1254" spans="1:127">
      <c r="A1254" s="65">
        <f>RFPData!D1254</f>
        <v>0</v>
      </c>
      <c r="DQ1254" s="63">
        <f>VLOOKUP(D1254,RFPStatus!$A$2:$CF$5148,5,FALSE)</f>
        <v>0</v>
      </c>
      <c r="DR1254" s="63">
        <f>VLOOKUP(D1254,RFPStatus!$A$2:$CF$5148,6,FALSE)</f>
        <v>0</v>
      </c>
      <c r="DS1254" s="63">
        <f>VLOOKUP(D1254,RFPStatus!$A$2:$CF$5148,7,FALSE)</f>
        <v>0</v>
      </c>
      <c r="DT1254" s="63">
        <f>VLOOKUP(D1254,RFPStatus!$A$2:$CF$5148,8,FALSE)</f>
        <v>0</v>
      </c>
      <c r="DU1254" s="63">
        <f>VLOOKUP(D1254,RFPStatus!$A$2:$CF$5148,9,FALSE)</f>
        <v>0</v>
      </c>
      <c r="DV1254" s="63">
        <f>VLOOKUP(D1254,RFPStatus!$A$2:$CF$5148,10,FALSE)</f>
        <v>0</v>
      </c>
      <c r="DW1254" s="63" t="str">
        <f t="shared" si="19"/>
        <v/>
      </c>
    </row>
    <row r="1255" spans="1:127">
      <c r="A1255" s="65">
        <f>RFPData!D1255</f>
        <v>0</v>
      </c>
      <c r="DQ1255" s="63">
        <f>VLOOKUP(D1255,RFPStatus!$A$2:$CF$5148,5,FALSE)</f>
        <v>0</v>
      </c>
      <c r="DR1255" s="63">
        <f>VLOOKUP(D1255,RFPStatus!$A$2:$CF$5148,6,FALSE)</f>
        <v>0</v>
      </c>
      <c r="DS1255" s="63">
        <f>VLOOKUP(D1255,RFPStatus!$A$2:$CF$5148,7,FALSE)</f>
        <v>0</v>
      </c>
      <c r="DT1255" s="63">
        <f>VLOOKUP(D1255,RFPStatus!$A$2:$CF$5148,8,FALSE)</f>
        <v>0</v>
      </c>
      <c r="DU1255" s="63">
        <f>VLOOKUP(D1255,RFPStatus!$A$2:$CF$5148,9,FALSE)</f>
        <v>0</v>
      </c>
      <c r="DV1255" s="63">
        <f>VLOOKUP(D1255,RFPStatus!$A$2:$CF$5148,10,FALSE)</f>
        <v>0</v>
      </c>
      <c r="DW1255" s="63" t="str">
        <f t="shared" si="19"/>
        <v/>
      </c>
    </row>
    <row r="1256" spans="1:127">
      <c r="A1256" s="65">
        <f>RFPData!D1256</f>
        <v>0</v>
      </c>
      <c r="DQ1256" s="63">
        <f>VLOOKUP(D1256,RFPStatus!$A$2:$CF$5148,5,FALSE)</f>
        <v>0</v>
      </c>
      <c r="DR1256" s="63">
        <f>VLOOKUP(D1256,RFPStatus!$A$2:$CF$5148,6,FALSE)</f>
        <v>0</v>
      </c>
      <c r="DS1256" s="63">
        <f>VLOOKUP(D1256,RFPStatus!$A$2:$CF$5148,7,FALSE)</f>
        <v>0</v>
      </c>
      <c r="DT1256" s="63">
        <f>VLOOKUP(D1256,RFPStatus!$A$2:$CF$5148,8,FALSE)</f>
        <v>0</v>
      </c>
      <c r="DU1256" s="63">
        <f>VLOOKUP(D1256,RFPStatus!$A$2:$CF$5148,9,FALSE)</f>
        <v>0</v>
      </c>
      <c r="DV1256" s="63">
        <f>VLOOKUP(D1256,RFPStatus!$A$2:$CF$5148,10,FALSE)</f>
        <v>0</v>
      </c>
      <c r="DW1256" s="63" t="str">
        <f t="shared" si="19"/>
        <v/>
      </c>
    </row>
    <row r="1257" spans="1:127">
      <c r="A1257" s="65">
        <f>RFPData!D1257</f>
        <v>0</v>
      </c>
      <c r="DQ1257" s="63">
        <f>VLOOKUP(D1257,RFPStatus!$A$2:$CF$5148,5,FALSE)</f>
        <v>0</v>
      </c>
      <c r="DR1257" s="63">
        <f>VLOOKUP(D1257,RFPStatus!$A$2:$CF$5148,6,FALSE)</f>
        <v>0</v>
      </c>
      <c r="DS1257" s="63">
        <f>VLOOKUP(D1257,RFPStatus!$A$2:$CF$5148,7,FALSE)</f>
        <v>0</v>
      </c>
      <c r="DT1257" s="63">
        <f>VLOOKUP(D1257,RFPStatus!$A$2:$CF$5148,8,FALSE)</f>
        <v>0</v>
      </c>
      <c r="DU1257" s="63">
        <f>VLOOKUP(D1257,RFPStatus!$A$2:$CF$5148,9,FALSE)</f>
        <v>0</v>
      </c>
      <c r="DV1257" s="63">
        <f>VLOOKUP(D1257,RFPStatus!$A$2:$CF$5148,10,FALSE)</f>
        <v>0</v>
      </c>
      <c r="DW1257" s="63" t="str">
        <f t="shared" si="19"/>
        <v/>
      </c>
    </row>
    <row r="1258" spans="1:127">
      <c r="A1258" s="65">
        <f>RFPData!D1258</f>
        <v>0</v>
      </c>
      <c r="DQ1258" s="63">
        <f>VLOOKUP(D1258,RFPStatus!$A$2:$CF$5148,5,FALSE)</f>
        <v>0</v>
      </c>
      <c r="DR1258" s="63">
        <f>VLOOKUP(D1258,RFPStatus!$A$2:$CF$5148,6,FALSE)</f>
        <v>0</v>
      </c>
      <c r="DS1258" s="63">
        <f>VLOOKUP(D1258,RFPStatus!$A$2:$CF$5148,7,FALSE)</f>
        <v>0</v>
      </c>
      <c r="DT1258" s="63">
        <f>VLOOKUP(D1258,RFPStatus!$A$2:$CF$5148,8,FALSE)</f>
        <v>0</v>
      </c>
      <c r="DU1258" s="63">
        <f>VLOOKUP(D1258,RFPStatus!$A$2:$CF$5148,9,FALSE)</f>
        <v>0</v>
      </c>
      <c r="DV1258" s="63">
        <f>VLOOKUP(D1258,RFPStatus!$A$2:$CF$5148,10,FALSE)</f>
        <v>0</v>
      </c>
      <c r="DW1258" s="63" t="str">
        <f t="shared" si="19"/>
        <v/>
      </c>
    </row>
    <row r="1259" spans="1:127">
      <c r="A1259" s="65">
        <f>RFPData!D1259</f>
        <v>0</v>
      </c>
      <c r="DQ1259" s="63">
        <f>VLOOKUP(D1259,RFPStatus!$A$2:$CF$5148,5,FALSE)</f>
        <v>0</v>
      </c>
      <c r="DR1259" s="63">
        <f>VLOOKUP(D1259,RFPStatus!$A$2:$CF$5148,6,FALSE)</f>
        <v>0</v>
      </c>
      <c r="DS1259" s="63">
        <f>VLOOKUP(D1259,RFPStatus!$A$2:$CF$5148,7,FALSE)</f>
        <v>0</v>
      </c>
      <c r="DT1259" s="63">
        <f>VLOOKUP(D1259,RFPStatus!$A$2:$CF$5148,8,FALSE)</f>
        <v>0</v>
      </c>
      <c r="DU1259" s="63">
        <f>VLOOKUP(D1259,RFPStatus!$A$2:$CF$5148,9,FALSE)</f>
        <v>0</v>
      </c>
      <c r="DV1259" s="63">
        <f>VLOOKUP(D1259,RFPStatus!$A$2:$CF$5148,10,FALSE)</f>
        <v>0</v>
      </c>
      <c r="DW1259" s="63" t="str">
        <f t="shared" si="19"/>
        <v/>
      </c>
    </row>
    <row r="1260" spans="1:127">
      <c r="A1260" s="65">
        <f>RFPData!D1260</f>
        <v>0</v>
      </c>
      <c r="DQ1260" s="63">
        <f>VLOOKUP(D1260,RFPStatus!$A$2:$CF$5148,5,FALSE)</f>
        <v>0</v>
      </c>
      <c r="DR1260" s="63">
        <f>VLOOKUP(D1260,RFPStatus!$A$2:$CF$5148,6,FALSE)</f>
        <v>0</v>
      </c>
      <c r="DS1260" s="63">
        <f>VLOOKUP(D1260,RFPStatus!$A$2:$CF$5148,7,FALSE)</f>
        <v>0</v>
      </c>
      <c r="DT1260" s="63">
        <f>VLOOKUP(D1260,RFPStatus!$A$2:$CF$5148,8,FALSE)</f>
        <v>0</v>
      </c>
      <c r="DU1260" s="63">
        <f>VLOOKUP(D1260,RFPStatus!$A$2:$CF$5148,9,FALSE)</f>
        <v>0</v>
      </c>
      <c r="DV1260" s="63">
        <f>VLOOKUP(D1260,RFPStatus!$A$2:$CF$5148,10,FALSE)</f>
        <v>0</v>
      </c>
      <c r="DW1260" s="63" t="str">
        <f t="shared" si="19"/>
        <v/>
      </c>
    </row>
    <row r="1261" spans="1:127">
      <c r="A1261" s="65">
        <f>RFPData!D1261</f>
        <v>0</v>
      </c>
      <c r="DQ1261" s="63">
        <f>VLOOKUP(D1261,RFPStatus!$A$2:$CF$5148,5,FALSE)</f>
        <v>0</v>
      </c>
      <c r="DR1261" s="63">
        <f>VLOOKUP(D1261,RFPStatus!$A$2:$CF$5148,6,FALSE)</f>
        <v>0</v>
      </c>
      <c r="DS1261" s="63">
        <f>VLOOKUP(D1261,RFPStatus!$A$2:$CF$5148,7,FALSE)</f>
        <v>0</v>
      </c>
      <c r="DT1261" s="63">
        <f>VLOOKUP(D1261,RFPStatus!$A$2:$CF$5148,8,FALSE)</f>
        <v>0</v>
      </c>
      <c r="DU1261" s="63">
        <f>VLOOKUP(D1261,RFPStatus!$A$2:$CF$5148,9,FALSE)</f>
        <v>0</v>
      </c>
      <c r="DV1261" s="63">
        <f>VLOOKUP(D1261,RFPStatus!$A$2:$CF$5148,10,FALSE)</f>
        <v>0</v>
      </c>
      <c r="DW1261" s="63" t="str">
        <f t="shared" si="19"/>
        <v/>
      </c>
    </row>
    <row r="1262" spans="1:127">
      <c r="A1262" s="65">
        <f>RFPData!D1262</f>
        <v>0</v>
      </c>
      <c r="DQ1262" s="63">
        <f>VLOOKUP(D1262,RFPStatus!$A$2:$CF$5148,5,FALSE)</f>
        <v>0</v>
      </c>
      <c r="DR1262" s="63">
        <f>VLOOKUP(D1262,RFPStatus!$A$2:$CF$5148,6,FALSE)</f>
        <v>0</v>
      </c>
      <c r="DS1262" s="63">
        <f>VLOOKUP(D1262,RFPStatus!$A$2:$CF$5148,7,FALSE)</f>
        <v>0</v>
      </c>
      <c r="DT1262" s="63">
        <f>VLOOKUP(D1262,RFPStatus!$A$2:$CF$5148,8,FALSE)</f>
        <v>0</v>
      </c>
      <c r="DU1262" s="63">
        <f>VLOOKUP(D1262,RFPStatus!$A$2:$CF$5148,9,FALSE)</f>
        <v>0</v>
      </c>
      <c r="DV1262" s="63">
        <f>VLOOKUP(D1262,RFPStatus!$A$2:$CF$5148,10,FALSE)</f>
        <v>0</v>
      </c>
      <c r="DW1262" s="63" t="str">
        <f t="shared" si="19"/>
        <v/>
      </c>
    </row>
    <row r="1263" spans="1:127">
      <c r="A1263" s="65">
        <f>RFPData!D1263</f>
        <v>0</v>
      </c>
      <c r="DQ1263" s="63">
        <f>VLOOKUP(D1263,RFPStatus!$A$2:$CF$5148,5,FALSE)</f>
        <v>0</v>
      </c>
      <c r="DR1263" s="63">
        <f>VLOOKUP(D1263,RFPStatus!$A$2:$CF$5148,6,FALSE)</f>
        <v>0</v>
      </c>
      <c r="DS1263" s="63">
        <f>VLOOKUP(D1263,RFPStatus!$A$2:$CF$5148,7,FALSE)</f>
        <v>0</v>
      </c>
      <c r="DT1263" s="63">
        <f>VLOOKUP(D1263,RFPStatus!$A$2:$CF$5148,8,FALSE)</f>
        <v>0</v>
      </c>
      <c r="DU1263" s="63">
        <f>VLOOKUP(D1263,RFPStatus!$A$2:$CF$5148,9,FALSE)</f>
        <v>0</v>
      </c>
      <c r="DV1263" s="63">
        <f>VLOOKUP(D1263,RFPStatus!$A$2:$CF$5148,10,FALSE)</f>
        <v>0</v>
      </c>
      <c r="DW1263" s="63" t="str">
        <f t="shared" si="19"/>
        <v/>
      </c>
    </row>
    <row r="1264" spans="1:127">
      <c r="A1264" s="65">
        <f>RFPData!D1264</f>
        <v>0</v>
      </c>
      <c r="DQ1264" s="63">
        <f>VLOOKUP(D1264,RFPStatus!$A$2:$CF$5148,5,FALSE)</f>
        <v>0</v>
      </c>
      <c r="DR1264" s="63">
        <f>VLOOKUP(D1264,RFPStatus!$A$2:$CF$5148,6,FALSE)</f>
        <v>0</v>
      </c>
      <c r="DS1264" s="63">
        <f>VLOOKUP(D1264,RFPStatus!$A$2:$CF$5148,7,FALSE)</f>
        <v>0</v>
      </c>
      <c r="DT1264" s="63">
        <f>VLOOKUP(D1264,RFPStatus!$A$2:$CF$5148,8,FALSE)</f>
        <v>0</v>
      </c>
      <c r="DU1264" s="63">
        <f>VLOOKUP(D1264,RFPStatus!$A$2:$CF$5148,9,FALSE)</f>
        <v>0</v>
      </c>
      <c r="DV1264" s="63">
        <f>VLOOKUP(D1264,RFPStatus!$A$2:$CF$5148,10,FALSE)</f>
        <v>0</v>
      </c>
      <c r="DW1264" s="63" t="str">
        <f t="shared" si="19"/>
        <v/>
      </c>
    </row>
    <row r="1265" spans="1:127">
      <c r="A1265" s="65">
        <f>RFPData!D1265</f>
        <v>0</v>
      </c>
      <c r="DQ1265" s="63">
        <f>VLOOKUP(D1265,RFPStatus!$A$2:$CF$5148,5,FALSE)</f>
        <v>0</v>
      </c>
      <c r="DR1265" s="63">
        <f>VLOOKUP(D1265,RFPStatus!$A$2:$CF$5148,6,FALSE)</f>
        <v>0</v>
      </c>
      <c r="DS1265" s="63">
        <f>VLOOKUP(D1265,RFPStatus!$A$2:$CF$5148,7,FALSE)</f>
        <v>0</v>
      </c>
      <c r="DT1265" s="63">
        <f>VLOOKUP(D1265,RFPStatus!$A$2:$CF$5148,8,FALSE)</f>
        <v>0</v>
      </c>
      <c r="DU1265" s="63">
        <f>VLOOKUP(D1265,RFPStatus!$A$2:$CF$5148,9,FALSE)</f>
        <v>0</v>
      </c>
      <c r="DV1265" s="63">
        <f>VLOOKUP(D1265,RFPStatus!$A$2:$CF$5148,10,FALSE)</f>
        <v>0</v>
      </c>
      <c r="DW1265" s="63" t="str">
        <f t="shared" si="19"/>
        <v/>
      </c>
    </row>
    <row r="1266" spans="1:127">
      <c r="A1266" s="65">
        <f>RFPData!D1266</f>
        <v>0</v>
      </c>
      <c r="DQ1266" s="63">
        <f>VLOOKUP(D1266,RFPStatus!$A$2:$CF$5148,5,FALSE)</f>
        <v>0</v>
      </c>
      <c r="DR1266" s="63">
        <f>VLOOKUP(D1266,RFPStatus!$A$2:$CF$5148,6,FALSE)</f>
        <v>0</v>
      </c>
      <c r="DS1266" s="63">
        <f>VLOOKUP(D1266,RFPStatus!$A$2:$CF$5148,7,FALSE)</f>
        <v>0</v>
      </c>
      <c r="DT1266" s="63">
        <f>VLOOKUP(D1266,RFPStatus!$A$2:$CF$5148,8,FALSE)</f>
        <v>0</v>
      </c>
      <c r="DU1266" s="63">
        <f>VLOOKUP(D1266,RFPStatus!$A$2:$CF$5148,9,FALSE)</f>
        <v>0</v>
      </c>
      <c r="DV1266" s="63">
        <f>VLOOKUP(D1266,RFPStatus!$A$2:$CF$5148,10,FALSE)</f>
        <v>0</v>
      </c>
      <c r="DW1266" s="63" t="str">
        <f t="shared" si="19"/>
        <v/>
      </c>
    </row>
    <row r="1267" spans="1:127">
      <c r="A1267" s="65">
        <f>RFPData!D1267</f>
        <v>0</v>
      </c>
      <c r="DQ1267" s="63">
        <f>VLOOKUP(D1267,RFPStatus!$A$2:$CF$5148,5,FALSE)</f>
        <v>0</v>
      </c>
      <c r="DR1267" s="63">
        <f>VLOOKUP(D1267,RFPStatus!$A$2:$CF$5148,6,FALSE)</f>
        <v>0</v>
      </c>
      <c r="DS1267" s="63">
        <f>VLOOKUP(D1267,RFPStatus!$A$2:$CF$5148,7,FALSE)</f>
        <v>0</v>
      </c>
      <c r="DT1267" s="63">
        <f>VLOOKUP(D1267,RFPStatus!$A$2:$CF$5148,8,FALSE)</f>
        <v>0</v>
      </c>
      <c r="DU1267" s="63">
        <f>VLOOKUP(D1267,RFPStatus!$A$2:$CF$5148,9,FALSE)</f>
        <v>0</v>
      </c>
      <c r="DV1267" s="63">
        <f>VLOOKUP(D1267,RFPStatus!$A$2:$CF$5148,10,FALSE)</f>
        <v>0</v>
      </c>
      <c r="DW1267" s="63" t="str">
        <f t="shared" si="19"/>
        <v/>
      </c>
    </row>
    <row r="1268" spans="1:127">
      <c r="A1268" s="65">
        <f>RFPData!D1268</f>
        <v>0</v>
      </c>
      <c r="DQ1268" s="63">
        <f>VLOOKUP(D1268,RFPStatus!$A$2:$CF$5148,5,FALSE)</f>
        <v>0</v>
      </c>
      <c r="DR1268" s="63">
        <f>VLOOKUP(D1268,RFPStatus!$A$2:$CF$5148,6,FALSE)</f>
        <v>0</v>
      </c>
      <c r="DS1268" s="63">
        <f>VLOOKUP(D1268,RFPStatus!$A$2:$CF$5148,7,FALSE)</f>
        <v>0</v>
      </c>
      <c r="DT1268" s="63">
        <f>VLOOKUP(D1268,RFPStatus!$A$2:$CF$5148,8,FALSE)</f>
        <v>0</v>
      </c>
      <c r="DU1268" s="63">
        <f>VLOOKUP(D1268,RFPStatus!$A$2:$CF$5148,9,FALSE)</f>
        <v>0</v>
      </c>
      <c r="DV1268" s="63">
        <f>VLOOKUP(D1268,RFPStatus!$A$2:$CF$5148,10,FALSE)</f>
        <v>0</v>
      </c>
      <c r="DW1268" s="63" t="str">
        <f t="shared" si="19"/>
        <v/>
      </c>
    </row>
    <row r="1269" spans="1:127">
      <c r="A1269" s="65">
        <f>RFPData!D1269</f>
        <v>0</v>
      </c>
      <c r="DQ1269" s="63">
        <f>VLOOKUP(D1269,RFPStatus!$A$2:$CF$5148,5,FALSE)</f>
        <v>0</v>
      </c>
      <c r="DR1269" s="63">
        <f>VLOOKUP(D1269,RFPStatus!$A$2:$CF$5148,6,FALSE)</f>
        <v>0</v>
      </c>
      <c r="DS1269" s="63">
        <f>VLOOKUP(D1269,RFPStatus!$A$2:$CF$5148,7,FALSE)</f>
        <v>0</v>
      </c>
      <c r="DT1269" s="63">
        <f>VLOOKUP(D1269,RFPStatus!$A$2:$CF$5148,8,FALSE)</f>
        <v>0</v>
      </c>
      <c r="DU1269" s="63">
        <f>VLOOKUP(D1269,RFPStatus!$A$2:$CF$5148,9,FALSE)</f>
        <v>0</v>
      </c>
      <c r="DV1269" s="63">
        <f>VLOOKUP(D1269,RFPStatus!$A$2:$CF$5148,10,FALSE)</f>
        <v>0</v>
      </c>
      <c r="DW1269" s="63" t="str">
        <f t="shared" si="19"/>
        <v/>
      </c>
    </row>
    <row r="1270" spans="1:127">
      <c r="A1270" s="65">
        <f>RFPData!D1270</f>
        <v>0</v>
      </c>
      <c r="DQ1270" s="63">
        <f>VLOOKUP(D1270,RFPStatus!$A$2:$CF$5148,5,FALSE)</f>
        <v>0</v>
      </c>
      <c r="DR1270" s="63">
        <f>VLOOKUP(D1270,RFPStatus!$A$2:$CF$5148,6,FALSE)</f>
        <v>0</v>
      </c>
      <c r="DS1270" s="63">
        <f>VLOOKUP(D1270,RFPStatus!$A$2:$CF$5148,7,FALSE)</f>
        <v>0</v>
      </c>
      <c r="DT1270" s="63">
        <f>VLOOKUP(D1270,RFPStatus!$A$2:$CF$5148,8,FALSE)</f>
        <v>0</v>
      </c>
      <c r="DU1270" s="63">
        <f>VLOOKUP(D1270,RFPStatus!$A$2:$CF$5148,9,FALSE)</f>
        <v>0</v>
      </c>
      <c r="DV1270" s="63">
        <f>VLOOKUP(D1270,RFPStatus!$A$2:$CF$5148,10,FALSE)</f>
        <v>0</v>
      </c>
      <c r="DW1270" s="63" t="str">
        <f t="shared" si="19"/>
        <v/>
      </c>
    </row>
    <row r="1271" spans="1:127">
      <c r="A1271" s="65">
        <f>RFPData!D1271</f>
        <v>0</v>
      </c>
      <c r="DQ1271" s="63">
        <f>VLOOKUP(D1271,RFPStatus!$A$2:$CF$5148,5,FALSE)</f>
        <v>0</v>
      </c>
      <c r="DR1271" s="63">
        <f>VLOOKUP(D1271,RFPStatus!$A$2:$CF$5148,6,FALSE)</f>
        <v>0</v>
      </c>
      <c r="DS1271" s="63">
        <f>VLOOKUP(D1271,RFPStatus!$A$2:$CF$5148,7,FALSE)</f>
        <v>0</v>
      </c>
      <c r="DT1271" s="63">
        <f>VLOOKUP(D1271,RFPStatus!$A$2:$CF$5148,8,FALSE)</f>
        <v>0</v>
      </c>
      <c r="DU1271" s="63">
        <f>VLOOKUP(D1271,RFPStatus!$A$2:$CF$5148,9,FALSE)</f>
        <v>0</v>
      </c>
      <c r="DV1271" s="63">
        <f>VLOOKUP(D1271,RFPStatus!$A$2:$CF$5148,10,FALSE)</f>
        <v>0</v>
      </c>
      <c r="DW1271" s="63" t="str">
        <f t="shared" si="19"/>
        <v/>
      </c>
    </row>
    <row r="1272" spans="1:127">
      <c r="A1272" s="65">
        <f>RFPData!D1272</f>
        <v>0</v>
      </c>
      <c r="DQ1272" s="63">
        <f>VLOOKUP(D1272,RFPStatus!$A$2:$CF$5148,5,FALSE)</f>
        <v>0</v>
      </c>
      <c r="DR1272" s="63">
        <f>VLOOKUP(D1272,RFPStatus!$A$2:$CF$5148,6,FALSE)</f>
        <v>0</v>
      </c>
      <c r="DS1272" s="63">
        <f>VLOOKUP(D1272,RFPStatus!$A$2:$CF$5148,7,FALSE)</f>
        <v>0</v>
      </c>
      <c r="DT1272" s="63">
        <f>VLOOKUP(D1272,RFPStatus!$A$2:$CF$5148,8,FALSE)</f>
        <v>0</v>
      </c>
      <c r="DU1272" s="63">
        <f>VLOOKUP(D1272,RFPStatus!$A$2:$CF$5148,9,FALSE)</f>
        <v>0</v>
      </c>
      <c r="DV1272" s="63">
        <f>VLOOKUP(D1272,RFPStatus!$A$2:$CF$5148,10,FALSE)</f>
        <v>0</v>
      </c>
      <c r="DW1272" s="63" t="str">
        <f t="shared" si="19"/>
        <v/>
      </c>
    </row>
    <row r="1273" spans="1:127">
      <c r="A1273" s="65">
        <f>RFPData!D1273</f>
        <v>0</v>
      </c>
      <c r="DQ1273" s="63">
        <f>VLOOKUP(D1273,RFPStatus!$A$2:$CF$5148,5,FALSE)</f>
        <v>0</v>
      </c>
      <c r="DR1273" s="63">
        <f>VLOOKUP(D1273,RFPStatus!$A$2:$CF$5148,6,FALSE)</f>
        <v>0</v>
      </c>
      <c r="DS1273" s="63">
        <f>VLOOKUP(D1273,RFPStatus!$A$2:$CF$5148,7,FALSE)</f>
        <v>0</v>
      </c>
      <c r="DT1273" s="63">
        <f>VLOOKUP(D1273,RFPStatus!$A$2:$CF$5148,8,FALSE)</f>
        <v>0</v>
      </c>
      <c r="DU1273" s="63">
        <f>VLOOKUP(D1273,RFPStatus!$A$2:$CF$5148,9,FALSE)</f>
        <v>0</v>
      </c>
      <c r="DV1273" s="63">
        <f>VLOOKUP(D1273,RFPStatus!$A$2:$CF$5148,10,FALSE)</f>
        <v>0</v>
      </c>
      <c r="DW1273" s="63" t="str">
        <f t="shared" si="19"/>
        <v/>
      </c>
    </row>
    <row r="1274" spans="1:127">
      <c r="A1274" s="65">
        <f>RFPData!D1274</f>
        <v>0</v>
      </c>
      <c r="DQ1274" s="63">
        <f>VLOOKUP(D1274,RFPStatus!$A$2:$CF$5148,5,FALSE)</f>
        <v>0</v>
      </c>
      <c r="DR1274" s="63">
        <f>VLOOKUP(D1274,RFPStatus!$A$2:$CF$5148,6,FALSE)</f>
        <v>0</v>
      </c>
      <c r="DS1274" s="63">
        <f>VLOOKUP(D1274,RFPStatus!$A$2:$CF$5148,7,FALSE)</f>
        <v>0</v>
      </c>
      <c r="DT1274" s="63">
        <f>VLOOKUP(D1274,RFPStatus!$A$2:$CF$5148,8,FALSE)</f>
        <v>0</v>
      </c>
      <c r="DU1274" s="63">
        <f>VLOOKUP(D1274,RFPStatus!$A$2:$CF$5148,9,FALSE)</f>
        <v>0</v>
      </c>
      <c r="DV1274" s="63">
        <f>VLOOKUP(D1274,RFPStatus!$A$2:$CF$5148,10,FALSE)</f>
        <v>0</v>
      </c>
      <c r="DW1274" s="63" t="str">
        <f t="shared" si="19"/>
        <v/>
      </c>
    </row>
    <row r="1275" spans="1:127">
      <c r="A1275" s="65">
        <f>RFPData!D1275</f>
        <v>0</v>
      </c>
      <c r="DQ1275" s="63">
        <f>VLOOKUP(D1275,RFPStatus!$A$2:$CF$5148,5,FALSE)</f>
        <v>0</v>
      </c>
      <c r="DR1275" s="63">
        <f>VLOOKUP(D1275,RFPStatus!$A$2:$CF$5148,6,FALSE)</f>
        <v>0</v>
      </c>
      <c r="DS1275" s="63">
        <f>VLOOKUP(D1275,RFPStatus!$A$2:$CF$5148,7,FALSE)</f>
        <v>0</v>
      </c>
      <c r="DT1275" s="63">
        <f>VLOOKUP(D1275,RFPStatus!$A$2:$CF$5148,8,FALSE)</f>
        <v>0</v>
      </c>
      <c r="DU1275" s="63">
        <f>VLOOKUP(D1275,RFPStatus!$A$2:$CF$5148,9,FALSE)</f>
        <v>0</v>
      </c>
      <c r="DV1275" s="63">
        <f>VLOOKUP(D1275,RFPStatus!$A$2:$CF$5148,10,FALSE)</f>
        <v>0</v>
      </c>
      <c r="DW1275" s="63" t="str">
        <f t="shared" si="19"/>
        <v/>
      </c>
    </row>
    <row r="1276" spans="1:127">
      <c r="A1276" s="65">
        <f>RFPData!D1276</f>
        <v>0</v>
      </c>
      <c r="DQ1276" s="63">
        <f>VLOOKUP(D1276,RFPStatus!$A$2:$CF$5148,5,FALSE)</f>
        <v>0</v>
      </c>
      <c r="DR1276" s="63">
        <f>VLOOKUP(D1276,RFPStatus!$A$2:$CF$5148,6,FALSE)</f>
        <v>0</v>
      </c>
      <c r="DS1276" s="63">
        <f>VLOOKUP(D1276,RFPStatus!$A$2:$CF$5148,7,FALSE)</f>
        <v>0</v>
      </c>
      <c r="DT1276" s="63">
        <f>VLOOKUP(D1276,RFPStatus!$A$2:$CF$5148,8,FALSE)</f>
        <v>0</v>
      </c>
      <c r="DU1276" s="63">
        <f>VLOOKUP(D1276,RFPStatus!$A$2:$CF$5148,9,FALSE)</f>
        <v>0</v>
      </c>
      <c r="DV1276" s="63">
        <f>VLOOKUP(D1276,RFPStatus!$A$2:$CF$5148,10,FALSE)</f>
        <v>0</v>
      </c>
      <c r="DW1276" s="63" t="str">
        <f t="shared" si="19"/>
        <v/>
      </c>
    </row>
    <row r="1277" spans="1:127">
      <c r="A1277" s="65">
        <f>RFPData!D1277</f>
        <v>0</v>
      </c>
      <c r="DQ1277" s="63">
        <f>VLOOKUP(D1277,RFPStatus!$A$2:$CF$5148,5,FALSE)</f>
        <v>0</v>
      </c>
      <c r="DR1277" s="63">
        <f>VLOOKUP(D1277,RFPStatus!$A$2:$CF$5148,6,FALSE)</f>
        <v>0</v>
      </c>
      <c r="DS1277" s="63">
        <f>VLOOKUP(D1277,RFPStatus!$A$2:$CF$5148,7,FALSE)</f>
        <v>0</v>
      </c>
      <c r="DT1277" s="63">
        <f>VLOOKUP(D1277,RFPStatus!$A$2:$CF$5148,8,FALSE)</f>
        <v>0</v>
      </c>
      <c r="DU1277" s="63">
        <f>VLOOKUP(D1277,RFPStatus!$A$2:$CF$5148,9,FALSE)</f>
        <v>0</v>
      </c>
      <c r="DV1277" s="63">
        <f>VLOOKUP(D1277,RFPStatus!$A$2:$CF$5148,10,FALSE)</f>
        <v>0</v>
      </c>
      <c r="DW1277" s="63" t="str">
        <f t="shared" si="19"/>
        <v/>
      </c>
    </row>
    <row r="1278" spans="1:127">
      <c r="A1278" s="65">
        <f>RFPData!D1278</f>
        <v>0</v>
      </c>
      <c r="DQ1278" s="63">
        <f>VLOOKUP(D1278,RFPStatus!$A$2:$CF$5148,5,FALSE)</f>
        <v>0</v>
      </c>
      <c r="DR1278" s="63">
        <f>VLOOKUP(D1278,RFPStatus!$A$2:$CF$5148,6,FALSE)</f>
        <v>0</v>
      </c>
      <c r="DS1278" s="63">
        <f>VLOOKUP(D1278,RFPStatus!$A$2:$CF$5148,7,FALSE)</f>
        <v>0</v>
      </c>
      <c r="DT1278" s="63">
        <f>VLOOKUP(D1278,RFPStatus!$A$2:$CF$5148,8,FALSE)</f>
        <v>0</v>
      </c>
      <c r="DU1278" s="63">
        <f>VLOOKUP(D1278,RFPStatus!$A$2:$CF$5148,9,FALSE)</f>
        <v>0</v>
      </c>
      <c r="DV1278" s="63">
        <f>VLOOKUP(D1278,RFPStatus!$A$2:$CF$5148,10,FALSE)</f>
        <v>0</v>
      </c>
      <c r="DW1278" s="63" t="str">
        <f t="shared" si="19"/>
        <v/>
      </c>
    </row>
    <row r="1279" spans="1:127">
      <c r="A1279" s="65">
        <f>RFPData!D1279</f>
        <v>0</v>
      </c>
      <c r="DQ1279" s="63">
        <f>VLOOKUP(D1279,RFPStatus!$A$2:$CF$5148,5,FALSE)</f>
        <v>0</v>
      </c>
      <c r="DR1279" s="63">
        <f>VLOOKUP(D1279,RFPStatus!$A$2:$CF$5148,6,FALSE)</f>
        <v>0</v>
      </c>
      <c r="DS1279" s="63">
        <f>VLOOKUP(D1279,RFPStatus!$A$2:$CF$5148,7,FALSE)</f>
        <v>0</v>
      </c>
      <c r="DT1279" s="63">
        <f>VLOOKUP(D1279,RFPStatus!$A$2:$CF$5148,8,FALSE)</f>
        <v>0</v>
      </c>
      <c r="DU1279" s="63">
        <f>VLOOKUP(D1279,RFPStatus!$A$2:$CF$5148,9,FALSE)</f>
        <v>0</v>
      </c>
      <c r="DV1279" s="63">
        <f>VLOOKUP(D1279,RFPStatus!$A$2:$CF$5148,10,FALSE)</f>
        <v>0</v>
      </c>
      <c r="DW1279" s="63" t="str">
        <f t="shared" si="19"/>
        <v/>
      </c>
    </row>
    <row r="1280" spans="1:127">
      <c r="A1280" s="65">
        <f>RFPData!D1280</f>
        <v>0</v>
      </c>
      <c r="DQ1280" s="63">
        <f>VLOOKUP(D1280,RFPStatus!$A$2:$CF$5148,5,FALSE)</f>
        <v>0</v>
      </c>
      <c r="DR1280" s="63">
        <f>VLOOKUP(D1280,RFPStatus!$A$2:$CF$5148,6,FALSE)</f>
        <v>0</v>
      </c>
      <c r="DS1280" s="63">
        <f>VLOOKUP(D1280,RFPStatus!$A$2:$CF$5148,7,FALSE)</f>
        <v>0</v>
      </c>
      <c r="DT1280" s="63">
        <f>VLOOKUP(D1280,RFPStatus!$A$2:$CF$5148,8,FALSE)</f>
        <v>0</v>
      </c>
      <c r="DU1280" s="63">
        <f>VLOOKUP(D1280,RFPStatus!$A$2:$CF$5148,9,FALSE)</f>
        <v>0</v>
      </c>
      <c r="DV1280" s="63">
        <f>VLOOKUP(D1280,RFPStatus!$A$2:$CF$5148,10,FALSE)</f>
        <v>0</v>
      </c>
      <c r="DW1280" s="63" t="str">
        <f t="shared" si="19"/>
        <v/>
      </c>
    </row>
    <row r="1281" spans="1:127">
      <c r="A1281" s="65">
        <f>RFPData!D1281</f>
        <v>0</v>
      </c>
      <c r="DQ1281" s="63">
        <f>VLOOKUP(D1281,RFPStatus!$A$2:$CF$5148,5,FALSE)</f>
        <v>0</v>
      </c>
      <c r="DR1281" s="63">
        <f>VLOOKUP(D1281,RFPStatus!$A$2:$CF$5148,6,FALSE)</f>
        <v>0</v>
      </c>
      <c r="DS1281" s="63">
        <f>VLOOKUP(D1281,RFPStatus!$A$2:$CF$5148,7,FALSE)</f>
        <v>0</v>
      </c>
      <c r="DT1281" s="63">
        <f>VLOOKUP(D1281,RFPStatus!$A$2:$CF$5148,8,FALSE)</f>
        <v>0</v>
      </c>
      <c r="DU1281" s="63">
        <f>VLOOKUP(D1281,RFPStatus!$A$2:$CF$5148,9,FALSE)</f>
        <v>0</v>
      </c>
      <c r="DV1281" s="63">
        <f>VLOOKUP(D1281,RFPStatus!$A$2:$CF$5148,10,FALSE)</f>
        <v>0</v>
      </c>
      <c r="DW1281" s="63" t="str">
        <f t="shared" si="19"/>
        <v/>
      </c>
    </row>
    <row r="1282" spans="1:127">
      <c r="A1282" s="65">
        <f>RFPData!D1282</f>
        <v>0</v>
      </c>
      <c r="DQ1282" s="63">
        <f>VLOOKUP(D1282,RFPStatus!$A$2:$CF$5148,5,FALSE)</f>
        <v>0</v>
      </c>
      <c r="DR1282" s="63">
        <f>VLOOKUP(D1282,RFPStatus!$A$2:$CF$5148,6,FALSE)</f>
        <v>0</v>
      </c>
      <c r="DS1282" s="63">
        <f>VLOOKUP(D1282,RFPStatus!$A$2:$CF$5148,7,FALSE)</f>
        <v>0</v>
      </c>
      <c r="DT1282" s="63">
        <f>VLOOKUP(D1282,RFPStatus!$A$2:$CF$5148,8,FALSE)</f>
        <v>0</v>
      </c>
      <c r="DU1282" s="63">
        <f>VLOOKUP(D1282,RFPStatus!$A$2:$CF$5148,9,FALSE)</f>
        <v>0</v>
      </c>
      <c r="DV1282" s="63">
        <f>VLOOKUP(D1282,RFPStatus!$A$2:$CF$5148,10,FALSE)</f>
        <v>0</v>
      </c>
      <c r="DW1282" s="63" t="str">
        <f t="shared" si="19"/>
        <v/>
      </c>
    </row>
    <row r="1283" spans="1:127">
      <c r="A1283" s="65">
        <f>RFPData!D1283</f>
        <v>0</v>
      </c>
      <c r="DQ1283" s="63">
        <f>VLOOKUP(D1283,RFPStatus!$A$2:$CF$5148,5,FALSE)</f>
        <v>0</v>
      </c>
      <c r="DR1283" s="63">
        <f>VLOOKUP(D1283,RFPStatus!$A$2:$CF$5148,6,FALSE)</f>
        <v>0</v>
      </c>
      <c r="DS1283" s="63">
        <f>VLOOKUP(D1283,RFPStatus!$A$2:$CF$5148,7,FALSE)</f>
        <v>0</v>
      </c>
      <c r="DT1283" s="63">
        <f>VLOOKUP(D1283,RFPStatus!$A$2:$CF$5148,8,FALSE)</f>
        <v>0</v>
      </c>
      <c r="DU1283" s="63">
        <f>VLOOKUP(D1283,RFPStatus!$A$2:$CF$5148,9,FALSE)</f>
        <v>0</v>
      </c>
      <c r="DV1283" s="63">
        <f>VLOOKUP(D1283,RFPStatus!$A$2:$CF$5148,10,FALSE)</f>
        <v>0</v>
      </c>
      <c r="DW1283" s="63" t="str">
        <f t="shared" ref="DW1283:DW1346" si="20">_xlfn.CONCAT(BU1283:BY1283)</f>
        <v/>
      </c>
    </row>
    <row r="1284" spans="1:127">
      <c r="A1284" s="65">
        <f>RFPData!D1284</f>
        <v>0</v>
      </c>
      <c r="DQ1284" s="63">
        <f>VLOOKUP(D1284,RFPStatus!$A$2:$CF$5148,5,FALSE)</f>
        <v>0</v>
      </c>
      <c r="DR1284" s="63">
        <f>VLOOKUP(D1284,RFPStatus!$A$2:$CF$5148,6,FALSE)</f>
        <v>0</v>
      </c>
      <c r="DS1284" s="63">
        <f>VLOOKUP(D1284,RFPStatus!$A$2:$CF$5148,7,FALSE)</f>
        <v>0</v>
      </c>
      <c r="DT1284" s="63">
        <f>VLOOKUP(D1284,RFPStatus!$A$2:$CF$5148,8,FALSE)</f>
        <v>0</v>
      </c>
      <c r="DU1284" s="63">
        <f>VLOOKUP(D1284,RFPStatus!$A$2:$CF$5148,9,FALSE)</f>
        <v>0</v>
      </c>
      <c r="DV1284" s="63">
        <f>VLOOKUP(D1284,RFPStatus!$A$2:$CF$5148,10,FALSE)</f>
        <v>0</v>
      </c>
      <c r="DW1284" s="63" t="str">
        <f t="shared" si="20"/>
        <v/>
      </c>
    </row>
    <row r="1285" spans="1:127">
      <c r="A1285" s="65">
        <f>RFPData!D1285</f>
        <v>0</v>
      </c>
      <c r="DQ1285" s="63">
        <f>VLOOKUP(D1285,RFPStatus!$A$2:$CF$5148,5,FALSE)</f>
        <v>0</v>
      </c>
      <c r="DR1285" s="63">
        <f>VLOOKUP(D1285,RFPStatus!$A$2:$CF$5148,6,FALSE)</f>
        <v>0</v>
      </c>
      <c r="DS1285" s="63">
        <f>VLOOKUP(D1285,RFPStatus!$A$2:$CF$5148,7,FALSE)</f>
        <v>0</v>
      </c>
      <c r="DT1285" s="63">
        <f>VLOOKUP(D1285,RFPStatus!$A$2:$CF$5148,8,FALSE)</f>
        <v>0</v>
      </c>
      <c r="DU1285" s="63">
        <f>VLOOKUP(D1285,RFPStatus!$A$2:$CF$5148,9,FALSE)</f>
        <v>0</v>
      </c>
      <c r="DV1285" s="63">
        <f>VLOOKUP(D1285,RFPStatus!$A$2:$CF$5148,10,FALSE)</f>
        <v>0</v>
      </c>
      <c r="DW1285" s="63" t="str">
        <f t="shared" si="20"/>
        <v/>
      </c>
    </row>
    <row r="1286" spans="1:127">
      <c r="A1286" s="65">
        <f>RFPData!D1286</f>
        <v>0</v>
      </c>
      <c r="DQ1286" s="63">
        <f>VLOOKUP(D1286,RFPStatus!$A$2:$CF$5148,5,FALSE)</f>
        <v>0</v>
      </c>
      <c r="DR1286" s="63">
        <f>VLOOKUP(D1286,RFPStatus!$A$2:$CF$5148,6,FALSE)</f>
        <v>0</v>
      </c>
      <c r="DS1286" s="63">
        <f>VLOOKUP(D1286,RFPStatus!$A$2:$CF$5148,7,FALSE)</f>
        <v>0</v>
      </c>
      <c r="DT1286" s="63">
        <f>VLOOKUP(D1286,RFPStatus!$A$2:$CF$5148,8,FALSE)</f>
        <v>0</v>
      </c>
      <c r="DU1286" s="63">
        <f>VLOOKUP(D1286,RFPStatus!$A$2:$CF$5148,9,FALSE)</f>
        <v>0</v>
      </c>
      <c r="DV1286" s="63">
        <f>VLOOKUP(D1286,RFPStatus!$A$2:$CF$5148,10,FALSE)</f>
        <v>0</v>
      </c>
      <c r="DW1286" s="63" t="str">
        <f t="shared" si="20"/>
        <v/>
      </c>
    </row>
    <row r="1287" spans="1:127">
      <c r="A1287" s="65">
        <f>RFPData!D1287</f>
        <v>0</v>
      </c>
      <c r="DQ1287" s="63">
        <f>VLOOKUP(D1287,RFPStatus!$A$2:$CF$5148,5,FALSE)</f>
        <v>0</v>
      </c>
      <c r="DR1287" s="63">
        <f>VLOOKUP(D1287,RFPStatus!$A$2:$CF$5148,6,FALSE)</f>
        <v>0</v>
      </c>
      <c r="DS1287" s="63">
        <f>VLOOKUP(D1287,RFPStatus!$A$2:$CF$5148,7,FALSE)</f>
        <v>0</v>
      </c>
      <c r="DT1287" s="63">
        <f>VLOOKUP(D1287,RFPStatus!$A$2:$CF$5148,8,FALSE)</f>
        <v>0</v>
      </c>
      <c r="DU1287" s="63">
        <f>VLOOKUP(D1287,RFPStatus!$A$2:$CF$5148,9,FALSE)</f>
        <v>0</v>
      </c>
      <c r="DV1287" s="63">
        <f>VLOOKUP(D1287,RFPStatus!$A$2:$CF$5148,10,FALSE)</f>
        <v>0</v>
      </c>
      <c r="DW1287" s="63" t="str">
        <f t="shared" si="20"/>
        <v/>
      </c>
    </row>
    <row r="1288" spans="1:127">
      <c r="A1288" s="65">
        <f>RFPData!D1288</f>
        <v>0</v>
      </c>
      <c r="DQ1288" s="63">
        <f>VLOOKUP(D1288,RFPStatus!$A$2:$CF$5148,5,FALSE)</f>
        <v>0</v>
      </c>
      <c r="DR1288" s="63">
        <f>VLOOKUP(D1288,RFPStatus!$A$2:$CF$5148,6,FALSE)</f>
        <v>0</v>
      </c>
      <c r="DS1288" s="63">
        <f>VLOOKUP(D1288,RFPStatus!$A$2:$CF$5148,7,FALSE)</f>
        <v>0</v>
      </c>
      <c r="DT1288" s="63">
        <f>VLOOKUP(D1288,RFPStatus!$A$2:$CF$5148,8,FALSE)</f>
        <v>0</v>
      </c>
      <c r="DU1288" s="63">
        <f>VLOOKUP(D1288,RFPStatus!$A$2:$CF$5148,9,FALSE)</f>
        <v>0</v>
      </c>
      <c r="DV1288" s="63">
        <f>VLOOKUP(D1288,RFPStatus!$A$2:$CF$5148,10,FALSE)</f>
        <v>0</v>
      </c>
      <c r="DW1288" s="63" t="str">
        <f t="shared" si="20"/>
        <v/>
      </c>
    </row>
    <row r="1289" spans="1:127">
      <c r="A1289" s="65">
        <f>RFPData!D1289</f>
        <v>0</v>
      </c>
      <c r="DQ1289" s="63">
        <f>VLOOKUP(D1289,RFPStatus!$A$2:$CF$5148,5,FALSE)</f>
        <v>0</v>
      </c>
      <c r="DR1289" s="63">
        <f>VLOOKUP(D1289,RFPStatus!$A$2:$CF$5148,6,FALSE)</f>
        <v>0</v>
      </c>
      <c r="DS1289" s="63">
        <f>VLOOKUP(D1289,RFPStatus!$A$2:$CF$5148,7,FALSE)</f>
        <v>0</v>
      </c>
      <c r="DT1289" s="63">
        <f>VLOOKUP(D1289,RFPStatus!$A$2:$CF$5148,8,FALSE)</f>
        <v>0</v>
      </c>
      <c r="DU1289" s="63">
        <f>VLOOKUP(D1289,RFPStatus!$A$2:$CF$5148,9,FALSE)</f>
        <v>0</v>
      </c>
      <c r="DV1289" s="63">
        <f>VLOOKUP(D1289,RFPStatus!$A$2:$CF$5148,10,FALSE)</f>
        <v>0</v>
      </c>
      <c r="DW1289" s="63" t="str">
        <f t="shared" si="20"/>
        <v/>
      </c>
    </row>
    <row r="1290" spans="1:127">
      <c r="A1290" s="65">
        <f>RFPData!D1290</f>
        <v>0</v>
      </c>
      <c r="DQ1290" s="63">
        <f>VLOOKUP(D1290,RFPStatus!$A$2:$CF$5148,5,FALSE)</f>
        <v>0</v>
      </c>
      <c r="DR1290" s="63">
        <f>VLOOKUP(D1290,RFPStatus!$A$2:$CF$5148,6,FALSE)</f>
        <v>0</v>
      </c>
      <c r="DS1290" s="63">
        <f>VLOOKUP(D1290,RFPStatus!$A$2:$CF$5148,7,FALSE)</f>
        <v>0</v>
      </c>
      <c r="DT1290" s="63">
        <f>VLOOKUP(D1290,RFPStatus!$A$2:$CF$5148,8,FALSE)</f>
        <v>0</v>
      </c>
      <c r="DU1290" s="63">
        <f>VLOOKUP(D1290,RFPStatus!$A$2:$CF$5148,9,FALSE)</f>
        <v>0</v>
      </c>
      <c r="DV1290" s="63">
        <f>VLOOKUP(D1290,RFPStatus!$A$2:$CF$5148,10,FALSE)</f>
        <v>0</v>
      </c>
      <c r="DW1290" s="63" t="str">
        <f t="shared" si="20"/>
        <v/>
      </c>
    </row>
    <row r="1291" spans="1:127">
      <c r="A1291" s="65">
        <f>RFPData!D1291</f>
        <v>0</v>
      </c>
      <c r="DQ1291" s="63">
        <f>VLOOKUP(D1291,RFPStatus!$A$2:$CF$5148,5,FALSE)</f>
        <v>0</v>
      </c>
      <c r="DR1291" s="63">
        <f>VLOOKUP(D1291,RFPStatus!$A$2:$CF$5148,6,FALSE)</f>
        <v>0</v>
      </c>
      <c r="DS1291" s="63">
        <f>VLOOKUP(D1291,RFPStatus!$A$2:$CF$5148,7,FALSE)</f>
        <v>0</v>
      </c>
      <c r="DT1291" s="63">
        <f>VLOOKUP(D1291,RFPStatus!$A$2:$CF$5148,8,FALSE)</f>
        <v>0</v>
      </c>
      <c r="DU1291" s="63">
        <f>VLOOKUP(D1291,RFPStatus!$A$2:$CF$5148,9,FALSE)</f>
        <v>0</v>
      </c>
      <c r="DV1291" s="63">
        <f>VLOOKUP(D1291,RFPStatus!$A$2:$CF$5148,10,FALSE)</f>
        <v>0</v>
      </c>
      <c r="DW1291" s="63" t="str">
        <f t="shared" si="20"/>
        <v/>
      </c>
    </row>
    <row r="1292" spans="1:127">
      <c r="A1292" s="65">
        <f>RFPData!D1292</f>
        <v>0</v>
      </c>
      <c r="DQ1292" s="63">
        <f>VLOOKUP(D1292,RFPStatus!$A$2:$CF$5148,5,FALSE)</f>
        <v>0</v>
      </c>
      <c r="DR1292" s="63">
        <f>VLOOKUP(D1292,RFPStatus!$A$2:$CF$5148,6,FALSE)</f>
        <v>0</v>
      </c>
      <c r="DS1292" s="63">
        <f>VLOOKUP(D1292,RFPStatus!$A$2:$CF$5148,7,FALSE)</f>
        <v>0</v>
      </c>
      <c r="DT1292" s="63">
        <f>VLOOKUP(D1292,RFPStatus!$A$2:$CF$5148,8,FALSE)</f>
        <v>0</v>
      </c>
      <c r="DU1292" s="63">
        <f>VLOOKUP(D1292,RFPStatus!$A$2:$CF$5148,9,FALSE)</f>
        <v>0</v>
      </c>
      <c r="DV1292" s="63">
        <f>VLOOKUP(D1292,RFPStatus!$A$2:$CF$5148,10,FALSE)</f>
        <v>0</v>
      </c>
      <c r="DW1292" s="63" t="str">
        <f t="shared" si="20"/>
        <v/>
      </c>
    </row>
    <row r="1293" spans="1:127">
      <c r="A1293" s="65">
        <f>RFPData!D1293</f>
        <v>0</v>
      </c>
      <c r="DQ1293" s="63">
        <f>VLOOKUP(D1293,RFPStatus!$A$2:$CF$5148,5,FALSE)</f>
        <v>0</v>
      </c>
      <c r="DR1293" s="63">
        <f>VLOOKUP(D1293,RFPStatus!$A$2:$CF$5148,6,FALSE)</f>
        <v>0</v>
      </c>
      <c r="DS1293" s="63">
        <f>VLOOKUP(D1293,RFPStatus!$A$2:$CF$5148,7,FALSE)</f>
        <v>0</v>
      </c>
      <c r="DT1293" s="63">
        <f>VLOOKUP(D1293,RFPStatus!$A$2:$CF$5148,8,FALSE)</f>
        <v>0</v>
      </c>
      <c r="DU1293" s="63">
        <f>VLOOKUP(D1293,RFPStatus!$A$2:$CF$5148,9,FALSE)</f>
        <v>0</v>
      </c>
      <c r="DV1293" s="63">
        <f>VLOOKUP(D1293,RFPStatus!$A$2:$CF$5148,10,FALSE)</f>
        <v>0</v>
      </c>
      <c r="DW1293" s="63" t="str">
        <f t="shared" si="20"/>
        <v/>
      </c>
    </row>
    <row r="1294" spans="1:127">
      <c r="A1294" s="65">
        <f>RFPData!D1294</f>
        <v>0</v>
      </c>
      <c r="DQ1294" s="63">
        <f>VLOOKUP(D1294,RFPStatus!$A$2:$CF$5148,5,FALSE)</f>
        <v>0</v>
      </c>
      <c r="DR1294" s="63">
        <f>VLOOKUP(D1294,RFPStatus!$A$2:$CF$5148,6,FALSE)</f>
        <v>0</v>
      </c>
      <c r="DS1294" s="63">
        <f>VLOOKUP(D1294,RFPStatus!$A$2:$CF$5148,7,FALSE)</f>
        <v>0</v>
      </c>
      <c r="DT1294" s="63">
        <f>VLOOKUP(D1294,RFPStatus!$A$2:$CF$5148,8,FALSE)</f>
        <v>0</v>
      </c>
      <c r="DU1294" s="63">
        <f>VLOOKUP(D1294,RFPStatus!$A$2:$CF$5148,9,FALSE)</f>
        <v>0</v>
      </c>
      <c r="DV1294" s="63">
        <f>VLOOKUP(D1294,RFPStatus!$A$2:$CF$5148,10,FALSE)</f>
        <v>0</v>
      </c>
      <c r="DW1294" s="63" t="str">
        <f t="shared" si="20"/>
        <v/>
      </c>
    </row>
    <row r="1295" spans="1:127">
      <c r="A1295" s="65">
        <f>RFPData!D1295</f>
        <v>0</v>
      </c>
      <c r="DQ1295" s="63">
        <f>VLOOKUP(D1295,RFPStatus!$A$2:$CF$5148,5,FALSE)</f>
        <v>0</v>
      </c>
      <c r="DR1295" s="63">
        <f>VLOOKUP(D1295,RFPStatus!$A$2:$CF$5148,6,FALSE)</f>
        <v>0</v>
      </c>
      <c r="DS1295" s="63">
        <f>VLOOKUP(D1295,RFPStatus!$A$2:$CF$5148,7,FALSE)</f>
        <v>0</v>
      </c>
      <c r="DT1295" s="63">
        <f>VLOOKUP(D1295,RFPStatus!$A$2:$CF$5148,8,FALSE)</f>
        <v>0</v>
      </c>
      <c r="DU1295" s="63">
        <f>VLOOKUP(D1295,RFPStatus!$A$2:$CF$5148,9,FALSE)</f>
        <v>0</v>
      </c>
      <c r="DV1295" s="63">
        <f>VLOOKUP(D1295,RFPStatus!$A$2:$CF$5148,10,FALSE)</f>
        <v>0</v>
      </c>
      <c r="DW1295" s="63" t="str">
        <f t="shared" si="20"/>
        <v/>
      </c>
    </row>
    <row r="1296" spans="1:127">
      <c r="A1296" s="65">
        <f>RFPData!D1296</f>
        <v>0</v>
      </c>
      <c r="DQ1296" s="63">
        <f>VLOOKUP(D1296,RFPStatus!$A$2:$CF$5148,5,FALSE)</f>
        <v>0</v>
      </c>
      <c r="DR1296" s="63">
        <f>VLOOKUP(D1296,RFPStatus!$A$2:$CF$5148,6,FALSE)</f>
        <v>0</v>
      </c>
      <c r="DS1296" s="63">
        <f>VLOOKUP(D1296,RFPStatus!$A$2:$CF$5148,7,FALSE)</f>
        <v>0</v>
      </c>
      <c r="DT1296" s="63">
        <f>VLOOKUP(D1296,RFPStatus!$A$2:$CF$5148,8,FALSE)</f>
        <v>0</v>
      </c>
      <c r="DU1296" s="63">
        <f>VLOOKUP(D1296,RFPStatus!$A$2:$CF$5148,9,FALSE)</f>
        <v>0</v>
      </c>
      <c r="DV1296" s="63">
        <f>VLOOKUP(D1296,RFPStatus!$A$2:$CF$5148,10,FALSE)</f>
        <v>0</v>
      </c>
      <c r="DW1296" s="63" t="str">
        <f t="shared" si="20"/>
        <v/>
      </c>
    </row>
    <row r="1297" spans="1:127">
      <c r="A1297" s="65">
        <f>RFPData!D1297</f>
        <v>0</v>
      </c>
      <c r="DQ1297" s="63">
        <f>VLOOKUP(D1297,RFPStatus!$A$2:$CF$5148,5,FALSE)</f>
        <v>0</v>
      </c>
      <c r="DR1297" s="63">
        <f>VLOOKUP(D1297,RFPStatus!$A$2:$CF$5148,6,FALSE)</f>
        <v>0</v>
      </c>
      <c r="DS1297" s="63">
        <f>VLOOKUP(D1297,RFPStatus!$A$2:$CF$5148,7,FALSE)</f>
        <v>0</v>
      </c>
      <c r="DT1297" s="63">
        <f>VLOOKUP(D1297,RFPStatus!$A$2:$CF$5148,8,FALSE)</f>
        <v>0</v>
      </c>
      <c r="DU1297" s="63">
        <f>VLOOKUP(D1297,RFPStatus!$A$2:$CF$5148,9,FALSE)</f>
        <v>0</v>
      </c>
      <c r="DV1297" s="63">
        <f>VLOOKUP(D1297,RFPStatus!$A$2:$CF$5148,10,FALSE)</f>
        <v>0</v>
      </c>
      <c r="DW1297" s="63" t="str">
        <f t="shared" si="20"/>
        <v/>
      </c>
    </row>
    <row r="1298" spans="1:127">
      <c r="A1298" s="65">
        <f>RFPData!D1298</f>
        <v>0</v>
      </c>
      <c r="DQ1298" s="63">
        <f>VLOOKUP(D1298,RFPStatus!$A$2:$CF$5148,5,FALSE)</f>
        <v>0</v>
      </c>
      <c r="DR1298" s="63">
        <f>VLOOKUP(D1298,RFPStatus!$A$2:$CF$5148,6,FALSE)</f>
        <v>0</v>
      </c>
      <c r="DS1298" s="63">
        <f>VLOOKUP(D1298,RFPStatus!$A$2:$CF$5148,7,FALSE)</f>
        <v>0</v>
      </c>
      <c r="DT1298" s="63">
        <f>VLOOKUP(D1298,RFPStatus!$A$2:$CF$5148,8,FALSE)</f>
        <v>0</v>
      </c>
      <c r="DU1298" s="63">
        <f>VLOOKUP(D1298,RFPStatus!$A$2:$CF$5148,9,FALSE)</f>
        <v>0</v>
      </c>
      <c r="DV1298" s="63">
        <f>VLOOKUP(D1298,RFPStatus!$A$2:$CF$5148,10,FALSE)</f>
        <v>0</v>
      </c>
      <c r="DW1298" s="63" t="str">
        <f t="shared" si="20"/>
        <v/>
      </c>
    </row>
    <row r="1299" spans="1:127">
      <c r="A1299" s="65">
        <f>RFPData!D1299</f>
        <v>0</v>
      </c>
      <c r="DQ1299" s="63">
        <f>VLOOKUP(D1299,RFPStatus!$A$2:$CF$5148,5,FALSE)</f>
        <v>0</v>
      </c>
      <c r="DR1299" s="63">
        <f>VLOOKUP(D1299,RFPStatus!$A$2:$CF$5148,6,FALSE)</f>
        <v>0</v>
      </c>
      <c r="DS1299" s="63">
        <f>VLOOKUP(D1299,RFPStatus!$A$2:$CF$5148,7,FALSE)</f>
        <v>0</v>
      </c>
      <c r="DT1299" s="63">
        <f>VLOOKUP(D1299,RFPStatus!$A$2:$CF$5148,8,FALSE)</f>
        <v>0</v>
      </c>
      <c r="DU1299" s="63">
        <f>VLOOKUP(D1299,RFPStatus!$A$2:$CF$5148,9,FALSE)</f>
        <v>0</v>
      </c>
      <c r="DV1299" s="63">
        <f>VLOOKUP(D1299,RFPStatus!$A$2:$CF$5148,10,FALSE)</f>
        <v>0</v>
      </c>
      <c r="DW1299" s="63" t="str">
        <f t="shared" si="20"/>
        <v/>
      </c>
    </row>
    <row r="1300" spans="1:127">
      <c r="A1300" s="65">
        <f>RFPData!D1300</f>
        <v>0</v>
      </c>
      <c r="DQ1300" s="63">
        <f>VLOOKUP(D1300,RFPStatus!$A$2:$CF$5148,5,FALSE)</f>
        <v>0</v>
      </c>
      <c r="DR1300" s="63">
        <f>VLOOKUP(D1300,RFPStatus!$A$2:$CF$5148,6,FALSE)</f>
        <v>0</v>
      </c>
      <c r="DS1300" s="63">
        <f>VLOOKUP(D1300,RFPStatus!$A$2:$CF$5148,7,FALSE)</f>
        <v>0</v>
      </c>
      <c r="DT1300" s="63">
        <f>VLOOKUP(D1300,RFPStatus!$A$2:$CF$5148,8,FALSE)</f>
        <v>0</v>
      </c>
      <c r="DU1300" s="63">
        <f>VLOOKUP(D1300,RFPStatus!$A$2:$CF$5148,9,FALSE)</f>
        <v>0</v>
      </c>
      <c r="DV1300" s="63">
        <f>VLOOKUP(D1300,RFPStatus!$A$2:$CF$5148,10,FALSE)</f>
        <v>0</v>
      </c>
      <c r="DW1300" s="63" t="str">
        <f t="shared" si="20"/>
        <v/>
      </c>
    </row>
    <row r="1301" spans="1:127">
      <c r="A1301" s="65">
        <f>RFPData!D1301</f>
        <v>0</v>
      </c>
      <c r="DQ1301" s="63">
        <f>VLOOKUP(D1301,RFPStatus!$A$2:$CF$5148,5,FALSE)</f>
        <v>0</v>
      </c>
      <c r="DR1301" s="63">
        <f>VLOOKUP(D1301,RFPStatus!$A$2:$CF$5148,6,FALSE)</f>
        <v>0</v>
      </c>
      <c r="DS1301" s="63">
        <f>VLOOKUP(D1301,RFPStatus!$A$2:$CF$5148,7,FALSE)</f>
        <v>0</v>
      </c>
      <c r="DT1301" s="63">
        <f>VLOOKUP(D1301,RFPStatus!$A$2:$CF$5148,8,FALSE)</f>
        <v>0</v>
      </c>
      <c r="DU1301" s="63">
        <f>VLOOKUP(D1301,RFPStatus!$A$2:$CF$5148,9,FALSE)</f>
        <v>0</v>
      </c>
      <c r="DV1301" s="63">
        <f>VLOOKUP(D1301,RFPStatus!$A$2:$CF$5148,10,FALSE)</f>
        <v>0</v>
      </c>
      <c r="DW1301" s="63" t="str">
        <f t="shared" si="20"/>
        <v/>
      </c>
    </row>
    <row r="1302" spans="1:127">
      <c r="A1302" s="65">
        <f>RFPData!D1302</f>
        <v>0</v>
      </c>
      <c r="DQ1302" s="63">
        <f>VLOOKUP(D1302,RFPStatus!$A$2:$CF$5148,5,FALSE)</f>
        <v>0</v>
      </c>
      <c r="DR1302" s="63">
        <f>VLOOKUP(D1302,RFPStatus!$A$2:$CF$5148,6,FALSE)</f>
        <v>0</v>
      </c>
      <c r="DS1302" s="63">
        <f>VLOOKUP(D1302,RFPStatus!$A$2:$CF$5148,7,FALSE)</f>
        <v>0</v>
      </c>
      <c r="DT1302" s="63">
        <f>VLOOKUP(D1302,RFPStatus!$A$2:$CF$5148,8,FALSE)</f>
        <v>0</v>
      </c>
      <c r="DU1302" s="63">
        <f>VLOOKUP(D1302,RFPStatus!$A$2:$CF$5148,9,FALSE)</f>
        <v>0</v>
      </c>
      <c r="DV1302" s="63">
        <f>VLOOKUP(D1302,RFPStatus!$A$2:$CF$5148,10,FALSE)</f>
        <v>0</v>
      </c>
      <c r="DW1302" s="63" t="str">
        <f t="shared" si="20"/>
        <v/>
      </c>
    </row>
    <row r="1303" spans="1:127">
      <c r="A1303" s="65">
        <f>RFPData!D1303</f>
        <v>0</v>
      </c>
      <c r="DQ1303" s="63">
        <f>VLOOKUP(D1303,RFPStatus!$A$2:$CF$5148,5,FALSE)</f>
        <v>0</v>
      </c>
      <c r="DR1303" s="63">
        <f>VLOOKUP(D1303,RFPStatus!$A$2:$CF$5148,6,FALSE)</f>
        <v>0</v>
      </c>
      <c r="DS1303" s="63">
        <f>VLOOKUP(D1303,RFPStatus!$A$2:$CF$5148,7,FALSE)</f>
        <v>0</v>
      </c>
      <c r="DT1303" s="63">
        <f>VLOOKUP(D1303,RFPStatus!$A$2:$CF$5148,8,FALSE)</f>
        <v>0</v>
      </c>
      <c r="DU1303" s="63">
        <f>VLOOKUP(D1303,RFPStatus!$A$2:$CF$5148,9,FALSE)</f>
        <v>0</v>
      </c>
      <c r="DV1303" s="63">
        <f>VLOOKUP(D1303,RFPStatus!$A$2:$CF$5148,10,FALSE)</f>
        <v>0</v>
      </c>
      <c r="DW1303" s="63" t="str">
        <f t="shared" si="20"/>
        <v/>
      </c>
    </row>
    <row r="1304" spans="1:127">
      <c r="A1304" s="65">
        <f>RFPData!D1304</f>
        <v>0</v>
      </c>
      <c r="DQ1304" s="63">
        <f>VLOOKUP(D1304,RFPStatus!$A$2:$CF$5148,5,FALSE)</f>
        <v>0</v>
      </c>
      <c r="DR1304" s="63">
        <f>VLOOKUP(D1304,RFPStatus!$A$2:$CF$5148,6,FALSE)</f>
        <v>0</v>
      </c>
      <c r="DS1304" s="63">
        <f>VLOOKUP(D1304,RFPStatus!$A$2:$CF$5148,7,FALSE)</f>
        <v>0</v>
      </c>
      <c r="DT1304" s="63">
        <f>VLOOKUP(D1304,RFPStatus!$A$2:$CF$5148,8,FALSE)</f>
        <v>0</v>
      </c>
      <c r="DU1304" s="63">
        <f>VLOOKUP(D1304,RFPStatus!$A$2:$CF$5148,9,FALSE)</f>
        <v>0</v>
      </c>
      <c r="DV1304" s="63">
        <f>VLOOKUP(D1304,RFPStatus!$A$2:$CF$5148,10,FALSE)</f>
        <v>0</v>
      </c>
      <c r="DW1304" s="63" t="str">
        <f t="shared" si="20"/>
        <v/>
      </c>
    </row>
    <row r="1305" spans="1:127">
      <c r="A1305" s="65">
        <f>RFPData!D1305</f>
        <v>0</v>
      </c>
      <c r="DQ1305" s="63">
        <f>VLOOKUP(D1305,RFPStatus!$A$2:$CF$5148,5,FALSE)</f>
        <v>0</v>
      </c>
      <c r="DR1305" s="63">
        <f>VLOOKUP(D1305,RFPStatus!$A$2:$CF$5148,6,FALSE)</f>
        <v>0</v>
      </c>
      <c r="DS1305" s="63">
        <f>VLOOKUP(D1305,RFPStatus!$A$2:$CF$5148,7,FALSE)</f>
        <v>0</v>
      </c>
      <c r="DT1305" s="63">
        <f>VLOOKUP(D1305,RFPStatus!$A$2:$CF$5148,8,FALSE)</f>
        <v>0</v>
      </c>
      <c r="DU1305" s="63">
        <f>VLOOKUP(D1305,RFPStatus!$A$2:$CF$5148,9,FALSE)</f>
        <v>0</v>
      </c>
      <c r="DV1305" s="63">
        <f>VLOOKUP(D1305,RFPStatus!$A$2:$CF$5148,10,FALSE)</f>
        <v>0</v>
      </c>
      <c r="DW1305" s="63" t="str">
        <f t="shared" si="20"/>
        <v/>
      </c>
    </row>
    <row r="1306" spans="1:127">
      <c r="A1306" s="65">
        <f>RFPData!D1306</f>
        <v>0</v>
      </c>
      <c r="DQ1306" s="63">
        <f>VLOOKUP(D1306,RFPStatus!$A$2:$CF$5148,5,FALSE)</f>
        <v>0</v>
      </c>
      <c r="DR1306" s="63">
        <f>VLOOKUP(D1306,RFPStatus!$A$2:$CF$5148,6,FALSE)</f>
        <v>0</v>
      </c>
      <c r="DS1306" s="63">
        <f>VLOOKUP(D1306,RFPStatus!$A$2:$CF$5148,7,FALSE)</f>
        <v>0</v>
      </c>
      <c r="DT1306" s="63">
        <f>VLOOKUP(D1306,RFPStatus!$A$2:$CF$5148,8,FALSE)</f>
        <v>0</v>
      </c>
      <c r="DU1306" s="63">
        <f>VLOOKUP(D1306,RFPStatus!$A$2:$CF$5148,9,FALSE)</f>
        <v>0</v>
      </c>
      <c r="DV1306" s="63">
        <f>VLOOKUP(D1306,RFPStatus!$A$2:$CF$5148,10,FALSE)</f>
        <v>0</v>
      </c>
      <c r="DW1306" s="63" t="str">
        <f t="shared" si="20"/>
        <v/>
      </c>
    </row>
    <row r="1307" spans="1:127">
      <c r="A1307" s="65">
        <f>RFPData!D1307</f>
        <v>0</v>
      </c>
      <c r="DQ1307" s="63">
        <f>VLOOKUP(D1307,RFPStatus!$A$2:$CF$5148,5,FALSE)</f>
        <v>0</v>
      </c>
      <c r="DR1307" s="63">
        <f>VLOOKUP(D1307,RFPStatus!$A$2:$CF$5148,6,FALSE)</f>
        <v>0</v>
      </c>
      <c r="DS1307" s="63">
        <f>VLOOKUP(D1307,RFPStatus!$A$2:$CF$5148,7,FALSE)</f>
        <v>0</v>
      </c>
      <c r="DT1307" s="63">
        <f>VLOOKUP(D1307,RFPStatus!$A$2:$CF$5148,8,FALSE)</f>
        <v>0</v>
      </c>
      <c r="DU1307" s="63">
        <f>VLOOKUP(D1307,RFPStatus!$A$2:$CF$5148,9,FALSE)</f>
        <v>0</v>
      </c>
      <c r="DV1307" s="63">
        <f>VLOOKUP(D1307,RFPStatus!$A$2:$CF$5148,10,FALSE)</f>
        <v>0</v>
      </c>
      <c r="DW1307" s="63" t="str">
        <f t="shared" si="20"/>
        <v/>
      </c>
    </row>
    <row r="1308" spans="1:127">
      <c r="A1308" s="65">
        <f>RFPData!D1308</f>
        <v>0</v>
      </c>
      <c r="DQ1308" s="63">
        <f>VLOOKUP(D1308,RFPStatus!$A$2:$CF$5148,5,FALSE)</f>
        <v>0</v>
      </c>
      <c r="DR1308" s="63">
        <f>VLOOKUP(D1308,RFPStatus!$A$2:$CF$5148,6,FALSE)</f>
        <v>0</v>
      </c>
      <c r="DS1308" s="63">
        <f>VLOOKUP(D1308,RFPStatus!$A$2:$CF$5148,7,FALSE)</f>
        <v>0</v>
      </c>
      <c r="DT1308" s="63">
        <f>VLOOKUP(D1308,RFPStatus!$A$2:$CF$5148,8,FALSE)</f>
        <v>0</v>
      </c>
      <c r="DU1308" s="63">
        <f>VLOOKUP(D1308,RFPStatus!$A$2:$CF$5148,9,FALSE)</f>
        <v>0</v>
      </c>
      <c r="DV1308" s="63">
        <f>VLOOKUP(D1308,RFPStatus!$A$2:$CF$5148,10,FALSE)</f>
        <v>0</v>
      </c>
      <c r="DW1308" s="63" t="str">
        <f t="shared" si="20"/>
        <v/>
      </c>
    </row>
    <row r="1309" spans="1:127">
      <c r="A1309" s="65">
        <f>RFPData!D1309</f>
        <v>0</v>
      </c>
      <c r="DQ1309" s="63">
        <f>VLOOKUP(D1309,RFPStatus!$A$2:$CF$5148,5,FALSE)</f>
        <v>0</v>
      </c>
      <c r="DR1309" s="63">
        <f>VLOOKUP(D1309,RFPStatus!$A$2:$CF$5148,6,FALSE)</f>
        <v>0</v>
      </c>
      <c r="DS1309" s="63">
        <f>VLOOKUP(D1309,RFPStatus!$A$2:$CF$5148,7,FALSE)</f>
        <v>0</v>
      </c>
      <c r="DT1309" s="63">
        <f>VLOOKUP(D1309,RFPStatus!$A$2:$CF$5148,8,FALSE)</f>
        <v>0</v>
      </c>
      <c r="DU1309" s="63">
        <f>VLOOKUP(D1309,RFPStatus!$A$2:$CF$5148,9,FALSE)</f>
        <v>0</v>
      </c>
      <c r="DV1309" s="63">
        <f>VLOOKUP(D1309,RFPStatus!$A$2:$CF$5148,10,FALSE)</f>
        <v>0</v>
      </c>
      <c r="DW1309" s="63" t="str">
        <f t="shared" si="20"/>
        <v/>
      </c>
    </row>
    <row r="1310" spans="1:127">
      <c r="A1310" s="65">
        <f>RFPData!D1310</f>
        <v>0</v>
      </c>
      <c r="DQ1310" s="63">
        <f>VLOOKUP(D1310,RFPStatus!$A$2:$CF$5148,5,FALSE)</f>
        <v>0</v>
      </c>
      <c r="DR1310" s="63">
        <f>VLOOKUP(D1310,RFPStatus!$A$2:$CF$5148,6,FALSE)</f>
        <v>0</v>
      </c>
      <c r="DS1310" s="63">
        <f>VLOOKUP(D1310,RFPStatus!$A$2:$CF$5148,7,FALSE)</f>
        <v>0</v>
      </c>
      <c r="DT1310" s="63">
        <f>VLOOKUP(D1310,RFPStatus!$A$2:$CF$5148,8,FALSE)</f>
        <v>0</v>
      </c>
      <c r="DU1310" s="63">
        <f>VLOOKUP(D1310,RFPStatus!$A$2:$CF$5148,9,FALSE)</f>
        <v>0</v>
      </c>
      <c r="DV1310" s="63">
        <f>VLOOKUP(D1310,RFPStatus!$A$2:$CF$5148,10,FALSE)</f>
        <v>0</v>
      </c>
      <c r="DW1310" s="63" t="str">
        <f t="shared" si="20"/>
        <v/>
      </c>
    </row>
    <row r="1311" spans="1:127">
      <c r="A1311" s="65">
        <f>RFPData!D1311</f>
        <v>0</v>
      </c>
      <c r="DQ1311" s="63">
        <f>VLOOKUP(D1311,RFPStatus!$A$2:$CF$5148,5,FALSE)</f>
        <v>0</v>
      </c>
      <c r="DR1311" s="63">
        <f>VLOOKUP(D1311,RFPStatus!$A$2:$CF$5148,6,FALSE)</f>
        <v>0</v>
      </c>
      <c r="DS1311" s="63">
        <f>VLOOKUP(D1311,RFPStatus!$A$2:$CF$5148,7,FALSE)</f>
        <v>0</v>
      </c>
      <c r="DT1311" s="63">
        <f>VLOOKUP(D1311,RFPStatus!$A$2:$CF$5148,8,FALSE)</f>
        <v>0</v>
      </c>
      <c r="DU1311" s="63">
        <f>VLOOKUP(D1311,RFPStatus!$A$2:$CF$5148,9,FALSE)</f>
        <v>0</v>
      </c>
      <c r="DV1311" s="63">
        <f>VLOOKUP(D1311,RFPStatus!$A$2:$CF$5148,10,FALSE)</f>
        <v>0</v>
      </c>
      <c r="DW1311" s="63" t="str">
        <f t="shared" si="20"/>
        <v/>
      </c>
    </row>
    <row r="1312" spans="1:127">
      <c r="A1312" s="65">
        <f>RFPData!D1312</f>
        <v>0</v>
      </c>
      <c r="DQ1312" s="63">
        <f>VLOOKUP(D1312,RFPStatus!$A$2:$CF$5148,5,FALSE)</f>
        <v>0</v>
      </c>
      <c r="DR1312" s="63">
        <f>VLOOKUP(D1312,RFPStatus!$A$2:$CF$5148,6,FALSE)</f>
        <v>0</v>
      </c>
      <c r="DS1312" s="63">
        <f>VLOOKUP(D1312,RFPStatus!$A$2:$CF$5148,7,FALSE)</f>
        <v>0</v>
      </c>
      <c r="DT1312" s="63">
        <f>VLOOKUP(D1312,RFPStatus!$A$2:$CF$5148,8,FALSE)</f>
        <v>0</v>
      </c>
      <c r="DU1312" s="63">
        <f>VLOOKUP(D1312,RFPStatus!$A$2:$CF$5148,9,FALSE)</f>
        <v>0</v>
      </c>
      <c r="DV1312" s="63">
        <f>VLOOKUP(D1312,RFPStatus!$A$2:$CF$5148,10,FALSE)</f>
        <v>0</v>
      </c>
      <c r="DW1312" s="63" t="str">
        <f t="shared" si="20"/>
        <v/>
      </c>
    </row>
    <row r="1313" spans="1:127">
      <c r="A1313" s="65">
        <f>RFPData!D1313</f>
        <v>0</v>
      </c>
      <c r="DQ1313" s="63">
        <f>VLOOKUP(D1313,RFPStatus!$A$2:$CF$5148,5,FALSE)</f>
        <v>0</v>
      </c>
      <c r="DR1313" s="63">
        <f>VLOOKUP(D1313,RFPStatus!$A$2:$CF$5148,6,FALSE)</f>
        <v>0</v>
      </c>
      <c r="DS1313" s="63">
        <f>VLOOKUP(D1313,RFPStatus!$A$2:$CF$5148,7,FALSE)</f>
        <v>0</v>
      </c>
      <c r="DT1313" s="63">
        <f>VLOOKUP(D1313,RFPStatus!$A$2:$CF$5148,8,FALSE)</f>
        <v>0</v>
      </c>
      <c r="DU1313" s="63">
        <f>VLOOKUP(D1313,RFPStatus!$A$2:$CF$5148,9,FALSE)</f>
        <v>0</v>
      </c>
      <c r="DV1313" s="63">
        <f>VLOOKUP(D1313,RFPStatus!$A$2:$CF$5148,10,FALSE)</f>
        <v>0</v>
      </c>
      <c r="DW1313" s="63" t="str">
        <f t="shared" si="20"/>
        <v/>
      </c>
    </row>
    <row r="1314" spans="1:127">
      <c r="A1314" s="65">
        <f>RFPData!D1314</f>
        <v>0</v>
      </c>
      <c r="DQ1314" s="63">
        <f>VLOOKUP(D1314,RFPStatus!$A$2:$CF$5148,5,FALSE)</f>
        <v>0</v>
      </c>
      <c r="DR1314" s="63">
        <f>VLOOKUP(D1314,RFPStatus!$A$2:$CF$5148,6,FALSE)</f>
        <v>0</v>
      </c>
      <c r="DS1314" s="63">
        <f>VLOOKUP(D1314,RFPStatus!$A$2:$CF$5148,7,FALSE)</f>
        <v>0</v>
      </c>
      <c r="DT1314" s="63">
        <f>VLOOKUP(D1314,RFPStatus!$A$2:$CF$5148,8,FALSE)</f>
        <v>0</v>
      </c>
      <c r="DU1314" s="63">
        <f>VLOOKUP(D1314,RFPStatus!$A$2:$CF$5148,9,FALSE)</f>
        <v>0</v>
      </c>
      <c r="DV1314" s="63">
        <f>VLOOKUP(D1314,RFPStatus!$A$2:$CF$5148,10,FALSE)</f>
        <v>0</v>
      </c>
      <c r="DW1314" s="63" t="str">
        <f t="shared" si="20"/>
        <v/>
      </c>
    </row>
    <row r="1315" spans="1:127">
      <c r="A1315" s="65">
        <f>RFPData!D1315</f>
        <v>0</v>
      </c>
      <c r="DQ1315" s="63">
        <f>VLOOKUP(D1315,RFPStatus!$A$2:$CF$5148,5,FALSE)</f>
        <v>0</v>
      </c>
      <c r="DR1315" s="63">
        <f>VLOOKUP(D1315,RFPStatus!$A$2:$CF$5148,6,FALSE)</f>
        <v>0</v>
      </c>
      <c r="DS1315" s="63">
        <f>VLOOKUP(D1315,RFPStatus!$A$2:$CF$5148,7,FALSE)</f>
        <v>0</v>
      </c>
      <c r="DT1315" s="63">
        <f>VLOOKUP(D1315,RFPStatus!$A$2:$CF$5148,8,FALSE)</f>
        <v>0</v>
      </c>
      <c r="DU1315" s="63">
        <f>VLOOKUP(D1315,RFPStatus!$A$2:$CF$5148,9,FALSE)</f>
        <v>0</v>
      </c>
      <c r="DV1315" s="63">
        <f>VLOOKUP(D1315,RFPStatus!$A$2:$CF$5148,10,FALSE)</f>
        <v>0</v>
      </c>
      <c r="DW1315" s="63" t="str">
        <f t="shared" si="20"/>
        <v/>
      </c>
    </row>
    <row r="1316" spans="1:127">
      <c r="A1316" s="65">
        <f>RFPData!D1316</f>
        <v>0</v>
      </c>
      <c r="DQ1316" s="63">
        <f>VLOOKUP(D1316,RFPStatus!$A$2:$CF$5148,5,FALSE)</f>
        <v>0</v>
      </c>
      <c r="DR1316" s="63">
        <f>VLOOKUP(D1316,RFPStatus!$A$2:$CF$5148,6,FALSE)</f>
        <v>0</v>
      </c>
      <c r="DS1316" s="63">
        <f>VLOOKUP(D1316,RFPStatus!$A$2:$CF$5148,7,FALSE)</f>
        <v>0</v>
      </c>
      <c r="DT1316" s="63">
        <f>VLOOKUP(D1316,RFPStatus!$A$2:$CF$5148,8,FALSE)</f>
        <v>0</v>
      </c>
      <c r="DU1316" s="63">
        <f>VLOOKUP(D1316,RFPStatus!$A$2:$CF$5148,9,FALSE)</f>
        <v>0</v>
      </c>
      <c r="DV1316" s="63">
        <f>VLOOKUP(D1316,RFPStatus!$A$2:$CF$5148,10,FALSE)</f>
        <v>0</v>
      </c>
      <c r="DW1316" s="63" t="str">
        <f t="shared" si="20"/>
        <v/>
      </c>
    </row>
    <row r="1317" spans="1:127">
      <c r="A1317" s="65">
        <f>RFPData!D1317</f>
        <v>0</v>
      </c>
      <c r="DQ1317" s="63">
        <f>VLOOKUP(D1317,RFPStatus!$A$2:$CF$5148,5,FALSE)</f>
        <v>0</v>
      </c>
      <c r="DR1317" s="63">
        <f>VLOOKUP(D1317,RFPStatus!$A$2:$CF$5148,6,FALSE)</f>
        <v>0</v>
      </c>
      <c r="DS1317" s="63">
        <f>VLOOKUP(D1317,RFPStatus!$A$2:$CF$5148,7,FALSE)</f>
        <v>0</v>
      </c>
      <c r="DT1317" s="63">
        <f>VLOOKUP(D1317,RFPStatus!$A$2:$CF$5148,8,FALSE)</f>
        <v>0</v>
      </c>
      <c r="DU1317" s="63">
        <f>VLOOKUP(D1317,RFPStatus!$A$2:$CF$5148,9,FALSE)</f>
        <v>0</v>
      </c>
      <c r="DV1317" s="63">
        <f>VLOOKUP(D1317,RFPStatus!$A$2:$CF$5148,10,FALSE)</f>
        <v>0</v>
      </c>
      <c r="DW1317" s="63" t="str">
        <f t="shared" si="20"/>
        <v/>
      </c>
    </row>
    <row r="1318" spans="1:127">
      <c r="A1318" s="65">
        <f>RFPData!D1318</f>
        <v>0</v>
      </c>
      <c r="DQ1318" s="63">
        <f>VLOOKUP(D1318,RFPStatus!$A$2:$CF$5148,5,FALSE)</f>
        <v>0</v>
      </c>
      <c r="DR1318" s="63">
        <f>VLOOKUP(D1318,RFPStatus!$A$2:$CF$5148,6,FALSE)</f>
        <v>0</v>
      </c>
      <c r="DS1318" s="63">
        <f>VLOOKUP(D1318,RFPStatus!$A$2:$CF$5148,7,FALSE)</f>
        <v>0</v>
      </c>
      <c r="DT1318" s="63">
        <f>VLOOKUP(D1318,RFPStatus!$A$2:$CF$5148,8,FALSE)</f>
        <v>0</v>
      </c>
      <c r="DU1318" s="63">
        <f>VLOOKUP(D1318,RFPStatus!$A$2:$CF$5148,9,FALSE)</f>
        <v>0</v>
      </c>
      <c r="DV1318" s="63">
        <f>VLOOKUP(D1318,RFPStatus!$A$2:$CF$5148,10,FALSE)</f>
        <v>0</v>
      </c>
      <c r="DW1318" s="63" t="str">
        <f t="shared" si="20"/>
        <v/>
      </c>
    </row>
    <row r="1319" spans="1:127">
      <c r="A1319" s="65">
        <f>RFPData!D1319</f>
        <v>0</v>
      </c>
      <c r="DQ1319" s="63">
        <f>VLOOKUP(D1319,RFPStatus!$A$2:$CF$5148,5,FALSE)</f>
        <v>0</v>
      </c>
      <c r="DR1319" s="63">
        <f>VLOOKUP(D1319,RFPStatus!$A$2:$CF$5148,6,FALSE)</f>
        <v>0</v>
      </c>
      <c r="DS1319" s="63">
        <f>VLOOKUP(D1319,RFPStatus!$A$2:$CF$5148,7,FALSE)</f>
        <v>0</v>
      </c>
      <c r="DT1319" s="63">
        <f>VLOOKUP(D1319,RFPStatus!$A$2:$CF$5148,8,FALSE)</f>
        <v>0</v>
      </c>
      <c r="DU1319" s="63">
        <f>VLOOKUP(D1319,RFPStatus!$A$2:$CF$5148,9,FALSE)</f>
        <v>0</v>
      </c>
      <c r="DV1319" s="63">
        <f>VLOOKUP(D1319,RFPStatus!$A$2:$CF$5148,10,FALSE)</f>
        <v>0</v>
      </c>
      <c r="DW1319" s="63" t="str">
        <f t="shared" si="20"/>
        <v/>
      </c>
    </row>
    <row r="1320" spans="1:127">
      <c r="A1320" s="65">
        <f>RFPData!D1320</f>
        <v>0</v>
      </c>
      <c r="DQ1320" s="63">
        <f>VLOOKUP(D1320,RFPStatus!$A$2:$CF$5148,5,FALSE)</f>
        <v>0</v>
      </c>
      <c r="DR1320" s="63">
        <f>VLOOKUP(D1320,RFPStatus!$A$2:$CF$5148,6,FALSE)</f>
        <v>0</v>
      </c>
      <c r="DS1320" s="63">
        <f>VLOOKUP(D1320,RFPStatus!$A$2:$CF$5148,7,FALSE)</f>
        <v>0</v>
      </c>
      <c r="DT1320" s="63">
        <f>VLOOKUP(D1320,RFPStatus!$A$2:$CF$5148,8,FALSE)</f>
        <v>0</v>
      </c>
      <c r="DU1320" s="63">
        <f>VLOOKUP(D1320,RFPStatus!$A$2:$CF$5148,9,FALSE)</f>
        <v>0</v>
      </c>
      <c r="DV1320" s="63">
        <f>VLOOKUP(D1320,RFPStatus!$A$2:$CF$5148,10,FALSE)</f>
        <v>0</v>
      </c>
      <c r="DW1320" s="63" t="str">
        <f t="shared" si="20"/>
        <v/>
      </c>
    </row>
    <row r="1321" spans="1:127">
      <c r="A1321" s="65">
        <f>RFPData!D1321</f>
        <v>0</v>
      </c>
      <c r="DQ1321" s="63">
        <f>VLOOKUP(D1321,RFPStatus!$A$2:$CF$5148,5,FALSE)</f>
        <v>0</v>
      </c>
      <c r="DR1321" s="63">
        <f>VLOOKUP(D1321,RFPStatus!$A$2:$CF$5148,6,FALSE)</f>
        <v>0</v>
      </c>
      <c r="DS1321" s="63">
        <f>VLOOKUP(D1321,RFPStatus!$A$2:$CF$5148,7,FALSE)</f>
        <v>0</v>
      </c>
      <c r="DT1321" s="63">
        <f>VLOOKUP(D1321,RFPStatus!$A$2:$CF$5148,8,FALSE)</f>
        <v>0</v>
      </c>
      <c r="DU1321" s="63">
        <f>VLOOKUP(D1321,RFPStatus!$A$2:$CF$5148,9,FALSE)</f>
        <v>0</v>
      </c>
      <c r="DV1321" s="63">
        <f>VLOOKUP(D1321,RFPStatus!$A$2:$CF$5148,10,FALSE)</f>
        <v>0</v>
      </c>
      <c r="DW1321" s="63" t="str">
        <f t="shared" si="20"/>
        <v/>
      </c>
    </row>
    <row r="1322" spans="1:127">
      <c r="A1322" s="65">
        <f>RFPData!D1322</f>
        <v>0</v>
      </c>
      <c r="DQ1322" s="63">
        <f>VLOOKUP(D1322,RFPStatus!$A$2:$CF$5148,5,FALSE)</f>
        <v>0</v>
      </c>
      <c r="DR1322" s="63">
        <f>VLOOKUP(D1322,RFPStatus!$A$2:$CF$5148,6,FALSE)</f>
        <v>0</v>
      </c>
      <c r="DS1322" s="63">
        <f>VLOOKUP(D1322,RFPStatus!$A$2:$CF$5148,7,FALSE)</f>
        <v>0</v>
      </c>
      <c r="DT1322" s="63">
        <f>VLOOKUP(D1322,RFPStatus!$A$2:$CF$5148,8,FALSE)</f>
        <v>0</v>
      </c>
      <c r="DU1322" s="63">
        <f>VLOOKUP(D1322,RFPStatus!$A$2:$CF$5148,9,FALSE)</f>
        <v>0</v>
      </c>
      <c r="DV1322" s="63">
        <f>VLOOKUP(D1322,RFPStatus!$A$2:$CF$5148,10,FALSE)</f>
        <v>0</v>
      </c>
      <c r="DW1322" s="63" t="str">
        <f t="shared" si="20"/>
        <v/>
      </c>
    </row>
    <row r="1323" spans="1:127">
      <c r="A1323" s="65">
        <f>RFPData!D1323</f>
        <v>0</v>
      </c>
      <c r="DQ1323" s="63">
        <f>VLOOKUP(D1323,RFPStatus!$A$2:$CF$5148,5,FALSE)</f>
        <v>0</v>
      </c>
      <c r="DR1323" s="63">
        <f>VLOOKUP(D1323,RFPStatus!$A$2:$CF$5148,6,FALSE)</f>
        <v>0</v>
      </c>
      <c r="DS1323" s="63">
        <f>VLOOKUP(D1323,RFPStatus!$A$2:$CF$5148,7,FALSE)</f>
        <v>0</v>
      </c>
      <c r="DT1323" s="63">
        <f>VLOOKUP(D1323,RFPStatus!$A$2:$CF$5148,8,FALSE)</f>
        <v>0</v>
      </c>
      <c r="DU1323" s="63">
        <f>VLOOKUP(D1323,RFPStatus!$A$2:$CF$5148,9,FALSE)</f>
        <v>0</v>
      </c>
      <c r="DV1323" s="63">
        <f>VLOOKUP(D1323,RFPStatus!$A$2:$CF$5148,10,FALSE)</f>
        <v>0</v>
      </c>
      <c r="DW1323" s="63" t="str">
        <f t="shared" si="20"/>
        <v/>
      </c>
    </row>
    <row r="1324" spans="1:127">
      <c r="A1324" s="65">
        <f>RFPData!D1324</f>
        <v>0</v>
      </c>
      <c r="DQ1324" s="63">
        <f>VLOOKUP(D1324,RFPStatus!$A$2:$CF$5148,5,FALSE)</f>
        <v>0</v>
      </c>
      <c r="DR1324" s="63">
        <f>VLOOKUP(D1324,RFPStatus!$A$2:$CF$5148,6,FALSE)</f>
        <v>0</v>
      </c>
      <c r="DS1324" s="63">
        <f>VLOOKUP(D1324,RFPStatus!$A$2:$CF$5148,7,FALSE)</f>
        <v>0</v>
      </c>
      <c r="DT1324" s="63">
        <f>VLOOKUP(D1324,RFPStatus!$A$2:$CF$5148,8,FALSE)</f>
        <v>0</v>
      </c>
      <c r="DU1324" s="63">
        <f>VLOOKUP(D1324,RFPStatus!$A$2:$CF$5148,9,FALSE)</f>
        <v>0</v>
      </c>
      <c r="DV1324" s="63">
        <f>VLOOKUP(D1324,RFPStatus!$A$2:$CF$5148,10,FALSE)</f>
        <v>0</v>
      </c>
      <c r="DW1324" s="63" t="str">
        <f t="shared" si="20"/>
        <v/>
      </c>
    </row>
    <row r="1325" spans="1:127">
      <c r="A1325" s="65">
        <f>RFPData!D1325</f>
        <v>0</v>
      </c>
      <c r="DQ1325" s="63">
        <f>VLOOKUP(D1325,RFPStatus!$A$2:$CF$5148,5,FALSE)</f>
        <v>0</v>
      </c>
      <c r="DR1325" s="63">
        <f>VLOOKUP(D1325,RFPStatus!$A$2:$CF$5148,6,FALSE)</f>
        <v>0</v>
      </c>
      <c r="DS1325" s="63">
        <f>VLOOKUP(D1325,RFPStatus!$A$2:$CF$5148,7,FALSE)</f>
        <v>0</v>
      </c>
      <c r="DT1325" s="63">
        <f>VLOOKUP(D1325,RFPStatus!$A$2:$CF$5148,8,FALSE)</f>
        <v>0</v>
      </c>
      <c r="DU1325" s="63">
        <f>VLOOKUP(D1325,RFPStatus!$A$2:$CF$5148,9,FALSE)</f>
        <v>0</v>
      </c>
      <c r="DV1325" s="63">
        <f>VLOOKUP(D1325,RFPStatus!$A$2:$CF$5148,10,FALSE)</f>
        <v>0</v>
      </c>
      <c r="DW1325" s="63" t="str">
        <f t="shared" si="20"/>
        <v/>
      </c>
    </row>
    <row r="1326" spans="1:127">
      <c r="A1326" s="65">
        <f>RFPData!D1326</f>
        <v>0</v>
      </c>
      <c r="DQ1326" s="63">
        <f>VLOOKUP(D1326,RFPStatus!$A$2:$CF$5148,5,FALSE)</f>
        <v>0</v>
      </c>
      <c r="DR1326" s="63">
        <f>VLOOKUP(D1326,RFPStatus!$A$2:$CF$5148,6,FALSE)</f>
        <v>0</v>
      </c>
      <c r="DS1326" s="63">
        <f>VLOOKUP(D1326,RFPStatus!$A$2:$CF$5148,7,FALSE)</f>
        <v>0</v>
      </c>
      <c r="DT1326" s="63">
        <f>VLOOKUP(D1326,RFPStatus!$A$2:$CF$5148,8,FALSE)</f>
        <v>0</v>
      </c>
      <c r="DU1326" s="63">
        <f>VLOOKUP(D1326,RFPStatus!$A$2:$CF$5148,9,FALSE)</f>
        <v>0</v>
      </c>
      <c r="DV1326" s="63">
        <f>VLOOKUP(D1326,RFPStatus!$A$2:$CF$5148,10,FALSE)</f>
        <v>0</v>
      </c>
      <c r="DW1326" s="63" t="str">
        <f t="shared" si="20"/>
        <v/>
      </c>
    </row>
    <row r="1327" spans="1:127">
      <c r="A1327" s="65">
        <f>RFPData!D1327</f>
        <v>0</v>
      </c>
      <c r="DQ1327" s="63">
        <f>VLOOKUP(D1327,RFPStatus!$A$2:$CF$5148,5,FALSE)</f>
        <v>0</v>
      </c>
      <c r="DR1327" s="63">
        <f>VLOOKUP(D1327,RFPStatus!$A$2:$CF$5148,6,FALSE)</f>
        <v>0</v>
      </c>
      <c r="DS1327" s="63">
        <f>VLOOKUP(D1327,RFPStatus!$A$2:$CF$5148,7,FALSE)</f>
        <v>0</v>
      </c>
      <c r="DT1327" s="63">
        <f>VLOOKUP(D1327,RFPStatus!$A$2:$CF$5148,8,FALSE)</f>
        <v>0</v>
      </c>
      <c r="DU1327" s="63">
        <f>VLOOKUP(D1327,RFPStatus!$A$2:$CF$5148,9,FALSE)</f>
        <v>0</v>
      </c>
      <c r="DV1327" s="63">
        <f>VLOOKUP(D1327,RFPStatus!$A$2:$CF$5148,10,FALSE)</f>
        <v>0</v>
      </c>
      <c r="DW1327" s="63" t="str">
        <f t="shared" si="20"/>
        <v/>
      </c>
    </row>
    <row r="1328" spans="1:127">
      <c r="A1328" s="65">
        <f>RFPData!D1328</f>
        <v>0</v>
      </c>
      <c r="DQ1328" s="63">
        <f>VLOOKUP(D1328,RFPStatus!$A$2:$CF$5148,5,FALSE)</f>
        <v>0</v>
      </c>
      <c r="DR1328" s="63">
        <f>VLOOKUP(D1328,RFPStatus!$A$2:$CF$5148,6,FALSE)</f>
        <v>0</v>
      </c>
      <c r="DS1328" s="63">
        <f>VLOOKUP(D1328,RFPStatus!$A$2:$CF$5148,7,FALSE)</f>
        <v>0</v>
      </c>
      <c r="DT1328" s="63">
        <f>VLOOKUP(D1328,RFPStatus!$A$2:$CF$5148,8,FALSE)</f>
        <v>0</v>
      </c>
      <c r="DU1328" s="63">
        <f>VLOOKUP(D1328,RFPStatus!$A$2:$CF$5148,9,FALSE)</f>
        <v>0</v>
      </c>
      <c r="DV1328" s="63">
        <f>VLOOKUP(D1328,RFPStatus!$A$2:$CF$5148,10,FALSE)</f>
        <v>0</v>
      </c>
      <c r="DW1328" s="63" t="str">
        <f t="shared" si="20"/>
        <v/>
      </c>
    </row>
    <row r="1329" spans="1:127">
      <c r="A1329" s="65">
        <f>RFPData!D1329</f>
        <v>0</v>
      </c>
      <c r="DQ1329" s="63">
        <f>VLOOKUP(D1329,RFPStatus!$A$2:$CF$5148,5,FALSE)</f>
        <v>0</v>
      </c>
      <c r="DR1329" s="63">
        <f>VLOOKUP(D1329,RFPStatus!$A$2:$CF$5148,6,FALSE)</f>
        <v>0</v>
      </c>
      <c r="DS1329" s="63">
        <f>VLOOKUP(D1329,RFPStatus!$A$2:$CF$5148,7,FALSE)</f>
        <v>0</v>
      </c>
      <c r="DT1329" s="63">
        <f>VLOOKUP(D1329,RFPStatus!$A$2:$CF$5148,8,FALSE)</f>
        <v>0</v>
      </c>
      <c r="DU1329" s="63">
        <f>VLOOKUP(D1329,RFPStatus!$A$2:$CF$5148,9,FALSE)</f>
        <v>0</v>
      </c>
      <c r="DV1329" s="63">
        <f>VLOOKUP(D1329,RFPStatus!$A$2:$CF$5148,10,FALSE)</f>
        <v>0</v>
      </c>
      <c r="DW1329" s="63" t="str">
        <f t="shared" si="20"/>
        <v/>
      </c>
    </row>
    <row r="1330" spans="1:127">
      <c r="A1330" s="65">
        <f>RFPData!D1330</f>
        <v>0</v>
      </c>
      <c r="DQ1330" s="63">
        <f>VLOOKUP(D1330,RFPStatus!$A$2:$CF$5148,5,FALSE)</f>
        <v>0</v>
      </c>
      <c r="DR1330" s="63">
        <f>VLOOKUP(D1330,RFPStatus!$A$2:$CF$5148,6,FALSE)</f>
        <v>0</v>
      </c>
      <c r="DS1330" s="63">
        <f>VLOOKUP(D1330,RFPStatus!$A$2:$CF$5148,7,FALSE)</f>
        <v>0</v>
      </c>
      <c r="DT1330" s="63">
        <f>VLOOKUP(D1330,RFPStatus!$A$2:$CF$5148,8,FALSE)</f>
        <v>0</v>
      </c>
      <c r="DU1330" s="63">
        <f>VLOOKUP(D1330,RFPStatus!$A$2:$CF$5148,9,FALSE)</f>
        <v>0</v>
      </c>
      <c r="DV1330" s="63">
        <f>VLOOKUP(D1330,RFPStatus!$A$2:$CF$5148,10,FALSE)</f>
        <v>0</v>
      </c>
      <c r="DW1330" s="63" t="str">
        <f t="shared" si="20"/>
        <v/>
      </c>
    </row>
    <row r="1331" spans="1:127">
      <c r="A1331" s="65">
        <f>RFPData!D1331</f>
        <v>0</v>
      </c>
      <c r="DQ1331" s="63">
        <f>VLOOKUP(D1331,RFPStatus!$A$2:$CF$5148,5,FALSE)</f>
        <v>0</v>
      </c>
      <c r="DR1331" s="63">
        <f>VLOOKUP(D1331,RFPStatus!$A$2:$CF$5148,6,FALSE)</f>
        <v>0</v>
      </c>
      <c r="DS1331" s="63">
        <f>VLOOKUP(D1331,RFPStatus!$A$2:$CF$5148,7,FALSE)</f>
        <v>0</v>
      </c>
      <c r="DT1331" s="63">
        <f>VLOOKUP(D1331,RFPStatus!$A$2:$CF$5148,8,FALSE)</f>
        <v>0</v>
      </c>
      <c r="DU1331" s="63">
        <f>VLOOKUP(D1331,RFPStatus!$A$2:$CF$5148,9,FALSE)</f>
        <v>0</v>
      </c>
      <c r="DV1331" s="63">
        <f>VLOOKUP(D1331,RFPStatus!$A$2:$CF$5148,10,FALSE)</f>
        <v>0</v>
      </c>
      <c r="DW1331" s="63" t="str">
        <f t="shared" si="20"/>
        <v/>
      </c>
    </row>
    <row r="1332" spans="1:127">
      <c r="A1332" s="65">
        <f>RFPData!D1332</f>
        <v>0</v>
      </c>
      <c r="DQ1332" s="63">
        <f>VLOOKUP(D1332,RFPStatus!$A$2:$CF$5148,5,FALSE)</f>
        <v>0</v>
      </c>
      <c r="DR1332" s="63">
        <f>VLOOKUP(D1332,RFPStatus!$A$2:$CF$5148,6,FALSE)</f>
        <v>0</v>
      </c>
      <c r="DS1332" s="63">
        <f>VLOOKUP(D1332,RFPStatus!$A$2:$CF$5148,7,FALSE)</f>
        <v>0</v>
      </c>
      <c r="DT1332" s="63">
        <f>VLOOKUP(D1332,RFPStatus!$A$2:$CF$5148,8,FALSE)</f>
        <v>0</v>
      </c>
      <c r="DU1332" s="63">
        <f>VLOOKUP(D1332,RFPStatus!$A$2:$CF$5148,9,FALSE)</f>
        <v>0</v>
      </c>
      <c r="DV1332" s="63">
        <f>VLOOKUP(D1332,RFPStatus!$A$2:$CF$5148,10,FALSE)</f>
        <v>0</v>
      </c>
      <c r="DW1332" s="63" t="str">
        <f t="shared" si="20"/>
        <v/>
      </c>
    </row>
    <row r="1333" spans="1:127">
      <c r="A1333" s="65">
        <f>RFPData!D1333</f>
        <v>0</v>
      </c>
      <c r="DQ1333" s="63">
        <f>VLOOKUP(D1333,RFPStatus!$A$2:$CF$5148,5,FALSE)</f>
        <v>0</v>
      </c>
      <c r="DR1333" s="63">
        <f>VLOOKUP(D1333,RFPStatus!$A$2:$CF$5148,6,FALSE)</f>
        <v>0</v>
      </c>
      <c r="DS1333" s="63">
        <f>VLOOKUP(D1333,RFPStatus!$A$2:$CF$5148,7,FALSE)</f>
        <v>0</v>
      </c>
      <c r="DT1333" s="63">
        <f>VLOOKUP(D1333,RFPStatus!$A$2:$CF$5148,8,FALSE)</f>
        <v>0</v>
      </c>
      <c r="DU1333" s="63">
        <f>VLOOKUP(D1333,RFPStatus!$A$2:$CF$5148,9,FALSE)</f>
        <v>0</v>
      </c>
      <c r="DV1333" s="63">
        <f>VLOOKUP(D1333,RFPStatus!$A$2:$CF$5148,10,FALSE)</f>
        <v>0</v>
      </c>
      <c r="DW1333" s="63" t="str">
        <f t="shared" si="20"/>
        <v/>
      </c>
    </row>
    <row r="1334" spans="1:127">
      <c r="A1334" s="65">
        <f>RFPData!D1334</f>
        <v>0</v>
      </c>
      <c r="DQ1334" s="63">
        <f>VLOOKUP(D1334,RFPStatus!$A$2:$CF$5148,5,FALSE)</f>
        <v>0</v>
      </c>
      <c r="DR1334" s="63">
        <f>VLOOKUP(D1334,RFPStatus!$A$2:$CF$5148,6,FALSE)</f>
        <v>0</v>
      </c>
      <c r="DS1334" s="63">
        <f>VLOOKUP(D1334,RFPStatus!$A$2:$CF$5148,7,FALSE)</f>
        <v>0</v>
      </c>
      <c r="DT1334" s="63">
        <f>VLOOKUP(D1334,RFPStatus!$A$2:$CF$5148,8,FALSE)</f>
        <v>0</v>
      </c>
      <c r="DU1334" s="63">
        <f>VLOOKUP(D1334,RFPStatus!$A$2:$CF$5148,9,FALSE)</f>
        <v>0</v>
      </c>
      <c r="DV1334" s="63">
        <f>VLOOKUP(D1334,RFPStatus!$A$2:$CF$5148,10,FALSE)</f>
        <v>0</v>
      </c>
      <c r="DW1334" s="63" t="str">
        <f t="shared" si="20"/>
        <v/>
      </c>
    </row>
    <row r="1335" spans="1:127">
      <c r="A1335" s="65">
        <f>RFPData!D1335</f>
        <v>0</v>
      </c>
      <c r="DQ1335" s="63">
        <f>VLOOKUP(D1335,RFPStatus!$A$2:$CF$5148,5,FALSE)</f>
        <v>0</v>
      </c>
      <c r="DR1335" s="63">
        <f>VLOOKUP(D1335,RFPStatus!$A$2:$CF$5148,6,FALSE)</f>
        <v>0</v>
      </c>
      <c r="DS1335" s="63">
        <f>VLOOKUP(D1335,RFPStatus!$A$2:$CF$5148,7,FALSE)</f>
        <v>0</v>
      </c>
      <c r="DT1335" s="63">
        <f>VLOOKUP(D1335,RFPStatus!$A$2:$CF$5148,8,FALSE)</f>
        <v>0</v>
      </c>
      <c r="DU1335" s="63">
        <f>VLOOKUP(D1335,RFPStatus!$A$2:$CF$5148,9,FALSE)</f>
        <v>0</v>
      </c>
      <c r="DV1335" s="63">
        <f>VLOOKUP(D1335,RFPStatus!$A$2:$CF$5148,10,FALSE)</f>
        <v>0</v>
      </c>
      <c r="DW1335" s="63" t="str">
        <f t="shared" si="20"/>
        <v/>
      </c>
    </row>
    <row r="1336" spans="1:127">
      <c r="A1336" s="65">
        <f>RFPData!D1336</f>
        <v>0</v>
      </c>
      <c r="DQ1336" s="63">
        <f>VLOOKUP(D1336,RFPStatus!$A$2:$CF$5148,5,FALSE)</f>
        <v>0</v>
      </c>
      <c r="DR1336" s="63">
        <f>VLOOKUP(D1336,RFPStatus!$A$2:$CF$5148,6,FALSE)</f>
        <v>0</v>
      </c>
      <c r="DS1336" s="63">
        <f>VLOOKUP(D1336,RFPStatus!$A$2:$CF$5148,7,FALSE)</f>
        <v>0</v>
      </c>
      <c r="DT1336" s="63">
        <f>VLOOKUP(D1336,RFPStatus!$A$2:$CF$5148,8,FALSE)</f>
        <v>0</v>
      </c>
      <c r="DU1336" s="63">
        <f>VLOOKUP(D1336,RFPStatus!$A$2:$CF$5148,9,FALSE)</f>
        <v>0</v>
      </c>
      <c r="DV1336" s="63">
        <f>VLOOKUP(D1336,RFPStatus!$A$2:$CF$5148,10,FALSE)</f>
        <v>0</v>
      </c>
      <c r="DW1336" s="63" t="str">
        <f t="shared" si="20"/>
        <v/>
      </c>
    </row>
    <row r="1337" spans="1:127">
      <c r="A1337" s="65">
        <f>RFPData!D1337</f>
        <v>0</v>
      </c>
      <c r="DQ1337" s="63">
        <f>VLOOKUP(D1337,RFPStatus!$A$2:$CF$5148,5,FALSE)</f>
        <v>0</v>
      </c>
      <c r="DR1337" s="63">
        <f>VLOOKUP(D1337,RFPStatus!$A$2:$CF$5148,6,FALSE)</f>
        <v>0</v>
      </c>
      <c r="DS1337" s="63">
        <f>VLOOKUP(D1337,RFPStatus!$A$2:$CF$5148,7,FALSE)</f>
        <v>0</v>
      </c>
      <c r="DT1337" s="63">
        <f>VLOOKUP(D1337,RFPStatus!$A$2:$CF$5148,8,FALSE)</f>
        <v>0</v>
      </c>
      <c r="DU1337" s="63">
        <f>VLOOKUP(D1337,RFPStatus!$A$2:$CF$5148,9,FALSE)</f>
        <v>0</v>
      </c>
      <c r="DV1337" s="63">
        <f>VLOOKUP(D1337,RFPStatus!$A$2:$CF$5148,10,FALSE)</f>
        <v>0</v>
      </c>
      <c r="DW1337" s="63" t="str">
        <f t="shared" si="20"/>
        <v/>
      </c>
    </row>
    <row r="1338" spans="1:127">
      <c r="A1338" s="65">
        <f>RFPData!D1338</f>
        <v>0</v>
      </c>
      <c r="DQ1338" s="63">
        <f>VLOOKUP(D1338,RFPStatus!$A$2:$CF$5148,5,FALSE)</f>
        <v>0</v>
      </c>
      <c r="DR1338" s="63">
        <f>VLOOKUP(D1338,RFPStatus!$A$2:$CF$5148,6,FALSE)</f>
        <v>0</v>
      </c>
      <c r="DS1338" s="63">
        <f>VLOOKUP(D1338,RFPStatus!$A$2:$CF$5148,7,FALSE)</f>
        <v>0</v>
      </c>
      <c r="DT1338" s="63">
        <f>VLOOKUP(D1338,RFPStatus!$A$2:$CF$5148,8,FALSE)</f>
        <v>0</v>
      </c>
      <c r="DU1338" s="63">
        <f>VLOOKUP(D1338,RFPStatus!$A$2:$CF$5148,9,FALSE)</f>
        <v>0</v>
      </c>
      <c r="DV1338" s="63">
        <f>VLOOKUP(D1338,RFPStatus!$A$2:$CF$5148,10,FALSE)</f>
        <v>0</v>
      </c>
      <c r="DW1338" s="63" t="str">
        <f t="shared" si="20"/>
        <v/>
      </c>
    </row>
    <row r="1339" spans="1:127">
      <c r="A1339" s="65">
        <f>RFPData!D1339</f>
        <v>0</v>
      </c>
      <c r="DQ1339" s="63">
        <f>VLOOKUP(D1339,RFPStatus!$A$2:$CF$5148,5,FALSE)</f>
        <v>0</v>
      </c>
      <c r="DR1339" s="63">
        <f>VLOOKUP(D1339,RFPStatus!$A$2:$CF$5148,6,FALSE)</f>
        <v>0</v>
      </c>
      <c r="DS1339" s="63">
        <f>VLOOKUP(D1339,RFPStatus!$A$2:$CF$5148,7,FALSE)</f>
        <v>0</v>
      </c>
      <c r="DT1339" s="63">
        <f>VLOOKUP(D1339,RFPStatus!$A$2:$CF$5148,8,FALSE)</f>
        <v>0</v>
      </c>
      <c r="DU1339" s="63">
        <f>VLOOKUP(D1339,RFPStatus!$A$2:$CF$5148,9,FALSE)</f>
        <v>0</v>
      </c>
      <c r="DV1339" s="63">
        <f>VLOOKUP(D1339,RFPStatus!$A$2:$CF$5148,10,FALSE)</f>
        <v>0</v>
      </c>
      <c r="DW1339" s="63" t="str">
        <f t="shared" si="20"/>
        <v/>
      </c>
    </row>
    <row r="1340" spans="1:127">
      <c r="A1340" s="65">
        <f>RFPData!D1340</f>
        <v>0</v>
      </c>
      <c r="DQ1340" s="63">
        <f>VLOOKUP(D1340,RFPStatus!$A$2:$CF$5148,5,FALSE)</f>
        <v>0</v>
      </c>
      <c r="DR1340" s="63">
        <f>VLOOKUP(D1340,RFPStatus!$A$2:$CF$5148,6,FALSE)</f>
        <v>0</v>
      </c>
      <c r="DS1340" s="63">
        <f>VLOOKUP(D1340,RFPStatus!$A$2:$CF$5148,7,FALSE)</f>
        <v>0</v>
      </c>
      <c r="DT1340" s="63">
        <f>VLOOKUP(D1340,RFPStatus!$A$2:$CF$5148,8,FALSE)</f>
        <v>0</v>
      </c>
      <c r="DU1340" s="63">
        <f>VLOOKUP(D1340,RFPStatus!$A$2:$CF$5148,9,FALSE)</f>
        <v>0</v>
      </c>
      <c r="DV1340" s="63">
        <f>VLOOKUP(D1340,RFPStatus!$A$2:$CF$5148,10,FALSE)</f>
        <v>0</v>
      </c>
      <c r="DW1340" s="63" t="str">
        <f t="shared" si="20"/>
        <v/>
      </c>
    </row>
    <row r="1341" spans="1:127">
      <c r="A1341" s="65">
        <f>RFPData!D1341</f>
        <v>0</v>
      </c>
      <c r="DQ1341" s="63">
        <f>VLOOKUP(D1341,RFPStatus!$A$2:$CF$5148,5,FALSE)</f>
        <v>0</v>
      </c>
      <c r="DR1341" s="63">
        <f>VLOOKUP(D1341,RFPStatus!$A$2:$CF$5148,6,FALSE)</f>
        <v>0</v>
      </c>
      <c r="DS1341" s="63">
        <f>VLOOKUP(D1341,RFPStatus!$A$2:$CF$5148,7,FALSE)</f>
        <v>0</v>
      </c>
      <c r="DT1341" s="63">
        <f>VLOOKUP(D1341,RFPStatus!$A$2:$CF$5148,8,FALSE)</f>
        <v>0</v>
      </c>
      <c r="DU1341" s="63">
        <f>VLOOKUP(D1341,RFPStatus!$A$2:$CF$5148,9,FALSE)</f>
        <v>0</v>
      </c>
      <c r="DV1341" s="63">
        <f>VLOOKUP(D1341,RFPStatus!$A$2:$CF$5148,10,FALSE)</f>
        <v>0</v>
      </c>
      <c r="DW1341" s="63" t="str">
        <f t="shared" si="20"/>
        <v/>
      </c>
    </row>
    <row r="1342" spans="1:127">
      <c r="A1342" s="65">
        <f>RFPData!D1342</f>
        <v>0</v>
      </c>
      <c r="DQ1342" s="63">
        <f>VLOOKUP(D1342,RFPStatus!$A$2:$CF$5148,5,FALSE)</f>
        <v>0</v>
      </c>
      <c r="DR1342" s="63">
        <f>VLOOKUP(D1342,RFPStatus!$A$2:$CF$5148,6,FALSE)</f>
        <v>0</v>
      </c>
      <c r="DS1342" s="63">
        <f>VLOOKUP(D1342,RFPStatus!$A$2:$CF$5148,7,FALSE)</f>
        <v>0</v>
      </c>
      <c r="DT1342" s="63">
        <f>VLOOKUP(D1342,RFPStatus!$A$2:$CF$5148,8,FALSE)</f>
        <v>0</v>
      </c>
      <c r="DU1342" s="63">
        <f>VLOOKUP(D1342,RFPStatus!$A$2:$CF$5148,9,FALSE)</f>
        <v>0</v>
      </c>
      <c r="DV1342" s="63">
        <f>VLOOKUP(D1342,RFPStatus!$A$2:$CF$5148,10,FALSE)</f>
        <v>0</v>
      </c>
      <c r="DW1342" s="63" t="str">
        <f t="shared" si="20"/>
        <v/>
      </c>
    </row>
    <row r="1343" spans="1:127">
      <c r="A1343" s="65">
        <f>RFPData!D1343</f>
        <v>0</v>
      </c>
      <c r="DQ1343" s="63">
        <f>VLOOKUP(D1343,RFPStatus!$A$2:$CF$5148,5,FALSE)</f>
        <v>0</v>
      </c>
      <c r="DR1343" s="63">
        <f>VLOOKUP(D1343,RFPStatus!$A$2:$CF$5148,6,FALSE)</f>
        <v>0</v>
      </c>
      <c r="DS1343" s="63">
        <f>VLOOKUP(D1343,RFPStatus!$A$2:$CF$5148,7,FALSE)</f>
        <v>0</v>
      </c>
      <c r="DT1343" s="63">
        <f>VLOOKUP(D1343,RFPStatus!$A$2:$CF$5148,8,FALSE)</f>
        <v>0</v>
      </c>
      <c r="DU1343" s="63">
        <f>VLOOKUP(D1343,RFPStatus!$A$2:$CF$5148,9,FALSE)</f>
        <v>0</v>
      </c>
      <c r="DV1343" s="63">
        <f>VLOOKUP(D1343,RFPStatus!$A$2:$CF$5148,10,FALSE)</f>
        <v>0</v>
      </c>
      <c r="DW1343" s="63" t="str">
        <f t="shared" si="20"/>
        <v/>
      </c>
    </row>
    <row r="1344" spans="1:127">
      <c r="A1344" s="65">
        <f>RFPData!D1344</f>
        <v>0</v>
      </c>
      <c r="DQ1344" s="63">
        <f>VLOOKUP(D1344,RFPStatus!$A$2:$CF$5148,5,FALSE)</f>
        <v>0</v>
      </c>
      <c r="DR1344" s="63">
        <f>VLOOKUP(D1344,RFPStatus!$A$2:$CF$5148,6,FALSE)</f>
        <v>0</v>
      </c>
      <c r="DS1344" s="63">
        <f>VLOOKUP(D1344,RFPStatus!$A$2:$CF$5148,7,FALSE)</f>
        <v>0</v>
      </c>
      <c r="DT1344" s="63">
        <f>VLOOKUP(D1344,RFPStatus!$A$2:$CF$5148,8,FALSE)</f>
        <v>0</v>
      </c>
      <c r="DU1344" s="63">
        <f>VLOOKUP(D1344,RFPStatus!$A$2:$CF$5148,9,FALSE)</f>
        <v>0</v>
      </c>
      <c r="DV1344" s="63">
        <f>VLOOKUP(D1344,RFPStatus!$A$2:$CF$5148,10,FALSE)</f>
        <v>0</v>
      </c>
      <c r="DW1344" s="63" t="str">
        <f t="shared" si="20"/>
        <v/>
      </c>
    </row>
    <row r="1345" spans="1:127">
      <c r="A1345" s="65">
        <f>RFPData!D1345</f>
        <v>0</v>
      </c>
      <c r="DQ1345" s="63">
        <f>VLOOKUP(D1345,RFPStatus!$A$2:$CF$5148,5,FALSE)</f>
        <v>0</v>
      </c>
      <c r="DR1345" s="63">
        <f>VLOOKUP(D1345,RFPStatus!$A$2:$CF$5148,6,FALSE)</f>
        <v>0</v>
      </c>
      <c r="DS1345" s="63">
        <f>VLOOKUP(D1345,RFPStatus!$A$2:$CF$5148,7,FALSE)</f>
        <v>0</v>
      </c>
      <c r="DT1345" s="63">
        <f>VLOOKUP(D1345,RFPStatus!$A$2:$CF$5148,8,FALSE)</f>
        <v>0</v>
      </c>
      <c r="DU1345" s="63">
        <f>VLOOKUP(D1345,RFPStatus!$A$2:$CF$5148,9,FALSE)</f>
        <v>0</v>
      </c>
      <c r="DV1345" s="63">
        <f>VLOOKUP(D1345,RFPStatus!$A$2:$CF$5148,10,FALSE)</f>
        <v>0</v>
      </c>
      <c r="DW1345" s="63" t="str">
        <f t="shared" si="20"/>
        <v/>
      </c>
    </row>
    <row r="1346" spans="1:127">
      <c r="A1346" s="65">
        <f>RFPData!D1346</f>
        <v>0</v>
      </c>
      <c r="DQ1346" s="63">
        <f>VLOOKUP(D1346,RFPStatus!$A$2:$CF$5148,5,FALSE)</f>
        <v>0</v>
      </c>
      <c r="DR1346" s="63">
        <f>VLOOKUP(D1346,RFPStatus!$A$2:$CF$5148,6,FALSE)</f>
        <v>0</v>
      </c>
      <c r="DS1346" s="63">
        <f>VLOOKUP(D1346,RFPStatus!$A$2:$CF$5148,7,FALSE)</f>
        <v>0</v>
      </c>
      <c r="DT1346" s="63">
        <f>VLOOKUP(D1346,RFPStatus!$A$2:$CF$5148,8,FALSE)</f>
        <v>0</v>
      </c>
      <c r="DU1346" s="63">
        <f>VLOOKUP(D1346,RFPStatus!$A$2:$CF$5148,9,FALSE)</f>
        <v>0</v>
      </c>
      <c r="DV1346" s="63">
        <f>VLOOKUP(D1346,RFPStatus!$A$2:$CF$5148,10,FALSE)</f>
        <v>0</v>
      </c>
      <c r="DW1346" s="63" t="str">
        <f t="shared" si="20"/>
        <v/>
      </c>
    </row>
    <row r="1347" spans="1:127">
      <c r="A1347" s="65">
        <f>RFPData!D1347</f>
        <v>0</v>
      </c>
      <c r="DQ1347" s="63">
        <f>VLOOKUP(D1347,RFPStatus!$A$2:$CF$5148,5,FALSE)</f>
        <v>0</v>
      </c>
      <c r="DR1347" s="63">
        <f>VLOOKUP(D1347,RFPStatus!$A$2:$CF$5148,6,FALSE)</f>
        <v>0</v>
      </c>
      <c r="DS1347" s="63">
        <f>VLOOKUP(D1347,RFPStatus!$A$2:$CF$5148,7,FALSE)</f>
        <v>0</v>
      </c>
      <c r="DT1347" s="63">
        <f>VLOOKUP(D1347,RFPStatus!$A$2:$CF$5148,8,FALSE)</f>
        <v>0</v>
      </c>
      <c r="DU1347" s="63">
        <f>VLOOKUP(D1347,RFPStatus!$A$2:$CF$5148,9,FALSE)</f>
        <v>0</v>
      </c>
      <c r="DV1347" s="63">
        <f>VLOOKUP(D1347,RFPStatus!$A$2:$CF$5148,10,FALSE)</f>
        <v>0</v>
      </c>
      <c r="DW1347" s="63" t="str">
        <f t="shared" ref="DW1347:DW1410" si="21">_xlfn.CONCAT(BU1347:BY1347)</f>
        <v/>
      </c>
    </row>
    <row r="1348" spans="1:127">
      <c r="A1348" s="65">
        <f>RFPData!D1348</f>
        <v>0</v>
      </c>
      <c r="DQ1348" s="63">
        <f>VLOOKUP(D1348,RFPStatus!$A$2:$CF$5148,5,FALSE)</f>
        <v>0</v>
      </c>
      <c r="DR1348" s="63">
        <f>VLOOKUP(D1348,RFPStatus!$A$2:$CF$5148,6,FALSE)</f>
        <v>0</v>
      </c>
      <c r="DS1348" s="63">
        <f>VLOOKUP(D1348,RFPStatus!$A$2:$CF$5148,7,FALSE)</f>
        <v>0</v>
      </c>
      <c r="DT1348" s="63">
        <f>VLOOKUP(D1348,RFPStatus!$A$2:$CF$5148,8,FALSE)</f>
        <v>0</v>
      </c>
      <c r="DU1348" s="63">
        <f>VLOOKUP(D1348,RFPStatus!$A$2:$CF$5148,9,FALSE)</f>
        <v>0</v>
      </c>
      <c r="DV1348" s="63">
        <f>VLOOKUP(D1348,RFPStatus!$A$2:$CF$5148,10,FALSE)</f>
        <v>0</v>
      </c>
      <c r="DW1348" s="63" t="str">
        <f t="shared" si="21"/>
        <v/>
      </c>
    </row>
    <row r="1349" spans="1:127">
      <c r="A1349" s="65">
        <f>RFPData!D1349</f>
        <v>0</v>
      </c>
      <c r="DQ1349" s="63">
        <f>VLOOKUP(D1349,RFPStatus!$A$2:$CF$5148,5,FALSE)</f>
        <v>0</v>
      </c>
      <c r="DR1349" s="63">
        <f>VLOOKUP(D1349,RFPStatus!$A$2:$CF$5148,6,FALSE)</f>
        <v>0</v>
      </c>
      <c r="DS1349" s="63">
        <f>VLOOKUP(D1349,RFPStatus!$A$2:$CF$5148,7,FALSE)</f>
        <v>0</v>
      </c>
      <c r="DT1349" s="63">
        <f>VLOOKUP(D1349,RFPStatus!$A$2:$CF$5148,8,FALSE)</f>
        <v>0</v>
      </c>
      <c r="DU1349" s="63">
        <f>VLOOKUP(D1349,RFPStatus!$A$2:$CF$5148,9,FALSE)</f>
        <v>0</v>
      </c>
      <c r="DV1349" s="63">
        <f>VLOOKUP(D1349,RFPStatus!$A$2:$CF$5148,10,FALSE)</f>
        <v>0</v>
      </c>
      <c r="DW1349" s="63" t="str">
        <f t="shared" si="21"/>
        <v/>
      </c>
    </row>
    <row r="1350" spans="1:127">
      <c r="A1350" s="65">
        <f>RFPData!D1350</f>
        <v>0</v>
      </c>
      <c r="DQ1350" s="63">
        <f>VLOOKUP(D1350,RFPStatus!$A$2:$CF$5148,5,FALSE)</f>
        <v>0</v>
      </c>
      <c r="DR1350" s="63">
        <f>VLOOKUP(D1350,RFPStatus!$A$2:$CF$5148,6,FALSE)</f>
        <v>0</v>
      </c>
      <c r="DS1350" s="63">
        <f>VLOOKUP(D1350,RFPStatus!$A$2:$CF$5148,7,FALSE)</f>
        <v>0</v>
      </c>
      <c r="DT1350" s="63">
        <f>VLOOKUP(D1350,RFPStatus!$A$2:$CF$5148,8,FALSE)</f>
        <v>0</v>
      </c>
      <c r="DU1350" s="63">
        <f>VLOOKUP(D1350,RFPStatus!$A$2:$CF$5148,9,FALSE)</f>
        <v>0</v>
      </c>
      <c r="DV1350" s="63">
        <f>VLOOKUP(D1350,RFPStatus!$A$2:$CF$5148,10,FALSE)</f>
        <v>0</v>
      </c>
      <c r="DW1350" s="63" t="str">
        <f t="shared" si="21"/>
        <v/>
      </c>
    </row>
    <row r="1351" spans="1:127">
      <c r="A1351" s="65">
        <f>RFPData!D1351</f>
        <v>0</v>
      </c>
      <c r="DQ1351" s="63">
        <f>VLOOKUP(D1351,RFPStatus!$A$2:$CF$5148,5,FALSE)</f>
        <v>0</v>
      </c>
      <c r="DR1351" s="63">
        <f>VLOOKUP(D1351,RFPStatus!$A$2:$CF$5148,6,FALSE)</f>
        <v>0</v>
      </c>
      <c r="DS1351" s="63">
        <f>VLOOKUP(D1351,RFPStatus!$A$2:$CF$5148,7,FALSE)</f>
        <v>0</v>
      </c>
      <c r="DT1351" s="63">
        <f>VLOOKUP(D1351,RFPStatus!$A$2:$CF$5148,8,FALSE)</f>
        <v>0</v>
      </c>
      <c r="DU1351" s="63">
        <f>VLOOKUP(D1351,RFPStatus!$A$2:$CF$5148,9,FALSE)</f>
        <v>0</v>
      </c>
      <c r="DV1351" s="63">
        <f>VLOOKUP(D1351,RFPStatus!$A$2:$CF$5148,10,FALSE)</f>
        <v>0</v>
      </c>
      <c r="DW1351" s="63" t="str">
        <f t="shared" si="21"/>
        <v/>
      </c>
    </row>
    <row r="1352" spans="1:127">
      <c r="A1352" s="65">
        <f>RFPData!D1352</f>
        <v>0</v>
      </c>
      <c r="DQ1352" s="63">
        <f>VLOOKUP(D1352,RFPStatus!$A$2:$CF$5148,5,FALSE)</f>
        <v>0</v>
      </c>
      <c r="DR1352" s="63">
        <f>VLOOKUP(D1352,RFPStatus!$A$2:$CF$5148,6,FALSE)</f>
        <v>0</v>
      </c>
      <c r="DS1352" s="63">
        <f>VLOOKUP(D1352,RFPStatus!$A$2:$CF$5148,7,FALSE)</f>
        <v>0</v>
      </c>
      <c r="DT1352" s="63">
        <f>VLOOKUP(D1352,RFPStatus!$A$2:$CF$5148,8,FALSE)</f>
        <v>0</v>
      </c>
      <c r="DU1352" s="63">
        <f>VLOOKUP(D1352,RFPStatus!$A$2:$CF$5148,9,FALSE)</f>
        <v>0</v>
      </c>
      <c r="DV1352" s="63">
        <f>VLOOKUP(D1352,RFPStatus!$A$2:$CF$5148,10,FALSE)</f>
        <v>0</v>
      </c>
      <c r="DW1352" s="63" t="str">
        <f t="shared" si="21"/>
        <v/>
      </c>
    </row>
    <row r="1353" spans="1:127">
      <c r="A1353" s="65">
        <f>RFPData!D1353</f>
        <v>0</v>
      </c>
      <c r="DQ1353" s="63">
        <f>VLOOKUP(D1353,RFPStatus!$A$2:$CF$5148,5,FALSE)</f>
        <v>0</v>
      </c>
      <c r="DR1353" s="63">
        <f>VLOOKUP(D1353,RFPStatus!$A$2:$CF$5148,6,FALSE)</f>
        <v>0</v>
      </c>
      <c r="DS1353" s="63">
        <f>VLOOKUP(D1353,RFPStatus!$A$2:$CF$5148,7,FALSE)</f>
        <v>0</v>
      </c>
      <c r="DT1353" s="63">
        <f>VLOOKUP(D1353,RFPStatus!$A$2:$CF$5148,8,FALSE)</f>
        <v>0</v>
      </c>
      <c r="DU1353" s="63">
        <f>VLOOKUP(D1353,RFPStatus!$A$2:$CF$5148,9,FALSE)</f>
        <v>0</v>
      </c>
      <c r="DV1353" s="63">
        <f>VLOOKUP(D1353,RFPStatus!$A$2:$CF$5148,10,FALSE)</f>
        <v>0</v>
      </c>
      <c r="DW1353" s="63" t="str">
        <f t="shared" si="21"/>
        <v/>
      </c>
    </row>
    <row r="1354" spans="1:127">
      <c r="A1354" s="65">
        <f>RFPData!D1354</f>
        <v>0</v>
      </c>
      <c r="DQ1354" s="63">
        <f>VLOOKUP(D1354,RFPStatus!$A$2:$CF$5148,5,FALSE)</f>
        <v>0</v>
      </c>
      <c r="DR1354" s="63">
        <f>VLOOKUP(D1354,RFPStatus!$A$2:$CF$5148,6,FALSE)</f>
        <v>0</v>
      </c>
      <c r="DS1354" s="63">
        <f>VLOOKUP(D1354,RFPStatus!$A$2:$CF$5148,7,FALSE)</f>
        <v>0</v>
      </c>
      <c r="DT1354" s="63">
        <f>VLOOKUP(D1354,RFPStatus!$A$2:$CF$5148,8,FALSE)</f>
        <v>0</v>
      </c>
      <c r="DU1354" s="63">
        <f>VLOOKUP(D1354,RFPStatus!$A$2:$CF$5148,9,FALSE)</f>
        <v>0</v>
      </c>
      <c r="DV1354" s="63">
        <f>VLOOKUP(D1354,RFPStatus!$A$2:$CF$5148,10,FALSE)</f>
        <v>0</v>
      </c>
      <c r="DW1354" s="63" t="str">
        <f t="shared" si="21"/>
        <v/>
      </c>
    </row>
    <row r="1355" spans="1:127">
      <c r="A1355" s="65">
        <f>RFPData!D1355</f>
        <v>0</v>
      </c>
      <c r="DQ1355" s="63">
        <f>VLOOKUP(D1355,RFPStatus!$A$2:$CF$5148,5,FALSE)</f>
        <v>0</v>
      </c>
      <c r="DR1355" s="63">
        <f>VLOOKUP(D1355,RFPStatus!$A$2:$CF$5148,6,FALSE)</f>
        <v>0</v>
      </c>
      <c r="DS1355" s="63">
        <f>VLOOKUP(D1355,RFPStatus!$A$2:$CF$5148,7,FALSE)</f>
        <v>0</v>
      </c>
      <c r="DT1355" s="63">
        <f>VLOOKUP(D1355,RFPStatus!$A$2:$CF$5148,8,FALSE)</f>
        <v>0</v>
      </c>
      <c r="DU1355" s="63">
        <f>VLOOKUP(D1355,RFPStatus!$A$2:$CF$5148,9,FALSE)</f>
        <v>0</v>
      </c>
      <c r="DV1355" s="63">
        <f>VLOOKUP(D1355,RFPStatus!$A$2:$CF$5148,10,FALSE)</f>
        <v>0</v>
      </c>
      <c r="DW1355" s="63" t="str">
        <f t="shared" si="21"/>
        <v/>
      </c>
    </row>
    <row r="1356" spans="1:127">
      <c r="A1356" s="65">
        <f>RFPData!D1356</f>
        <v>0</v>
      </c>
      <c r="DQ1356" s="63">
        <f>VLOOKUP(D1356,RFPStatus!$A$2:$CF$5148,5,FALSE)</f>
        <v>0</v>
      </c>
      <c r="DR1356" s="63">
        <f>VLOOKUP(D1356,RFPStatus!$A$2:$CF$5148,6,FALSE)</f>
        <v>0</v>
      </c>
      <c r="DS1356" s="63">
        <f>VLOOKUP(D1356,RFPStatus!$A$2:$CF$5148,7,FALSE)</f>
        <v>0</v>
      </c>
      <c r="DT1356" s="63">
        <f>VLOOKUP(D1356,RFPStatus!$A$2:$CF$5148,8,FALSE)</f>
        <v>0</v>
      </c>
      <c r="DU1356" s="63">
        <f>VLOOKUP(D1356,RFPStatus!$A$2:$CF$5148,9,FALSE)</f>
        <v>0</v>
      </c>
      <c r="DV1356" s="63">
        <f>VLOOKUP(D1356,RFPStatus!$A$2:$CF$5148,10,FALSE)</f>
        <v>0</v>
      </c>
      <c r="DW1356" s="63" t="str">
        <f t="shared" si="21"/>
        <v/>
      </c>
    </row>
    <row r="1357" spans="1:127">
      <c r="A1357" s="65">
        <f>RFPData!D1357</f>
        <v>0</v>
      </c>
      <c r="DQ1357" s="63">
        <f>VLOOKUP(D1357,RFPStatus!$A$2:$CF$5148,5,FALSE)</f>
        <v>0</v>
      </c>
      <c r="DR1357" s="63">
        <f>VLOOKUP(D1357,RFPStatus!$A$2:$CF$5148,6,FALSE)</f>
        <v>0</v>
      </c>
      <c r="DS1357" s="63">
        <f>VLOOKUP(D1357,RFPStatus!$A$2:$CF$5148,7,FALSE)</f>
        <v>0</v>
      </c>
      <c r="DT1357" s="63">
        <f>VLOOKUP(D1357,RFPStatus!$A$2:$CF$5148,8,FALSE)</f>
        <v>0</v>
      </c>
      <c r="DU1357" s="63">
        <f>VLOOKUP(D1357,RFPStatus!$A$2:$CF$5148,9,FALSE)</f>
        <v>0</v>
      </c>
      <c r="DV1357" s="63">
        <f>VLOOKUP(D1357,RFPStatus!$A$2:$CF$5148,10,FALSE)</f>
        <v>0</v>
      </c>
      <c r="DW1357" s="63" t="str">
        <f t="shared" si="21"/>
        <v/>
      </c>
    </row>
    <row r="1358" spans="1:127">
      <c r="A1358" s="65">
        <f>RFPData!D1358</f>
        <v>0</v>
      </c>
      <c r="DQ1358" s="63">
        <f>VLOOKUP(D1358,RFPStatus!$A$2:$CF$5148,5,FALSE)</f>
        <v>0</v>
      </c>
      <c r="DR1358" s="63">
        <f>VLOOKUP(D1358,RFPStatus!$A$2:$CF$5148,6,FALSE)</f>
        <v>0</v>
      </c>
      <c r="DS1358" s="63">
        <f>VLOOKUP(D1358,RFPStatus!$A$2:$CF$5148,7,FALSE)</f>
        <v>0</v>
      </c>
      <c r="DT1358" s="63">
        <f>VLOOKUP(D1358,RFPStatus!$A$2:$CF$5148,8,FALSE)</f>
        <v>0</v>
      </c>
      <c r="DU1358" s="63">
        <f>VLOOKUP(D1358,RFPStatus!$A$2:$CF$5148,9,FALSE)</f>
        <v>0</v>
      </c>
      <c r="DV1358" s="63">
        <f>VLOOKUP(D1358,RFPStatus!$A$2:$CF$5148,10,FALSE)</f>
        <v>0</v>
      </c>
      <c r="DW1358" s="63" t="str">
        <f t="shared" si="21"/>
        <v/>
      </c>
    </row>
    <row r="1359" spans="1:127">
      <c r="A1359" s="65">
        <f>RFPData!D1359</f>
        <v>0</v>
      </c>
      <c r="DQ1359" s="63">
        <f>VLOOKUP(D1359,RFPStatus!$A$2:$CF$5148,5,FALSE)</f>
        <v>0</v>
      </c>
      <c r="DR1359" s="63">
        <f>VLOOKUP(D1359,RFPStatus!$A$2:$CF$5148,6,FALSE)</f>
        <v>0</v>
      </c>
      <c r="DS1359" s="63">
        <f>VLOOKUP(D1359,RFPStatus!$A$2:$CF$5148,7,FALSE)</f>
        <v>0</v>
      </c>
      <c r="DT1359" s="63">
        <f>VLOOKUP(D1359,RFPStatus!$A$2:$CF$5148,8,FALSE)</f>
        <v>0</v>
      </c>
      <c r="DU1359" s="63">
        <f>VLOOKUP(D1359,RFPStatus!$A$2:$CF$5148,9,FALSE)</f>
        <v>0</v>
      </c>
      <c r="DV1359" s="63">
        <f>VLOOKUP(D1359,RFPStatus!$A$2:$CF$5148,10,FALSE)</f>
        <v>0</v>
      </c>
      <c r="DW1359" s="63" t="str">
        <f t="shared" si="21"/>
        <v/>
      </c>
    </row>
    <row r="1360" spans="1:127">
      <c r="A1360" s="65">
        <f>RFPData!D1360</f>
        <v>0</v>
      </c>
      <c r="DQ1360" s="63">
        <f>VLOOKUP(D1360,RFPStatus!$A$2:$CF$5148,5,FALSE)</f>
        <v>0</v>
      </c>
      <c r="DR1360" s="63">
        <f>VLOOKUP(D1360,RFPStatus!$A$2:$CF$5148,6,FALSE)</f>
        <v>0</v>
      </c>
      <c r="DS1360" s="63">
        <f>VLOOKUP(D1360,RFPStatus!$A$2:$CF$5148,7,FALSE)</f>
        <v>0</v>
      </c>
      <c r="DT1360" s="63">
        <f>VLOOKUP(D1360,RFPStatus!$A$2:$CF$5148,8,FALSE)</f>
        <v>0</v>
      </c>
      <c r="DU1360" s="63">
        <f>VLOOKUP(D1360,RFPStatus!$A$2:$CF$5148,9,FALSE)</f>
        <v>0</v>
      </c>
      <c r="DV1360" s="63">
        <f>VLOOKUP(D1360,RFPStatus!$A$2:$CF$5148,10,FALSE)</f>
        <v>0</v>
      </c>
      <c r="DW1360" s="63" t="str">
        <f t="shared" si="21"/>
        <v/>
      </c>
    </row>
    <row r="1361" spans="1:127">
      <c r="A1361" s="65">
        <f>RFPData!D1361</f>
        <v>0</v>
      </c>
      <c r="DQ1361" s="63">
        <f>VLOOKUP(D1361,RFPStatus!$A$2:$CF$5148,5,FALSE)</f>
        <v>0</v>
      </c>
      <c r="DR1361" s="63">
        <f>VLOOKUP(D1361,RFPStatus!$A$2:$CF$5148,6,FALSE)</f>
        <v>0</v>
      </c>
      <c r="DS1361" s="63">
        <f>VLOOKUP(D1361,RFPStatus!$A$2:$CF$5148,7,FALSE)</f>
        <v>0</v>
      </c>
      <c r="DT1361" s="63">
        <f>VLOOKUP(D1361,RFPStatus!$A$2:$CF$5148,8,FALSE)</f>
        <v>0</v>
      </c>
      <c r="DU1361" s="63">
        <f>VLOOKUP(D1361,RFPStatus!$A$2:$CF$5148,9,FALSE)</f>
        <v>0</v>
      </c>
      <c r="DV1361" s="63">
        <f>VLOOKUP(D1361,RFPStatus!$A$2:$CF$5148,10,FALSE)</f>
        <v>0</v>
      </c>
      <c r="DW1361" s="63" t="str">
        <f t="shared" si="21"/>
        <v/>
      </c>
    </row>
    <row r="1362" spans="1:127">
      <c r="A1362" s="65">
        <f>RFPData!D1362</f>
        <v>0</v>
      </c>
      <c r="DQ1362" s="63">
        <f>VLOOKUP(D1362,RFPStatus!$A$2:$CF$5148,5,FALSE)</f>
        <v>0</v>
      </c>
      <c r="DR1362" s="63">
        <f>VLOOKUP(D1362,RFPStatus!$A$2:$CF$5148,6,FALSE)</f>
        <v>0</v>
      </c>
      <c r="DS1362" s="63">
        <f>VLOOKUP(D1362,RFPStatus!$A$2:$CF$5148,7,FALSE)</f>
        <v>0</v>
      </c>
      <c r="DT1362" s="63">
        <f>VLOOKUP(D1362,RFPStatus!$A$2:$CF$5148,8,FALSE)</f>
        <v>0</v>
      </c>
      <c r="DU1362" s="63">
        <f>VLOOKUP(D1362,RFPStatus!$A$2:$CF$5148,9,FALSE)</f>
        <v>0</v>
      </c>
      <c r="DV1362" s="63">
        <f>VLOOKUP(D1362,RFPStatus!$A$2:$CF$5148,10,FALSE)</f>
        <v>0</v>
      </c>
      <c r="DW1362" s="63" t="str">
        <f t="shared" si="21"/>
        <v/>
      </c>
    </row>
    <row r="1363" spans="1:127">
      <c r="A1363" s="65">
        <f>RFPData!D1363</f>
        <v>0</v>
      </c>
      <c r="DQ1363" s="63">
        <f>VLOOKUP(D1363,RFPStatus!$A$2:$CF$5148,5,FALSE)</f>
        <v>0</v>
      </c>
      <c r="DR1363" s="63">
        <f>VLOOKUP(D1363,RFPStatus!$A$2:$CF$5148,6,FALSE)</f>
        <v>0</v>
      </c>
      <c r="DS1363" s="63">
        <f>VLOOKUP(D1363,RFPStatus!$A$2:$CF$5148,7,FALSE)</f>
        <v>0</v>
      </c>
      <c r="DT1363" s="63">
        <f>VLOOKUP(D1363,RFPStatus!$A$2:$CF$5148,8,FALSE)</f>
        <v>0</v>
      </c>
      <c r="DU1363" s="63">
        <f>VLOOKUP(D1363,RFPStatus!$A$2:$CF$5148,9,FALSE)</f>
        <v>0</v>
      </c>
      <c r="DV1363" s="63">
        <f>VLOOKUP(D1363,RFPStatus!$A$2:$CF$5148,10,FALSE)</f>
        <v>0</v>
      </c>
      <c r="DW1363" s="63" t="str">
        <f t="shared" si="21"/>
        <v/>
      </c>
    </row>
    <row r="1364" spans="1:127">
      <c r="A1364" s="65">
        <f>RFPData!D1364</f>
        <v>0</v>
      </c>
      <c r="DQ1364" s="63">
        <f>VLOOKUP(D1364,RFPStatus!$A$2:$CF$5148,5,FALSE)</f>
        <v>0</v>
      </c>
      <c r="DR1364" s="63">
        <f>VLOOKUP(D1364,RFPStatus!$A$2:$CF$5148,6,FALSE)</f>
        <v>0</v>
      </c>
      <c r="DS1364" s="63">
        <f>VLOOKUP(D1364,RFPStatus!$A$2:$CF$5148,7,FALSE)</f>
        <v>0</v>
      </c>
      <c r="DT1364" s="63">
        <f>VLOOKUP(D1364,RFPStatus!$A$2:$CF$5148,8,FALSE)</f>
        <v>0</v>
      </c>
      <c r="DU1364" s="63">
        <f>VLOOKUP(D1364,RFPStatus!$A$2:$CF$5148,9,FALSE)</f>
        <v>0</v>
      </c>
      <c r="DV1364" s="63">
        <f>VLOOKUP(D1364,RFPStatus!$A$2:$CF$5148,10,FALSE)</f>
        <v>0</v>
      </c>
      <c r="DW1364" s="63" t="str">
        <f t="shared" si="21"/>
        <v/>
      </c>
    </row>
    <row r="1365" spans="1:127">
      <c r="A1365" s="65">
        <f>RFPData!D1365</f>
        <v>0</v>
      </c>
      <c r="DQ1365" s="63">
        <f>VLOOKUP(D1365,RFPStatus!$A$2:$CF$5148,5,FALSE)</f>
        <v>0</v>
      </c>
      <c r="DR1365" s="63">
        <f>VLOOKUP(D1365,RFPStatus!$A$2:$CF$5148,6,FALSE)</f>
        <v>0</v>
      </c>
      <c r="DS1365" s="63">
        <f>VLOOKUP(D1365,RFPStatus!$A$2:$CF$5148,7,FALSE)</f>
        <v>0</v>
      </c>
      <c r="DT1365" s="63">
        <f>VLOOKUP(D1365,RFPStatus!$A$2:$CF$5148,8,FALSE)</f>
        <v>0</v>
      </c>
      <c r="DU1365" s="63">
        <f>VLOOKUP(D1365,RFPStatus!$A$2:$CF$5148,9,FALSE)</f>
        <v>0</v>
      </c>
      <c r="DV1365" s="63">
        <f>VLOOKUP(D1365,RFPStatus!$A$2:$CF$5148,10,FALSE)</f>
        <v>0</v>
      </c>
      <c r="DW1365" s="63" t="str">
        <f t="shared" si="21"/>
        <v/>
      </c>
    </row>
    <row r="1366" spans="1:127">
      <c r="A1366" s="65">
        <f>RFPData!D1366</f>
        <v>0</v>
      </c>
      <c r="DQ1366" s="63">
        <f>VLOOKUP(D1366,RFPStatus!$A$2:$CF$5148,5,FALSE)</f>
        <v>0</v>
      </c>
      <c r="DR1366" s="63">
        <f>VLOOKUP(D1366,RFPStatus!$A$2:$CF$5148,6,FALSE)</f>
        <v>0</v>
      </c>
      <c r="DS1366" s="63">
        <f>VLOOKUP(D1366,RFPStatus!$A$2:$CF$5148,7,FALSE)</f>
        <v>0</v>
      </c>
      <c r="DT1366" s="63">
        <f>VLOOKUP(D1366,RFPStatus!$A$2:$CF$5148,8,FALSE)</f>
        <v>0</v>
      </c>
      <c r="DU1366" s="63">
        <f>VLOOKUP(D1366,RFPStatus!$A$2:$CF$5148,9,FALSE)</f>
        <v>0</v>
      </c>
      <c r="DV1366" s="63">
        <f>VLOOKUP(D1366,RFPStatus!$A$2:$CF$5148,10,FALSE)</f>
        <v>0</v>
      </c>
      <c r="DW1366" s="63" t="str">
        <f t="shared" si="21"/>
        <v/>
      </c>
    </row>
    <row r="1367" spans="1:127">
      <c r="A1367" s="65">
        <f>RFPData!D1367</f>
        <v>0</v>
      </c>
      <c r="DQ1367" s="63">
        <f>VLOOKUP(D1367,RFPStatus!$A$2:$CF$5148,5,FALSE)</f>
        <v>0</v>
      </c>
      <c r="DR1367" s="63">
        <f>VLOOKUP(D1367,RFPStatus!$A$2:$CF$5148,6,FALSE)</f>
        <v>0</v>
      </c>
      <c r="DS1367" s="63">
        <f>VLOOKUP(D1367,RFPStatus!$A$2:$CF$5148,7,FALSE)</f>
        <v>0</v>
      </c>
      <c r="DT1367" s="63">
        <f>VLOOKUP(D1367,RFPStatus!$A$2:$CF$5148,8,FALSE)</f>
        <v>0</v>
      </c>
      <c r="DU1367" s="63">
        <f>VLOOKUP(D1367,RFPStatus!$A$2:$CF$5148,9,FALSE)</f>
        <v>0</v>
      </c>
      <c r="DV1367" s="63">
        <f>VLOOKUP(D1367,RFPStatus!$A$2:$CF$5148,10,FALSE)</f>
        <v>0</v>
      </c>
      <c r="DW1367" s="63" t="str">
        <f t="shared" si="21"/>
        <v/>
      </c>
    </row>
    <row r="1368" spans="1:127">
      <c r="A1368" s="65">
        <f>RFPData!D1368</f>
        <v>0</v>
      </c>
      <c r="DQ1368" s="63">
        <f>VLOOKUP(D1368,RFPStatus!$A$2:$CF$5148,5,FALSE)</f>
        <v>0</v>
      </c>
      <c r="DR1368" s="63">
        <f>VLOOKUP(D1368,RFPStatus!$A$2:$CF$5148,6,FALSE)</f>
        <v>0</v>
      </c>
      <c r="DS1368" s="63">
        <f>VLOOKUP(D1368,RFPStatus!$A$2:$CF$5148,7,FALSE)</f>
        <v>0</v>
      </c>
      <c r="DT1368" s="63">
        <f>VLOOKUP(D1368,RFPStatus!$A$2:$CF$5148,8,FALSE)</f>
        <v>0</v>
      </c>
      <c r="DU1368" s="63">
        <f>VLOOKUP(D1368,RFPStatus!$A$2:$CF$5148,9,FALSE)</f>
        <v>0</v>
      </c>
      <c r="DV1368" s="63">
        <f>VLOOKUP(D1368,RFPStatus!$A$2:$CF$5148,10,FALSE)</f>
        <v>0</v>
      </c>
      <c r="DW1368" s="63" t="str">
        <f t="shared" si="21"/>
        <v/>
      </c>
    </row>
    <row r="1369" spans="1:127">
      <c r="A1369" s="65">
        <f>RFPData!D1369</f>
        <v>0</v>
      </c>
      <c r="DQ1369" s="63">
        <f>VLOOKUP(D1369,RFPStatus!$A$2:$CF$5148,5,FALSE)</f>
        <v>0</v>
      </c>
      <c r="DR1369" s="63">
        <f>VLOOKUP(D1369,RFPStatus!$A$2:$CF$5148,6,FALSE)</f>
        <v>0</v>
      </c>
      <c r="DS1369" s="63">
        <f>VLOOKUP(D1369,RFPStatus!$A$2:$CF$5148,7,FALSE)</f>
        <v>0</v>
      </c>
      <c r="DT1369" s="63">
        <f>VLOOKUP(D1369,RFPStatus!$A$2:$CF$5148,8,FALSE)</f>
        <v>0</v>
      </c>
      <c r="DU1369" s="63">
        <f>VLOOKUP(D1369,RFPStatus!$A$2:$CF$5148,9,FALSE)</f>
        <v>0</v>
      </c>
      <c r="DV1369" s="63">
        <f>VLOOKUP(D1369,RFPStatus!$A$2:$CF$5148,10,FALSE)</f>
        <v>0</v>
      </c>
      <c r="DW1369" s="63" t="str">
        <f t="shared" si="21"/>
        <v/>
      </c>
    </row>
    <row r="1370" spans="1:127">
      <c r="A1370" s="65">
        <f>RFPData!D1370</f>
        <v>0</v>
      </c>
      <c r="DQ1370" s="63">
        <f>VLOOKUP(D1370,RFPStatus!$A$2:$CF$5148,5,FALSE)</f>
        <v>0</v>
      </c>
      <c r="DR1370" s="63">
        <f>VLOOKUP(D1370,RFPStatus!$A$2:$CF$5148,6,FALSE)</f>
        <v>0</v>
      </c>
      <c r="DS1370" s="63">
        <f>VLOOKUP(D1370,RFPStatus!$A$2:$CF$5148,7,FALSE)</f>
        <v>0</v>
      </c>
      <c r="DT1370" s="63">
        <f>VLOOKUP(D1370,RFPStatus!$A$2:$CF$5148,8,FALSE)</f>
        <v>0</v>
      </c>
      <c r="DU1370" s="63">
        <f>VLOOKUP(D1370,RFPStatus!$A$2:$CF$5148,9,FALSE)</f>
        <v>0</v>
      </c>
      <c r="DV1370" s="63">
        <f>VLOOKUP(D1370,RFPStatus!$A$2:$CF$5148,10,FALSE)</f>
        <v>0</v>
      </c>
      <c r="DW1370" s="63" t="str">
        <f t="shared" si="21"/>
        <v/>
      </c>
    </row>
    <row r="1371" spans="1:127">
      <c r="A1371" s="65">
        <f>RFPData!D1371</f>
        <v>0</v>
      </c>
      <c r="DQ1371" s="63">
        <f>VLOOKUP(D1371,RFPStatus!$A$2:$CF$5148,5,FALSE)</f>
        <v>0</v>
      </c>
      <c r="DR1371" s="63">
        <f>VLOOKUP(D1371,RFPStatus!$A$2:$CF$5148,6,FALSE)</f>
        <v>0</v>
      </c>
      <c r="DS1371" s="63">
        <f>VLOOKUP(D1371,RFPStatus!$A$2:$CF$5148,7,FALSE)</f>
        <v>0</v>
      </c>
      <c r="DT1371" s="63">
        <f>VLOOKUP(D1371,RFPStatus!$A$2:$CF$5148,8,FALSE)</f>
        <v>0</v>
      </c>
      <c r="DU1371" s="63">
        <f>VLOOKUP(D1371,RFPStatus!$A$2:$CF$5148,9,FALSE)</f>
        <v>0</v>
      </c>
      <c r="DV1371" s="63">
        <f>VLOOKUP(D1371,RFPStatus!$A$2:$CF$5148,10,FALSE)</f>
        <v>0</v>
      </c>
      <c r="DW1371" s="63" t="str">
        <f t="shared" si="21"/>
        <v/>
      </c>
    </row>
    <row r="1372" spans="1:127">
      <c r="A1372" s="65">
        <f>RFPData!D1372</f>
        <v>0</v>
      </c>
      <c r="DQ1372" s="63">
        <f>VLOOKUP(D1372,RFPStatus!$A$2:$CF$5148,5,FALSE)</f>
        <v>0</v>
      </c>
      <c r="DR1372" s="63">
        <f>VLOOKUP(D1372,RFPStatus!$A$2:$CF$5148,6,FALSE)</f>
        <v>0</v>
      </c>
      <c r="DS1372" s="63">
        <f>VLOOKUP(D1372,RFPStatus!$A$2:$CF$5148,7,FALSE)</f>
        <v>0</v>
      </c>
      <c r="DT1372" s="63">
        <f>VLOOKUP(D1372,RFPStatus!$A$2:$CF$5148,8,FALSE)</f>
        <v>0</v>
      </c>
      <c r="DU1372" s="63">
        <f>VLOOKUP(D1372,RFPStatus!$A$2:$CF$5148,9,FALSE)</f>
        <v>0</v>
      </c>
      <c r="DV1372" s="63">
        <f>VLOOKUP(D1372,RFPStatus!$A$2:$CF$5148,10,FALSE)</f>
        <v>0</v>
      </c>
      <c r="DW1372" s="63" t="str">
        <f t="shared" si="21"/>
        <v/>
      </c>
    </row>
    <row r="1373" spans="1:127">
      <c r="A1373" s="65">
        <f>RFPData!D1373</f>
        <v>0</v>
      </c>
      <c r="DQ1373" s="63">
        <f>VLOOKUP(D1373,RFPStatus!$A$2:$CF$5148,5,FALSE)</f>
        <v>0</v>
      </c>
      <c r="DR1373" s="63">
        <f>VLOOKUP(D1373,RFPStatus!$A$2:$CF$5148,6,FALSE)</f>
        <v>0</v>
      </c>
      <c r="DS1373" s="63">
        <f>VLOOKUP(D1373,RFPStatus!$A$2:$CF$5148,7,FALSE)</f>
        <v>0</v>
      </c>
      <c r="DT1373" s="63">
        <f>VLOOKUP(D1373,RFPStatus!$A$2:$CF$5148,8,FALSE)</f>
        <v>0</v>
      </c>
      <c r="DU1373" s="63">
        <f>VLOOKUP(D1373,RFPStatus!$A$2:$CF$5148,9,FALSE)</f>
        <v>0</v>
      </c>
      <c r="DV1373" s="63">
        <f>VLOOKUP(D1373,RFPStatus!$A$2:$CF$5148,10,FALSE)</f>
        <v>0</v>
      </c>
      <c r="DW1373" s="63" t="str">
        <f t="shared" si="21"/>
        <v/>
      </c>
    </row>
    <row r="1374" spans="1:127">
      <c r="A1374" s="65">
        <f>RFPData!D1374</f>
        <v>0</v>
      </c>
      <c r="DQ1374" s="63">
        <f>VLOOKUP(D1374,RFPStatus!$A$2:$CF$5148,5,FALSE)</f>
        <v>0</v>
      </c>
      <c r="DR1374" s="63">
        <f>VLOOKUP(D1374,RFPStatus!$A$2:$CF$5148,6,FALSE)</f>
        <v>0</v>
      </c>
      <c r="DS1374" s="63">
        <f>VLOOKUP(D1374,RFPStatus!$A$2:$CF$5148,7,FALSE)</f>
        <v>0</v>
      </c>
      <c r="DT1374" s="63">
        <f>VLOOKUP(D1374,RFPStatus!$A$2:$CF$5148,8,FALSE)</f>
        <v>0</v>
      </c>
      <c r="DU1374" s="63">
        <f>VLOOKUP(D1374,RFPStatus!$A$2:$CF$5148,9,FALSE)</f>
        <v>0</v>
      </c>
      <c r="DV1374" s="63">
        <f>VLOOKUP(D1374,RFPStatus!$A$2:$CF$5148,10,FALSE)</f>
        <v>0</v>
      </c>
      <c r="DW1374" s="63" t="str">
        <f t="shared" si="21"/>
        <v/>
      </c>
    </row>
    <row r="1375" spans="1:127">
      <c r="A1375" s="65">
        <f>RFPData!D1375</f>
        <v>0</v>
      </c>
      <c r="DQ1375" s="63">
        <f>VLOOKUP(D1375,RFPStatus!$A$2:$CF$5148,5,FALSE)</f>
        <v>0</v>
      </c>
      <c r="DR1375" s="63">
        <f>VLOOKUP(D1375,RFPStatus!$A$2:$CF$5148,6,FALSE)</f>
        <v>0</v>
      </c>
      <c r="DS1375" s="63">
        <f>VLOOKUP(D1375,RFPStatus!$A$2:$CF$5148,7,FALSE)</f>
        <v>0</v>
      </c>
      <c r="DT1375" s="63">
        <f>VLOOKUP(D1375,RFPStatus!$A$2:$CF$5148,8,FALSE)</f>
        <v>0</v>
      </c>
      <c r="DU1375" s="63">
        <f>VLOOKUP(D1375,RFPStatus!$A$2:$CF$5148,9,FALSE)</f>
        <v>0</v>
      </c>
      <c r="DV1375" s="63">
        <f>VLOOKUP(D1375,RFPStatus!$A$2:$CF$5148,10,FALSE)</f>
        <v>0</v>
      </c>
      <c r="DW1375" s="63" t="str">
        <f t="shared" si="21"/>
        <v/>
      </c>
    </row>
    <row r="1376" spans="1:127">
      <c r="A1376" s="65">
        <f>RFPData!D1376</f>
        <v>0</v>
      </c>
      <c r="DQ1376" s="63">
        <f>VLOOKUP(D1376,RFPStatus!$A$2:$CF$5148,5,FALSE)</f>
        <v>0</v>
      </c>
      <c r="DR1376" s="63">
        <f>VLOOKUP(D1376,RFPStatus!$A$2:$CF$5148,6,FALSE)</f>
        <v>0</v>
      </c>
      <c r="DS1376" s="63">
        <f>VLOOKUP(D1376,RFPStatus!$A$2:$CF$5148,7,FALSE)</f>
        <v>0</v>
      </c>
      <c r="DT1376" s="63">
        <f>VLOOKUP(D1376,RFPStatus!$A$2:$CF$5148,8,FALSE)</f>
        <v>0</v>
      </c>
      <c r="DU1376" s="63">
        <f>VLOOKUP(D1376,RFPStatus!$A$2:$CF$5148,9,FALSE)</f>
        <v>0</v>
      </c>
      <c r="DV1376" s="63">
        <f>VLOOKUP(D1376,RFPStatus!$A$2:$CF$5148,10,FALSE)</f>
        <v>0</v>
      </c>
      <c r="DW1376" s="63" t="str">
        <f t="shared" si="21"/>
        <v/>
      </c>
    </row>
    <row r="1377" spans="1:127">
      <c r="A1377" s="65">
        <f>RFPData!D1377</f>
        <v>0</v>
      </c>
      <c r="DQ1377" s="63">
        <f>VLOOKUP(D1377,RFPStatus!$A$2:$CF$5148,5,FALSE)</f>
        <v>0</v>
      </c>
      <c r="DR1377" s="63">
        <f>VLOOKUP(D1377,RFPStatus!$A$2:$CF$5148,6,FALSE)</f>
        <v>0</v>
      </c>
      <c r="DS1377" s="63">
        <f>VLOOKUP(D1377,RFPStatus!$A$2:$CF$5148,7,FALSE)</f>
        <v>0</v>
      </c>
      <c r="DT1377" s="63">
        <f>VLOOKUP(D1377,RFPStatus!$A$2:$CF$5148,8,FALSE)</f>
        <v>0</v>
      </c>
      <c r="DU1377" s="63">
        <f>VLOOKUP(D1377,RFPStatus!$A$2:$CF$5148,9,FALSE)</f>
        <v>0</v>
      </c>
      <c r="DV1377" s="63">
        <f>VLOOKUP(D1377,RFPStatus!$A$2:$CF$5148,10,FALSE)</f>
        <v>0</v>
      </c>
      <c r="DW1377" s="63" t="str">
        <f t="shared" si="21"/>
        <v/>
      </c>
    </row>
    <row r="1378" spans="1:127">
      <c r="A1378" s="65">
        <f>RFPData!D1378</f>
        <v>0</v>
      </c>
      <c r="DQ1378" s="63">
        <f>VLOOKUP(D1378,RFPStatus!$A$2:$CF$5148,5,FALSE)</f>
        <v>0</v>
      </c>
      <c r="DR1378" s="63">
        <f>VLOOKUP(D1378,RFPStatus!$A$2:$CF$5148,6,FALSE)</f>
        <v>0</v>
      </c>
      <c r="DS1378" s="63">
        <f>VLOOKUP(D1378,RFPStatus!$A$2:$CF$5148,7,FALSE)</f>
        <v>0</v>
      </c>
      <c r="DT1378" s="63">
        <f>VLOOKUP(D1378,RFPStatus!$A$2:$CF$5148,8,FALSE)</f>
        <v>0</v>
      </c>
      <c r="DU1378" s="63">
        <f>VLOOKUP(D1378,RFPStatus!$A$2:$CF$5148,9,FALSE)</f>
        <v>0</v>
      </c>
      <c r="DV1378" s="63">
        <f>VLOOKUP(D1378,RFPStatus!$A$2:$CF$5148,10,FALSE)</f>
        <v>0</v>
      </c>
      <c r="DW1378" s="63" t="str">
        <f t="shared" si="21"/>
        <v/>
      </c>
    </row>
    <row r="1379" spans="1:127">
      <c r="A1379" s="65">
        <f>RFPData!D1379</f>
        <v>0</v>
      </c>
      <c r="DQ1379" s="63">
        <f>VLOOKUP(D1379,RFPStatus!$A$2:$CF$5148,5,FALSE)</f>
        <v>0</v>
      </c>
      <c r="DR1379" s="63">
        <f>VLOOKUP(D1379,RFPStatus!$A$2:$CF$5148,6,FALSE)</f>
        <v>0</v>
      </c>
      <c r="DS1379" s="63">
        <f>VLOOKUP(D1379,RFPStatus!$A$2:$CF$5148,7,FALSE)</f>
        <v>0</v>
      </c>
      <c r="DT1379" s="63">
        <f>VLOOKUP(D1379,RFPStatus!$A$2:$CF$5148,8,FALSE)</f>
        <v>0</v>
      </c>
      <c r="DU1379" s="63">
        <f>VLOOKUP(D1379,RFPStatus!$A$2:$CF$5148,9,FALSE)</f>
        <v>0</v>
      </c>
      <c r="DV1379" s="63">
        <f>VLOOKUP(D1379,RFPStatus!$A$2:$CF$5148,10,FALSE)</f>
        <v>0</v>
      </c>
      <c r="DW1379" s="63" t="str">
        <f t="shared" si="21"/>
        <v/>
      </c>
    </row>
    <row r="1380" spans="1:127">
      <c r="A1380" s="65">
        <f>RFPData!D1380</f>
        <v>0</v>
      </c>
      <c r="DQ1380" s="63">
        <f>VLOOKUP(D1380,RFPStatus!$A$2:$CF$5148,5,FALSE)</f>
        <v>0</v>
      </c>
      <c r="DR1380" s="63">
        <f>VLOOKUP(D1380,RFPStatus!$A$2:$CF$5148,6,FALSE)</f>
        <v>0</v>
      </c>
      <c r="DS1380" s="63">
        <f>VLOOKUP(D1380,RFPStatus!$A$2:$CF$5148,7,FALSE)</f>
        <v>0</v>
      </c>
      <c r="DT1380" s="63">
        <f>VLOOKUP(D1380,RFPStatus!$A$2:$CF$5148,8,FALSE)</f>
        <v>0</v>
      </c>
      <c r="DU1380" s="63">
        <f>VLOOKUP(D1380,RFPStatus!$A$2:$CF$5148,9,FALSE)</f>
        <v>0</v>
      </c>
      <c r="DV1380" s="63">
        <f>VLOOKUP(D1380,RFPStatus!$A$2:$CF$5148,10,FALSE)</f>
        <v>0</v>
      </c>
      <c r="DW1380" s="63" t="str">
        <f t="shared" si="21"/>
        <v/>
      </c>
    </row>
    <row r="1381" spans="1:127">
      <c r="A1381" s="65">
        <f>RFPData!D1381</f>
        <v>0</v>
      </c>
      <c r="DQ1381" s="63">
        <f>VLOOKUP(D1381,RFPStatus!$A$2:$CF$5148,5,FALSE)</f>
        <v>0</v>
      </c>
      <c r="DR1381" s="63">
        <f>VLOOKUP(D1381,RFPStatus!$A$2:$CF$5148,6,FALSE)</f>
        <v>0</v>
      </c>
      <c r="DS1381" s="63">
        <f>VLOOKUP(D1381,RFPStatus!$A$2:$CF$5148,7,FALSE)</f>
        <v>0</v>
      </c>
      <c r="DT1381" s="63">
        <f>VLOOKUP(D1381,RFPStatus!$A$2:$CF$5148,8,FALSE)</f>
        <v>0</v>
      </c>
      <c r="DU1381" s="63">
        <f>VLOOKUP(D1381,RFPStatus!$A$2:$CF$5148,9,FALSE)</f>
        <v>0</v>
      </c>
      <c r="DV1381" s="63">
        <f>VLOOKUP(D1381,RFPStatus!$A$2:$CF$5148,10,FALSE)</f>
        <v>0</v>
      </c>
      <c r="DW1381" s="63" t="str">
        <f t="shared" si="21"/>
        <v/>
      </c>
    </row>
    <row r="1382" spans="1:127">
      <c r="A1382" s="65">
        <f>RFPData!D1382</f>
        <v>0</v>
      </c>
      <c r="DQ1382" s="63">
        <f>VLOOKUP(D1382,RFPStatus!$A$2:$CF$5148,5,FALSE)</f>
        <v>0</v>
      </c>
      <c r="DR1382" s="63">
        <f>VLOOKUP(D1382,RFPStatus!$A$2:$CF$5148,6,FALSE)</f>
        <v>0</v>
      </c>
      <c r="DS1382" s="63">
        <f>VLOOKUP(D1382,RFPStatus!$A$2:$CF$5148,7,FALSE)</f>
        <v>0</v>
      </c>
      <c r="DT1382" s="63">
        <f>VLOOKUP(D1382,RFPStatus!$A$2:$CF$5148,8,FALSE)</f>
        <v>0</v>
      </c>
      <c r="DU1382" s="63">
        <f>VLOOKUP(D1382,RFPStatus!$A$2:$CF$5148,9,FALSE)</f>
        <v>0</v>
      </c>
      <c r="DV1382" s="63">
        <f>VLOOKUP(D1382,RFPStatus!$A$2:$CF$5148,10,FALSE)</f>
        <v>0</v>
      </c>
      <c r="DW1382" s="63" t="str">
        <f t="shared" si="21"/>
        <v/>
      </c>
    </row>
    <row r="1383" spans="1:127">
      <c r="A1383" s="65">
        <f>RFPData!D1383</f>
        <v>0</v>
      </c>
      <c r="DQ1383" s="63">
        <f>VLOOKUP(D1383,RFPStatus!$A$2:$CF$5148,5,FALSE)</f>
        <v>0</v>
      </c>
      <c r="DR1383" s="63">
        <f>VLOOKUP(D1383,RFPStatus!$A$2:$CF$5148,6,FALSE)</f>
        <v>0</v>
      </c>
      <c r="DS1383" s="63">
        <f>VLOOKUP(D1383,RFPStatus!$A$2:$CF$5148,7,FALSE)</f>
        <v>0</v>
      </c>
      <c r="DT1383" s="63">
        <f>VLOOKUP(D1383,RFPStatus!$A$2:$CF$5148,8,FALSE)</f>
        <v>0</v>
      </c>
      <c r="DU1383" s="63">
        <f>VLOOKUP(D1383,RFPStatus!$A$2:$CF$5148,9,FALSE)</f>
        <v>0</v>
      </c>
      <c r="DV1383" s="63">
        <f>VLOOKUP(D1383,RFPStatus!$A$2:$CF$5148,10,FALSE)</f>
        <v>0</v>
      </c>
      <c r="DW1383" s="63" t="str">
        <f t="shared" si="21"/>
        <v/>
      </c>
    </row>
    <row r="1384" spans="1:127">
      <c r="A1384" s="65">
        <f>RFPData!D1384</f>
        <v>0</v>
      </c>
      <c r="DQ1384" s="63">
        <f>VLOOKUP(D1384,RFPStatus!$A$2:$CF$5148,5,FALSE)</f>
        <v>0</v>
      </c>
      <c r="DR1384" s="63">
        <f>VLOOKUP(D1384,RFPStatus!$A$2:$CF$5148,6,FALSE)</f>
        <v>0</v>
      </c>
      <c r="DS1384" s="63">
        <f>VLOOKUP(D1384,RFPStatus!$A$2:$CF$5148,7,FALSE)</f>
        <v>0</v>
      </c>
      <c r="DT1384" s="63">
        <f>VLOOKUP(D1384,RFPStatus!$A$2:$CF$5148,8,FALSE)</f>
        <v>0</v>
      </c>
      <c r="DU1384" s="63">
        <f>VLOOKUP(D1384,RFPStatus!$A$2:$CF$5148,9,FALSE)</f>
        <v>0</v>
      </c>
      <c r="DV1384" s="63">
        <f>VLOOKUP(D1384,RFPStatus!$A$2:$CF$5148,10,FALSE)</f>
        <v>0</v>
      </c>
      <c r="DW1384" s="63" t="str">
        <f t="shared" si="21"/>
        <v/>
      </c>
    </row>
    <row r="1385" spans="1:127">
      <c r="A1385" s="65">
        <f>RFPData!D1385</f>
        <v>0</v>
      </c>
      <c r="DQ1385" s="63">
        <f>VLOOKUP(D1385,RFPStatus!$A$2:$CF$5148,5,FALSE)</f>
        <v>0</v>
      </c>
      <c r="DR1385" s="63">
        <f>VLOOKUP(D1385,RFPStatus!$A$2:$CF$5148,6,FALSE)</f>
        <v>0</v>
      </c>
      <c r="DS1385" s="63">
        <f>VLOOKUP(D1385,RFPStatus!$A$2:$CF$5148,7,FALSE)</f>
        <v>0</v>
      </c>
      <c r="DT1385" s="63">
        <f>VLOOKUP(D1385,RFPStatus!$A$2:$CF$5148,8,FALSE)</f>
        <v>0</v>
      </c>
      <c r="DU1385" s="63">
        <f>VLOOKUP(D1385,RFPStatus!$A$2:$CF$5148,9,FALSE)</f>
        <v>0</v>
      </c>
      <c r="DV1385" s="63">
        <f>VLOOKUP(D1385,RFPStatus!$A$2:$CF$5148,10,FALSE)</f>
        <v>0</v>
      </c>
      <c r="DW1385" s="63" t="str">
        <f t="shared" si="21"/>
        <v/>
      </c>
    </row>
    <row r="1386" spans="1:127">
      <c r="A1386" s="65">
        <f>RFPData!D1386</f>
        <v>0</v>
      </c>
      <c r="DQ1386" s="63">
        <f>VLOOKUP(D1386,RFPStatus!$A$2:$CF$5148,5,FALSE)</f>
        <v>0</v>
      </c>
      <c r="DR1386" s="63">
        <f>VLOOKUP(D1386,RFPStatus!$A$2:$CF$5148,6,FALSE)</f>
        <v>0</v>
      </c>
      <c r="DS1386" s="63">
        <f>VLOOKUP(D1386,RFPStatus!$A$2:$CF$5148,7,FALSE)</f>
        <v>0</v>
      </c>
      <c r="DT1386" s="63">
        <f>VLOOKUP(D1386,RFPStatus!$A$2:$CF$5148,8,FALSE)</f>
        <v>0</v>
      </c>
      <c r="DU1386" s="63">
        <f>VLOOKUP(D1386,RFPStatus!$A$2:$CF$5148,9,FALSE)</f>
        <v>0</v>
      </c>
      <c r="DV1386" s="63">
        <f>VLOOKUP(D1386,RFPStatus!$A$2:$CF$5148,10,FALSE)</f>
        <v>0</v>
      </c>
      <c r="DW1386" s="63" t="str">
        <f t="shared" si="21"/>
        <v/>
      </c>
    </row>
    <row r="1387" spans="1:127">
      <c r="A1387" s="65">
        <f>RFPData!D1387</f>
        <v>0</v>
      </c>
      <c r="DQ1387" s="63">
        <f>VLOOKUP(D1387,RFPStatus!$A$2:$CF$5148,5,FALSE)</f>
        <v>0</v>
      </c>
      <c r="DR1387" s="63">
        <f>VLOOKUP(D1387,RFPStatus!$A$2:$CF$5148,6,FALSE)</f>
        <v>0</v>
      </c>
      <c r="DS1387" s="63">
        <f>VLOOKUP(D1387,RFPStatus!$A$2:$CF$5148,7,FALSE)</f>
        <v>0</v>
      </c>
      <c r="DT1387" s="63">
        <f>VLOOKUP(D1387,RFPStatus!$A$2:$CF$5148,8,FALSE)</f>
        <v>0</v>
      </c>
      <c r="DU1387" s="63">
        <f>VLOOKUP(D1387,RFPStatus!$A$2:$CF$5148,9,FALSE)</f>
        <v>0</v>
      </c>
      <c r="DV1387" s="63">
        <f>VLOOKUP(D1387,RFPStatus!$A$2:$CF$5148,10,FALSE)</f>
        <v>0</v>
      </c>
      <c r="DW1387" s="63" t="str">
        <f t="shared" si="21"/>
        <v/>
      </c>
    </row>
    <row r="1388" spans="1:127">
      <c r="A1388" s="65">
        <f>RFPData!D1388</f>
        <v>0</v>
      </c>
      <c r="DQ1388" s="63">
        <f>VLOOKUP(D1388,RFPStatus!$A$2:$CF$5148,5,FALSE)</f>
        <v>0</v>
      </c>
      <c r="DR1388" s="63">
        <f>VLOOKUP(D1388,RFPStatus!$A$2:$CF$5148,6,FALSE)</f>
        <v>0</v>
      </c>
      <c r="DS1388" s="63">
        <f>VLOOKUP(D1388,RFPStatus!$A$2:$CF$5148,7,FALSE)</f>
        <v>0</v>
      </c>
      <c r="DT1388" s="63">
        <f>VLOOKUP(D1388,RFPStatus!$A$2:$CF$5148,8,FALSE)</f>
        <v>0</v>
      </c>
      <c r="DU1388" s="63">
        <f>VLOOKUP(D1388,RFPStatus!$A$2:$CF$5148,9,FALSE)</f>
        <v>0</v>
      </c>
      <c r="DV1388" s="63">
        <f>VLOOKUP(D1388,RFPStatus!$A$2:$CF$5148,10,FALSE)</f>
        <v>0</v>
      </c>
      <c r="DW1388" s="63" t="str">
        <f t="shared" si="21"/>
        <v/>
      </c>
    </row>
    <row r="1389" spans="1:127">
      <c r="A1389" s="65">
        <f>RFPData!D1389</f>
        <v>0</v>
      </c>
      <c r="DQ1389" s="63">
        <f>VLOOKUP(D1389,RFPStatus!$A$2:$CF$5148,5,FALSE)</f>
        <v>0</v>
      </c>
      <c r="DR1389" s="63">
        <f>VLOOKUP(D1389,RFPStatus!$A$2:$CF$5148,6,FALSE)</f>
        <v>0</v>
      </c>
      <c r="DS1389" s="63">
        <f>VLOOKUP(D1389,RFPStatus!$A$2:$CF$5148,7,FALSE)</f>
        <v>0</v>
      </c>
      <c r="DT1389" s="63">
        <f>VLOOKUP(D1389,RFPStatus!$A$2:$CF$5148,8,FALSE)</f>
        <v>0</v>
      </c>
      <c r="DU1389" s="63">
        <f>VLOOKUP(D1389,RFPStatus!$A$2:$CF$5148,9,FALSE)</f>
        <v>0</v>
      </c>
      <c r="DV1389" s="63">
        <f>VLOOKUP(D1389,RFPStatus!$A$2:$CF$5148,10,FALSE)</f>
        <v>0</v>
      </c>
      <c r="DW1389" s="63" t="str">
        <f t="shared" si="21"/>
        <v/>
      </c>
    </row>
    <row r="1390" spans="1:127">
      <c r="A1390" s="65">
        <f>RFPData!D1390</f>
        <v>0</v>
      </c>
      <c r="DQ1390" s="63">
        <f>VLOOKUP(D1390,RFPStatus!$A$2:$CF$5148,5,FALSE)</f>
        <v>0</v>
      </c>
      <c r="DR1390" s="63">
        <f>VLOOKUP(D1390,RFPStatus!$A$2:$CF$5148,6,FALSE)</f>
        <v>0</v>
      </c>
      <c r="DS1390" s="63">
        <f>VLOOKUP(D1390,RFPStatus!$A$2:$CF$5148,7,FALSE)</f>
        <v>0</v>
      </c>
      <c r="DT1390" s="63">
        <f>VLOOKUP(D1390,RFPStatus!$A$2:$CF$5148,8,FALSE)</f>
        <v>0</v>
      </c>
      <c r="DU1390" s="63">
        <f>VLOOKUP(D1390,RFPStatus!$A$2:$CF$5148,9,FALSE)</f>
        <v>0</v>
      </c>
      <c r="DV1390" s="63">
        <f>VLOOKUP(D1390,RFPStatus!$A$2:$CF$5148,10,FALSE)</f>
        <v>0</v>
      </c>
      <c r="DW1390" s="63" t="str">
        <f t="shared" si="21"/>
        <v/>
      </c>
    </row>
    <row r="1391" spans="1:127">
      <c r="A1391" s="65">
        <f>RFPData!D1391</f>
        <v>0</v>
      </c>
      <c r="DQ1391" s="63">
        <f>VLOOKUP(D1391,RFPStatus!$A$2:$CF$5148,5,FALSE)</f>
        <v>0</v>
      </c>
      <c r="DR1391" s="63">
        <f>VLOOKUP(D1391,RFPStatus!$A$2:$CF$5148,6,FALSE)</f>
        <v>0</v>
      </c>
      <c r="DS1391" s="63">
        <f>VLOOKUP(D1391,RFPStatus!$A$2:$CF$5148,7,FALSE)</f>
        <v>0</v>
      </c>
      <c r="DT1391" s="63">
        <f>VLOOKUP(D1391,RFPStatus!$A$2:$CF$5148,8,FALSE)</f>
        <v>0</v>
      </c>
      <c r="DU1391" s="63">
        <f>VLOOKUP(D1391,RFPStatus!$A$2:$CF$5148,9,FALSE)</f>
        <v>0</v>
      </c>
      <c r="DV1391" s="63">
        <f>VLOOKUP(D1391,RFPStatus!$A$2:$CF$5148,10,FALSE)</f>
        <v>0</v>
      </c>
      <c r="DW1391" s="63" t="str">
        <f t="shared" si="21"/>
        <v/>
      </c>
    </row>
    <row r="1392" spans="1:127">
      <c r="A1392" s="65">
        <f>RFPData!D1392</f>
        <v>0</v>
      </c>
      <c r="DQ1392" s="63">
        <f>VLOOKUP(D1392,RFPStatus!$A$2:$CF$5148,5,FALSE)</f>
        <v>0</v>
      </c>
      <c r="DR1392" s="63">
        <f>VLOOKUP(D1392,RFPStatus!$A$2:$CF$5148,6,FALSE)</f>
        <v>0</v>
      </c>
      <c r="DS1392" s="63">
        <f>VLOOKUP(D1392,RFPStatus!$A$2:$CF$5148,7,FALSE)</f>
        <v>0</v>
      </c>
      <c r="DT1392" s="63">
        <f>VLOOKUP(D1392,RFPStatus!$A$2:$CF$5148,8,FALSE)</f>
        <v>0</v>
      </c>
      <c r="DU1392" s="63">
        <f>VLOOKUP(D1392,RFPStatus!$A$2:$CF$5148,9,FALSE)</f>
        <v>0</v>
      </c>
      <c r="DV1392" s="63">
        <f>VLOOKUP(D1392,RFPStatus!$A$2:$CF$5148,10,FALSE)</f>
        <v>0</v>
      </c>
      <c r="DW1392" s="63" t="str">
        <f t="shared" si="21"/>
        <v/>
      </c>
    </row>
    <row r="1393" spans="1:127">
      <c r="A1393" s="65">
        <f>RFPData!D1393</f>
        <v>0</v>
      </c>
      <c r="DQ1393" s="63">
        <f>VLOOKUP(D1393,RFPStatus!$A$2:$CF$5148,5,FALSE)</f>
        <v>0</v>
      </c>
      <c r="DR1393" s="63">
        <f>VLOOKUP(D1393,RFPStatus!$A$2:$CF$5148,6,FALSE)</f>
        <v>0</v>
      </c>
      <c r="DS1393" s="63">
        <f>VLOOKUP(D1393,RFPStatus!$A$2:$CF$5148,7,FALSE)</f>
        <v>0</v>
      </c>
      <c r="DT1393" s="63">
        <f>VLOOKUP(D1393,RFPStatus!$A$2:$CF$5148,8,FALSE)</f>
        <v>0</v>
      </c>
      <c r="DU1393" s="63">
        <f>VLOOKUP(D1393,RFPStatus!$A$2:$CF$5148,9,FALSE)</f>
        <v>0</v>
      </c>
      <c r="DV1393" s="63">
        <f>VLOOKUP(D1393,RFPStatus!$A$2:$CF$5148,10,FALSE)</f>
        <v>0</v>
      </c>
      <c r="DW1393" s="63" t="str">
        <f t="shared" si="21"/>
        <v/>
      </c>
    </row>
    <row r="1394" spans="1:127">
      <c r="A1394" s="65">
        <f>RFPData!D1394</f>
        <v>0</v>
      </c>
      <c r="DQ1394" s="63">
        <f>VLOOKUP(D1394,RFPStatus!$A$2:$CF$5148,5,FALSE)</f>
        <v>0</v>
      </c>
      <c r="DR1394" s="63">
        <f>VLOOKUP(D1394,RFPStatus!$A$2:$CF$5148,6,FALSE)</f>
        <v>0</v>
      </c>
      <c r="DS1394" s="63">
        <f>VLOOKUP(D1394,RFPStatus!$A$2:$CF$5148,7,FALSE)</f>
        <v>0</v>
      </c>
      <c r="DT1394" s="63">
        <f>VLOOKUP(D1394,RFPStatus!$A$2:$CF$5148,8,FALSE)</f>
        <v>0</v>
      </c>
      <c r="DU1394" s="63">
        <f>VLOOKUP(D1394,RFPStatus!$A$2:$CF$5148,9,FALSE)</f>
        <v>0</v>
      </c>
      <c r="DV1394" s="63">
        <f>VLOOKUP(D1394,RFPStatus!$A$2:$CF$5148,10,FALSE)</f>
        <v>0</v>
      </c>
      <c r="DW1394" s="63" t="str">
        <f t="shared" si="21"/>
        <v/>
      </c>
    </row>
    <row r="1395" spans="1:127">
      <c r="A1395" s="65">
        <f>RFPData!D1395</f>
        <v>0</v>
      </c>
      <c r="DQ1395" s="63">
        <f>VLOOKUP(D1395,RFPStatus!$A$2:$CF$5148,5,FALSE)</f>
        <v>0</v>
      </c>
      <c r="DR1395" s="63">
        <f>VLOOKUP(D1395,RFPStatus!$A$2:$CF$5148,6,FALSE)</f>
        <v>0</v>
      </c>
      <c r="DS1395" s="63">
        <f>VLOOKUP(D1395,RFPStatus!$A$2:$CF$5148,7,FALSE)</f>
        <v>0</v>
      </c>
      <c r="DT1395" s="63">
        <f>VLOOKUP(D1395,RFPStatus!$A$2:$CF$5148,8,FALSE)</f>
        <v>0</v>
      </c>
      <c r="DU1395" s="63">
        <f>VLOOKUP(D1395,RFPStatus!$A$2:$CF$5148,9,FALSE)</f>
        <v>0</v>
      </c>
      <c r="DV1395" s="63">
        <f>VLOOKUP(D1395,RFPStatus!$A$2:$CF$5148,10,FALSE)</f>
        <v>0</v>
      </c>
      <c r="DW1395" s="63" t="str">
        <f t="shared" si="21"/>
        <v/>
      </c>
    </row>
    <row r="1396" spans="1:127">
      <c r="A1396" s="65">
        <f>RFPData!D1396</f>
        <v>0</v>
      </c>
      <c r="DQ1396" s="63">
        <f>VLOOKUP(D1396,RFPStatus!$A$2:$CF$5148,5,FALSE)</f>
        <v>0</v>
      </c>
      <c r="DR1396" s="63">
        <f>VLOOKUP(D1396,RFPStatus!$A$2:$CF$5148,6,FALSE)</f>
        <v>0</v>
      </c>
      <c r="DS1396" s="63">
        <f>VLOOKUP(D1396,RFPStatus!$A$2:$CF$5148,7,FALSE)</f>
        <v>0</v>
      </c>
      <c r="DT1396" s="63">
        <f>VLOOKUP(D1396,RFPStatus!$A$2:$CF$5148,8,FALSE)</f>
        <v>0</v>
      </c>
      <c r="DU1396" s="63">
        <f>VLOOKUP(D1396,RFPStatus!$A$2:$CF$5148,9,FALSE)</f>
        <v>0</v>
      </c>
      <c r="DV1396" s="63">
        <f>VLOOKUP(D1396,RFPStatus!$A$2:$CF$5148,10,FALSE)</f>
        <v>0</v>
      </c>
      <c r="DW1396" s="63" t="str">
        <f t="shared" si="21"/>
        <v/>
      </c>
    </row>
    <row r="1397" spans="1:127">
      <c r="A1397" s="65">
        <f>RFPData!D1397</f>
        <v>0</v>
      </c>
      <c r="DQ1397" s="63">
        <f>VLOOKUP(D1397,RFPStatus!$A$2:$CF$5148,5,FALSE)</f>
        <v>0</v>
      </c>
      <c r="DR1397" s="63">
        <f>VLOOKUP(D1397,RFPStatus!$A$2:$CF$5148,6,FALSE)</f>
        <v>0</v>
      </c>
      <c r="DS1397" s="63">
        <f>VLOOKUP(D1397,RFPStatus!$A$2:$CF$5148,7,FALSE)</f>
        <v>0</v>
      </c>
      <c r="DT1397" s="63">
        <f>VLOOKUP(D1397,RFPStatus!$A$2:$CF$5148,8,FALSE)</f>
        <v>0</v>
      </c>
      <c r="DU1397" s="63">
        <f>VLOOKUP(D1397,RFPStatus!$A$2:$CF$5148,9,FALSE)</f>
        <v>0</v>
      </c>
      <c r="DV1397" s="63">
        <f>VLOOKUP(D1397,RFPStatus!$A$2:$CF$5148,10,FALSE)</f>
        <v>0</v>
      </c>
      <c r="DW1397" s="63" t="str">
        <f t="shared" si="21"/>
        <v/>
      </c>
    </row>
    <row r="1398" spans="1:127">
      <c r="A1398" s="65">
        <f>RFPData!D1398</f>
        <v>0</v>
      </c>
      <c r="DQ1398" s="63">
        <f>VLOOKUP(D1398,RFPStatus!$A$2:$CF$5148,5,FALSE)</f>
        <v>0</v>
      </c>
      <c r="DR1398" s="63">
        <f>VLOOKUP(D1398,RFPStatus!$A$2:$CF$5148,6,FALSE)</f>
        <v>0</v>
      </c>
      <c r="DS1398" s="63">
        <f>VLOOKUP(D1398,RFPStatus!$A$2:$CF$5148,7,FALSE)</f>
        <v>0</v>
      </c>
      <c r="DT1398" s="63">
        <f>VLOOKUP(D1398,RFPStatus!$A$2:$CF$5148,8,FALSE)</f>
        <v>0</v>
      </c>
      <c r="DU1398" s="63">
        <f>VLOOKUP(D1398,RFPStatus!$A$2:$CF$5148,9,FALSE)</f>
        <v>0</v>
      </c>
      <c r="DV1398" s="63">
        <f>VLOOKUP(D1398,RFPStatus!$A$2:$CF$5148,10,FALSE)</f>
        <v>0</v>
      </c>
      <c r="DW1398" s="63" t="str">
        <f t="shared" si="21"/>
        <v/>
      </c>
    </row>
    <row r="1399" spans="1:127">
      <c r="A1399" s="65">
        <f>RFPData!D1399</f>
        <v>0</v>
      </c>
      <c r="DQ1399" s="63">
        <f>VLOOKUP(D1399,RFPStatus!$A$2:$CF$5148,5,FALSE)</f>
        <v>0</v>
      </c>
      <c r="DR1399" s="63">
        <f>VLOOKUP(D1399,RFPStatus!$A$2:$CF$5148,6,FALSE)</f>
        <v>0</v>
      </c>
      <c r="DS1399" s="63">
        <f>VLOOKUP(D1399,RFPStatus!$A$2:$CF$5148,7,FALSE)</f>
        <v>0</v>
      </c>
      <c r="DT1399" s="63">
        <f>VLOOKUP(D1399,RFPStatus!$A$2:$CF$5148,8,FALSE)</f>
        <v>0</v>
      </c>
      <c r="DU1399" s="63">
        <f>VLOOKUP(D1399,RFPStatus!$A$2:$CF$5148,9,FALSE)</f>
        <v>0</v>
      </c>
      <c r="DV1399" s="63">
        <f>VLOOKUP(D1399,RFPStatus!$A$2:$CF$5148,10,FALSE)</f>
        <v>0</v>
      </c>
      <c r="DW1399" s="63" t="str">
        <f t="shared" si="21"/>
        <v/>
      </c>
    </row>
    <row r="1400" spans="1:127">
      <c r="A1400" s="65">
        <f>RFPData!D1400</f>
        <v>0</v>
      </c>
      <c r="DQ1400" s="63">
        <f>VLOOKUP(D1400,RFPStatus!$A$2:$CF$5148,5,FALSE)</f>
        <v>0</v>
      </c>
      <c r="DR1400" s="63">
        <f>VLOOKUP(D1400,RFPStatus!$A$2:$CF$5148,6,FALSE)</f>
        <v>0</v>
      </c>
      <c r="DS1400" s="63">
        <f>VLOOKUP(D1400,RFPStatus!$A$2:$CF$5148,7,FALSE)</f>
        <v>0</v>
      </c>
      <c r="DT1400" s="63">
        <f>VLOOKUP(D1400,RFPStatus!$A$2:$CF$5148,8,FALSE)</f>
        <v>0</v>
      </c>
      <c r="DU1400" s="63">
        <f>VLOOKUP(D1400,RFPStatus!$A$2:$CF$5148,9,FALSE)</f>
        <v>0</v>
      </c>
      <c r="DV1400" s="63">
        <f>VLOOKUP(D1400,RFPStatus!$A$2:$CF$5148,10,FALSE)</f>
        <v>0</v>
      </c>
      <c r="DW1400" s="63" t="str">
        <f t="shared" si="21"/>
        <v/>
      </c>
    </row>
    <row r="1401" spans="1:127">
      <c r="A1401" s="65">
        <f>RFPData!D1401</f>
        <v>0</v>
      </c>
      <c r="DQ1401" s="63">
        <f>VLOOKUP(D1401,RFPStatus!$A$2:$CF$5148,5,FALSE)</f>
        <v>0</v>
      </c>
      <c r="DR1401" s="63">
        <f>VLOOKUP(D1401,RFPStatus!$A$2:$CF$5148,6,FALSE)</f>
        <v>0</v>
      </c>
      <c r="DS1401" s="63">
        <f>VLOOKUP(D1401,RFPStatus!$A$2:$CF$5148,7,FALSE)</f>
        <v>0</v>
      </c>
      <c r="DT1401" s="63">
        <f>VLOOKUP(D1401,RFPStatus!$A$2:$CF$5148,8,FALSE)</f>
        <v>0</v>
      </c>
      <c r="DU1401" s="63">
        <f>VLOOKUP(D1401,RFPStatus!$A$2:$CF$5148,9,FALSE)</f>
        <v>0</v>
      </c>
      <c r="DV1401" s="63">
        <f>VLOOKUP(D1401,RFPStatus!$A$2:$CF$5148,10,FALSE)</f>
        <v>0</v>
      </c>
      <c r="DW1401" s="63" t="str">
        <f t="shared" si="21"/>
        <v/>
      </c>
    </row>
    <row r="1402" spans="1:127">
      <c r="A1402" s="65">
        <f>RFPData!D1402</f>
        <v>0</v>
      </c>
      <c r="DQ1402" s="63">
        <f>VLOOKUP(D1402,RFPStatus!$A$2:$CF$5148,5,FALSE)</f>
        <v>0</v>
      </c>
      <c r="DR1402" s="63">
        <f>VLOOKUP(D1402,RFPStatus!$A$2:$CF$5148,6,FALSE)</f>
        <v>0</v>
      </c>
      <c r="DS1402" s="63">
        <f>VLOOKUP(D1402,RFPStatus!$A$2:$CF$5148,7,FALSE)</f>
        <v>0</v>
      </c>
      <c r="DT1402" s="63">
        <f>VLOOKUP(D1402,RFPStatus!$A$2:$CF$5148,8,FALSE)</f>
        <v>0</v>
      </c>
      <c r="DU1402" s="63">
        <f>VLOOKUP(D1402,RFPStatus!$A$2:$CF$5148,9,FALSE)</f>
        <v>0</v>
      </c>
      <c r="DV1402" s="63">
        <f>VLOOKUP(D1402,RFPStatus!$A$2:$CF$5148,10,FALSE)</f>
        <v>0</v>
      </c>
      <c r="DW1402" s="63" t="str">
        <f t="shared" si="21"/>
        <v/>
      </c>
    </row>
    <row r="1403" spans="1:127">
      <c r="A1403" s="65">
        <f>RFPData!D1403</f>
        <v>0</v>
      </c>
      <c r="DQ1403" s="63">
        <f>VLOOKUP(D1403,RFPStatus!$A$2:$CF$5148,5,FALSE)</f>
        <v>0</v>
      </c>
      <c r="DR1403" s="63">
        <f>VLOOKUP(D1403,RFPStatus!$A$2:$CF$5148,6,FALSE)</f>
        <v>0</v>
      </c>
      <c r="DS1403" s="63">
        <f>VLOOKUP(D1403,RFPStatus!$A$2:$CF$5148,7,FALSE)</f>
        <v>0</v>
      </c>
      <c r="DT1403" s="63">
        <f>VLOOKUP(D1403,RFPStatus!$A$2:$CF$5148,8,FALSE)</f>
        <v>0</v>
      </c>
      <c r="DU1403" s="63">
        <f>VLOOKUP(D1403,RFPStatus!$A$2:$CF$5148,9,FALSE)</f>
        <v>0</v>
      </c>
      <c r="DV1403" s="63">
        <f>VLOOKUP(D1403,RFPStatus!$A$2:$CF$5148,10,FALSE)</f>
        <v>0</v>
      </c>
      <c r="DW1403" s="63" t="str">
        <f t="shared" si="21"/>
        <v/>
      </c>
    </row>
    <row r="1404" spans="1:127">
      <c r="A1404" s="65">
        <f>RFPData!D1404</f>
        <v>0</v>
      </c>
      <c r="DQ1404" s="63">
        <f>VLOOKUP(D1404,RFPStatus!$A$2:$CF$5148,5,FALSE)</f>
        <v>0</v>
      </c>
      <c r="DR1404" s="63">
        <f>VLOOKUP(D1404,RFPStatus!$A$2:$CF$5148,6,FALSE)</f>
        <v>0</v>
      </c>
      <c r="DS1404" s="63">
        <f>VLOOKUP(D1404,RFPStatus!$A$2:$CF$5148,7,FALSE)</f>
        <v>0</v>
      </c>
      <c r="DT1404" s="63">
        <f>VLOOKUP(D1404,RFPStatus!$A$2:$CF$5148,8,FALSE)</f>
        <v>0</v>
      </c>
      <c r="DU1404" s="63">
        <f>VLOOKUP(D1404,RFPStatus!$A$2:$CF$5148,9,FALSE)</f>
        <v>0</v>
      </c>
      <c r="DV1404" s="63">
        <f>VLOOKUP(D1404,RFPStatus!$A$2:$CF$5148,10,FALSE)</f>
        <v>0</v>
      </c>
      <c r="DW1404" s="63" t="str">
        <f t="shared" si="21"/>
        <v/>
      </c>
    </row>
    <row r="1405" spans="1:127">
      <c r="A1405" s="65">
        <f>RFPData!D1405</f>
        <v>0</v>
      </c>
      <c r="DQ1405" s="63">
        <f>VLOOKUP(D1405,RFPStatus!$A$2:$CF$5148,5,FALSE)</f>
        <v>0</v>
      </c>
      <c r="DR1405" s="63">
        <f>VLOOKUP(D1405,RFPStatus!$A$2:$CF$5148,6,FALSE)</f>
        <v>0</v>
      </c>
      <c r="DS1405" s="63">
        <f>VLOOKUP(D1405,RFPStatus!$A$2:$CF$5148,7,FALSE)</f>
        <v>0</v>
      </c>
      <c r="DT1405" s="63">
        <f>VLOOKUP(D1405,RFPStatus!$A$2:$CF$5148,8,FALSE)</f>
        <v>0</v>
      </c>
      <c r="DU1405" s="63">
        <f>VLOOKUP(D1405,RFPStatus!$A$2:$CF$5148,9,FALSE)</f>
        <v>0</v>
      </c>
      <c r="DV1405" s="63">
        <f>VLOOKUP(D1405,RFPStatus!$A$2:$CF$5148,10,FALSE)</f>
        <v>0</v>
      </c>
      <c r="DW1405" s="63" t="str">
        <f t="shared" si="21"/>
        <v/>
      </c>
    </row>
    <row r="1406" spans="1:127">
      <c r="A1406" s="65">
        <f>RFPData!D1406</f>
        <v>0</v>
      </c>
      <c r="DQ1406" s="63">
        <f>VLOOKUP(D1406,RFPStatus!$A$2:$CF$5148,5,FALSE)</f>
        <v>0</v>
      </c>
      <c r="DR1406" s="63">
        <f>VLOOKUP(D1406,RFPStatus!$A$2:$CF$5148,6,FALSE)</f>
        <v>0</v>
      </c>
      <c r="DS1406" s="63">
        <f>VLOOKUP(D1406,RFPStatus!$A$2:$CF$5148,7,FALSE)</f>
        <v>0</v>
      </c>
      <c r="DT1406" s="63">
        <f>VLOOKUP(D1406,RFPStatus!$A$2:$CF$5148,8,FALSE)</f>
        <v>0</v>
      </c>
      <c r="DU1406" s="63">
        <f>VLOOKUP(D1406,RFPStatus!$A$2:$CF$5148,9,FALSE)</f>
        <v>0</v>
      </c>
      <c r="DV1406" s="63">
        <f>VLOOKUP(D1406,RFPStatus!$A$2:$CF$5148,10,FALSE)</f>
        <v>0</v>
      </c>
      <c r="DW1406" s="63" t="str">
        <f t="shared" si="21"/>
        <v/>
      </c>
    </row>
    <row r="1407" spans="1:127">
      <c r="A1407" s="65">
        <f>RFPData!D1407</f>
        <v>0</v>
      </c>
      <c r="DQ1407" s="63">
        <f>VLOOKUP(D1407,RFPStatus!$A$2:$CF$5148,5,FALSE)</f>
        <v>0</v>
      </c>
      <c r="DR1407" s="63">
        <f>VLOOKUP(D1407,RFPStatus!$A$2:$CF$5148,6,FALSE)</f>
        <v>0</v>
      </c>
      <c r="DS1407" s="63">
        <f>VLOOKUP(D1407,RFPStatus!$A$2:$CF$5148,7,FALSE)</f>
        <v>0</v>
      </c>
      <c r="DT1407" s="63">
        <f>VLOOKUP(D1407,RFPStatus!$A$2:$CF$5148,8,FALSE)</f>
        <v>0</v>
      </c>
      <c r="DU1407" s="63">
        <f>VLOOKUP(D1407,RFPStatus!$A$2:$CF$5148,9,FALSE)</f>
        <v>0</v>
      </c>
      <c r="DV1407" s="63">
        <f>VLOOKUP(D1407,RFPStatus!$A$2:$CF$5148,10,FALSE)</f>
        <v>0</v>
      </c>
      <c r="DW1407" s="63" t="str">
        <f t="shared" si="21"/>
        <v/>
      </c>
    </row>
    <row r="1408" spans="1:127">
      <c r="A1408" s="65">
        <f>RFPData!D1408</f>
        <v>0</v>
      </c>
      <c r="DQ1408" s="63">
        <f>VLOOKUP(D1408,RFPStatus!$A$2:$CF$5148,5,FALSE)</f>
        <v>0</v>
      </c>
      <c r="DR1408" s="63">
        <f>VLOOKUP(D1408,RFPStatus!$A$2:$CF$5148,6,FALSE)</f>
        <v>0</v>
      </c>
      <c r="DS1408" s="63">
        <f>VLOOKUP(D1408,RFPStatus!$A$2:$CF$5148,7,FALSE)</f>
        <v>0</v>
      </c>
      <c r="DT1408" s="63">
        <f>VLOOKUP(D1408,RFPStatus!$A$2:$CF$5148,8,FALSE)</f>
        <v>0</v>
      </c>
      <c r="DU1408" s="63">
        <f>VLOOKUP(D1408,RFPStatus!$A$2:$CF$5148,9,FALSE)</f>
        <v>0</v>
      </c>
      <c r="DV1408" s="63">
        <f>VLOOKUP(D1408,RFPStatus!$A$2:$CF$5148,10,FALSE)</f>
        <v>0</v>
      </c>
      <c r="DW1408" s="63" t="str">
        <f t="shared" si="21"/>
        <v/>
      </c>
    </row>
    <row r="1409" spans="1:127">
      <c r="A1409" s="65">
        <f>RFPData!D1409</f>
        <v>0</v>
      </c>
      <c r="DQ1409" s="63">
        <f>VLOOKUP(D1409,RFPStatus!$A$2:$CF$5148,5,FALSE)</f>
        <v>0</v>
      </c>
      <c r="DR1409" s="63">
        <f>VLOOKUP(D1409,RFPStatus!$A$2:$CF$5148,6,FALSE)</f>
        <v>0</v>
      </c>
      <c r="DS1409" s="63">
        <f>VLOOKUP(D1409,RFPStatus!$A$2:$CF$5148,7,FALSE)</f>
        <v>0</v>
      </c>
      <c r="DT1409" s="63">
        <f>VLOOKUP(D1409,RFPStatus!$A$2:$CF$5148,8,FALSE)</f>
        <v>0</v>
      </c>
      <c r="DU1409" s="63">
        <f>VLOOKUP(D1409,RFPStatus!$A$2:$CF$5148,9,FALSE)</f>
        <v>0</v>
      </c>
      <c r="DV1409" s="63">
        <f>VLOOKUP(D1409,RFPStatus!$A$2:$CF$5148,10,FALSE)</f>
        <v>0</v>
      </c>
      <c r="DW1409" s="63" t="str">
        <f t="shared" si="21"/>
        <v/>
      </c>
    </row>
    <row r="1410" spans="1:127">
      <c r="A1410" s="65">
        <f>RFPData!D1410</f>
        <v>0</v>
      </c>
      <c r="DQ1410" s="63">
        <f>VLOOKUP(D1410,RFPStatus!$A$2:$CF$5148,5,FALSE)</f>
        <v>0</v>
      </c>
      <c r="DR1410" s="63">
        <f>VLOOKUP(D1410,RFPStatus!$A$2:$CF$5148,6,FALSE)</f>
        <v>0</v>
      </c>
      <c r="DS1410" s="63">
        <f>VLOOKUP(D1410,RFPStatus!$A$2:$CF$5148,7,FALSE)</f>
        <v>0</v>
      </c>
      <c r="DT1410" s="63">
        <f>VLOOKUP(D1410,RFPStatus!$A$2:$CF$5148,8,FALSE)</f>
        <v>0</v>
      </c>
      <c r="DU1410" s="63">
        <f>VLOOKUP(D1410,RFPStatus!$A$2:$CF$5148,9,FALSE)</f>
        <v>0</v>
      </c>
      <c r="DV1410" s="63">
        <f>VLOOKUP(D1410,RFPStatus!$A$2:$CF$5148,10,FALSE)</f>
        <v>0</v>
      </c>
      <c r="DW1410" s="63" t="str">
        <f t="shared" si="21"/>
        <v/>
      </c>
    </row>
    <row r="1411" spans="1:127">
      <c r="A1411" s="65">
        <f>RFPData!D1411</f>
        <v>0</v>
      </c>
      <c r="DQ1411" s="63">
        <f>VLOOKUP(D1411,RFPStatus!$A$2:$CF$5148,5,FALSE)</f>
        <v>0</v>
      </c>
      <c r="DR1411" s="63">
        <f>VLOOKUP(D1411,RFPStatus!$A$2:$CF$5148,6,FALSE)</f>
        <v>0</v>
      </c>
      <c r="DS1411" s="63">
        <f>VLOOKUP(D1411,RFPStatus!$A$2:$CF$5148,7,FALSE)</f>
        <v>0</v>
      </c>
      <c r="DT1411" s="63">
        <f>VLOOKUP(D1411,RFPStatus!$A$2:$CF$5148,8,FALSE)</f>
        <v>0</v>
      </c>
      <c r="DU1411" s="63">
        <f>VLOOKUP(D1411,RFPStatus!$A$2:$CF$5148,9,FALSE)</f>
        <v>0</v>
      </c>
      <c r="DV1411" s="63">
        <f>VLOOKUP(D1411,RFPStatus!$A$2:$CF$5148,10,FALSE)</f>
        <v>0</v>
      </c>
      <c r="DW1411" s="63" t="str">
        <f t="shared" ref="DW1411:DW1474" si="22">_xlfn.CONCAT(BU1411:BY1411)</f>
        <v/>
      </c>
    </row>
    <row r="1412" spans="1:127">
      <c r="A1412" s="65">
        <f>RFPData!D1412</f>
        <v>0</v>
      </c>
      <c r="DQ1412" s="63">
        <f>VLOOKUP(D1412,RFPStatus!$A$2:$CF$5148,5,FALSE)</f>
        <v>0</v>
      </c>
      <c r="DR1412" s="63">
        <f>VLOOKUP(D1412,RFPStatus!$A$2:$CF$5148,6,FALSE)</f>
        <v>0</v>
      </c>
      <c r="DS1412" s="63">
        <f>VLOOKUP(D1412,RFPStatus!$A$2:$CF$5148,7,FALSE)</f>
        <v>0</v>
      </c>
      <c r="DT1412" s="63">
        <f>VLOOKUP(D1412,RFPStatus!$A$2:$CF$5148,8,FALSE)</f>
        <v>0</v>
      </c>
      <c r="DU1412" s="63">
        <f>VLOOKUP(D1412,RFPStatus!$A$2:$CF$5148,9,FALSE)</f>
        <v>0</v>
      </c>
      <c r="DV1412" s="63">
        <f>VLOOKUP(D1412,RFPStatus!$A$2:$CF$5148,10,FALSE)</f>
        <v>0</v>
      </c>
      <c r="DW1412" s="63" t="str">
        <f t="shared" si="22"/>
        <v/>
      </c>
    </row>
    <row r="1413" spans="1:127">
      <c r="A1413" s="65">
        <f>RFPData!D1413</f>
        <v>0</v>
      </c>
      <c r="DQ1413" s="63">
        <f>VLOOKUP(D1413,RFPStatus!$A$2:$CF$5148,5,FALSE)</f>
        <v>0</v>
      </c>
      <c r="DR1413" s="63">
        <f>VLOOKUP(D1413,RFPStatus!$A$2:$CF$5148,6,FALSE)</f>
        <v>0</v>
      </c>
      <c r="DS1413" s="63">
        <f>VLOOKUP(D1413,RFPStatus!$A$2:$CF$5148,7,FALSE)</f>
        <v>0</v>
      </c>
      <c r="DT1413" s="63">
        <f>VLOOKUP(D1413,RFPStatus!$A$2:$CF$5148,8,FALSE)</f>
        <v>0</v>
      </c>
      <c r="DU1413" s="63">
        <f>VLOOKUP(D1413,RFPStatus!$A$2:$CF$5148,9,FALSE)</f>
        <v>0</v>
      </c>
      <c r="DV1413" s="63">
        <f>VLOOKUP(D1413,RFPStatus!$A$2:$CF$5148,10,FALSE)</f>
        <v>0</v>
      </c>
      <c r="DW1413" s="63" t="str">
        <f t="shared" si="22"/>
        <v/>
      </c>
    </row>
    <row r="1414" spans="1:127">
      <c r="A1414" s="65">
        <f>RFPData!D1414</f>
        <v>0</v>
      </c>
      <c r="DQ1414" s="63">
        <f>VLOOKUP(D1414,RFPStatus!$A$2:$CF$5148,5,FALSE)</f>
        <v>0</v>
      </c>
      <c r="DR1414" s="63">
        <f>VLOOKUP(D1414,RFPStatus!$A$2:$CF$5148,6,FALSE)</f>
        <v>0</v>
      </c>
      <c r="DS1414" s="63">
        <f>VLOOKUP(D1414,RFPStatus!$A$2:$CF$5148,7,FALSE)</f>
        <v>0</v>
      </c>
      <c r="DT1414" s="63">
        <f>VLOOKUP(D1414,RFPStatus!$A$2:$CF$5148,8,FALSE)</f>
        <v>0</v>
      </c>
      <c r="DU1414" s="63">
        <f>VLOOKUP(D1414,RFPStatus!$A$2:$CF$5148,9,FALSE)</f>
        <v>0</v>
      </c>
      <c r="DV1414" s="63">
        <f>VLOOKUP(D1414,RFPStatus!$A$2:$CF$5148,10,FALSE)</f>
        <v>0</v>
      </c>
      <c r="DW1414" s="63" t="str">
        <f t="shared" si="22"/>
        <v/>
      </c>
    </row>
    <row r="1415" spans="1:127">
      <c r="A1415" s="65">
        <f>RFPData!D1415</f>
        <v>0</v>
      </c>
      <c r="DQ1415" s="63">
        <f>VLOOKUP(D1415,RFPStatus!$A$2:$CF$5148,5,FALSE)</f>
        <v>0</v>
      </c>
      <c r="DR1415" s="63">
        <f>VLOOKUP(D1415,RFPStatus!$A$2:$CF$5148,6,FALSE)</f>
        <v>0</v>
      </c>
      <c r="DS1415" s="63">
        <f>VLOOKUP(D1415,RFPStatus!$A$2:$CF$5148,7,FALSE)</f>
        <v>0</v>
      </c>
      <c r="DT1415" s="63">
        <f>VLOOKUP(D1415,RFPStatus!$A$2:$CF$5148,8,FALSE)</f>
        <v>0</v>
      </c>
      <c r="DU1415" s="63">
        <f>VLOOKUP(D1415,RFPStatus!$A$2:$CF$5148,9,FALSE)</f>
        <v>0</v>
      </c>
      <c r="DV1415" s="63">
        <f>VLOOKUP(D1415,RFPStatus!$A$2:$CF$5148,10,FALSE)</f>
        <v>0</v>
      </c>
      <c r="DW1415" s="63" t="str">
        <f t="shared" si="22"/>
        <v/>
      </c>
    </row>
    <row r="1416" spans="1:127">
      <c r="A1416" s="65">
        <f>RFPData!D1416</f>
        <v>0</v>
      </c>
      <c r="DQ1416" s="63">
        <f>VLOOKUP(D1416,RFPStatus!$A$2:$CF$5148,5,FALSE)</f>
        <v>0</v>
      </c>
      <c r="DR1416" s="63">
        <f>VLOOKUP(D1416,RFPStatus!$A$2:$CF$5148,6,FALSE)</f>
        <v>0</v>
      </c>
      <c r="DS1416" s="63">
        <f>VLOOKUP(D1416,RFPStatus!$A$2:$CF$5148,7,FALSE)</f>
        <v>0</v>
      </c>
      <c r="DT1416" s="63">
        <f>VLOOKUP(D1416,RFPStatus!$A$2:$CF$5148,8,FALSE)</f>
        <v>0</v>
      </c>
      <c r="DU1416" s="63">
        <f>VLOOKUP(D1416,RFPStatus!$A$2:$CF$5148,9,FALSE)</f>
        <v>0</v>
      </c>
      <c r="DV1416" s="63">
        <f>VLOOKUP(D1416,RFPStatus!$A$2:$CF$5148,10,FALSE)</f>
        <v>0</v>
      </c>
      <c r="DW1416" s="63" t="str">
        <f t="shared" si="22"/>
        <v/>
      </c>
    </row>
    <row r="1417" spans="1:127">
      <c r="A1417" s="65">
        <f>RFPData!D1417</f>
        <v>0</v>
      </c>
      <c r="DQ1417" s="63">
        <f>VLOOKUP(D1417,RFPStatus!$A$2:$CF$5148,5,FALSE)</f>
        <v>0</v>
      </c>
      <c r="DR1417" s="63">
        <f>VLOOKUP(D1417,RFPStatus!$A$2:$CF$5148,6,FALSE)</f>
        <v>0</v>
      </c>
      <c r="DS1417" s="63">
        <f>VLOOKUP(D1417,RFPStatus!$A$2:$CF$5148,7,FALSE)</f>
        <v>0</v>
      </c>
      <c r="DT1417" s="63">
        <f>VLOOKUP(D1417,RFPStatus!$A$2:$CF$5148,8,FALSE)</f>
        <v>0</v>
      </c>
      <c r="DU1417" s="63">
        <f>VLOOKUP(D1417,RFPStatus!$A$2:$CF$5148,9,FALSE)</f>
        <v>0</v>
      </c>
      <c r="DV1417" s="63">
        <f>VLOOKUP(D1417,RFPStatus!$A$2:$CF$5148,10,FALSE)</f>
        <v>0</v>
      </c>
      <c r="DW1417" s="63" t="str">
        <f t="shared" si="22"/>
        <v/>
      </c>
    </row>
    <row r="1418" spans="1:127">
      <c r="A1418" s="65">
        <f>RFPData!D1418</f>
        <v>0</v>
      </c>
      <c r="DQ1418" s="63">
        <f>VLOOKUP(D1418,RFPStatus!$A$2:$CF$5148,5,FALSE)</f>
        <v>0</v>
      </c>
      <c r="DR1418" s="63">
        <f>VLOOKUP(D1418,RFPStatus!$A$2:$CF$5148,6,FALSE)</f>
        <v>0</v>
      </c>
      <c r="DS1418" s="63">
        <f>VLOOKUP(D1418,RFPStatus!$A$2:$CF$5148,7,FALSE)</f>
        <v>0</v>
      </c>
      <c r="DT1418" s="63">
        <f>VLOOKUP(D1418,RFPStatus!$A$2:$CF$5148,8,FALSE)</f>
        <v>0</v>
      </c>
      <c r="DU1418" s="63">
        <f>VLOOKUP(D1418,RFPStatus!$A$2:$CF$5148,9,FALSE)</f>
        <v>0</v>
      </c>
      <c r="DV1418" s="63">
        <f>VLOOKUP(D1418,RFPStatus!$A$2:$CF$5148,10,FALSE)</f>
        <v>0</v>
      </c>
      <c r="DW1418" s="63" t="str">
        <f t="shared" si="22"/>
        <v/>
      </c>
    </row>
    <row r="1419" spans="1:127">
      <c r="A1419" s="65">
        <f>RFPData!D1419</f>
        <v>0</v>
      </c>
      <c r="DQ1419" s="63">
        <f>VLOOKUP(D1419,RFPStatus!$A$2:$CF$5148,5,FALSE)</f>
        <v>0</v>
      </c>
      <c r="DR1419" s="63">
        <f>VLOOKUP(D1419,RFPStatus!$A$2:$CF$5148,6,FALSE)</f>
        <v>0</v>
      </c>
      <c r="DS1419" s="63">
        <f>VLOOKUP(D1419,RFPStatus!$A$2:$CF$5148,7,FALSE)</f>
        <v>0</v>
      </c>
      <c r="DT1419" s="63">
        <f>VLOOKUP(D1419,RFPStatus!$A$2:$CF$5148,8,FALSE)</f>
        <v>0</v>
      </c>
      <c r="DU1419" s="63">
        <f>VLOOKUP(D1419,RFPStatus!$A$2:$CF$5148,9,FALSE)</f>
        <v>0</v>
      </c>
      <c r="DV1419" s="63">
        <f>VLOOKUP(D1419,RFPStatus!$A$2:$CF$5148,10,FALSE)</f>
        <v>0</v>
      </c>
      <c r="DW1419" s="63" t="str">
        <f t="shared" si="22"/>
        <v/>
      </c>
    </row>
    <row r="1420" spans="1:127">
      <c r="A1420" s="65">
        <f>RFPData!D1420</f>
        <v>0</v>
      </c>
      <c r="DQ1420" s="63">
        <f>VLOOKUP(D1420,RFPStatus!$A$2:$CF$5148,5,FALSE)</f>
        <v>0</v>
      </c>
      <c r="DR1420" s="63">
        <f>VLOOKUP(D1420,RFPStatus!$A$2:$CF$5148,6,FALSE)</f>
        <v>0</v>
      </c>
      <c r="DS1420" s="63">
        <f>VLOOKUP(D1420,RFPStatus!$A$2:$CF$5148,7,FALSE)</f>
        <v>0</v>
      </c>
      <c r="DT1420" s="63">
        <f>VLOOKUP(D1420,RFPStatus!$A$2:$CF$5148,8,FALSE)</f>
        <v>0</v>
      </c>
      <c r="DU1420" s="63">
        <f>VLOOKUP(D1420,RFPStatus!$A$2:$CF$5148,9,FALSE)</f>
        <v>0</v>
      </c>
      <c r="DV1420" s="63">
        <f>VLOOKUP(D1420,RFPStatus!$A$2:$CF$5148,10,FALSE)</f>
        <v>0</v>
      </c>
      <c r="DW1420" s="63" t="str">
        <f t="shared" si="22"/>
        <v/>
      </c>
    </row>
    <row r="1421" spans="1:127">
      <c r="A1421" s="65">
        <f>RFPData!D1421</f>
        <v>0</v>
      </c>
      <c r="DQ1421" s="63">
        <f>VLOOKUP(D1421,RFPStatus!$A$2:$CF$5148,5,FALSE)</f>
        <v>0</v>
      </c>
      <c r="DR1421" s="63">
        <f>VLOOKUP(D1421,RFPStatus!$A$2:$CF$5148,6,FALSE)</f>
        <v>0</v>
      </c>
      <c r="DS1421" s="63">
        <f>VLOOKUP(D1421,RFPStatus!$A$2:$CF$5148,7,FALSE)</f>
        <v>0</v>
      </c>
      <c r="DT1421" s="63">
        <f>VLOOKUP(D1421,RFPStatus!$A$2:$CF$5148,8,FALSE)</f>
        <v>0</v>
      </c>
      <c r="DU1421" s="63">
        <f>VLOOKUP(D1421,RFPStatus!$A$2:$CF$5148,9,FALSE)</f>
        <v>0</v>
      </c>
      <c r="DV1421" s="63">
        <f>VLOOKUP(D1421,RFPStatus!$A$2:$CF$5148,10,FALSE)</f>
        <v>0</v>
      </c>
      <c r="DW1421" s="63" t="str">
        <f t="shared" si="22"/>
        <v/>
      </c>
    </row>
    <row r="1422" spans="1:127">
      <c r="A1422" s="65">
        <f>RFPData!D1422</f>
        <v>0</v>
      </c>
      <c r="DQ1422" s="63">
        <f>VLOOKUP(D1422,RFPStatus!$A$2:$CF$5148,5,FALSE)</f>
        <v>0</v>
      </c>
      <c r="DR1422" s="63">
        <f>VLOOKUP(D1422,RFPStatus!$A$2:$CF$5148,6,FALSE)</f>
        <v>0</v>
      </c>
      <c r="DS1422" s="63">
        <f>VLOOKUP(D1422,RFPStatus!$A$2:$CF$5148,7,FALSE)</f>
        <v>0</v>
      </c>
      <c r="DT1422" s="63">
        <f>VLOOKUP(D1422,RFPStatus!$A$2:$CF$5148,8,FALSE)</f>
        <v>0</v>
      </c>
      <c r="DU1422" s="63">
        <f>VLOOKUP(D1422,RFPStatus!$A$2:$CF$5148,9,FALSE)</f>
        <v>0</v>
      </c>
      <c r="DV1422" s="63">
        <f>VLOOKUP(D1422,RFPStatus!$A$2:$CF$5148,10,FALSE)</f>
        <v>0</v>
      </c>
      <c r="DW1422" s="63" t="str">
        <f t="shared" si="22"/>
        <v/>
      </c>
    </row>
    <row r="1423" spans="1:127">
      <c r="A1423" s="65">
        <f>RFPData!D1423</f>
        <v>0</v>
      </c>
      <c r="DQ1423" s="63">
        <f>VLOOKUP(D1423,RFPStatus!$A$2:$CF$5148,5,FALSE)</f>
        <v>0</v>
      </c>
      <c r="DR1423" s="63">
        <f>VLOOKUP(D1423,RFPStatus!$A$2:$CF$5148,6,FALSE)</f>
        <v>0</v>
      </c>
      <c r="DS1423" s="63">
        <f>VLOOKUP(D1423,RFPStatus!$A$2:$CF$5148,7,FALSE)</f>
        <v>0</v>
      </c>
      <c r="DT1423" s="63">
        <f>VLOOKUP(D1423,RFPStatus!$A$2:$CF$5148,8,FALSE)</f>
        <v>0</v>
      </c>
      <c r="DU1423" s="63">
        <f>VLOOKUP(D1423,RFPStatus!$A$2:$CF$5148,9,FALSE)</f>
        <v>0</v>
      </c>
      <c r="DV1423" s="63">
        <f>VLOOKUP(D1423,RFPStatus!$A$2:$CF$5148,10,FALSE)</f>
        <v>0</v>
      </c>
      <c r="DW1423" s="63" t="str">
        <f t="shared" si="22"/>
        <v/>
      </c>
    </row>
    <row r="1424" spans="1:127">
      <c r="A1424" s="65">
        <f>RFPData!D1424</f>
        <v>0</v>
      </c>
      <c r="DQ1424" s="63">
        <f>VLOOKUP(D1424,RFPStatus!$A$2:$CF$5148,5,FALSE)</f>
        <v>0</v>
      </c>
      <c r="DR1424" s="63">
        <f>VLOOKUP(D1424,RFPStatus!$A$2:$CF$5148,6,FALSE)</f>
        <v>0</v>
      </c>
      <c r="DS1424" s="63">
        <f>VLOOKUP(D1424,RFPStatus!$A$2:$CF$5148,7,FALSE)</f>
        <v>0</v>
      </c>
      <c r="DT1424" s="63">
        <f>VLOOKUP(D1424,RFPStatus!$A$2:$CF$5148,8,FALSE)</f>
        <v>0</v>
      </c>
      <c r="DU1424" s="63">
        <f>VLOOKUP(D1424,RFPStatus!$A$2:$CF$5148,9,FALSE)</f>
        <v>0</v>
      </c>
      <c r="DV1424" s="63">
        <f>VLOOKUP(D1424,RFPStatus!$A$2:$CF$5148,10,FALSE)</f>
        <v>0</v>
      </c>
      <c r="DW1424" s="63" t="str">
        <f t="shared" si="22"/>
        <v/>
      </c>
    </row>
    <row r="1425" spans="1:127">
      <c r="A1425" s="65">
        <f>RFPData!D1425</f>
        <v>0</v>
      </c>
      <c r="DQ1425" s="63">
        <f>VLOOKUP(D1425,RFPStatus!$A$2:$CF$5148,5,FALSE)</f>
        <v>0</v>
      </c>
      <c r="DR1425" s="63">
        <f>VLOOKUP(D1425,RFPStatus!$A$2:$CF$5148,6,FALSE)</f>
        <v>0</v>
      </c>
      <c r="DS1425" s="63">
        <f>VLOOKUP(D1425,RFPStatus!$A$2:$CF$5148,7,FALSE)</f>
        <v>0</v>
      </c>
      <c r="DT1425" s="63">
        <f>VLOOKUP(D1425,RFPStatus!$A$2:$CF$5148,8,FALSE)</f>
        <v>0</v>
      </c>
      <c r="DU1425" s="63">
        <f>VLOOKUP(D1425,RFPStatus!$A$2:$CF$5148,9,FALSE)</f>
        <v>0</v>
      </c>
      <c r="DV1425" s="63">
        <f>VLOOKUP(D1425,RFPStatus!$A$2:$CF$5148,10,FALSE)</f>
        <v>0</v>
      </c>
      <c r="DW1425" s="63" t="str">
        <f t="shared" si="22"/>
        <v/>
      </c>
    </row>
    <row r="1426" spans="1:127">
      <c r="A1426" s="65">
        <f>RFPData!D1426</f>
        <v>0</v>
      </c>
      <c r="DQ1426" s="63">
        <f>VLOOKUP(D1426,RFPStatus!$A$2:$CF$5148,5,FALSE)</f>
        <v>0</v>
      </c>
      <c r="DR1426" s="63">
        <f>VLOOKUP(D1426,RFPStatus!$A$2:$CF$5148,6,FALSE)</f>
        <v>0</v>
      </c>
      <c r="DS1426" s="63">
        <f>VLOOKUP(D1426,RFPStatus!$A$2:$CF$5148,7,FALSE)</f>
        <v>0</v>
      </c>
      <c r="DT1426" s="63">
        <f>VLOOKUP(D1426,RFPStatus!$A$2:$CF$5148,8,FALSE)</f>
        <v>0</v>
      </c>
      <c r="DU1426" s="63">
        <f>VLOOKUP(D1426,RFPStatus!$A$2:$CF$5148,9,FALSE)</f>
        <v>0</v>
      </c>
      <c r="DV1426" s="63">
        <f>VLOOKUP(D1426,RFPStatus!$A$2:$CF$5148,10,FALSE)</f>
        <v>0</v>
      </c>
      <c r="DW1426" s="63" t="str">
        <f t="shared" si="22"/>
        <v/>
      </c>
    </row>
    <row r="1427" spans="1:127">
      <c r="A1427" s="65">
        <f>RFPData!D1427</f>
        <v>0</v>
      </c>
      <c r="DQ1427" s="63">
        <f>VLOOKUP(D1427,RFPStatus!$A$2:$CF$5148,5,FALSE)</f>
        <v>0</v>
      </c>
      <c r="DR1427" s="63">
        <f>VLOOKUP(D1427,RFPStatus!$A$2:$CF$5148,6,FALSE)</f>
        <v>0</v>
      </c>
      <c r="DS1427" s="63">
        <f>VLOOKUP(D1427,RFPStatus!$A$2:$CF$5148,7,FALSE)</f>
        <v>0</v>
      </c>
      <c r="DT1427" s="63">
        <f>VLOOKUP(D1427,RFPStatus!$A$2:$CF$5148,8,FALSE)</f>
        <v>0</v>
      </c>
      <c r="DU1427" s="63">
        <f>VLOOKUP(D1427,RFPStatus!$A$2:$CF$5148,9,FALSE)</f>
        <v>0</v>
      </c>
      <c r="DV1427" s="63">
        <f>VLOOKUP(D1427,RFPStatus!$A$2:$CF$5148,10,FALSE)</f>
        <v>0</v>
      </c>
      <c r="DW1427" s="63" t="str">
        <f t="shared" si="22"/>
        <v/>
      </c>
    </row>
    <row r="1428" spans="1:127">
      <c r="A1428" s="65">
        <f>RFPData!D1428</f>
        <v>0</v>
      </c>
      <c r="DQ1428" s="63">
        <f>VLOOKUP(D1428,RFPStatus!$A$2:$CF$5148,5,FALSE)</f>
        <v>0</v>
      </c>
      <c r="DR1428" s="63">
        <f>VLOOKUP(D1428,RFPStatus!$A$2:$CF$5148,6,FALSE)</f>
        <v>0</v>
      </c>
      <c r="DS1428" s="63">
        <f>VLOOKUP(D1428,RFPStatus!$A$2:$CF$5148,7,FALSE)</f>
        <v>0</v>
      </c>
      <c r="DT1428" s="63">
        <f>VLOOKUP(D1428,RFPStatus!$A$2:$CF$5148,8,FALSE)</f>
        <v>0</v>
      </c>
      <c r="DU1428" s="63">
        <f>VLOOKUP(D1428,RFPStatus!$A$2:$CF$5148,9,FALSE)</f>
        <v>0</v>
      </c>
      <c r="DV1428" s="63">
        <f>VLOOKUP(D1428,RFPStatus!$A$2:$CF$5148,10,FALSE)</f>
        <v>0</v>
      </c>
      <c r="DW1428" s="63" t="str">
        <f t="shared" si="22"/>
        <v/>
      </c>
    </row>
    <row r="1429" spans="1:127">
      <c r="A1429" s="65">
        <f>RFPData!D1429</f>
        <v>0</v>
      </c>
      <c r="DQ1429" s="63">
        <f>VLOOKUP(D1429,RFPStatus!$A$2:$CF$5148,5,FALSE)</f>
        <v>0</v>
      </c>
      <c r="DR1429" s="63">
        <f>VLOOKUP(D1429,RFPStatus!$A$2:$CF$5148,6,FALSE)</f>
        <v>0</v>
      </c>
      <c r="DS1429" s="63">
        <f>VLOOKUP(D1429,RFPStatus!$A$2:$CF$5148,7,FALSE)</f>
        <v>0</v>
      </c>
      <c r="DT1429" s="63">
        <f>VLOOKUP(D1429,RFPStatus!$A$2:$CF$5148,8,FALSE)</f>
        <v>0</v>
      </c>
      <c r="DU1429" s="63">
        <f>VLOOKUP(D1429,RFPStatus!$A$2:$CF$5148,9,FALSE)</f>
        <v>0</v>
      </c>
      <c r="DV1429" s="63">
        <f>VLOOKUP(D1429,RFPStatus!$A$2:$CF$5148,10,FALSE)</f>
        <v>0</v>
      </c>
      <c r="DW1429" s="63" t="str">
        <f t="shared" si="22"/>
        <v/>
      </c>
    </row>
    <row r="1430" spans="1:127">
      <c r="A1430" s="65">
        <f>RFPData!D1430</f>
        <v>0</v>
      </c>
      <c r="DQ1430" s="63">
        <f>VLOOKUP(D1430,RFPStatus!$A$2:$CF$5148,5,FALSE)</f>
        <v>0</v>
      </c>
      <c r="DR1430" s="63">
        <f>VLOOKUP(D1430,RFPStatus!$A$2:$CF$5148,6,FALSE)</f>
        <v>0</v>
      </c>
      <c r="DS1430" s="63">
        <f>VLOOKUP(D1430,RFPStatus!$A$2:$CF$5148,7,FALSE)</f>
        <v>0</v>
      </c>
      <c r="DT1430" s="63">
        <f>VLOOKUP(D1430,RFPStatus!$A$2:$CF$5148,8,FALSE)</f>
        <v>0</v>
      </c>
      <c r="DU1430" s="63">
        <f>VLOOKUP(D1430,RFPStatus!$A$2:$CF$5148,9,FALSE)</f>
        <v>0</v>
      </c>
      <c r="DV1430" s="63">
        <f>VLOOKUP(D1430,RFPStatus!$A$2:$CF$5148,10,FALSE)</f>
        <v>0</v>
      </c>
      <c r="DW1430" s="63" t="str">
        <f t="shared" si="22"/>
        <v/>
      </c>
    </row>
    <row r="1431" spans="1:127">
      <c r="A1431" s="65">
        <f>RFPData!D1431</f>
        <v>0</v>
      </c>
      <c r="DQ1431" s="63">
        <f>VLOOKUP(D1431,RFPStatus!$A$2:$CF$5148,5,FALSE)</f>
        <v>0</v>
      </c>
      <c r="DR1431" s="63">
        <f>VLOOKUP(D1431,RFPStatus!$A$2:$CF$5148,6,FALSE)</f>
        <v>0</v>
      </c>
      <c r="DS1431" s="63">
        <f>VLOOKUP(D1431,RFPStatus!$A$2:$CF$5148,7,FALSE)</f>
        <v>0</v>
      </c>
      <c r="DT1431" s="63">
        <f>VLOOKUP(D1431,RFPStatus!$A$2:$CF$5148,8,FALSE)</f>
        <v>0</v>
      </c>
      <c r="DU1431" s="63">
        <f>VLOOKUP(D1431,RFPStatus!$A$2:$CF$5148,9,FALSE)</f>
        <v>0</v>
      </c>
      <c r="DV1431" s="63">
        <f>VLOOKUP(D1431,RFPStatus!$A$2:$CF$5148,10,FALSE)</f>
        <v>0</v>
      </c>
      <c r="DW1431" s="63" t="str">
        <f t="shared" si="22"/>
        <v/>
      </c>
    </row>
    <row r="1432" spans="1:127">
      <c r="A1432" s="65">
        <f>RFPData!D1432</f>
        <v>0</v>
      </c>
      <c r="DQ1432" s="63">
        <f>VLOOKUP(D1432,RFPStatus!$A$2:$CF$5148,5,FALSE)</f>
        <v>0</v>
      </c>
      <c r="DR1432" s="63">
        <f>VLOOKUP(D1432,RFPStatus!$A$2:$CF$5148,6,FALSE)</f>
        <v>0</v>
      </c>
      <c r="DS1432" s="63">
        <f>VLOOKUP(D1432,RFPStatus!$A$2:$CF$5148,7,FALSE)</f>
        <v>0</v>
      </c>
      <c r="DT1432" s="63">
        <f>VLOOKUP(D1432,RFPStatus!$A$2:$CF$5148,8,FALSE)</f>
        <v>0</v>
      </c>
      <c r="DU1432" s="63">
        <f>VLOOKUP(D1432,RFPStatus!$A$2:$CF$5148,9,FALSE)</f>
        <v>0</v>
      </c>
      <c r="DV1432" s="63">
        <f>VLOOKUP(D1432,RFPStatus!$A$2:$CF$5148,10,FALSE)</f>
        <v>0</v>
      </c>
      <c r="DW1432" s="63" t="str">
        <f t="shared" si="22"/>
        <v/>
      </c>
    </row>
    <row r="1433" spans="1:127">
      <c r="A1433" s="65">
        <f>RFPData!D1433</f>
        <v>0</v>
      </c>
      <c r="DQ1433" s="63">
        <f>VLOOKUP(D1433,RFPStatus!$A$2:$CF$5148,5,FALSE)</f>
        <v>0</v>
      </c>
      <c r="DR1433" s="63">
        <f>VLOOKUP(D1433,RFPStatus!$A$2:$CF$5148,6,FALSE)</f>
        <v>0</v>
      </c>
      <c r="DS1433" s="63">
        <f>VLOOKUP(D1433,RFPStatus!$A$2:$CF$5148,7,FALSE)</f>
        <v>0</v>
      </c>
      <c r="DT1433" s="63">
        <f>VLOOKUP(D1433,RFPStatus!$A$2:$CF$5148,8,FALSE)</f>
        <v>0</v>
      </c>
      <c r="DU1433" s="63">
        <f>VLOOKUP(D1433,RFPStatus!$A$2:$CF$5148,9,FALSE)</f>
        <v>0</v>
      </c>
      <c r="DV1433" s="63">
        <f>VLOOKUP(D1433,RFPStatus!$A$2:$CF$5148,10,FALSE)</f>
        <v>0</v>
      </c>
      <c r="DW1433" s="63" t="str">
        <f t="shared" si="22"/>
        <v/>
      </c>
    </row>
    <row r="1434" spans="1:127">
      <c r="A1434" s="65">
        <f>RFPData!D1434</f>
        <v>0</v>
      </c>
      <c r="DQ1434" s="63">
        <f>VLOOKUP(D1434,RFPStatus!$A$2:$CF$5148,5,FALSE)</f>
        <v>0</v>
      </c>
      <c r="DR1434" s="63">
        <f>VLOOKUP(D1434,RFPStatus!$A$2:$CF$5148,6,FALSE)</f>
        <v>0</v>
      </c>
      <c r="DS1434" s="63">
        <f>VLOOKUP(D1434,RFPStatus!$A$2:$CF$5148,7,FALSE)</f>
        <v>0</v>
      </c>
      <c r="DT1434" s="63">
        <f>VLOOKUP(D1434,RFPStatus!$A$2:$CF$5148,8,FALSE)</f>
        <v>0</v>
      </c>
      <c r="DU1434" s="63">
        <f>VLOOKUP(D1434,RFPStatus!$A$2:$CF$5148,9,FALSE)</f>
        <v>0</v>
      </c>
      <c r="DV1434" s="63">
        <f>VLOOKUP(D1434,RFPStatus!$A$2:$CF$5148,10,FALSE)</f>
        <v>0</v>
      </c>
      <c r="DW1434" s="63" t="str">
        <f t="shared" si="22"/>
        <v/>
      </c>
    </row>
    <row r="1435" spans="1:127">
      <c r="A1435" s="65">
        <f>RFPData!D1435</f>
        <v>0</v>
      </c>
      <c r="DQ1435" s="63">
        <f>VLOOKUP(D1435,RFPStatus!$A$2:$CF$5148,5,FALSE)</f>
        <v>0</v>
      </c>
      <c r="DR1435" s="63">
        <f>VLOOKUP(D1435,RFPStatus!$A$2:$CF$5148,6,FALSE)</f>
        <v>0</v>
      </c>
      <c r="DS1435" s="63">
        <f>VLOOKUP(D1435,RFPStatus!$A$2:$CF$5148,7,FALSE)</f>
        <v>0</v>
      </c>
      <c r="DT1435" s="63">
        <f>VLOOKUP(D1435,RFPStatus!$A$2:$CF$5148,8,FALSE)</f>
        <v>0</v>
      </c>
      <c r="DU1435" s="63">
        <f>VLOOKUP(D1435,RFPStatus!$A$2:$CF$5148,9,FALSE)</f>
        <v>0</v>
      </c>
      <c r="DV1435" s="63">
        <f>VLOOKUP(D1435,RFPStatus!$A$2:$CF$5148,10,FALSE)</f>
        <v>0</v>
      </c>
      <c r="DW1435" s="63" t="str">
        <f t="shared" si="22"/>
        <v/>
      </c>
    </row>
    <row r="1436" spans="1:127">
      <c r="A1436" s="65">
        <f>RFPData!D1436</f>
        <v>0</v>
      </c>
      <c r="DQ1436" s="63">
        <f>VLOOKUP(D1436,RFPStatus!$A$2:$CF$5148,5,FALSE)</f>
        <v>0</v>
      </c>
      <c r="DR1436" s="63">
        <f>VLOOKUP(D1436,RFPStatus!$A$2:$CF$5148,6,FALSE)</f>
        <v>0</v>
      </c>
      <c r="DS1436" s="63">
        <f>VLOOKUP(D1436,RFPStatus!$A$2:$CF$5148,7,FALSE)</f>
        <v>0</v>
      </c>
      <c r="DT1436" s="63">
        <f>VLOOKUP(D1436,RFPStatus!$A$2:$CF$5148,8,FALSE)</f>
        <v>0</v>
      </c>
      <c r="DU1436" s="63">
        <f>VLOOKUP(D1436,RFPStatus!$A$2:$CF$5148,9,FALSE)</f>
        <v>0</v>
      </c>
      <c r="DV1436" s="63">
        <f>VLOOKUP(D1436,RFPStatus!$A$2:$CF$5148,10,FALSE)</f>
        <v>0</v>
      </c>
      <c r="DW1436" s="63" t="str">
        <f t="shared" si="22"/>
        <v/>
      </c>
    </row>
    <row r="1437" spans="1:127">
      <c r="A1437" s="65">
        <f>RFPData!D1437</f>
        <v>0</v>
      </c>
      <c r="DQ1437" s="63">
        <f>VLOOKUP(D1437,RFPStatus!$A$2:$CF$5148,5,FALSE)</f>
        <v>0</v>
      </c>
      <c r="DR1437" s="63">
        <f>VLOOKUP(D1437,RFPStatus!$A$2:$CF$5148,6,FALSE)</f>
        <v>0</v>
      </c>
      <c r="DS1437" s="63">
        <f>VLOOKUP(D1437,RFPStatus!$A$2:$CF$5148,7,FALSE)</f>
        <v>0</v>
      </c>
      <c r="DT1437" s="63">
        <f>VLOOKUP(D1437,RFPStatus!$A$2:$CF$5148,8,FALSE)</f>
        <v>0</v>
      </c>
      <c r="DU1437" s="63">
        <f>VLOOKUP(D1437,RFPStatus!$A$2:$CF$5148,9,FALSE)</f>
        <v>0</v>
      </c>
      <c r="DV1437" s="63">
        <f>VLOOKUP(D1437,RFPStatus!$A$2:$CF$5148,10,FALSE)</f>
        <v>0</v>
      </c>
      <c r="DW1437" s="63" t="str">
        <f t="shared" si="22"/>
        <v/>
      </c>
    </row>
    <row r="1438" spans="1:127">
      <c r="A1438" s="65">
        <f>RFPData!D1438</f>
        <v>0</v>
      </c>
      <c r="DQ1438" s="63">
        <f>VLOOKUP(D1438,RFPStatus!$A$2:$CF$5148,5,FALSE)</f>
        <v>0</v>
      </c>
      <c r="DR1438" s="63">
        <f>VLOOKUP(D1438,RFPStatus!$A$2:$CF$5148,6,FALSE)</f>
        <v>0</v>
      </c>
      <c r="DS1438" s="63">
        <f>VLOOKUP(D1438,RFPStatus!$A$2:$CF$5148,7,FALSE)</f>
        <v>0</v>
      </c>
      <c r="DT1438" s="63">
        <f>VLOOKUP(D1438,RFPStatus!$A$2:$CF$5148,8,FALSE)</f>
        <v>0</v>
      </c>
      <c r="DU1438" s="63">
        <f>VLOOKUP(D1438,RFPStatus!$A$2:$CF$5148,9,FALSE)</f>
        <v>0</v>
      </c>
      <c r="DV1438" s="63">
        <f>VLOOKUP(D1438,RFPStatus!$A$2:$CF$5148,10,FALSE)</f>
        <v>0</v>
      </c>
      <c r="DW1438" s="63" t="str">
        <f t="shared" si="22"/>
        <v/>
      </c>
    </row>
    <row r="1439" spans="1:127">
      <c r="A1439" s="65">
        <f>RFPData!D1439</f>
        <v>0</v>
      </c>
      <c r="DQ1439" s="63">
        <f>VLOOKUP(D1439,RFPStatus!$A$2:$CF$5148,5,FALSE)</f>
        <v>0</v>
      </c>
      <c r="DR1439" s="63">
        <f>VLOOKUP(D1439,RFPStatus!$A$2:$CF$5148,6,FALSE)</f>
        <v>0</v>
      </c>
      <c r="DS1439" s="63">
        <f>VLOOKUP(D1439,RFPStatus!$A$2:$CF$5148,7,FALSE)</f>
        <v>0</v>
      </c>
      <c r="DT1439" s="63">
        <f>VLOOKUP(D1439,RFPStatus!$A$2:$CF$5148,8,FALSE)</f>
        <v>0</v>
      </c>
      <c r="DU1439" s="63">
        <f>VLOOKUP(D1439,RFPStatus!$A$2:$CF$5148,9,FALSE)</f>
        <v>0</v>
      </c>
      <c r="DV1439" s="63">
        <f>VLOOKUP(D1439,RFPStatus!$A$2:$CF$5148,10,FALSE)</f>
        <v>0</v>
      </c>
      <c r="DW1439" s="63" t="str">
        <f t="shared" si="22"/>
        <v/>
      </c>
    </row>
    <row r="1440" spans="1:127">
      <c r="A1440" s="65">
        <f>RFPData!D1440</f>
        <v>0</v>
      </c>
      <c r="DQ1440" s="63">
        <f>VLOOKUP(D1440,RFPStatus!$A$2:$CF$5148,5,FALSE)</f>
        <v>0</v>
      </c>
      <c r="DR1440" s="63">
        <f>VLOOKUP(D1440,RFPStatus!$A$2:$CF$5148,6,FALSE)</f>
        <v>0</v>
      </c>
      <c r="DS1440" s="63">
        <f>VLOOKUP(D1440,RFPStatus!$A$2:$CF$5148,7,FALSE)</f>
        <v>0</v>
      </c>
      <c r="DT1440" s="63">
        <f>VLOOKUP(D1440,RFPStatus!$A$2:$CF$5148,8,FALSE)</f>
        <v>0</v>
      </c>
      <c r="DU1440" s="63">
        <f>VLOOKUP(D1440,RFPStatus!$A$2:$CF$5148,9,FALSE)</f>
        <v>0</v>
      </c>
      <c r="DV1440" s="63">
        <f>VLOOKUP(D1440,RFPStatus!$A$2:$CF$5148,10,FALSE)</f>
        <v>0</v>
      </c>
      <c r="DW1440" s="63" t="str">
        <f t="shared" si="22"/>
        <v/>
      </c>
    </row>
    <row r="1441" spans="1:127">
      <c r="A1441" s="65">
        <f>RFPData!D1441</f>
        <v>0</v>
      </c>
      <c r="DQ1441" s="63">
        <f>VLOOKUP(D1441,RFPStatus!$A$2:$CF$5148,5,FALSE)</f>
        <v>0</v>
      </c>
      <c r="DR1441" s="63">
        <f>VLOOKUP(D1441,RFPStatus!$A$2:$CF$5148,6,FALSE)</f>
        <v>0</v>
      </c>
      <c r="DS1441" s="63">
        <f>VLOOKUP(D1441,RFPStatus!$A$2:$CF$5148,7,FALSE)</f>
        <v>0</v>
      </c>
      <c r="DT1441" s="63">
        <f>VLOOKUP(D1441,RFPStatus!$A$2:$CF$5148,8,FALSE)</f>
        <v>0</v>
      </c>
      <c r="DU1441" s="63">
        <f>VLOOKUP(D1441,RFPStatus!$A$2:$CF$5148,9,FALSE)</f>
        <v>0</v>
      </c>
      <c r="DV1441" s="63">
        <f>VLOOKUP(D1441,RFPStatus!$A$2:$CF$5148,10,FALSE)</f>
        <v>0</v>
      </c>
      <c r="DW1441" s="63" t="str">
        <f t="shared" si="22"/>
        <v/>
      </c>
    </row>
    <row r="1442" spans="1:127">
      <c r="A1442" s="65">
        <f>RFPData!D1442</f>
        <v>0</v>
      </c>
      <c r="DQ1442" s="63">
        <f>VLOOKUP(D1442,RFPStatus!$A$2:$CF$5148,5,FALSE)</f>
        <v>0</v>
      </c>
      <c r="DR1442" s="63">
        <f>VLOOKUP(D1442,RFPStatus!$A$2:$CF$5148,6,FALSE)</f>
        <v>0</v>
      </c>
      <c r="DS1442" s="63">
        <f>VLOOKUP(D1442,RFPStatus!$A$2:$CF$5148,7,FALSE)</f>
        <v>0</v>
      </c>
      <c r="DT1442" s="63">
        <f>VLOOKUP(D1442,RFPStatus!$A$2:$CF$5148,8,FALSE)</f>
        <v>0</v>
      </c>
      <c r="DU1442" s="63">
        <f>VLOOKUP(D1442,RFPStatus!$A$2:$CF$5148,9,FALSE)</f>
        <v>0</v>
      </c>
      <c r="DV1442" s="63">
        <f>VLOOKUP(D1442,RFPStatus!$A$2:$CF$5148,10,FALSE)</f>
        <v>0</v>
      </c>
      <c r="DW1442" s="63" t="str">
        <f t="shared" si="22"/>
        <v/>
      </c>
    </row>
    <row r="1443" spans="1:127">
      <c r="A1443" s="65">
        <f>RFPData!D1443</f>
        <v>0</v>
      </c>
      <c r="DQ1443" s="63">
        <f>VLOOKUP(D1443,RFPStatus!$A$2:$CF$5148,5,FALSE)</f>
        <v>0</v>
      </c>
      <c r="DR1443" s="63">
        <f>VLOOKUP(D1443,RFPStatus!$A$2:$CF$5148,6,FALSE)</f>
        <v>0</v>
      </c>
      <c r="DS1443" s="63">
        <f>VLOOKUP(D1443,RFPStatus!$A$2:$CF$5148,7,FALSE)</f>
        <v>0</v>
      </c>
      <c r="DT1443" s="63">
        <f>VLOOKUP(D1443,RFPStatus!$A$2:$CF$5148,8,FALSE)</f>
        <v>0</v>
      </c>
      <c r="DU1443" s="63">
        <f>VLOOKUP(D1443,RFPStatus!$A$2:$CF$5148,9,FALSE)</f>
        <v>0</v>
      </c>
      <c r="DV1443" s="63">
        <f>VLOOKUP(D1443,RFPStatus!$A$2:$CF$5148,10,FALSE)</f>
        <v>0</v>
      </c>
      <c r="DW1443" s="63" t="str">
        <f t="shared" si="22"/>
        <v/>
      </c>
    </row>
    <row r="1444" spans="1:127">
      <c r="A1444" s="65">
        <f>RFPData!D1444</f>
        <v>0</v>
      </c>
      <c r="DQ1444" s="63">
        <f>VLOOKUP(D1444,RFPStatus!$A$2:$CF$5148,5,FALSE)</f>
        <v>0</v>
      </c>
      <c r="DR1444" s="63">
        <f>VLOOKUP(D1444,RFPStatus!$A$2:$CF$5148,6,FALSE)</f>
        <v>0</v>
      </c>
      <c r="DS1444" s="63">
        <f>VLOOKUP(D1444,RFPStatus!$A$2:$CF$5148,7,FALSE)</f>
        <v>0</v>
      </c>
      <c r="DT1444" s="63">
        <f>VLOOKUP(D1444,RFPStatus!$A$2:$CF$5148,8,FALSE)</f>
        <v>0</v>
      </c>
      <c r="DU1444" s="63">
        <f>VLOOKUP(D1444,RFPStatus!$A$2:$CF$5148,9,FALSE)</f>
        <v>0</v>
      </c>
      <c r="DV1444" s="63">
        <f>VLOOKUP(D1444,RFPStatus!$A$2:$CF$5148,10,FALSE)</f>
        <v>0</v>
      </c>
      <c r="DW1444" s="63" t="str">
        <f t="shared" si="22"/>
        <v/>
      </c>
    </row>
    <row r="1445" spans="1:127">
      <c r="A1445" s="65">
        <f>RFPData!D1445</f>
        <v>0</v>
      </c>
      <c r="DQ1445" s="63">
        <f>VLOOKUP(D1445,RFPStatus!$A$2:$CF$5148,5,FALSE)</f>
        <v>0</v>
      </c>
      <c r="DR1445" s="63">
        <f>VLOOKUP(D1445,RFPStatus!$A$2:$CF$5148,6,FALSE)</f>
        <v>0</v>
      </c>
      <c r="DS1445" s="63">
        <f>VLOOKUP(D1445,RFPStatus!$A$2:$CF$5148,7,FALSE)</f>
        <v>0</v>
      </c>
      <c r="DT1445" s="63">
        <f>VLOOKUP(D1445,RFPStatus!$A$2:$CF$5148,8,FALSE)</f>
        <v>0</v>
      </c>
      <c r="DU1445" s="63">
        <f>VLOOKUP(D1445,RFPStatus!$A$2:$CF$5148,9,FALSE)</f>
        <v>0</v>
      </c>
      <c r="DV1445" s="63">
        <f>VLOOKUP(D1445,RFPStatus!$A$2:$CF$5148,10,FALSE)</f>
        <v>0</v>
      </c>
      <c r="DW1445" s="63" t="str">
        <f t="shared" si="22"/>
        <v/>
      </c>
    </row>
    <row r="1446" spans="1:127">
      <c r="A1446" s="65">
        <f>RFPData!D1446</f>
        <v>0</v>
      </c>
      <c r="DQ1446" s="63">
        <f>VLOOKUP(D1446,RFPStatus!$A$2:$CF$5148,5,FALSE)</f>
        <v>0</v>
      </c>
      <c r="DR1446" s="63">
        <f>VLOOKUP(D1446,RFPStatus!$A$2:$CF$5148,6,FALSE)</f>
        <v>0</v>
      </c>
      <c r="DS1446" s="63">
        <f>VLOOKUP(D1446,RFPStatus!$A$2:$CF$5148,7,FALSE)</f>
        <v>0</v>
      </c>
      <c r="DT1446" s="63">
        <f>VLOOKUP(D1446,RFPStatus!$A$2:$CF$5148,8,FALSE)</f>
        <v>0</v>
      </c>
      <c r="DU1446" s="63">
        <f>VLOOKUP(D1446,RFPStatus!$A$2:$CF$5148,9,FALSE)</f>
        <v>0</v>
      </c>
      <c r="DV1446" s="63">
        <f>VLOOKUP(D1446,RFPStatus!$A$2:$CF$5148,10,FALSE)</f>
        <v>0</v>
      </c>
      <c r="DW1446" s="63" t="str">
        <f t="shared" si="22"/>
        <v/>
      </c>
    </row>
    <row r="1447" spans="1:127">
      <c r="A1447" s="65">
        <f>RFPData!D1447</f>
        <v>0</v>
      </c>
      <c r="DQ1447" s="63">
        <f>VLOOKUP(D1447,RFPStatus!$A$2:$CF$5148,5,FALSE)</f>
        <v>0</v>
      </c>
      <c r="DR1447" s="63">
        <f>VLOOKUP(D1447,RFPStatus!$A$2:$CF$5148,6,FALSE)</f>
        <v>0</v>
      </c>
      <c r="DS1447" s="63">
        <f>VLOOKUP(D1447,RFPStatus!$A$2:$CF$5148,7,FALSE)</f>
        <v>0</v>
      </c>
      <c r="DT1447" s="63">
        <f>VLOOKUP(D1447,RFPStatus!$A$2:$CF$5148,8,FALSE)</f>
        <v>0</v>
      </c>
      <c r="DU1447" s="63">
        <f>VLOOKUP(D1447,RFPStatus!$A$2:$CF$5148,9,FALSE)</f>
        <v>0</v>
      </c>
      <c r="DV1447" s="63">
        <f>VLOOKUP(D1447,RFPStatus!$A$2:$CF$5148,10,FALSE)</f>
        <v>0</v>
      </c>
      <c r="DW1447" s="63" t="str">
        <f t="shared" si="22"/>
        <v/>
      </c>
    </row>
    <row r="1448" spans="1:127">
      <c r="A1448" s="65">
        <f>RFPData!D1448</f>
        <v>0</v>
      </c>
      <c r="DQ1448" s="63">
        <f>VLOOKUP(D1448,RFPStatus!$A$2:$CF$5148,5,FALSE)</f>
        <v>0</v>
      </c>
      <c r="DR1448" s="63">
        <f>VLOOKUP(D1448,RFPStatus!$A$2:$CF$5148,6,FALSE)</f>
        <v>0</v>
      </c>
      <c r="DS1448" s="63">
        <f>VLOOKUP(D1448,RFPStatus!$A$2:$CF$5148,7,FALSE)</f>
        <v>0</v>
      </c>
      <c r="DT1448" s="63">
        <f>VLOOKUP(D1448,RFPStatus!$A$2:$CF$5148,8,FALSE)</f>
        <v>0</v>
      </c>
      <c r="DU1448" s="63">
        <f>VLOOKUP(D1448,RFPStatus!$A$2:$CF$5148,9,FALSE)</f>
        <v>0</v>
      </c>
      <c r="DV1448" s="63">
        <f>VLOOKUP(D1448,RFPStatus!$A$2:$CF$5148,10,FALSE)</f>
        <v>0</v>
      </c>
      <c r="DW1448" s="63" t="str">
        <f t="shared" si="22"/>
        <v/>
      </c>
    </row>
    <row r="1449" spans="1:127">
      <c r="A1449" s="65">
        <f>RFPData!D1449</f>
        <v>0</v>
      </c>
      <c r="DQ1449" s="63">
        <f>VLOOKUP(D1449,RFPStatus!$A$2:$CF$5148,5,FALSE)</f>
        <v>0</v>
      </c>
      <c r="DR1449" s="63">
        <f>VLOOKUP(D1449,RFPStatus!$A$2:$CF$5148,6,FALSE)</f>
        <v>0</v>
      </c>
      <c r="DS1449" s="63">
        <f>VLOOKUP(D1449,RFPStatus!$A$2:$CF$5148,7,FALSE)</f>
        <v>0</v>
      </c>
      <c r="DT1449" s="63">
        <f>VLOOKUP(D1449,RFPStatus!$A$2:$CF$5148,8,FALSE)</f>
        <v>0</v>
      </c>
      <c r="DU1449" s="63">
        <f>VLOOKUP(D1449,RFPStatus!$A$2:$CF$5148,9,FALSE)</f>
        <v>0</v>
      </c>
      <c r="DV1449" s="63">
        <f>VLOOKUP(D1449,RFPStatus!$A$2:$CF$5148,10,FALSE)</f>
        <v>0</v>
      </c>
      <c r="DW1449" s="63" t="str">
        <f t="shared" si="22"/>
        <v/>
      </c>
    </row>
    <row r="1450" spans="1:127">
      <c r="A1450" s="65">
        <f>RFPData!D1450</f>
        <v>0</v>
      </c>
      <c r="DQ1450" s="63">
        <f>VLOOKUP(D1450,RFPStatus!$A$2:$CF$5148,5,FALSE)</f>
        <v>0</v>
      </c>
      <c r="DR1450" s="63">
        <f>VLOOKUP(D1450,RFPStatus!$A$2:$CF$5148,6,FALSE)</f>
        <v>0</v>
      </c>
      <c r="DS1450" s="63">
        <f>VLOOKUP(D1450,RFPStatus!$A$2:$CF$5148,7,FALSE)</f>
        <v>0</v>
      </c>
      <c r="DT1450" s="63">
        <f>VLOOKUP(D1450,RFPStatus!$A$2:$CF$5148,8,FALSE)</f>
        <v>0</v>
      </c>
      <c r="DU1450" s="63">
        <f>VLOOKUP(D1450,RFPStatus!$A$2:$CF$5148,9,FALSE)</f>
        <v>0</v>
      </c>
      <c r="DV1450" s="63">
        <f>VLOOKUP(D1450,RFPStatus!$A$2:$CF$5148,10,FALSE)</f>
        <v>0</v>
      </c>
      <c r="DW1450" s="63" t="str">
        <f t="shared" si="22"/>
        <v/>
      </c>
    </row>
    <row r="1451" spans="1:127">
      <c r="A1451" s="65">
        <f>RFPData!D1451</f>
        <v>0</v>
      </c>
      <c r="DQ1451" s="63">
        <f>VLOOKUP(D1451,RFPStatus!$A$2:$CF$5148,5,FALSE)</f>
        <v>0</v>
      </c>
      <c r="DR1451" s="63">
        <f>VLOOKUP(D1451,RFPStatus!$A$2:$CF$5148,6,FALSE)</f>
        <v>0</v>
      </c>
      <c r="DS1451" s="63">
        <f>VLOOKUP(D1451,RFPStatus!$A$2:$CF$5148,7,FALSE)</f>
        <v>0</v>
      </c>
      <c r="DT1451" s="63">
        <f>VLOOKUP(D1451,RFPStatus!$A$2:$CF$5148,8,FALSE)</f>
        <v>0</v>
      </c>
      <c r="DU1451" s="63">
        <f>VLOOKUP(D1451,RFPStatus!$A$2:$CF$5148,9,FALSE)</f>
        <v>0</v>
      </c>
      <c r="DV1451" s="63">
        <f>VLOOKUP(D1451,RFPStatus!$A$2:$CF$5148,10,FALSE)</f>
        <v>0</v>
      </c>
      <c r="DW1451" s="63" t="str">
        <f t="shared" si="22"/>
        <v/>
      </c>
    </row>
    <row r="1452" spans="1:127">
      <c r="A1452" s="65">
        <f>RFPData!D1452</f>
        <v>0</v>
      </c>
      <c r="DQ1452" s="63">
        <f>VLOOKUP(D1452,RFPStatus!$A$2:$CF$5148,5,FALSE)</f>
        <v>0</v>
      </c>
      <c r="DR1452" s="63">
        <f>VLOOKUP(D1452,RFPStatus!$A$2:$CF$5148,6,FALSE)</f>
        <v>0</v>
      </c>
      <c r="DS1452" s="63">
        <f>VLOOKUP(D1452,RFPStatus!$A$2:$CF$5148,7,FALSE)</f>
        <v>0</v>
      </c>
      <c r="DT1452" s="63">
        <f>VLOOKUP(D1452,RFPStatus!$A$2:$CF$5148,8,FALSE)</f>
        <v>0</v>
      </c>
      <c r="DU1452" s="63">
        <f>VLOOKUP(D1452,RFPStatus!$A$2:$CF$5148,9,FALSE)</f>
        <v>0</v>
      </c>
      <c r="DV1452" s="63">
        <f>VLOOKUP(D1452,RFPStatus!$A$2:$CF$5148,10,FALSE)</f>
        <v>0</v>
      </c>
      <c r="DW1452" s="63" t="str">
        <f t="shared" si="22"/>
        <v/>
      </c>
    </row>
    <row r="1453" spans="1:127">
      <c r="A1453" s="65">
        <f>RFPData!D1453</f>
        <v>0</v>
      </c>
      <c r="DQ1453" s="63">
        <f>VLOOKUP(D1453,RFPStatus!$A$2:$CF$5148,5,FALSE)</f>
        <v>0</v>
      </c>
      <c r="DR1453" s="63">
        <f>VLOOKUP(D1453,RFPStatus!$A$2:$CF$5148,6,FALSE)</f>
        <v>0</v>
      </c>
      <c r="DS1453" s="63">
        <f>VLOOKUP(D1453,RFPStatus!$A$2:$CF$5148,7,FALSE)</f>
        <v>0</v>
      </c>
      <c r="DT1453" s="63">
        <f>VLOOKUP(D1453,RFPStatus!$A$2:$CF$5148,8,FALSE)</f>
        <v>0</v>
      </c>
      <c r="DU1453" s="63">
        <f>VLOOKUP(D1453,RFPStatus!$A$2:$CF$5148,9,FALSE)</f>
        <v>0</v>
      </c>
      <c r="DV1453" s="63">
        <f>VLOOKUP(D1453,RFPStatus!$A$2:$CF$5148,10,FALSE)</f>
        <v>0</v>
      </c>
      <c r="DW1453" s="63" t="str">
        <f t="shared" si="22"/>
        <v/>
      </c>
    </row>
    <row r="1454" spans="1:127">
      <c r="A1454" s="65">
        <f>RFPData!D1454</f>
        <v>0</v>
      </c>
      <c r="DQ1454" s="63">
        <f>VLOOKUP(D1454,RFPStatus!$A$2:$CF$5148,5,FALSE)</f>
        <v>0</v>
      </c>
      <c r="DR1454" s="63">
        <f>VLOOKUP(D1454,RFPStatus!$A$2:$CF$5148,6,FALSE)</f>
        <v>0</v>
      </c>
      <c r="DS1454" s="63">
        <f>VLOOKUP(D1454,RFPStatus!$A$2:$CF$5148,7,FALSE)</f>
        <v>0</v>
      </c>
      <c r="DT1454" s="63">
        <f>VLOOKUP(D1454,RFPStatus!$A$2:$CF$5148,8,FALSE)</f>
        <v>0</v>
      </c>
      <c r="DU1454" s="63">
        <f>VLOOKUP(D1454,RFPStatus!$A$2:$CF$5148,9,FALSE)</f>
        <v>0</v>
      </c>
      <c r="DV1454" s="63">
        <f>VLOOKUP(D1454,RFPStatus!$A$2:$CF$5148,10,FALSE)</f>
        <v>0</v>
      </c>
      <c r="DW1454" s="63" t="str">
        <f t="shared" si="22"/>
        <v/>
      </c>
    </row>
    <row r="1455" spans="1:127">
      <c r="A1455" s="65">
        <f>RFPData!D1455</f>
        <v>0</v>
      </c>
      <c r="DQ1455" s="63">
        <f>VLOOKUP(D1455,RFPStatus!$A$2:$CF$5148,5,FALSE)</f>
        <v>0</v>
      </c>
      <c r="DR1455" s="63">
        <f>VLOOKUP(D1455,RFPStatus!$A$2:$CF$5148,6,FALSE)</f>
        <v>0</v>
      </c>
      <c r="DS1455" s="63">
        <f>VLOOKUP(D1455,RFPStatus!$A$2:$CF$5148,7,FALSE)</f>
        <v>0</v>
      </c>
      <c r="DT1455" s="63">
        <f>VLOOKUP(D1455,RFPStatus!$A$2:$CF$5148,8,FALSE)</f>
        <v>0</v>
      </c>
      <c r="DU1455" s="63">
        <f>VLOOKUP(D1455,RFPStatus!$A$2:$CF$5148,9,FALSE)</f>
        <v>0</v>
      </c>
      <c r="DV1455" s="63">
        <f>VLOOKUP(D1455,RFPStatus!$A$2:$CF$5148,10,FALSE)</f>
        <v>0</v>
      </c>
      <c r="DW1455" s="63" t="str">
        <f t="shared" si="22"/>
        <v/>
      </c>
    </row>
    <row r="1456" spans="1:127">
      <c r="A1456" s="65">
        <f>RFPData!D1456</f>
        <v>0</v>
      </c>
      <c r="DQ1456" s="63">
        <f>VLOOKUP(D1456,RFPStatus!$A$2:$CF$5148,5,FALSE)</f>
        <v>0</v>
      </c>
      <c r="DR1456" s="63">
        <f>VLOOKUP(D1456,RFPStatus!$A$2:$CF$5148,6,FALSE)</f>
        <v>0</v>
      </c>
      <c r="DS1456" s="63">
        <f>VLOOKUP(D1456,RFPStatus!$A$2:$CF$5148,7,FALSE)</f>
        <v>0</v>
      </c>
      <c r="DT1456" s="63">
        <f>VLOOKUP(D1456,RFPStatus!$A$2:$CF$5148,8,FALSE)</f>
        <v>0</v>
      </c>
      <c r="DU1456" s="63">
        <f>VLOOKUP(D1456,RFPStatus!$A$2:$CF$5148,9,FALSE)</f>
        <v>0</v>
      </c>
      <c r="DV1456" s="63">
        <f>VLOOKUP(D1456,RFPStatus!$A$2:$CF$5148,10,FALSE)</f>
        <v>0</v>
      </c>
      <c r="DW1456" s="63" t="str">
        <f t="shared" si="22"/>
        <v/>
      </c>
    </row>
    <row r="1457" spans="1:127">
      <c r="A1457" s="65">
        <f>RFPData!D1457</f>
        <v>0</v>
      </c>
      <c r="DQ1457" s="63">
        <f>VLOOKUP(D1457,RFPStatus!$A$2:$CF$5148,5,FALSE)</f>
        <v>0</v>
      </c>
      <c r="DR1457" s="63">
        <f>VLOOKUP(D1457,RFPStatus!$A$2:$CF$5148,6,FALSE)</f>
        <v>0</v>
      </c>
      <c r="DS1457" s="63">
        <f>VLOOKUP(D1457,RFPStatus!$A$2:$CF$5148,7,FALSE)</f>
        <v>0</v>
      </c>
      <c r="DT1457" s="63">
        <f>VLOOKUP(D1457,RFPStatus!$A$2:$CF$5148,8,FALSE)</f>
        <v>0</v>
      </c>
      <c r="DU1457" s="63">
        <f>VLOOKUP(D1457,RFPStatus!$A$2:$CF$5148,9,FALSE)</f>
        <v>0</v>
      </c>
      <c r="DV1457" s="63">
        <f>VLOOKUP(D1457,RFPStatus!$A$2:$CF$5148,10,FALSE)</f>
        <v>0</v>
      </c>
      <c r="DW1457" s="63" t="str">
        <f t="shared" si="22"/>
        <v/>
      </c>
    </row>
    <row r="1458" spans="1:127">
      <c r="A1458" s="65">
        <f>RFPData!D1458</f>
        <v>0</v>
      </c>
      <c r="DQ1458" s="63">
        <f>VLOOKUP(D1458,RFPStatus!$A$2:$CF$5148,5,FALSE)</f>
        <v>0</v>
      </c>
      <c r="DR1458" s="63">
        <f>VLOOKUP(D1458,RFPStatus!$A$2:$CF$5148,6,FALSE)</f>
        <v>0</v>
      </c>
      <c r="DS1458" s="63">
        <f>VLOOKUP(D1458,RFPStatus!$A$2:$CF$5148,7,FALSE)</f>
        <v>0</v>
      </c>
      <c r="DT1458" s="63">
        <f>VLOOKUP(D1458,RFPStatus!$A$2:$CF$5148,8,FALSE)</f>
        <v>0</v>
      </c>
      <c r="DU1458" s="63">
        <f>VLOOKUP(D1458,RFPStatus!$A$2:$CF$5148,9,FALSE)</f>
        <v>0</v>
      </c>
      <c r="DV1458" s="63">
        <f>VLOOKUP(D1458,RFPStatus!$A$2:$CF$5148,10,FALSE)</f>
        <v>0</v>
      </c>
      <c r="DW1458" s="63" t="str">
        <f t="shared" si="22"/>
        <v/>
      </c>
    </row>
    <row r="1459" spans="1:127">
      <c r="A1459" s="65">
        <f>RFPData!D1459</f>
        <v>0</v>
      </c>
      <c r="DQ1459" s="63">
        <f>VLOOKUP(D1459,RFPStatus!$A$2:$CF$5148,5,FALSE)</f>
        <v>0</v>
      </c>
      <c r="DR1459" s="63">
        <f>VLOOKUP(D1459,RFPStatus!$A$2:$CF$5148,6,FALSE)</f>
        <v>0</v>
      </c>
      <c r="DS1459" s="63">
        <f>VLOOKUP(D1459,RFPStatus!$A$2:$CF$5148,7,FALSE)</f>
        <v>0</v>
      </c>
      <c r="DT1459" s="63">
        <f>VLOOKUP(D1459,RFPStatus!$A$2:$CF$5148,8,FALSE)</f>
        <v>0</v>
      </c>
      <c r="DU1459" s="63">
        <f>VLOOKUP(D1459,RFPStatus!$A$2:$CF$5148,9,FALSE)</f>
        <v>0</v>
      </c>
      <c r="DV1459" s="63">
        <f>VLOOKUP(D1459,RFPStatus!$A$2:$CF$5148,10,FALSE)</f>
        <v>0</v>
      </c>
      <c r="DW1459" s="63" t="str">
        <f t="shared" si="22"/>
        <v/>
      </c>
    </row>
    <row r="1460" spans="1:127">
      <c r="A1460" s="65">
        <f>RFPData!D1460</f>
        <v>0</v>
      </c>
      <c r="DQ1460" s="63">
        <f>VLOOKUP(D1460,RFPStatus!$A$2:$CF$5148,5,FALSE)</f>
        <v>0</v>
      </c>
      <c r="DR1460" s="63">
        <f>VLOOKUP(D1460,RFPStatus!$A$2:$CF$5148,6,FALSE)</f>
        <v>0</v>
      </c>
      <c r="DS1460" s="63">
        <f>VLOOKUP(D1460,RFPStatus!$A$2:$CF$5148,7,FALSE)</f>
        <v>0</v>
      </c>
      <c r="DT1460" s="63">
        <f>VLOOKUP(D1460,RFPStatus!$A$2:$CF$5148,8,FALSE)</f>
        <v>0</v>
      </c>
      <c r="DU1460" s="63">
        <f>VLOOKUP(D1460,RFPStatus!$A$2:$CF$5148,9,FALSE)</f>
        <v>0</v>
      </c>
      <c r="DV1460" s="63">
        <f>VLOOKUP(D1460,RFPStatus!$A$2:$CF$5148,10,FALSE)</f>
        <v>0</v>
      </c>
      <c r="DW1460" s="63" t="str">
        <f t="shared" si="22"/>
        <v/>
      </c>
    </row>
    <row r="1461" spans="1:127">
      <c r="A1461" s="65">
        <f>RFPData!D1461</f>
        <v>0</v>
      </c>
      <c r="DQ1461" s="63">
        <f>VLOOKUP(D1461,RFPStatus!$A$2:$CF$5148,5,FALSE)</f>
        <v>0</v>
      </c>
      <c r="DR1461" s="63">
        <f>VLOOKUP(D1461,RFPStatus!$A$2:$CF$5148,6,FALSE)</f>
        <v>0</v>
      </c>
      <c r="DS1461" s="63">
        <f>VLOOKUP(D1461,RFPStatus!$A$2:$CF$5148,7,FALSE)</f>
        <v>0</v>
      </c>
      <c r="DT1461" s="63">
        <f>VLOOKUP(D1461,RFPStatus!$A$2:$CF$5148,8,FALSE)</f>
        <v>0</v>
      </c>
      <c r="DU1461" s="63">
        <f>VLOOKUP(D1461,RFPStatus!$A$2:$CF$5148,9,FALSE)</f>
        <v>0</v>
      </c>
      <c r="DV1461" s="63">
        <f>VLOOKUP(D1461,RFPStatus!$A$2:$CF$5148,10,FALSE)</f>
        <v>0</v>
      </c>
      <c r="DW1461" s="63" t="str">
        <f t="shared" si="22"/>
        <v/>
      </c>
    </row>
    <row r="1462" spans="1:127">
      <c r="A1462" s="65">
        <f>RFPData!D1462</f>
        <v>0</v>
      </c>
      <c r="DQ1462" s="63">
        <f>VLOOKUP(D1462,RFPStatus!$A$2:$CF$5148,5,FALSE)</f>
        <v>0</v>
      </c>
      <c r="DR1462" s="63">
        <f>VLOOKUP(D1462,RFPStatus!$A$2:$CF$5148,6,FALSE)</f>
        <v>0</v>
      </c>
      <c r="DS1462" s="63">
        <f>VLOOKUP(D1462,RFPStatus!$A$2:$CF$5148,7,FALSE)</f>
        <v>0</v>
      </c>
      <c r="DT1462" s="63">
        <f>VLOOKUP(D1462,RFPStatus!$A$2:$CF$5148,8,FALSE)</f>
        <v>0</v>
      </c>
      <c r="DU1462" s="63">
        <f>VLOOKUP(D1462,RFPStatus!$A$2:$CF$5148,9,FALSE)</f>
        <v>0</v>
      </c>
      <c r="DV1462" s="63">
        <f>VLOOKUP(D1462,RFPStatus!$A$2:$CF$5148,10,FALSE)</f>
        <v>0</v>
      </c>
      <c r="DW1462" s="63" t="str">
        <f t="shared" si="22"/>
        <v/>
      </c>
    </row>
    <row r="1463" spans="1:127">
      <c r="A1463" s="65">
        <f>RFPData!D1463</f>
        <v>0</v>
      </c>
      <c r="DQ1463" s="63">
        <f>VLOOKUP(D1463,RFPStatus!$A$2:$CF$5148,5,FALSE)</f>
        <v>0</v>
      </c>
      <c r="DR1463" s="63">
        <f>VLOOKUP(D1463,RFPStatus!$A$2:$CF$5148,6,FALSE)</f>
        <v>0</v>
      </c>
      <c r="DS1463" s="63">
        <f>VLOOKUP(D1463,RFPStatus!$A$2:$CF$5148,7,FALSE)</f>
        <v>0</v>
      </c>
      <c r="DT1463" s="63">
        <f>VLOOKUP(D1463,RFPStatus!$A$2:$CF$5148,8,FALSE)</f>
        <v>0</v>
      </c>
      <c r="DU1463" s="63">
        <f>VLOOKUP(D1463,RFPStatus!$A$2:$CF$5148,9,FALSE)</f>
        <v>0</v>
      </c>
      <c r="DV1463" s="63">
        <f>VLOOKUP(D1463,RFPStatus!$A$2:$CF$5148,10,FALSE)</f>
        <v>0</v>
      </c>
      <c r="DW1463" s="63" t="str">
        <f t="shared" si="22"/>
        <v/>
      </c>
    </row>
    <row r="1464" spans="1:127">
      <c r="A1464" s="65">
        <f>RFPData!D1464</f>
        <v>0</v>
      </c>
      <c r="DQ1464" s="63">
        <f>VLOOKUP(D1464,RFPStatus!$A$2:$CF$5148,5,FALSE)</f>
        <v>0</v>
      </c>
      <c r="DR1464" s="63">
        <f>VLOOKUP(D1464,RFPStatus!$A$2:$CF$5148,6,FALSE)</f>
        <v>0</v>
      </c>
      <c r="DS1464" s="63">
        <f>VLOOKUP(D1464,RFPStatus!$A$2:$CF$5148,7,FALSE)</f>
        <v>0</v>
      </c>
      <c r="DT1464" s="63">
        <f>VLOOKUP(D1464,RFPStatus!$A$2:$CF$5148,8,FALSE)</f>
        <v>0</v>
      </c>
      <c r="DU1464" s="63">
        <f>VLOOKUP(D1464,RFPStatus!$A$2:$CF$5148,9,FALSE)</f>
        <v>0</v>
      </c>
      <c r="DV1464" s="63">
        <f>VLOOKUP(D1464,RFPStatus!$A$2:$CF$5148,10,FALSE)</f>
        <v>0</v>
      </c>
      <c r="DW1464" s="63" t="str">
        <f t="shared" si="22"/>
        <v/>
      </c>
    </row>
    <row r="1465" spans="1:127">
      <c r="A1465" s="65">
        <f>RFPData!D1465</f>
        <v>0</v>
      </c>
      <c r="DQ1465" s="63">
        <f>VLOOKUP(D1465,RFPStatus!$A$2:$CF$5148,5,FALSE)</f>
        <v>0</v>
      </c>
      <c r="DR1465" s="63">
        <f>VLOOKUP(D1465,RFPStatus!$A$2:$CF$5148,6,FALSE)</f>
        <v>0</v>
      </c>
      <c r="DS1465" s="63">
        <f>VLOOKUP(D1465,RFPStatus!$A$2:$CF$5148,7,FALSE)</f>
        <v>0</v>
      </c>
      <c r="DT1465" s="63">
        <f>VLOOKUP(D1465,RFPStatus!$A$2:$CF$5148,8,FALSE)</f>
        <v>0</v>
      </c>
      <c r="DU1465" s="63">
        <f>VLOOKUP(D1465,RFPStatus!$A$2:$CF$5148,9,FALSE)</f>
        <v>0</v>
      </c>
      <c r="DV1465" s="63">
        <f>VLOOKUP(D1465,RFPStatus!$A$2:$CF$5148,10,FALSE)</f>
        <v>0</v>
      </c>
      <c r="DW1465" s="63" t="str">
        <f t="shared" si="22"/>
        <v/>
      </c>
    </row>
    <row r="1466" spans="1:127">
      <c r="A1466" s="65">
        <f>RFPData!D1466</f>
        <v>0</v>
      </c>
      <c r="DQ1466" s="63">
        <f>VLOOKUP(D1466,RFPStatus!$A$2:$CF$5148,5,FALSE)</f>
        <v>0</v>
      </c>
      <c r="DR1466" s="63">
        <f>VLOOKUP(D1466,RFPStatus!$A$2:$CF$5148,6,FALSE)</f>
        <v>0</v>
      </c>
      <c r="DS1466" s="63">
        <f>VLOOKUP(D1466,RFPStatus!$A$2:$CF$5148,7,FALSE)</f>
        <v>0</v>
      </c>
      <c r="DT1466" s="63">
        <f>VLOOKUP(D1466,RFPStatus!$A$2:$CF$5148,8,FALSE)</f>
        <v>0</v>
      </c>
      <c r="DU1466" s="63">
        <f>VLOOKUP(D1466,RFPStatus!$A$2:$CF$5148,9,FALSE)</f>
        <v>0</v>
      </c>
      <c r="DV1466" s="63">
        <f>VLOOKUP(D1466,RFPStatus!$A$2:$CF$5148,10,FALSE)</f>
        <v>0</v>
      </c>
      <c r="DW1466" s="63" t="str">
        <f t="shared" si="22"/>
        <v/>
      </c>
    </row>
    <row r="1467" spans="1:127">
      <c r="A1467" s="65">
        <f>RFPData!D1467</f>
        <v>0</v>
      </c>
      <c r="DQ1467" s="63">
        <f>VLOOKUP(D1467,RFPStatus!$A$2:$CF$5148,5,FALSE)</f>
        <v>0</v>
      </c>
      <c r="DR1467" s="63">
        <f>VLOOKUP(D1467,RFPStatus!$A$2:$CF$5148,6,FALSE)</f>
        <v>0</v>
      </c>
      <c r="DS1467" s="63">
        <f>VLOOKUP(D1467,RFPStatus!$A$2:$CF$5148,7,FALSE)</f>
        <v>0</v>
      </c>
      <c r="DT1467" s="63">
        <f>VLOOKUP(D1467,RFPStatus!$A$2:$CF$5148,8,FALSE)</f>
        <v>0</v>
      </c>
      <c r="DU1467" s="63">
        <f>VLOOKUP(D1467,RFPStatus!$A$2:$CF$5148,9,FALSE)</f>
        <v>0</v>
      </c>
      <c r="DV1467" s="63">
        <f>VLOOKUP(D1467,RFPStatus!$A$2:$CF$5148,10,FALSE)</f>
        <v>0</v>
      </c>
      <c r="DW1467" s="63" t="str">
        <f t="shared" si="22"/>
        <v/>
      </c>
    </row>
    <row r="1468" spans="1:127">
      <c r="A1468" s="65">
        <f>RFPData!D1468</f>
        <v>0</v>
      </c>
      <c r="DQ1468" s="63">
        <f>VLOOKUP(D1468,RFPStatus!$A$2:$CF$5148,5,FALSE)</f>
        <v>0</v>
      </c>
      <c r="DR1468" s="63">
        <f>VLOOKUP(D1468,RFPStatus!$A$2:$CF$5148,6,FALSE)</f>
        <v>0</v>
      </c>
      <c r="DS1468" s="63">
        <f>VLOOKUP(D1468,RFPStatus!$A$2:$CF$5148,7,FALSE)</f>
        <v>0</v>
      </c>
      <c r="DT1468" s="63">
        <f>VLOOKUP(D1468,RFPStatus!$A$2:$CF$5148,8,FALSE)</f>
        <v>0</v>
      </c>
      <c r="DU1468" s="63">
        <f>VLOOKUP(D1468,RFPStatus!$A$2:$CF$5148,9,FALSE)</f>
        <v>0</v>
      </c>
      <c r="DV1468" s="63">
        <f>VLOOKUP(D1468,RFPStatus!$A$2:$CF$5148,10,FALSE)</f>
        <v>0</v>
      </c>
      <c r="DW1468" s="63" t="str">
        <f t="shared" si="22"/>
        <v/>
      </c>
    </row>
    <row r="1469" spans="1:127">
      <c r="A1469" s="65">
        <f>RFPData!D1469</f>
        <v>0</v>
      </c>
      <c r="DQ1469" s="63">
        <f>VLOOKUP(D1469,RFPStatus!$A$2:$CF$5148,5,FALSE)</f>
        <v>0</v>
      </c>
      <c r="DR1469" s="63">
        <f>VLOOKUP(D1469,RFPStatus!$A$2:$CF$5148,6,FALSE)</f>
        <v>0</v>
      </c>
      <c r="DS1469" s="63">
        <f>VLOOKUP(D1469,RFPStatus!$A$2:$CF$5148,7,FALSE)</f>
        <v>0</v>
      </c>
      <c r="DT1469" s="63">
        <f>VLOOKUP(D1469,RFPStatus!$A$2:$CF$5148,8,FALSE)</f>
        <v>0</v>
      </c>
      <c r="DU1469" s="63">
        <f>VLOOKUP(D1469,RFPStatus!$A$2:$CF$5148,9,FALSE)</f>
        <v>0</v>
      </c>
      <c r="DV1469" s="63">
        <f>VLOOKUP(D1469,RFPStatus!$A$2:$CF$5148,10,FALSE)</f>
        <v>0</v>
      </c>
      <c r="DW1469" s="63" t="str">
        <f t="shared" si="22"/>
        <v/>
      </c>
    </row>
    <row r="1470" spans="1:127">
      <c r="A1470" s="65">
        <f>RFPData!D1470</f>
        <v>0</v>
      </c>
      <c r="DQ1470" s="63">
        <f>VLOOKUP(D1470,RFPStatus!$A$2:$CF$5148,5,FALSE)</f>
        <v>0</v>
      </c>
      <c r="DR1470" s="63">
        <f>VLOOKUP(D1470,RFPStatus!$A$2:$CF$5148,6,FALSE)</f>
        <v>0</v>
      </c>
      <c r="DS1470" s="63">
        <f>VLOOKUP(D1470,RFPStatus!$A$2:$CF$5148,7,FALSE)</f>
        <v>0</v>
      </c>
      <c r="DT1470" s="63">
        <f>VLOOKUP(D1470,RFPStatus!$A$2:$CF$5148,8,FALSE)</f>
        <v>0</v>
      </c>
      <c r="DU1470" s="63">
        <f>VLOOKUP(D1470,RFPStatus!$A$2:$CF$5148,9,FALSE)</f>
        <v>0</v>
      </c>
      <c r="DV1470" s="63">
        <f>VLOOKUP(D1470,RFPStatus!$A$2:$CF$5148,10,FALSE)</f>
        <v>0</v>
      </c>
      <c r="DW1470" s="63" t="str">
        <f t="shared" si="22"/>
        <v/>
      </c>
    </row>
    <row r="1471" spans="1:127">
      <c r="A1471" s="65">
        <f>RFPData!D1471</f>
        <v>0</v>
      </c>
      <c r="DQ1471" s="63">
        <f>VLOOKUP(D1471,RFPStatus!$A$2:$CF$5148,5,FALSE)</f>
        <v>0</v>
      </c>
      <c r="DR1471" s="63">
        <f>VLOOKUP(D1471,RFPStatus!$A$2:$CF$5148,6,FALSE)</f>
        <v>0</v>
      </c>
      <c r="DS1471" s="63">
        <f>VLOOKUP(D1471,RFPStatus!$A$2:$CF$5148,7,FALSE)</f>
        <v>0</v>
      </c>
      <c r="DT1471" s="63">
        <f>VLOOKUP(D1471,RFPStatus!$A$2:$CF$5148,8,FALSE)</f>
        <v>0</v>
      </c>
      <c r="DU1471" s="63">
        <f>VLOOKUP(D1471,RFPStatus!$A$2:$CF$5148,9,FALSE)</f>
        <v>0</v>
      </c>
      <c r="DV1471" s="63">
        <f>VLOOKUP(D1471,RFPStatus!$A$2:$CF$5148,10,FALSE)</f>
        <v>0</v>
      </c>
      <c r="DW1471" s="63" t="str">
        <f t="shared" si="22"/>
        <v/>
      </c>
    </row>
    <row r="1472" spans="1:127">
      <c r="A1472" s="65">
        <f>RFPData!D1472</f>
        <v>0</v>
      </c>
      <c r="DQ1472" s="63">
        <f>VLOOKUP(D1472,RFPStatus!$A$2:$CF$5148,5,FALSE)</f>
        <v>0</v>
      </c>
      <c r="DR1472" s="63">
        <f>VLOOKUP(D1472,RFPStatus!$A$2:$CF$5148,6,FALSE)</f>
        <v>0</v>
      </c>
      <c r="DS1472" s="63">
        <f>VLOOKUP(D1472,RFPStatus!$A$2:$CF$5148,7,FALSE)</f>
        <v>0</v>
      </c>
      <c r="DT1472" s="63">
        <f>VLOOKUP(D1472,RFPStatus!$A$2:$CF$5148,8,FALSE)</f>
        <v>0</v>
      </c>
      <c r="DU1472" s="63">
        <f>VLOOKUP(D1472,RFPStatus!$A$2:$CF$5148,9,FALSE)</f>
        <v>0</v>
      </c>
      <c r="DV1472" s="63">
        <f>VLOOKUP(D1472,RFPStatus!$A$2:$CF$5148,10,FALSE)</f>
        <v>0</v>
      </c>
      <c r="DW1472" s="63" t="str">
        <f t="shared" si="22"/>
        <v/>
      </c>
    </row>
    <row r="1473" spans="1:127">
      <c r="A1473" s="65">
        <f>RFPData!D1473</f>
        <v>0</v>
      </c>
      <c r="DQ1473" s="63">
        <f>VLOOKUP(D1473,RFPStatus!$A$2:$CF$5148,5,FALSE)</f>
        <v>0</v>
      </c>
      <c r="DR1473" s="63">
        <f>VLOOKUP(D1473,RFPStatus!$A$2:$CF$5148,6,FALSE)</f>
        <v>0</v>
      </c>
      <c r="DS1473" s="63">
        <f>VLOOKUP(D1473,RFPStatus!$A$2:$CF$5148,7,FALSE)</f>
        <v>0</v>
      </c>
      <c r="DT1473" s="63">
        <f>VLOOKUP(D1473,RFPStatus!$A$2:$CF$5148,8,FALSE)</f>
        <v>0</v>
      </c>
      <c r="DU1473" s="63">
        <f>VLOOKUP(D1473,RFPStatus!$A$2:$CF$5148,9,FALSE)</f>
        <v>0</v>
      </c>
      <c r="DV1473" s="63">
        <f>VLOOKUP(D1473,RFPStatus!$A$2:$CF$5148,10,FALSE)</f>
        <v>0</v>
      </c>
      <c r="DW1473" s="63" t="str">
        <f t="shared" si="22"/>
        <v/>
      </c>
    </row>
    <row r="1474" spans="1:127">
      <c r="A1474" s="65">
        <f>RFPData!D1474</f>
        <v>0</v>
      </c>
      <c r="DQ1474" s="63">
        <f>VLOOKUP(D1474,RFPStatus!$A$2:$CF$5148,5,FALSE)</f>
        <v>0</v>
      </c>
      <c r="DR1474" s="63">
        <f>VLOOKUP(D1474,RFPStatus!$A$2:$CF$5148,6,FALSE)</f>
        <v>0</v>
      </c>
      <c r="DS1474" s="63">
        <f>VLOOKUP(D1474,RFPStatus!$A$2:$CF$5148,7,FALSE)</f>
        <v>0</v>
      </c>
      <c r="DT1474" s="63">
        <f>VLOOKUP(D1474,RFPStatus!$A$2:$CF$5148,8,FALSE)</f>
        <v>0</v>
      </c>
      <c r="DU1474" s="63">
        <f>VLOOKUP(D1474,RFPStatus!$A$2:$CF$5148,9,FALSE)</f>
        <v>0</v>
      </c>
      <c r="DV1474" s="63">
        <f>VLOOKUP(D1474,RFPStatus!$A$2:$CF$5148,10,FALSE)</f>
        <v>0</v>
      </c>
      <c r="DW1474" s="63" t="str">
        <f t="shared" si="22"/>
        <v/>
      </c>
    </row>
    <row r="1475" spans="1:127">
      <c r="A1475" s="65">
        <f>RFPData!D1475</f>
        <v>0</v>
      </c>
      <c r="DQ1475" s="63">
        <f>VLOOKUP(D1475,RFPStatus!$A$2:$CF$5148,5,FALSE)</f>
        <v>0</v>
      </c>
      <c r="DR1475" s="63">
        <f>VLOOKUP(D1475,RFPStatus!$A$2:$CF$5148,6,FALSE)</f>
        <v>0</v>
      </c>
      <c r="DS1475" s="63">
        <f>VLOOKUP(D1475,RFPStatus!$A$2:$CF$5148,7,FALSE)</f>
        <v>0</v>
      </c>
      <c r="DT1475" s="63">
        <f>VLOOKUP(D1475,RFPStatus!$A$2:$CF$5148,8,FALSE)</f>
        <v>0</v>
      </c>
      <c r="DU1475" s="63">
        <f>VLOOKUP(D1475,RFPStatus!$A$2:$CF$5148,9,FALSE)</f>
        <v>0</v>
      </c>
      <c r="DV1475" s="63">
        <f>VLOOKUP(D1475,RFPStatus!$A$2:$CF$5148,10,FALSE)</f>
        <v>0</v>
      </c>
      <c r="DW1475" s="63" t="str">
        <f t="shared" ref="DW1475:DW1538" si="23">_xlfn.CONCAT(BU1475:BY1475)</f>
        <v/>
      </c>
    </row>
    <row r="1476" spans="1:127">
      <c r="A1476" s="65">
        <f>RFPData!D1476</f>
        <v>0</v>
      </c>
      <c r="DQ1476" s="63">
        <f>VLOOKUP(D1476,RFPStatus!$A$2:$CF$5148,5,FALSE)</f>
        <v>0</v>
      </c>
      <c r="DR1476" s="63">
        <f>VLOOKUP(D1476,RFPStatus!$A$2:$CF$5148,6,FALSE)</f>
        <v>0</v>
      </c>
      <c r="DS1476" s="63">
        <f>VLOOKUP(D1476,RFPStatus!$A$2:$CF$5148,7,FALSE)</f>
        <v>0</v>
      </c>
      <c r="DT1476" s="63">
        <f>VLOOKUP(D1476,RFPStatus!$A$2:$CF$5148,8,FALSE)</f>
        <v>0</v>
      </c>
      <c r="DU1476" s="63">
        <f>VLOOKUP(D1476,RFPStatus!$A$2:$CF$5148,9,FALSE)</f>
        <v>0</v>
      </c>
      <c r="DV1476" s="63">
        <f>VLOOKUP(D1476,RFPStatus!$A$2:$CF$5148,10,FALSE)</f>
        <v>0</v>
      </c>
      <c r="DW1476" s="63" t="str">
        <f t="shared" si="23"/>
        <v/>
      </c>
    </row>
    <row r="1477" spans="1:127">
      <c r="A1477" s="65">
        <f>RFPData!D1477</f>
        <v>0</v>
      </c>
      <c r="DQ1477" s="63">
        <f>VLOOKUP(D1477,RFPStatus!$A$2:$CF$5148,5,FALSE)</f>
        <v>0</v>
      </c>
      <c r="DR1477" s="63">
        <f>VLOOKUP(D1477,RFPStatus!$A$2:$CF$5148,6,FALSE)</f>
        <v>0</v>
      </c>
      <c r="DS1477" s="63">
        <f>VLOOKUP(D1477,RFPStatus!$A$2:$CF$5148,7,FALSE)</f>
        <v>0</v>
      </c>
      <c r="DT1477" s="63">
        <f>VLOOKUP(D1477,RFPStatus!$A$2:$CF$5148,8,FALSE)</f>
        <v>0</v>
      </c>
      <c r="DU1477" s="63">
        <f>VLOOKUP(D1477,RFPStatus!$A$2:$CF$5148,9,FALSE)</f>
        <v>0</v>
      </c>
      <c r="DV1477" s="63">
        <f>VLOOKUP(D1477,RFPStatus!$A$2:$CF$5148,10,FALSE)</f>
        <v>0</v>
      </c>
      <c r="DW1477" s="63" t="str">
        <f t="shared" si="23"/>
        <v/>
      </c>
    </row>
    <row r="1478" spans="1:127">
      <c r="A1478" s="65">
        <f>RFPData!D1478</f>
        <v>0</v>
      </c>
      <c r="DQ1478" s="63">
        <f>VLOOKUP(D1478,RFPStatus!$A$2:$CF$5148,5,FALSE)</f>
        <v>0</v>
      </c>
      <c r="DR1478" s="63">
        <f>VLOOKUP(D1478,RFPStatus!$A$2:$CF$5148,6,FALSE)</f>
        <v>0</v>
      </c>
      <c r="DS1478" s="63">
        <f>VLOOKUP(D1478,RFPStatus!$A$2:$CF$5148,7,FALSE)</f>
        <v>0</v>
      </c>
      <c r="DT1478" s="63">
        <f>VLOOKUP(D1478,RFPStatus!$A$2:$CF$5148,8,FALSE)</f>
        <v>0</v>
      </c>
      <c r="DU1478" s="63">
        <f>VLOOKUP(D1478,RFPStatus!$A$2:$CF$5148,9,FALSE)</f>
        <v>0</v>
      </c>
      <c r="DV1478" s="63">
        <f>VLOOKUP(D1478,RFPStatus!$A$2:$CF$5148,10,FALSE)</f>
        <v>0</v>
      </c>
      <c r="DW1478" s="63" t="str">
        <f t="shared" si="23"/>
        <v/>
      </c>
    </row>
    <row r="1479" spans="1:127">
      <c r="A1479" s="65">
        <f>RFPData!D1479</f>
        <v>0</v>
      </c>
      <c r="DQ1479" s="63">
        <f>VLOOKUP(D1479,RFPStatus!$A$2:$CF$5148,5,FALSE)</f>
        <v>0</v>
      </c>
      <c r="DR1479" s="63">
        <f>VLOOKUP(D1479,RFPStatus!$A$2:$CF$5148,6,FALSE)</f>
        <v>0</v>
      </c>
      <c r="DS1479" s="63">
        <f>VLOOKUP(D1479,RFPStatus!$A$2:$CF$5148,7,FALSE)</f>
        <v>0</v>
      </c>
      <c r="DT1479" s="63">
        <f>VLOOKUP(D1479,RFPStatus!$A$2:$CF$5148,8,FALSE)</f>
        <v>0</v>
      </c>
      <c r="DU1479" s="63">
        <f>VLOOKUP(D1479,RFPStatus!$A$2:$CF$5148,9,FALSE)</f>
        <v>0</v>
      </c>
      <c r="DV1479" s="63">
        <f>VLOOKUP(D1479,RFPStatus!$A$2:$CF$5148,10,FALSE)</f>
        <v>0</v>
      </c>
      <c r="DW1479" s="63" t="str">
        <f t="shared" si="23"/>
        <v/>
      </c>
    </row>
    <row r="1480" spans="1:127">
      <c r="A1480" s="65">
        <f>RFPData!D1480</f>
        <v>0</v>
      </c>
      <c r="DQ1480" s="63">
        <f>VLOOKUP(D1480,RFPStatus!$A$2:$CF$5148,5,FALSE)</f>
        <v>0</v>
      </c>
      <c r="DR1480" s="63">
        <f>VLOOKUP(D1480,RFPStatus!$A$2:$CF$5148,6,FALSE)</f>
        <v>0</v>
      </c>
      <c r="DS1480" s="63">
        <f>VLOOKUP(D1480,RFPStatus!$A$2:$CF$5148,7,FALSE)</f>
        <v>0</v>
      </c>
      <c r="DT1480" s="63">
        <f>VLOOKUP(D1480,RFPStatus!$A$2:$CF$5148,8,FALSE)</f>
        <v>0</v>
      </c>
      <c r="DU1480" s="63">
        <f>VLOOKUP(D1480,RFPStatus!$A$2:$CF$5148,9,FALSE)</f>
        <v>0</v>
      </c>
      <c r="DV1480" s="63">
        <f>VLOOKUP(D1480,RFPStatus!$A$2:$CF$5148,10,FALSE)</f>
        <v>0</v>
      </c>
      <c r="DW1480" s="63" t="str">
        <f t="shared" si="23"/>
        <v/>
      </c>
    </row>
    <row r="1481" spans="1:127">
      <c r="A1481" s="65">
        <f>RFPData!D1481</f>
        <v>0</v>
      </c>
      <c r="DQ1481" s="63">
        <f>VLOOKUP(D1481,RFPStatus!$A$2:$CF$5148,5,FALSE)</f>
        <v>0</v>
      </c>
      <c r="DR1481" s="63">
        <f>VLOOKUP(D1481,RFPStatus!$A$2:$CF$5148,6,FALSE)</f>
        <v>0</v>
      </c>
      <c r="DS1481" s="63">
        <f>VLOOKUP(D1481,RFPStatus!$A$2:$CF$5148,7,FALSE)</f>
        <v>0</v>
      </c>
      <c r="DT1481" s="63">
        <f>VLOOKUP(D1481,RFPStatus!$A$2:$CF$5148,8,FALSE)</f>
        <v>0</v>
      </c>
      <c r="DU1481" s="63">
        <f>VLOOKUP(D1481,RFPStatus!$A$2:$CF$5148,9,FALSE)</f>
        <v>0</v>
      </c>
      <c r="DV1481" s="63">
        <f>VLOOKUP(D1481,RFPStatus!$A$2:$CF$5148,10,FALSE)</f>
        <v>0</v>
      </c>
      <c r="DW1481" s="63" t="str">
        <f t="shared" si="23"/>
        <v/>
      </c>
    </row>
    <row r="1482" spans="1:127">
      <c r="A1482" s="65">
        <f>RFPData!D1482</f>
        <v>0</v>
      </c>
      <c r="DQ1482" s="63">
        <f>VLOOKUP(D1482,RFPStatus!$A$2:$CF$5148,5,FALSE)</f>
        <v>0</v>
      </c>
      <c r="DR1482" s="63">
        <f>VLOOKUP(D1482,RFPStatus!$A$2:$CF$5148,6,FALSE)</f>
        <v>0</v>
      </c>
      <c r="DS1482" s="63">
        <f>VLOOKUP(D1482,RFPStatus!$A$2:$CF$5148,7,FALSE)</f>
        <v>0</v>
      </c>
      <c r="DT1482" s="63">
        <f>VLOOKUP(D1482,RFPStatus!$A$2:$CF$5148,8,FALSE)</f>
        <v>0</v>
      </c>
      <c r="DU1482" s="63">
        <f>VLOOKUP(D1482,RFPStatus!$A$2:$CF$5148,9,FALSE)</f>
        <v>0</v>
      </c>
      <c r="DV1482" s="63">
        <f>VLOOKUP(D1482,RFPStatus!$A$2:$CF$5148,10,FALSE)</f>
        <v>0</v>
      </c>
      <c r="DW1482" s="63" t="str">
        <f t="shared" si="23"/>
        <v/>
      </c>
    </row>
    <row r="1483" spans="1:127">
      <c r="A1483" s="65">
        <f>RFPData!D1483</f>
        <v>0</v>
      </c>
      <c r="DQ1483" s="63">
        <f>VLOOKUP(D1483,RFPStatus!$A$2:$CF$5148,5,FALSE)</f>
        <v>0</v>
      </c>
      <c r="DR1483" s="63">
        <f>VLOOKUP(D1483,RFPStatus!$A$2:$CF$5148,6,FALSE)</f>
        <v>0</v>
      </c>
      <c r="DS1483" s="63">
        <f>VLOOKUP(D1483,RFPStatus!$A$2:$CF$5148,7,FALSE)</f>
        <v>0</v>
      </c>
      <c r="DT1483" s="63">
        <f>VLOOKUP(D1483,RFPStatus!$A$2:$CF$5148,8,FALSE)</f>
        <v>0</v>
      </c>
      <c r="DU1483" s="63">
        <f>VLOOKUP(D1483,RFPStatus!$A$2:$CF$5148,9,FALSE)</f>
        <v>0</v>
      </c>
      <c r="DV1483" s="63">
        <f>VLOOKUP(D1483,RFPStatus!$A$2:$CF$5148,10,FALSE)</f>
        <v>0</v>
      </c>
      <c r="DW1483" s="63" t="str">
        <f t="shared" si="23"/>
        <v/>
      </c>
    </row>
    <row r="1484" spans="1:127">
      <c r="A1484" s="65">
        <f>RFPData!D1484</f>
        <v>0</v>
      </c>
      <c r="DQ1484" s="63">
        <f>VLOOKUP(D1484,RFPStatus!$A$2:$CF$5148,5,FALSE)</f>
        <v>0</v>
      </c>
      <c r="DR1484" s="63">
        <f>VLOOKUP(D1484,RFPStatus!$A$2:$CF$5148,6,FALSE)</f>
        <v>0</v>
      </c>
      <c r="DS1484" s="63">
        <f>VLOOKUP(D1484,RFPStatus!$A$2:$CF$5148,7,FALSE)</f>
        <v>0</v>
      </c>
      <c r="DT1484" s="63">
        <f>VLOOKUP(D1484,RFPStatus!$A$2:$CF$5148,8,FALSE)</f>
        <v>0</v>
      </c>
      <c r="DU1484" s="63">
        <f>VLOOKUP(D1484,RFPStatus!$A$2:$CF$5148,9,FALSE)</f>
        <v>0</v>
      </c>
      <c r="DV1484" s="63">
        <f>VLOOKUP(D1484,RFPStatus!$A$2:$CF$5148,10,FALSE)</f>
        <v>0</v>
      </c>
      <c r="DW1484" s="63" t="str">
        <f t="shared" si="23"/>
        <v/>
      </c>
    </row>
    <row r="1485" spans="1:127">
      <c r="A1485" s="65">
        <f>RFPData!D1485</f>
        <v>0</v>
      </c>
      <c r="DQ1485" s="63">
        <f>VLOOKUP(D1485,RFPStatus!$A$2:$CF$5148,5,FALSE)</f>
        <v>0</v>
      </c>
      <c r="DR1485" s="63">
        <f>VLOOKUP(D1485,RFPStatus!$A$2:$CF$5148,6,FALSE)</f>
        <v>0</v>
      </c>
      <c r="DS1485" s="63">
        <f>VLOOKUP(D1485,RFPStatus!$A$2:$CF$5148,7,FALSE)</f>
        <v>0</v>
      </c>
      <c r="DT1485" s="63">
        <f>VLOOKUP(D1485,RFPStatus!$A$2:$CF$5148,8,FALSE)</f>
        <v>0</v>
      </c>
      <c r="DU1485" s="63">
        <f>VLOOKUP(D1485,RFPStatus!$A$2:$CF$5148,9,FALSE)</f>
        <v>0</v>
      </c>
      <c r="DV1485" s="63">
        <f>VLOOKUP(D1485,RFPStatus!$A$2:$CF$5148,10,FALSE)</f>
        <v>0</v>
      </c>
      <c r="DW1485" s="63" t="str">
        <f t="shared" si="23"/>
        <v/>
      </c>
    </row>
    <row r="1486" spans="1:127">
      <c r="A1486" s="65">
        <f>RFPData!D1486</f>
        <v>0</v>
      </c>
      <c r="DQ1486" s="63">
        <f>VLOOKUP(D1486,RFPStatus!$A$2:$CF$5148,5,FALSE)</f>
        <v>0</v>
      </c>
      <c r="DR1486" s="63">
        <f>VLOOKUP(D1486,RFPStatus!$A$2:$CF$5148,6,FALSE)</f>
        <v>0</v>
      </c>
      <c r="DS1486" s="63">
        <f>VLOOKUP(D1486,RFPStatus!$A$2:$CF$5148,7,FALSE)</f>
        <v>0</v>
      </c>
      <c r="DT1486" s="63">
        <f>VLOOKUP(D1486,RFPStatus!$A$2:$CF$5148,8,FALSE)</f>
        <v>0</v>
      </c>
      <c r="DU1486" s="63">
        <f>VLOOKUP(D1486,RFPStatus!$A$2:$CF$5148,9,FALSE)</f>
        <v>0</v>
      </c>
      <c r="DV1486" s="63">
        <f>VLOOKUP(D1486,RFPStatus!$A$2:$CF$5148,10,FALSE)</f>
        <v>0</v>
      </c>
      <c r="DW1486" s="63" t="str">
        <f t="shared" si="23"/>
        <v/>
      </c>
    </row>
    <row r="1487" spans="1:127">
      <c r="A1487" s="65">
        <f>RFPData!D1487</f>
        <v>0</v>
      </c>
      <c r="DQ1487" s="63">
        <f>VLOOKUP(D1487,RFPStatus!$A$2:$CF$5148,5,FALSE)</f>
        <v>0</v>
      </c>
      <c r="DR1487" s="63">
        <f>VLOOKUP(D1487,RFPStatus!$A$2:$CF$5148,6,FALSE)</f>
        <v>0</v>
      </c>
      <c r="DS1487" s="63">
        <f>VLOOKUP(D1487,RFPStatus!$A$2:$CF$5148,7,FALSE)</f>
        <v>0</v>
      </c>
      <c r="DT1487" s="63">
        <f>VLOOKUP(D1487,RFPStatus!$A$2:$CF$5148,8,FALSE)</f>
        <v>0</v>
      </c>
      <c r="DU1487" s="63">
        <f>VLOOKUP(D1487,RFPStatus!$A$2:$CF$5148,9,FALSE)</f>
        <v>0</v>
      </c>
      <c r="DV1487" s="63">
        <f>VLOOKUP(D1487,RFPStatus!$A$2:$CF$5148,10,FALSE)</f>
        <v>0</v>
      </c>
      <c r="DW1487" s="63" t="str">
        <f t="shared" si="23"/>
        <v/>
      </c>
    </row>
    <row r="1488" spans="1:127">
      <c r="A1488" s="65">
        <f>RFPData!D1488</f>
        <v>0</v>
      </c>
      <c r="DQ1488" s="63">
        <f>VLOOKUP(D1488,RFPStatus!$A$2:$CF$5148,5,FALSE)</f>
        <v>0</v>
      </c>
      <c r="DR1488" s="63">
        <f>VLOOKUP(D1488,RFPStatus!$A$2:$CF$5148,6,FALSE)</f>
        <v>0</v>
      </c>
      <c r="DS1488" s="63">
        <f>VLOOKUP(D1488,RFPStatus!$A$2:$CF$5148,7,FALSE)</f>
        <v>0</v>
      </c>
      <c r="DT1488" s="63">
        <f>VLOOKUP(D1488,RFPStatus!$A$2:$CF$5148,8,FALSE)</f>
        <v>0</v>
      </c>
      <c r="DU1488" s="63">
        <f>VLOOKUP(D1488,RFPStatus!$A$2:$CF$5148,9,FALSE)</f>
        <v>0</v>
      </c>
      <c r="DV1488" s="63">
        <f>VLOOKUP(D1488,RFPStatus!$A$2:$CF$5148,10,FALSE)</f>
        <v>0</v>
      </c>
      <c r="DW1488" s="63" t="str">
        <f t="shared" si="23"/>
        <v/>
      </c>
    </row>
    <row r="1489" spans="1:127">
      <c r="A1489" s="65">
        <f>RFPData!D1489</f>
        <v>0</v>
      </c>
      <c r="DQ1489" s="63">
        <f>VLOOKUP(D1489,RFPStatus!$A$2:$CF$5148,5,FALSE)</f>
        <v>0</v>
      </c>
      <c r="DR1489" s="63">
        <f>VLOOKUP(D1489,RFPStatus!$A$2:$CF$5148,6,FALSE)</f>
        <v>0</v>
      </c>
      <c r="DS1489" s="63">
        <f>VLOOKUP(D1489,RFPStatus!$A$2:$CF$5148,7,FALSE)</f>
        <v>0</v>
      </c>
      <c r="DT1489" s="63">
        <f>VLOOKUP(D1489,RFPStatus!$A$2:$CF$5148,8,FALSE)</f>
        <v>0</v>
      </c>
      <c r="DU1489" s="63">
        <f>VLOOKUP(D1489,RFPStatus!$A$2:$CF$5148,9,FALSE)</f>
        <v>0</v>
      </c>
      <c r="DV1489" s="63">
        <f>VLOOKUP(D1489,RFPStatus!$A$2:$CF$5148,10,FALSE)</f>
        <v>0</v>
      </c>
      <c r="DW1489" s="63" t="str">
        <f t="shared" si="23"/>
        <v/>
      </c>
    </row>
    <row r="1490" spans="1:127">
      <c r="A1490" s="65">
        <f>RFPData!D1490</f>
        <v>0</v>
      </c>
      <c r="DQ1490" s="63">
        <f>VLOOKUP(D1490,RFPStatus!$A$2:$CF$5148,5,FALSE)</f>
        <v>0</v>
      </c>
      <c r="DR1490" s="63">
        <f>VLOOKUP(D1490,RFPStatus!$A$2:$CF$5148,6,FALSE)</f>
        <v>0</v>
      </c>
      <c r="DS1490" s="63">
        <f>VLOOKUP(D1490,RFPStatus!$A$2:$CF$5148,7,FALSE)</f>
        <v>0</v>
      </c>
      <c r="DT1490" s="63">
        <f>VLOOKUP(D1490,RFPStatus!$A$2:$CF$5148,8,FALSE)</f>
        <v>0</v>
      </c>
      <c r="DU1490" s="63">
        <f>VLOOKUP(D1490,RFPStatus!$A$2:$CF$5148,9,FALSE)</f>
        <v>0</v>
      </c>
      <c r="DV1490" s="63">
        <f>VLOOKUP(D1490,RFPStatus!$A$2:$CF$5148,10,FALSE)</f>
        <v>0</v>
      </c>
      <c r="DW1490" s="63" t="str">
        <f t="shared" si="23"/>
        <v/>
      </c>
    </row>
    <row r="1491" spans="1:127">
      <c r="A1491" s="65">
        <f>RFPData!D1491</f>
        <v>0</v>
      </c>
      <c r="DQ1491" s="63">
        <f>VLOOKUP(D1491,RFPStatus!$A$2:$CF$5148,5,FALSE)</f>
        <v>0</v>
      </c>
      <c r="DR1491" s="63">
        <f>VLOOKUP(D1491,RFPStatus!$A$2:$CF$5148,6,FALSE)</f>
        <v>0</v>
      </c>
      <c r="DS1491" s="63">
        <f>VLOOKUP(D1491,RFPStatus!$A$2:$CF$5148,7,FALSE)</f>
        <v>0</v>
      </c>
      <c r="DT1491" s="63">
        <f>VLOOKUP(D1491,RFPStatus!$A$2:$CF$5148,8,FALSE)</f>
        <v>0</v>
      </c>
      <c r="DU1491" s="63">
        <f>VLOOKUP(D1491,RFPStatus!$A$2:$CF$5148,9,FALSE)</f>
        <v>0</v>
      </c>
      <c r="DV1491" s="63">
        <f>VLOOKUP(D1491,RFPStatus!$A$2:$CF$5148,10,FALSE)</f>
        <v>0</v>
      </c>
      <c r="DW1491" s="63" t="str">
        <f t="shared" si="23"/>
        <v/>
      </c>
    </row>
    <row r="1492" spans="1:127">
      <c r="A1492" s="65">
        <f>RFPData!D1492</f>
        <v>0</v>
      </c>
      <c r="DQ1492" s="63">
        <f>VLOOKUP(D1492,RFPStatus!$A$2:$CF$5148,5,FALSE)</f>
        <v>0</v>
      </c>
      <c r="DR1492" s="63">
        <f>VLOOKUP(D1492,RFPStatus!$A$2:$CF$5148,6,FALSE)</f>
        <v>0</v>
      </c>
      <c r="DS1492" s="63">
        <f>VLOOKUP(D1492,RFPStatus!$A$2:$CF$5148,7,FALSE)</f>
        <v>0</v>
      </c>
      <c r="DT1492" s="63">
        <f>VLOOKUP(D1492,RFPStatus!$A$2:$CF$5148,8,FALSE)</f>
        <v>0</v>
      </c>
      <c r="DU1492" s="63">
        <f>VLOOKUP(D1492,RFPStatus!$A$2:$CF$5148,9,FALSE)</f>
        <v>0</v>
      </c>
      <c r="DV1492" s="63">
        <f>VLOOKUP(D1492,RFPStatus!$A$2:$CF$5148,10,FALSE)</f>
        <v>0</v>
      </c>
      <c r="DW1492" s="63" t="str">
        <f t="shared" si="23"/>
        <v/>
      </c>
    </row>
    <row r="1493" spans="1:127">
      <c r="A1493" s="65">
        <f>RFPData!D1493</f>
        <v>0</v>
      </c>
      <c r="DQ1493" s="63">
        <f>VLOOKUP(D1493,RFPStatus!$A$2:$CF$5148,5,FALSE)</f>
        <v>0</v>
      </c>
      <c r="DR1493" s="63">
        <f>VLOOKUP(D1493,RFPStatus!$A$2:$CF$5148,6,FALSE)</f>
        <v>0</v>
      </c>
      <c r="DS1493" s="63">
        <f>VLOOKUP(D1493,RFPStatus!$A$2:$CF$5148,7,FALSE)</f>
        <v>0</v>
      </c>
      <c r="DT1493" s="63">
        <f>VLOOKUP(D1493,RFPStatus!$A$2:$CF$5148,8,FALSE)</f>
        <v>0</v>
      </c>
      <c r="DU1493" s="63">
        <f>VLOOKUP(D1493,RFPStatus!$A$2:$CF$5148,9,FALSE)</f>
        <v>0</v>
      </c>
      <c r="DV1493" s="63">
        <f>VLOOKUP(D1493,RFPStatus!$A$2:$CF$5148,10,FALSE)</f>
        <v>0</v>
      </c>
      <c r="DW1493" s="63" t="str">
        <f t="shared" si="23"/>
        <v/>
      </c>
    </row>
    <row r="1494" spans="1:127">
      <c r="A1494" s="65">
        <f>RFPData!D1494</f>
        <v>0</v>
      </c>
      <c r="DQ1494" s="63">
        <f>VLOOKUP(D1494,RFPStatus!$A$2:$CF$5148,5,FALSE)</f>
        <v>0</v>
      </c>
      <c r="DR1494" s="63">
        <f>VLOOKUP(D1494,RFPStatus!$A$2:$CF$5148,6,FALSE)</f>
        <v>0</v>
      </c>
      <c r="DS1494" s="63">
        <f>VLOOKUP(D1494,RFPStatus!$A$2:$CF$5148,7,FALSE)</f>
        <v>0</v>
      </c>
      <c r="DT1494" s="63">
        <f>VLOOKUP(D1494,RFPStatus!$A$2:$CF$5148,8,FALSE)</f>
        <v>0</v>
      </c>
      <c r="DU1494" s="63">
        <f>VLOOKUP(D1494,RFPStatus!$A$2:$CF$5148,9,FALSE)</f>
        <v>0</v>
      </c>
      <c r="DV1494" s="63">
        <f>VLOOKUP(D1494,RFPStatus!$A$2:$CF$5148,10,FALSE)</f>
        <v>0</v>
      </c>
      <c r="DW1494" s="63" t="str">
        <f t="shared" si="23"/>
        <v/>
      </c>
    </row>
    <row r="1495" spans="1:127">
      <c r="A1495" s="65">
        <f>RFPData!D1495</f>
        <v>0</v>
      </c>
      <c r="DQ1495" s="63">
        <f>VLOOKUP(D1495,RFPStatus!$A$2:$CF$5148,5,FALSE)</f>
        <v>0</v>
      </c>
      <c r="DR1495" s="63">
        <f>VLOOKUP(D1495,RFPStatus!$A$2:$CF$5148,6,FALSE)</f>
        <v>0</v>
      </c>
      <c r="DS1495" s="63">
        <f>VLOOKUP(D1495,RFPStatus!$A$2:$CF$5148,7,FALSE)</f>
        <v>0</v>
      </c>
      <c r="DT1495" s="63">
        <f>VLOOKUP(D1495,RFPStatus!$A$2:$CF$5148,8,FALSE)</f>
        <v>0</v>
      </c>
      <c r="DU1495" s="63">
        <f>VLOOKUP(D1495,RFPStatus!$A$2:$CF$5148,9,FALSE)</f>
        <v>0</v>
      </c>
      <c r="DV1495" s="63">
        <f>VLOOKUP(D1495,RFPStatus!$A$2:$CF$5148,10,FALSE)</f>
        <v>0</v>
      </c>
      <c r="DW1495" s="63" t="str">
        <f t="shared" si="23"/>
        <v/>
      </c>
    </row>
    <row r="1496" spans="1:127">
      <c r="A1496" s="65">
        <f>RFPData!D1496</f>
        <v>0</v>
      </c>
      <c r="DQ1496" s="63">
        <f>VLOOKUP(D1496,RFPStatus!$A$2:$CF$5148,5,FALSE)</f>
        <v>0</v>
      </c>
      <c r="DR1496" s="63">
        <f>VLOOKUP(D1496,RFPStatus!$A$2:$CF$5148,6,FALSE)</f>
        <v>0</v>
      </c>
      <c r="DS1496" s="63">
        <f>VLOOKUP(D1496,RFPStatus!$A$2:$CF$5148,7,FALSE)</f>
        <v>0</v>
      </c>
      <c r="DT1496" s="63">
        <f>VLOOKUP(D1496,RFPStatus!$A$2:$CF$5148,8,FALSE)</f>
        <v>0</v>
      </c>
      <c r="DU1496" s="63">
        <f>VLOOKUP(D1496,RFPStatus!$A$2:$CF$5148,9,FALSE)</f>
        <v>0</v>
      </c>
      <c r="DV1496" s="63">
        <f>VLOOKUP(D1496,RFPStatus!$A$2:$CF$5148,10,FALSE)</f>
        <v>0</v>
      </c>
      <c r="DW1496" s="63" t="str">
        <f t="shared" si="23"/>
        <v/>
      </c>
    </row>
    <row r="1497" spans="1:127">
      <c r="A1497" s="65">
        <f>RFPData!D1497</f>
        <v>0</v>
      </c>
      <c r="DQ1497" s="63">
        <f>VLOOKUP(D1497,RFPStatus!$A$2:$CF$5148,5,FALSE)</f>
        <v>0</v>
      </c>
      <c r="DR1497" s="63">
        <f>VLOOKUP(D1497,RFPStatus!$A$2:$CF$5148,6,FALSE)</f>
        <v>0</v>
      </c>
      <c r="DS1497" s="63">
        <f>VLOOKUP(D1497,RFPStatus!$A$2:$CF$5148,7,FALSE)</f>
        <v>0</v>
      </c>
      <c r="DT1497" s="63">
        <f>VLOOKUP(D1497,RFPStatus!$A$2:$CF$5148,8,FALSE)</f>
        <v>0</v>
      </c>
      <c r="DU1497" s="63">
        <f>VLOOKUP(D1497,RFPStatus!$A$2:$CF$5148,9,FALSE)</f>
        <v>0</v>
      </c>
      <c r="DV1497" s="63">
        <f>VLOOKUP(D1497,RFPStatus!$A$2:$CF$5148,10,FALSE)</f>
        <v>0</v>
      </c>
      <c r="DW1497" s="63" t="str">
        <f t="shared" si="23"/>
        <v/>
      </c>
    </row>
    <row r="1498" spans="1:127">
      <c r="A1498" s="65">
        <f>RFPData!D1498</f>
        <v>0</v>
      </c>
      <c r="DQ1498" s="63">
        <f>VLOOKUP(D1498,RFPStatus!$A$2:$CF$5148,5,FALSE)</f>
        <v>0</v>
      </c>
      <c r="DR1498" s="63">
        <f>VLOOKUP(D1498,RFPStatus!$A$2:$CF$5148,6,FALSE)</f>
        <v>0</v>
      </c>
      <c r="DS1498" s="63">
        <f>VLOOKUP(D1498,RFPStatus!$A$2:$CF$5148,7,FALSE)</f>
        <v>0</v>
      </c>
      <c r="DT1498" s="63">
        <f>VLOOKUP(D1498,RFPStatus!$A$2:$CF$5148,8,FALSE)</f>
        <v>0</v>
      </c>
      <c r="DU1498" s="63">
        <f>VLOOKUP(D1498,RFPStatus!$A$2:$CF$5148,9,FALSE)</f>
        <v>0</v>
      </c>
      <c r="DV1498" s="63">
        <f>VLOOKUP(D1498,RFPStatus!$A$2:$CF$5148,10,FALSE)</f>
        <v>0</v>
      </c>
      <c r="DW1498" s="63" t="str">
        <f t="shared" si="23"/>
        <v/>
      </c>
    </row>
    <row r="1499" spans="1:127">
      <c r="A1499" s="65">
        <f>RFPData!D1499</f>
        <v>0</v>
      </c>
      <c r="DQ1499" s="63">
        <f>VLOOKUP(D1499,RFPStatus!$A$2:$CF$5148,5,FALSE)</f>
        <v>0</v>
      </c>
      <c r="DR1499" s="63">
        <f>VLOOKUP(D1499,RFPStatus!$A$2:$CF$5148,6,FALSE)</f>
        <v>0</v>
      </c>
      <c r="DS1499" s="63">
        <f>VLOOKUP(D1499,RFPStatus!$A$2:$CF$5148,7,FALSE)</f>
        <v>0</v>
      </c>
      <c r="DT1499" s="63">
        <f>VLOOKUP(D1499,RFPStatus!$A$2:$CF$5148,8,FALSE)</f>
        <v>0</v>
      </c>
      <c r="DU1499" s="63">
        <f>VLOOKUP(D1499,RFPStatus!$A$2:$CF$5148,9,FALSE)</f>
        <v>0</v>
      </c>
      <c r="DV1499" s="63">
        <f>VLOOKUP(D1499,RFPStatus!$A$2:$CF$5148,10,FALSE)</f>
        <v>0</v>
      </c>
      <c r="DW1499" s="63" t="str">
        <f t="shared" si="23"/>
        <v/>
      </c>
    </row>
    <row r="1500" spans="1:127">
      <c r="A1500" s="65">
        <f>RFPData!D1500</f>
        <v>0</v>
      </c>
      <c r="DQ1500" s="63">
        <f>VLOOKUP(D1500,RFPStatus!$A$2:$CF$5148,5,FALSE)</f>
        <v>0</v>
      </c>
      <c r="DR1500" s="63">
        <f>VLOOKUP(D1500,RFPStatus!$A$2:$CF$5148,6,FALSE)</f>
        <v>0</v>
      </c>
      <c r="DS1500" s="63">
        <f>VLOOKUP(D1500,RFPStatus!$A$2:$CF$5148,7,FALSE)</f>
        <v>0</v>
      </c>
      <c r="DT1500" s="63">
        <f>VLOOKUP(D1500,RFPStatus!$A$2:$CF$5148,8,FALSE)</f>
        <v>0</v>
      </c>
      <c r="DU1500" s="63">
        <f>VLOOKUP(D1500,RFPStatus!$A$2:$CF$5148,9,FALSE)</f>
        <v>0</v>
      </c>
      <c r="DV1500" s="63">
        <f>VLOOKUP(D1500,RFPStatus!$A$2:$CF$5148,10,FALSE)</f>
        <v>0</v>
      </c>
      <c r="DW1500" s="63" t="str">
        <f t="shared" si="23"/>
        <v/>
      </c>
    </row>
    <row r="1501" spans="1:127">
      <c r="A1501" s="65">
        <f>RFPData!D1501</f>
        <v>0</v>
      </c>
      <c r="DQ1501" s="63">
        <f>VLOOKUP(D1501,RFPStatus!$A$2:$CF$5148,5,FALSE)</f>
        <v>0</v>
      </c>
      <c r="DR1501" s="63">
        <f>VLOOKUP(D1501,RFPStatus!$A$2:$CF$5148,6,FALSE)</f>
        <v>0</v>
      </c>
      <c r="DS1501" s="63">
        <f>VLOOKUP(D1501,RFPStatus!$A$2:$CF$5148,7,FALSE)</f>
        <v>0</v>
      </c>
      <c r="DT1501" s="63">
        <f>VLOOKUP(D1501,RFPStatus!$A$2:$CF$5148,8,FALSE)</f>
        <v>0</v>
      </c>
      <c r="DU1501" s="63">
        <f>VLOOKUP(D1501,RFPStatus!$A$2:$CF$5148,9,FALSE)</f>
        <v>0</v>
      </c>
      <c r="DV1501" s="63">
        <f>VLOOKUP(D1501,RFPStatus!$A$2:$CF$5148,10,FALSE)</f>
        <v>0</v>
      </c>
      <c r="DW1501" s="63" t="str">
        <f t="shared" si="23"/>
        <v/>
      </c>
    </row>
    <row r="1502" spans="1:127">
      <c r="A1502" s="65">
        <f>RFPData!D1502</f>
        <v>0</v>
      </c>
      <c r="DQ1502" s="63">
        <f>VLOOKUP(D1502,RFPStatus!$A$2:$CF$5148,5,FALSE)</f>
        <v>0</v>
      </c>
      <c r="DR1502" s="63">
        <f>VLOOKUP(D1502,RFPStatus!$A$2:$CF$5148,6,FALSE)</f>
        <v>0</v>
      </c>
      <c r="DS1502" s="63">
        <f>VLOOKUP(D1502,RFPStatus!$A$2:$CF$5148,7,FALSE)</f>
        <v>0</v>
      </c>
      <c r="DT1502" s="63">
        <f>VLOOKUP(D1502,RFPStatus!$A$2:$CF$5148,8,FALSE)</f>
        <v>0</v>
      </c>
      <c r="DU1502" s="63">
        <f>VLOOKUP(D1502,RFPStatus!$A$2:$CF$5148,9,FALSE)</f>
        <v>0</v>
      </c>
      <c r="DV1502" s="63">
        <f>VLOOKUP(D1502,RFPStatus!$A$2:$CF$5148,10,FALSE)</f>
        <v>0</v>
      </c>
      <c r="DW1502" s="63" t="str">
        <f t="shared" si="23"/>
        <v/>
      </c>
    </row>
    <row r="1503" spans="1:127">
      <c r="A1503" s="65">
        <f>RFPData!D1503</f>
        <v>0</v>
      </c>
      <c r="DQ1503" s="63">
        <f>VLOOKUP(D1503,RFPStatus!$A$2:$CF$5148,5,FALSE)</f>
        <v>0</v>
      </c>
      <c r="DR1503" s="63">
        <f>VLOOKUP(D1503,RFPStatus!$A$2:$CF$5148,6,FALSE)</f>
        <v>0</v>
      </c>
      <c r="DS1503" s="63">
        <f>VLOOKUP(D1503,RFPStatus!$A$2:$CF$5148,7,FALSE)</f>
        <v>0</v>
      </c>
      <c r="DT1503" s="63">
        <f>VLOOKUP(D1503,RFPStatus!$A$2:$CF$5148,8,FALSE)</f>
        <v>0</v>
      </c>
      <c r="DU1503" s="63">
        <f>VLOOKUP(D1503,RFPStatus!$A$2:$CF$5148,9,FALSE)</f>
        <v>0</v>
      </c>
      <c r="DV1503" s="63">
        <f>VLOOKUP(D1503,RFPStatus!$A$2:$CF$5148,10,FALSE)</f>
        <v>0</v>
      </c>
      <c r="DW1503" s="63" t="str">
        <f t="shared" si="23"/>
        <v/>
      </c>
    </row>
    <row r="1504" spans="1:127">
      <c r="A1504" s="65">
        <f>RFPData!D1504</f>
        <v>0</v>
      </c>
      <c r="DQ1504" s="63">
        <f>VLOOKUP(D1504,RFPStatus!$A$2:$CF$5148,5,FALSE)</f>
        <v>0</v>
      </c>
      <c r="DR1504" s="63">
        <f>VLOOKUP(D1504,RFPStatus!$A$2:$CF$5148,6,FALSE)</f>
        <v>0</v>
      </c>
      <c r="DS1504" s="63">
        <f>VLOOKUP(D1504,RFPStatus!$A$2:$CF$5148,7,FALSE)</f>
        <v>0</v>
      </c>
      <c r="DT1504" s="63">
        <f>VLOOKUP(D1504,RFPStatus!$A$2:$CF$5148,8,FALSE)</f>
        <v>0</v>
      </c>
      <c r="DU1504" s="63">
        <f>VLOOKUP(D1504,RFPStatus!$A$2:$CF$5148,9,FALSE)</f>
        <v>0</v>
      </c>
      <c r="DV1504" s="63">
        <f>VLOOKUP(D1504,RFPStatus!$A$2:$CF$5148,10,FALSE)</f>
        <v>0</v>
      </c>
      <c r="DW1504" s="63" t="str">
        <f t="shared" si="23"/>
        <v/>
      </c>
    </row>
    <row r="1505" spans="1:127">
      <c r="A1505" s="65">
        <f>RFPData!D1505</f>
        <v>0</v>
      </c>
      <c r="DQ1505" s="63">
        <f>VLOOKUP(D1505,RFPStatus!$A$2:$CF$5148,5,FALSE)</f>
        <v>0</v>
      </c>
      <c r="DR1505" s="63">
        <f>VLOOKUP(D1505,RFPStatus!$A$2:$CF$5148,6,FALSE)</f>
        <v>0</v>
      </c>
      <c r="DS1505" s="63">
        <f>VLOOKUP(D1505,RFPStatus!$A$2:$CF$5148,7,FALSE)</f>
        <v>0</v>
      </c>
      <c r="DT1505" s="63">
        <f>VLOOKUP(D1505,RFPStatus!$A$2:$CF$5148,8,FALSE)</f>
        <v>0</v>
      </c>
      <c r="DU1505" s="63">
        <f>VLOOKUP(D1505,RFPStatus!$A$2:$CF$5148,9,FALSE)</f>
        <v>0</v>
      </c>
      <c r="DV1505" s="63">
        <f>VLOOKUP(D1505,RFPStatus!$A$2:$CF$5148,10,FALSE)</f>
        <v>0</v>
      </c>
      <c r="DW1505" s="63" t="str">
        <f t="shared" si="23"/>
        <v/>
      </c>
    </row>
    <row r="1506" spans="1:127">
      <c r="A1506" s="65">
        <f>RFPData!D1506</f>
        <v>0</v>
      </c>
      <c r="DQ1506" s="63">
        <f>VLOOKUP(D1506,RFPStatus!$A$2:$CF$5148,5,FALSE)</f>
        <v>0</v>
      </c>
      <c r="DR1506" s="63">
        <f>VLOOKUP(D1506,RFPStatus!$A$2:$CF$5148,6,FALSE)</f>
        <v>0</v>
      </c>
      <c r="DS1506" s="63">
        <f>VLOOKUP(D1506,RFPStatus!$A$2:$CF$5148,7,FALSE)</f>
        <v>0</v>
      </c>
      <c r="DT1506" s="63">
        <f>VLOOKUP(D1506,RFPStatus!$A$2:$CF$5148,8,FALSE)</f>
        <v>0</v>
      </c>
      <c r="DU1506" s="63">
        <f>VLOOKUP(D1506,RFPStatus!$A$2:$CF$5148,9,FALSE)</f>
        <v>0</v>
      </c>
      <c r="DV1506" s="63">
        <f>VLOOKUP(D1506,RFPStatus!$A$2:$CF$5148,10,FALSE)</f>
        <v>0</v>
      </c>
      <c r="DW1506" s="63" t="str">
        <f t="shared" si="23"/>
        <v/>
      </c>
    </row>
    <row r="1507" spans="1:127">
      <c r="A1507" s="65">
        <f>RFPData!D1507</f>
        <v>0</v>
      </c>
      <c r="DQ1507" s="63">
        <f>VLOOKUP(D1507,RFPStatus!$A$2:$CF$5148,5,FALSE)</f>
        <v>0</v>
      </c>
      <c r="DR1507" s="63">
        <f>VLOOKUP(D1507,RFPStatus!$A$2:$CF$5148,6,FALSE)</f>
        <v>0</v>
      </c>
      <c r="DS1507" s="63">
        <f>VLOOKUP(D1507,RFPStatus!$A$2:$CF$5148,7,FALSE)</f>
        <v>0</v>
      </c>
      <c r="DT1507" s="63">
        <f>VLOOKUP(D1507,RFPStatus!$A$2:$CF$5148,8,FALSE)</f>
        <v>0</v>
      </c>
      <c r="DU1507" s="63">
        <f>VLOOKUP(D1507,RFPStatus!$A$2:$CF$5148,9,FALSE)</f>
        <v>0</v>
      </c>
      <c r="DV1507" s="63">
        <f>VLOOKUP(D1507,RFPStatus!$A$2:$CF$5148,10,FALSE)</f>
        <v>0</v>
      </c>
      <c r="DW1507" s="63" t="str">
        <f t="shared" si="23"/>
        <v/>
      </c>
    </row>
    <row r="1508" spans="1:127">
      <c r="A1508" s="65">
        <f>RFPData!D1508</f>
        <v>0</v>
      </c>
      <c r="DQ1508" s="63">
        <f>VLOOKUP(D1508,RFPStatus!$A$2:$CF$5148,5,FALSE)</f>
        <v>0</v>
      </c>
      <c r="DR1508" s="63">
        <f>VLOOKUP(D1508,RFPStatus!$A$2:$CF$5148,6,FALSE)</f>
        <v>0</v>
      </c>
      <c r="DS1508" s="63">
        <f>VLOOKUP(D1508,RFPStatus!$A$2:$CF$5148,7,FALSE)</f>
        <v>0</v>
      </c>
      <c r="DT1508" s="63">
        <f>VLOOKUP(D1508,RFPStatus!$A$2:$CF$5148,8,FALSE)</f>
        <v>0</v>
      </c>
      <c r="DU1508" s="63">
        <f>VLOOKUP(D1508,RFPStatus!$A$2:$CF$5148,9,FALSE)</f>
        <v>0</v>
      </c>
      <c r="DV1508" s="63">
        <f>VLOOKUP(D1508,RFPStatus!$A$2:$CF$5148,10,FALSE)</f>
        <v>0</v>
      </c>
      <c r="DW1508" s="63" t="str">
        <f t="shared" si="23"/>
        <v/>
      </c>
    </row>
    <row r="1509" spans="1:127">
      <c r="A1509" s="65">
        <f>RFPData!D1509</f>
        <v>0</v>
      </c>
      <c r="DQ1509" s="63">
        <f>VLOOKUP(D1509,RFPStatus!$A$2:$CF$5148,5,FALSE)</f>
        <v>0</v>
      </c>
      <c r="DR1509" s="63">
        <f>VLOOKUP(D1509,RFPStatus!$A$2:$CF$5148,6,FALSE)</f>
        <v>0</v>
      </c>
      <c r="DS1509" s="63">
        <f>VLOOKUP(D1509,RFPStatus!$A$2:$CF$5148,7,FALSE)</f>
        <v>0</v>
      </c>
      <c r="DT1509" s="63">
        <f>VLOOKUP(D1509,RFPStatus!$A$2:$CF$5148,8,FALSE)</f>
        <v>0</v>
      </c>
      <c r="DU1509" s="63">
        <f>VLOOKUP(D1509,RFPStatus!$A$2:$CF$5148,9,FALSE)</f>
        <v>0</v>
      </c>
      <c r="DV1509" s="63">
        <f>VLOOKUP(D1509,RFPStatus!$A$2:$CF$5148,10,FALSE)</f>
        <v>0</v>
      </c>
      <c r="DW1509" s="63" t="str">
        <f t="shared" si="23"/>
        <v/>
      </c>
    </row>
    <row r="1510" spans="1:127">
      <c r="A1510" s="65">
        <f>RFPData!D1510</f>
        <v>0</v>
      </c>
      <c r="DQ1510" s="63">
        <f>VLOOKUP(D1510,RFPStatus!$A$2:$CF$5148,5,FALSE)</f>
        <v>0</v>
      </c>
      <c r="DR1510" s="63">
        <f>VLOOKUP(D1510,RFPStatus!$A$2:$CF$5148,6,FALSE)</f>
        <v>0</v>
      </c>
      <c r="DS1510" s="63">
        <f>VLOOKUP(D1510,RFPStatus!$A$2:$CF$5148,7,FALSE)</f>
        <v>0</v>
      </c>
      <c r="DT1510" s="63">
        <f>VLOOKUP(D1510,RFPStatus!$A$2:$CF$5148,8,FALSE)</f>
        <v>0</v>
      </c>
      <c r="DU1510" s="63">
        <f>VLOOKUP(D1510,RFPStatus!$A$2:$CF$5148,9,FALSE)</f>
        <v>0</v>
      </c>
      <c r="DV1510" s="63">
        <f>VLOOKUP(D1510,RFPStatus!$A$2:$CF$5148,10,FALSE)</f>
        <v>0</v>
      </c>
      <c r="DW1510" s="63" t="str">
        <f t="shared" si="23"/>
        <v/>
      </c>
    </row>
    <row r="1511" spans="1:127">
      <c r="A1511" s="65">
        <f>RFPData!D1511</f>
        <v>0</v>
      </c>
      <c r="DQ1511" s="63">
        <f>VLOOKUP(D1511,RFPStatus!$A$2:$CF$5148,5,FALSE)</f>
        <v>0</v>
      </c>
      <c r="DR1511" s="63">
        <f>VLOOKUP(D1511,RFPStatus!$A$2:$CF$5148,6,FALSE)</f>
        <v>0</v>
      </c>
      <c r="DS1511" s="63">
        <f>VLOOKUP(D1511,RFPStatus!$A$2:$CF$5148,7,FALSE)</f>
        <v>0</v>
      </c>
      <c r="DT1511" s="63">
        <f>VLOOKUP(D1511,RFPStatus!$A$2:$CF$5148,8,FALSE)</f>
        <v>0</v>
      </c>
      <c r="DU1511" s="63">
        <f>VLOOKUP(D1511,RFPStatus!$A$2:$CF$5148,9,FALSE)</f>
        <v>0</v>
      </c>
      <c r="DV1511" s="63">
        <f>VLOOKUP(D1511,RFPStatus!$A$2:$CF$5148,10,FALSE)</f>
        <v>0</v>
      </c>
      <c r="DW1511" s="63" t="str">
        <f t="shared" si="23"/>
        <v/>
      </c>
    </row>
    <row r="1512" spans="1:127">
      <c r="A1512" s="65">
        <f>RFPData!D1512</f>
        <v>0</v>
      </c>
      <c r="DQ1512" s="63">
        <f>VLOOKUP(D1512,RFPStatus!$A$2:$CF$5148,5,FALSE)</f>
        <v>0</v>
      </c>
      <c r="DR1512" s="63">
        <f>VLOOKUP(D1512,RFPStatus!$A$2:$CF$5148,6,FALSE)</f>
        <v>0</v>
      </c>
      <c r="DS1512" s="63">
        <f>VLOOKUP(D1512,RFPStatus!$A$2:$CF$5148,7,FALSE)</f>
        <v>0</v>
      </c>
      <c r="DT1512" s="63">
        <f>VLOOKUP(D1512,RFPStatus!$A$2:$CF$5148,8,FALSE)</f>
        <v>0</v>
      </c>
      <c r="DU1512" s="63">
        <f>VLOOKUP(D1512,RFPStatus!$A$2:$CF$5148,9,FALSE)</f>
        <v>0</v>
      </c>
      <c r="DV1512" s="63">
        <f>VLOOKUP(D1512,RFPStatus!$A$2:$CF$5148,10,FALSE)</f>
        <v>0</v>
      </c>
      <c r="DW1512" s="63" t="str">
        <f t="shared" si="23"/>
        <v/>
      </c>
    </row>
    <row r="1513" spans="1:127">
      <c r="A1513" s="65">
        <f>RFPData!D1513</f>
        <v>0</v>
      </c>
      <c r="DQ1513" s="63">
        <f>VLOOKUP(D1513,RFPStatus!$A$2:$CF$5148,5,FALSE)</f>
        <v>0</v>
      </c>
      <c r="DR1513" s="63">
        <f>VLOOKUP(D1513,RFPStatus!$A$2:$CF$5148,6,FALSE)</f>
        <v>0</v>
      </c>
      <c r="DS1513" s="63">
        <f>VLOOKUP(D1513,RFPStatus!$A$2:$CF$5148,7,FALSE)</f>
        <v>0</v>
      </c>
      <c r="DT1513" s="63">
        <f>VLOOKUP(D1513,RFPStatus!$A$2:$CF$5148,8,FALSE)</f>
        <v>0</v>
      </c>
      <c r="DU1513" s="63">
        <f>VLOOKUP(D1513,RFPStatus!$A$2:$CF$5148,9,FALSE)</f>
        <v>0</v>
      </c>
      <c r="DV1513" s="63">
        <f>VLOOKUP(D1513,RFPStatus!$A$2:$CF$5148,10,FALSE)</f>
        <v>0</v>
      </c>
      <c r="DW1513" s="63" t="str">
        <f t="shared" si="23"/>
        <v/>
      </c>
    </row>
    <row r="1514" spans="1:127">
      <c r="A1514" s="65">
        <f>RFPData!D1514</f>
        <v>0</v>
      </c>
      <c r="DQ1514" s="63">
        <f>VLOOKUP(D1514,RFPStatus!$A$2:$CF$5148,5,FALSE)</f>
        <v>0</v>
      </c>
      <c r="DR1514" s="63">
        <f>VLOOKUP(D1514,RFPStatus!$A$2:$CF$5148,6,FALSE)</f>
        <v>0</v>
      </c>
      <c r="DS1514" s="63">
        <f>VLOOKUP(D1514,RFPStatus!$A$2:$CF$5148,7,FALSE)</f>
        <v>0</v>
      </c>
      <c r="DT1514" s="63">
        <f>VLOOKUP(D1514,RFPStatus!$A$2:$CF$5148,8,FALSE)</f>
        <v>0</v>
      </c>
      <c r="DU1514" s="63">
        <f>VLOOKUP(D1514,RFPStatus!$A$2:$CF$5148,9,FALSE)</f>
        <v>0</v>
      </c>
      <c r="DV1514" s="63">
        <f>VLOOKUP(D1514,RFPStatus!$A$2:$CF$5148,10,FALSE)</f>
        <v>0</v>
      </c>
      <c r="DW1514" s="63" t="str">
        <f t="shared" si="23"/>
        <v/>
      </c>
    </row>
    <row r="1515" spans="1:127">
      <c r="A1515" s="65">
        <f>RFPData!D1515</f>
        <v>0</v>
      </c>
      <c r="DQ1515" s="63">
        <f>VLOOKUP(D1515,RFPStatus!$A$2:$CF$5148,5,FALSE)</f>
        <v>0</v>
      </c>
      <c r="DR1515" s="63">
        <f>VLOOKUP(D1515,RFPStatus!$A$2:$CF$5148,6,FALSE)</f>
        <v>0</v>
      </c>
      <c r="DS1515" s="63">
        <f>VLOOKUP(D1515,RFPStatus!$A$2:$CF$5148,7,FALSE)</f>
        <v>0</v>
      </c>
      <c r="DT1515" s="63">
        <f>VLOOKUP(D1515,RFPStatus!$A$2:$CF$5148,8,FALSE)</f>
        <v>0</v>
      </c>
      <c r="DU1515" s="63">
        <f>VLOOKUP(D1515,RFPStatus!$A$2:$CF$5148,9,FALSE)</f>
        <v>0</v>
      </c>
      <c r="DV1515" s="63">
        <f>VLOOKUP(D1515,RFPStatus!$A$2:$CF$5148,10,FALSE)</f>
        <v>0</v>
      </c>
      <c r="DW1515" s="63" t="str">
        <f t="shared" si="23"/>
        <v/>
      </c>
    </row>
    <row r="1516" spans="1:127">
      <c r="A1516" s="65">
        <f>RFPData!D1516</f>
        <v>0</v>
      </c>
      <c r="DQ1516" s="63">
        <f>VLOOKUP(D1516,RFPStatus!$A$2:$CF$5148,5,FALSE)</f>
        <v>0</v>
      </c>
      <c r="DR1516" s="63">
        <f>VLOOKUP(D1516,RFPStatus!$A$2:$CF$5148,6,FALSE)</f>
        <v>0</v>
      </c>
      <c r="DS1516" s="63">
        <f>VLOOKUP(D1516,RFPStatus!$A$2:$CF$5148,7,FALSE)</f>
        <v>0</v>
      </c>
      <c r="DT1516" s="63">
        <f>VLOOKUP(D1516,RFPStatus!$A$2:$CF$5148,8,FALSE)</f>
        <v>0</v>
      </c>
      <c r="DU1516" s="63">
        <f>VLOOKUP(D1516,RFPStatus!$A$2:$CF$5148,9,FALSE)</f>
        <v>0</v>
      </c>
      <c r="DV1516" s="63">
        <f>VLOOKUP(D1516,RFPStatus!$A$2:$CF$5148,10,FALSE)</f>
        <v>0</v>
      </c>
      <c r="DW1516" s="63" t="str">
        <f t="shared" si="23"/>
        <v/>
      </c>
    </row>
    <row r="1517" spans="1:127">
      <c r="A1517" s="65">
        <f>RFPData!D1517</f>
        <v>0</v>
      </c>
      <c r="DQ1517" s="63">
        <f>VLOOKUP(D1517,RFPStatus!$A$2:$CF$5148,5,FALSE)</f>
        <v>0</v>
      </c>
      <c r="DR1517" s="63">
        <f>VLOOKUP(D1517,RFPStatus!$A$2:$CF$5148,6,FALSE)</f>
        <v>0</v>
      </c>
      <c r="DS1517" s="63">
        <f>VLOOKUP(D1517,RFPStatus!$A$2:$CF$5148,7,FALSE)</f>
        <v>0</v>
      </c>
      <c r="DT1517" s="63">
        <f>VLOOKUP(D1517,RFPStatus!$A$2:$CF$5148,8,FALSE)</f>
        <v>0</v>
      </c>
      <c r="DU1517" s="63">
        <f>VLOOKUP(D1517,RFPStatus!$A$2:$CF$5148,9,FALSE)</f>
        <v>0</v>
      </c>
      <c r="DV1517" s="63">
        <f>VLOOKUP(D1517,RFPStatus!$A$2:$CF$5148,10,FALSE)</f>
        <v>0</v>
      </c>
      <c r="DW1517" s="63" t="str">
        <f t="shared" si="23"/>
        <v/>
      </c>
    </row>
    <row r="1518" spans="1:127">
      <c r="A1518" s="65">
        <f>RFPData!D1518</f>
        <v>0</v>
      </c>
      <c r="DQ1518" s="63">
        <f>VLOOKUP(D1518,RFPStatus!$A$2:$CF$5148,5,FALSE)</f>
        <v>0</v>
      </c>
      <c r="DR1518" s="63">
        <f>VLOOKUP(D1518,RFPStatus!$A$2:$CF$5148,6,FALSE)</f>
        <v>0</v>
      </c>
      <c r="DS1518" s="63">
        <f>VLOOKUP(D1518,RFPStatus!$A$2:$CF$5148,7,FALSE)</f>
        <v>0</v>
      </c>
      <c r="DT1518" s="63">
        <f>VLOOKUP(D1518,RFPStatus!$A$2:$CF$5148,8,FALSE)</f>
        <v>0</v>
      </c>
      <c r="DU1518" s="63">
        <f>VLOOKUP(D1518,RFPStatus!$A$2:$CF$5148,9,FALSE)</f>
        <v>0</v>
      </c>
      <c r="DV1518" s="63">
        <f>VLOOKUP(D1518,RFPStatus!$A$2:$CF$5148,10,FALSE)</f>
        <v>0</v>
      </c>
      <c r="DW1518" s="63" t="str">
        <f t="shared" si="23"/>
        <v/>
      </c>
    </row>
    <row r="1519" spans="1:127">
      <c r="A1519" s="65">
        <f>RFPData!D1519</f>
        <v>0</v>
      </c>
      <c r="DQ1519" s="63">
        <f>VLOOKUP(D1519,RFPStatus!$A$2:$CF$5148,5,FALSE)</f>
        <v>0</v>
      </c>
      <c r="DR1519" s="63">
        <f>VLOOKUP(D1519,RFPStatus!$A$2:$CF$5148,6,FALSE)</f>
        <v>0</v>
      </c>
      <c r="DS1519" s="63">
        <f>VLOOKUP(D1519,RFPStatus!$A$2:$CF$5148,7,FALSE)</f>
        <v>0</v>
      </c>
      <c r="DT1519" s="63">
        <f>VLOOKUP(D1519,RFPStatus!$A$2:$CF$5148,8,FALSE)</f>
        <v>0</v>
      </c>
      <c r="DU1519" s="63">
        <f>VLOOKUP(D1519,RFPStatus!$A$2:$CF$5148,9,FALSE)</f>
        <v>0</v>
      </c>
      <c r="DV1519" s="63">
        <f>VLOOKUP(D1519,RFPStatus!$A$2:$CF$5148,10,FALSE)</f>
        <v>0</v>
      </c>
      <c r="DW1519" s="63" t="str">
        <f t="shared" si="23"/>
        <v/>
      </c>
    </row>
    <row r="1520" spans="1:127">
      <c r="A1520" s="65">
        <f>RFPData!D1520</f>
        <v>0</v>
      </c>
      <c r="DQ1520" s="63">
        <f>VLOOKUP(D1520,RFPStatus!$A$2:$CF$5148,5,FALSE)</f>
        <v>0</v>
      </c>
      <c r="DR1520" s="63">
        <f>VLOOKUP(D1520,RFPStatus!$A$2:$CF$5148,6,FALSE)</f>
        <v>0</v>
      </c>
      <c r="DS1520" s="63">
        <f>VLOOKUP(D1520,RFPStatus!$A$2:$CF$5148,7,FALSE)</f>
        <v>0</v>
      </c>
      <c r="DT1520" s="63">
        <f>VLOOKUP(D1520,RFPStatus!$A$2:$CF$5148,8,FALSE)</f>
        <v>0</v>
      </c>
      <c r="DU1520" s="63">
        <f>VLOOKUP(D1520,RFPStatus!$A$2:$CF$5148,9,FALSE)</f>
        <v>0</v>
      </c>
      <c r="DV1520" s="63">
        <f>VLOOKUP(D1520,RFPStatus!$A$2:$CF$5148,10,FALSE)</f>
        <v>0</v>
      </c>
      <c r="DW1520" s="63" t="str">
        <f t="shared" si="23"/>
        <v/>
      </c>
    </row>
    <row r="1521" spans="1:127">
      <c r="A1521" s="65">
        <f>RFPData!D1521</f>
        <v>0</v>
      </c>
      <c r="DQ1521" s="63">
        <f>VLOOKUP(D1521,RFPStatus!$A$2:$CF$5148,5,FALSE)</f>
        <v>0</v>
      </c>
      <c r="DR1521" s="63">
        <f>VLOOKUP(D1521,RFPStatus!$A$2:$CF$5148,6,FALSE)</f>
        <v>0</v>
      </c>
      <c r="DS1521" s="63">
        <f>VLOOKUP(D1521,RFPStatus!$A$2:$CF$5148,7,FALSE)</f>
        <v>0</v>
      </c>
      <c r="DT1521" s="63">
        <f>VLOOKUP(D1521,RFPStatus!$A$2:$CF$5148,8,FALSE)</f>
        <v>0</v>
      </c>
      <c r="DU1521" s="63">
        <f>VLOOKUP(D1521,RFPStatus!$A$2:$CF$5148,9,FALSE)</f>
        <v>0</v>
      </c>
      <c r="DV1521" s="63">
        <f>VLOOKUP(D1521,RFPStatus!$A$2:$CF$5148,10,FALSE)</f>
        <v>0</v>
      </c>
      <c r="DW1521" s="63" t="str">
        <f t="shared" si="23"/>
        <v/>
      </c>
    </row>
    <row r="1522" spans="1:127">
      <c r="A1522" s="65">
        <f>RFPData!D1522</f>
        <v>0</v>
      </c>
      <c r="DQ1522" s="63">
        <f>VLOOKUP(D1522,RFPStatus!$A$2:$CF$5148,5,FALSE)</f>
        <v>0</v>
      </c>
      <c r="DR1522" s="63">
        <f>VLOOKUP(D1522,RFPStatus!$A$2:$CF$5148,6,FALSE)</f>
        <v>0</v>
      </c>
      <c r="DS1522" s="63">
        <f>VLOOKUP(D1522,RFPStatus!$A$2:$CF$5148,7,FALSE)</f>
        <v>0</v>
      </c>
      <c r="DT1522" s="63">
        <f>VLOOKUP(D1522,RFPStatus!$A$2:$CF$5148,8,FALSE)</f>
        <v>0</v>
      </c>
      <c r="DU1522" s="63">
        <f>VLOOKUP(D1522,RFPStatus!$A$2:$CF$5148,9,FALSE)</f>
        <v>0</v>
      </c>
      <c r="DV1522" s="63">
        <f>VLOOKUP(D1522,RFPStatus!$A$2:$CF$5148,10,FALSE)</f>
        <v>0</v>
      </c>
      <c r="DW1522" s="63" t="str">
        <f t="shared" si="23"/>
        <v/>
      </c>
    </row>
    <row r="1523" spans="1:127">
      <c r="A1523" s="65">
        <f>RFPData!D1523</f>
        <v>0</v>
      </c>
      <c r="DQ1523" s="63">
        <f>VLOOKUP(D1523,RFPStatus!$A$2:$CF$5148,5,FALSE)</f>
        <v>0</v>
      </c>
      <c r="DR1523" s="63">
        <f>VLOOKUP(D1523,RFPStatus!$A$2:$CF$5148,6,FALSE)</f>
        <v>0</v>
      </c>
      <c r="DS1523" s="63">
        <f>VLOOKUP(D1523,RFPStatus!$A$2:$CF$5148,7,FALSE)</f>
        <v>0</v>
      </c>
      <c r="DT1523" s="63">
        <f>VLOOKUP(D1523,RFPStatus!$A$2:$CF$5148,8,FALSE)</f>
        <v>0</v>
      </c>
      <c r="DU1523" s="63">
        <f>VLOOKUP(D1523,RFPStatus!$A$2:$CF$5148,9,FALSE)</f>
        <v>0</v>
      </c>
      <c r="DV1523" s="63">
        <f>VLOOKUP(D1523,RFPStatus!$A$2:$CF$5148,10,FALSE)</f>
        <v>0</v>
      </c>
      <c r="DW1523" s="63" t="str">
        <f t="shared" si="23"/>
        <v/>
      </c>
    </row>
    <row r="1524" spans="1:127">
      <c r="A1524" s="65">
        <f>RFPData!D1524</f>
        <v>0</v>
      </c>
      <c r="DQ1524" s="63">
        <f>VLOOKUP(D1524,RFPStatus!$A$2:$CF$5148,5,FALSE)</f>
        <v>0</v>
      </c>
      <c r="DR1524" s="63">
        <f>VLOOKUP(D1524,RFPStatus!$A$2:$CF$5148,6,FALSE)</f>
        <v>0</v>
      </c>
      <c r="DS1524" s="63">
        <f>VLOOKUP(D1524,RFPStatus!$A$2:$CF$5148,7,FALSE)</f>
        <v>0</v>
      </c>
      <c r="DT1524" s="63">
        <f>VLOOKUP(D1524,RFPStatus!$A$2:$CF$5148,8,FALSE)</f>
        <v>0</v>
      </c>
      <c r="DU1524" s="63">
        <f>VLOOKUP(D1524,RFPStatus!$A$2:$CF$5148,9,FALSE)</f>
        <v>0</v>
      </c>
      <c r="DV1524" s="63">
        <f>VLOOKUP(D1524,RFPStatus!$A$2:$CF$5148,10,FALSE)</f>
        <v>0</v>
      </c>
      <c r="DW1524" s="63" t="str">
        <f t="shared" si="23"/>
        <v/>
      </c>
    </row>
    <row r="1525" spans="1:127">
      <c r="A1525" s="65">
        <f>RFPData!D1525</f>
        <v>0</v>
      </c>
      <c r="DQ1525" s="63">
        <f>VLOOKUP(D1525,RFPStatus!$A$2:$CF$5148,5,FALSE)</f>
        <v>0</v>
      </c>
      <c r="DR1525" s="63">
        <f>VLOOKUP(D1525,RFPStatus!$A$2:$CF$5148,6,FALSE)</f>
        <v>0</v>
      </c>
      <c r="DS1525" s="63">
        <f>VLOOKUP(D1525,RFPStatus!$A$2:$CF$5148,7,FALSE)</f>
        <v>0</v>
      </c>
      <c r="DT1525" s="63">
        <f>VLOOKUP(D1525,RFPStatus!$A$2:$CF$5148,8,FALSE)</f>
        <v>0</v>
      </c>
      <c r="DU1525" s="63">
        <f>VLOOKUP(D1525,RFPStatus!$A$2:$CF$5148,9,FALSE)</f>
        <v>0</v>
      </c>
      <c r="DV1525" s="63">
        <f>VLOOKUP(D1525,RFPStatus!$A$2:$CF$5148,10,FALSE)</f>
        <v>0</v>
      </c>
      <c r="DW1525" s="63" t="str">
        <f t="shared" si="23"/>
        <v/>
      </c>
    </row>
    <row r="1526" spans="1:127">
      <c r="A1526" s="65">
        <f>RFPData!D1526</f>
        <v>0</v>
      </c>
      <c r="DQ1526" s="63">
        <f>VLOOKUP(D1526,RFPStatus!$A$2:$CF$5148,5,FALSE)</f>
        <v>0</v>
      </c>
      <c r="DR1526" s="63">
        <f>VLOOKUP(D1526,RFPStatus!$A$2:$CF$5148,6,FALSE)</f>
        <v>0</v>
      </c>
      <c r="DS1526" s="63">
        <f>VLOOKUP(D1526,RFPStatus!$A$2:$CF$5148,7,FALSE)</f>
        <v>0</v>
      </c>
      <c r="DT1526" s="63">
        <f>VLOOKUP(D1526,RFPStatus!$A$2:$CF$5148,8,FALSE)</f>
        <v>0</v>
      </c>
      <c r="DU1526" s="63">
        <f>VLOOKUP(D1526,RFPStatus!$A$2:$CF$5148,9,FALSE)</f>
        <v>0</v>
      </c>
      <c r="DV1526" s="63">
        <f>VLOOKUP(D1526,RFPStatus!$A$2:$CF$5148,10,FALSE)</f>
        <v>0</v>
      </c>
      <c r="DW1526" s="63" t="str">
        <f t="shared" si="23"/>
        <v/>
      </c>
    </row>
    <row r="1527" spans="1:127">
      <c r="A1527" s="65">
        <f>RFPData!D1527</f>
        <v>0</v>
      </c>
      <c r="DQ1527" s="63">
        <f>VLOOKUP(D1527,RFPStatus!$A$2:$CF$5148,5,FALSE)</f>
        <v>0</v>
      </c>
      <c r="DR1527" s="63">
        <f>VLOOKUP(D1527,RFPStatus!$A$2:$CF$5148,6,FALSE)</f>
        <v>0</v>
      </c>
      <c r="DS1527" s="63">
        <f>VLOOKUP(D1527,RFPStatus!$A$2:$CF$5148,7,FALSE)</f>
        <v>0</v>
      </c>
      <c r="DT1527" s="63">
        <f>VLOOKUP(D1527,RFPStatus!$A$2:$CF$5148,8,FALSE)</f>
        <v>0</v>
      </c>
      <c r="DU1527" s="63">
        <f>VLOOKUP(D1527,RFPStatus!$A$2:$CF$5148,9,FALSE)</f>
        <v>0</v>
      </c>
      <c r="DV1527" s="63">
        <f>VLOOKUP(D1527,RFPStatus!$A$2:$CF$5148,10,FALSE)</f>
        <v>0</v>
      </c>
      <c r="DW1527" s="63" t="str">
        <f t="shared" si="23"/>
        <v/>
      </c>
    </row>
    <row r="1528" spans="1:127">
      <c r="A1528" s="65">
        <f>RFPData!D1528</f>
        <v>0</v>
      </c>
      <c r="DQ1528" s="63">
        <f>VLOOKUP(D1528,RFPStatus!$A$2:$CF$5148,5,FALSE)</f>
        <v>0</v>
      </c>
      <c r="DR1528" s="63">
        <f>VLOOKUP(D1528,RFPStatus!$A$2:$CF$5148,6,FALSE)</f>
        <v>0</v>
      </c>
      <c r="DS1528" s="63">
        <f>VLOOKUP(D1528,RFPStatus!$A$2:$CF$5148,7,FALSE)</f>
        <v>0</v>
      </c>
      <c r="DT1528" s="63">
        <f>VLOOKUP(D1528,RFPStatus!$A$2:$CF$5148,8,FALSE)</f>
        <v>0</v>
      </c>
      <c r="DU1528" s="63">
        <f>VLOOKUP(D1528,RFPStatus!$A$2:$CF$5148,9,FALSE)</f>
        <v>0</v>
      </c>
      <c r="DV1528" s="63">
        <f>VLOOKUP(D1528,RFPStatus!$A$2:$CF$5148,10,FALSE)</f>
        <v>0</v>
      </c>
      <c r="DW1528" s="63" t="str">
        <f t="shared" si="23"/>
        <v/>
      </c>
    </row>
    <row r="1529" spans="1:127">
      <c r="A1529" s="65">
        <f>RFPData!D1529</f>
        <v>0</v>
      </c>
      <c r="DQ1529" s="63">
        <f>VLOOKUP(D1529,RFPStatus!$A$2:$CF$5148,5,FALSE)</f>
        <v>0</v>
      </c>
      <c r="DR1529" s="63">
        <f>VLOOKUP(D1529,RFPStatus!$A$2:$CF$5148,6,FALSE)</f>
        <v>0</v>
      </c>
      <c r="DS1529" s="63">
        <f>VLOOKUP(D1529,RFPStatus!$A$2:$CF$5148,7,FALSE)</f>
        <v>0</v>
      </c>
      <c r="DT1529" s="63">
        <f>VLOOKUP(D1529,RFPStatus!$A$2:$CF$5148,8,FALSE)</f>
        <v>0</v>
      </c>
      <c r="DU1529" s="63">
        <f>VLOOKUP(D1529,RFPStatus!$A$2:$CF$5148,9,FALSE)</f>
        <v>0</v>
      </c>
      <c r="DV1529" s="63">
        <f>VLOOKUP(D1529,RFPStatus!$A$2:$CF$5148,10,FALSE)</f>
        <v>0</v>
      </c>
      <c r="DW1529" s="63" t="str">
        <f t="shared" si="23"/>
        <v/>
      </c>
    </row>
    <row r="1530" spans="1:127">
      <c r="A1530" s="65">
        <f>RFPData!D1530</f>
        <v>0</v>
      </c>
      <c r="DQ1530" s="63">
        <f>VLOOKUP(D1530,RFPStatus!$A$2:$CF$5148,5,FALSE)</f>
        <v>0</v>
      </c>
      <c r="DR1530" s="63">
        <f>VLOOKUP(D1530,RFPStatus!$A$2:$CF$5148,6,FALSE)</f>
        <v>0</v>
      </c>
      <c r="DS1530" s="63">
        <f>VLOOKUP(D1530,RFPStatus!$A$2:$CF$5148,7,FALSE)</f>
        <v>0</v>
      </c>
      <c r="DT1530" s="63">
        <f>VLOOKUP(D1530,RFPStatus!$A$2:$CF$5148,8,FALSE)</f>
        <v>0</v>
      </c>
      <c r="DU1530" s="63">
        <f>VLOOKUP(D1530,RFPStatus!$A$2:$CF$5148,9,FALSE)</f>
        <v>0</v>
      </c>
      <c r="DV1530" s="63">
        <f>VLOOKUP(D1530,RFPStatus!$A$2:$CF$5148,10,FALSE)</f>
        <v>0</v>
      </c>
      <c r="DW1530" s="63" t="str">
        <f t="shared" si="23"/>
        <v/>
      </c>
    </row>
    <row r="1531" spans="1:127">
      <c r="A1531" s="65">
        <f>RFPData!D1531</f>
        <v>0</v>
      </c>
      <c r="DQ1531" s="63">
        <f>VLOOKUP(D1531,RFPStatus!$A$2:$CF$5148,5,FALSE)</f>
        <v>0</v>
      </c>
      <c r="DR1531" s="63">
        <f>VLOOKUP(D1531,RFPStatus!$A$2:$CF$5148,6,FALSE)</f>
        <v>0</v>
      </c>
      <c r="DS1531" s="63">
        <f>VLOOKUP(D1531,RFPStatus!$A$2:$CF$5148,7,FALSE)</f>
        <v>0</v>
      </c>
      <c r="DT1531" s="63">
        <f>VLOOKUP(D1531,RFPStatus!$A$2:$CF$5148,8,FALSE)</f>
        <v>0</v>
      </c>
      <c r="DU1531" s="63">
        <f>VLOOKUP(D1531,RFPStatus!$A$2:$CF$5148,9,FALSE)</f>
        <v>0</v>
      </c>
      <c r="DV1531" s="63">
        <f>VLOOKUP(D1531,RFPStatus!$A$2:$CF$5148,10,FALSE)</f>
        <v>0</v>
      </c>
      <c r="DW1531" s="63" t="str">
        <f t="shared" si="23"/>
        <v/>
      </c>
    </row>
    <row r="1532" spans="1:127">
      <c r="A1532" s="65">
        <f>RFPData!D1532</f>
        <v>0</v>
      </c>
      <c r="DQ1532" s="63">
        <f>VLOOKUP(D1532,RFPStatus!$A$2:$CF$5148,5,FALSE)</f>
        <v>0</v>
      </c>
      <c r="DR1532" s="63">
        <f>VLOOKUP(D1532,RFPStatus!$A$2:$CF$5148,6,FALSE)</f>
        <v>0</v>
      </c>
      <c r="DS1532" s="63">
        <f>VLOOKUP(D1532,RFPStatus!$A$2:$CF$5148,7,FALSE)</f>
        <v>0</v>
      </c>
      <c r="DT1532" s="63">
        <f>VLOOKUP(D1532,RFPStatus!$A$2:$CF$5148,8,FALSE)</f>
        <v>0</v>
      </c>
      <c r="DU1532" s="63">
        <f>VLOOKUP(D1532,RFPStatus!$A$2:$CF$5148,9,FALSE)</f>
        <v>0</v>
      </c>
      <c r="DV1532" s="63">
        <f>VLOOKUP(D1532,RFPStatus!$A$2:$CF$5148,10,FALSE)</f>
        <v>0</v>
      </c>
      <c r="DW1532" s="63" t="str">
        <f t="shared" si="23"/>
        <v/>
      </c>
    </row>
    <row r="1533" spans="1:127">
      <c r="A1533" s="65">
        <f>RFPData!D1533</f>
        <v>0</v>
      </c>
      <c r="DQ1533" s="63">
        <f>VLOOKUP(D1533,RFPStatus!$A$2:$CF$5148,5,FALSE)</f>
        <v>0</v>
      </c>
      <c r="DR1533" s="63">
        <f>VLOOKUP(D1533,RFPStatus!$A$2:$CF$5148,6,FALSE)</f>
        <v>0</v>
      </c>
      <c r="DS1533" s="63">
        <f>VLOOKUP(D1533,RFPStatus!$A$2:$CF$5148,7,FALSE)</f>
        <v>0</v>
      </c>
      <c r="DT1533" s="63">
        <f>VLOOKUP(D1533,RFPStatus!$A$2:$CF$5148,8,FALSE)</f>
        <v>0</v>
      </c>
      <c r="DU1533" s="63">
        <f>VLOOKUP(D1533,RFPStatus!$A$2:$CF$5148,9,FALSE)</f>
        <v>0</v>
      </c>
      <c r="DV1533" s="63">
        <f>VLOOKUP(D1533,RFPStatus!$A$2:$CF$5148,10,FALSE)</f>
        <v>0</v>
      </c>
      <c r="DW1533" s="63" t="str">
        <f t="shared" si="23"/>
        <v/>
      </c>
    </row>
    <row r="1534" spans="1:127">
      <c r="A1534" s="65">
        <f>RFPData!D1534</f>
        <v>0</v>
      </c>
      <c r="DQ1534" s="63">
        <f>VLOOKUP(D1534,RFPStatus!$A$2:$CF$5148,5,FALSE)</f>
        <v>0</v>
      </c>
      <c r="DR1534" s="63">
        <f>VLOOKUP(D1534,RFPStatus!$A$2:$CF$5148,6,FALSE)</f>
        <v>0</v>
      </c>
      <c r="DS1534" s="63">
        <f>VLOOKUP(D1534,RFPStatus!$A$2:$CF$5148,7,FALSE)</f>
        <v>0</v>
      </c>
      <c r="DT1534" s="63">
        <f>VLOOKUP(D1534,RFPStatus!$A$2:$CF$5148,8,FALSE)</f>
        <v>0</v>
      </c>
      <c r="DU1534" s="63">
        <f>VLOOKUP(D1534,RFPStatus!$A$2:$CF$5148,9,FALSE)</f>
        <v>0</v>
      </c>
      <c r="DV1534" s="63">
        <f>VLOOKUP(D1534,RFPStatus!$A$2:$CF$5148,10,FALSE)</f>
        <v>0</v>
      </c>
      <c r="DW1534" s="63" t="str">
        <f t="shared" si="23"/>
        <v/>
      </c>
    </row>
    <row r="1535" spans="1:127">
      <c r="A1535" s="65">
        <f>RFPData!D1535</f>
        <v>0</v>
      </c>
      <c r="DQ1535" s="63">
        <f>VLOOKUP(D1535,RFPStatus!$A$2:$CF$5148,5,FALSE)</f>
        <v>0</v>
      </c>
      <c r="DR1535" s="63">
        <f>VLOOKUP(D1535,RFPStatus!$A$2:$CF$5148,6,FALSE)</f>
        <v>0</v>
      </c>
      <c r="DS1535" s="63">
        <f>VLOOKUP(D1535,RFPStatus!$A$2:$CF$5148,7,FALSE)</f>
        <v>0</v>
      </c>
      <c r="DT1535" s="63">
        <f>VLOOKUP(D1535,RFPStatus!$A$2:$CF$5148,8,FALSE)</f>
        <v>0</v>
      </c>
      <c r="DU1535" s="63">
        <f>VLOOKUP(D1535,RFPStatus!$A$2:$CF$5148,9,FALSE)</f>
        <v>0</v>
      </c>
      <c r="DV1535" s="63">
        <f>VLOOKUP(D1535,RFPStatus!$A$2:$CF$5148,10,FALSE)</f>
        <v>0</v>
      </c>
      <c r="DW1535" s="63" t="str">
        <f t="shared" si="23"/>
        <v/>
      </c>
    </row>
    <row r="1536" spans="1:127">
      <c r="A1536" s="65">
        <f>RFPData!D1536</f>
        <v>0</v>
      </c>
      <c r="DQ1536" s="63">
        <f>VLOOKUP(D1536,RFPStatus!$A$2:$CF$5148,5,FALSE)</f>
        <v>0</v>
      </c>
      <c r="DR1536" s="63">
        <f>VLOOKUP(D1536,RFPStatus!$A$2:$CF$5148,6,FALSE)</f>
        <v>0</v>
      </c>
      <c r="DS1536" s="63">
        <f>VLOOKUP(D1536,RFPStatus!$A$2:$CF$5148,7,FALSE)</f>
        <v>0</v>
      </c>
      <c r="DT1536" s="63">
        <f>VLOOKUP(D1536,RFPStatus!$A$2:$CF$5148,8,FALSE)</f>
        <v>0</v>
      </c>
      <c r="DU1536" s="63">
        <f>VLOOKUP(D1536,RFPStatus!$A$2:$CF$5148,9,FALSE)</f>
        <v>0</v>
      </c>
      <c r="DV1536" s="63">
        <f>VLOOKUP(D1536,RFPStatus!$A$2:$CF$5148,10,FALSE)</f>
        <v>0</v>
      </c>
      <c r="DW1536" s="63" t="str">
        <f t="shared" si="23"/>
        <v/>
      </c>
    </row>
    <row r="1537" spans="1:127">
      <c r="A1537" s="65">
        <f>RFPData!D1537</f>
        <v>0</v>
      </c>
      <c r="DQ1537" s="63">
        <f>VLOOKUP(D1537,RFPStatus!$A$2:$CF$5148,5,FALSE)</f>
        <v>0</v>
      </c>
      <c r="DR1537" s="63">
        <f>VLOOKUP(D1537,RFPStatus!$A$2:$CF$5148,6,FALSE)</f>
        <v>0</v>
      </c>
      <c r="DS1537" s="63">
        <f>VLOOKUP(D1537,RFPStatus!$A$2:$CF$5148,7,FALSE)</f>
        <v>0</v>
      </c>
      <c r="DT1537" s="63">
        <f>VLOOKUP(D1537,RFPStatus!$A$2:$CF$5148,8,FALSE)</f>
        <v>0</v>
      </c>
      <c r="DU1537" s="63">
        <f>VLOOKUP(D1537,RFPStatus!$A$2:$CF$5148,9,FALSE)</f>
        <v>0</v>
      </c>
      <c r="DV1537" s="63">
        <f>VLOOKUP(D1537,RFPStatus!$A$2:$CF$5148,10,FALSE)</f>
        <v>0</v>
      </c>
      <c r="DW1537" s="63" t="str">
        <f t="shared" si="23"/>
        <v/>
      </c>
    </row>
    <row r="1538" spans="1:127">
      <c r="A1538" s="65">
        <f>RFPData!D1538</f>
        <v>0</v>
      </c>
      <c r="DQ1538" s="63">
        <f>VLOOKUP(D1538,RFPStatus!$A$2:$CF$5148,5,FALSE)</f>
        <v>0</v>
      </c>
      <c r="DR1538" s="63">
        <f>VLOOKUP(D1538,RFPStatus!$A$2:$CF$5148,6,FALSE)</f>
        <v>0</v>
      </c>
      <c r="DS1538" s="63">
        <f>VLOOKUP(D1538,RFPStatus!$A$2:$CF$5148,7,FALSE)</f>
        <v>0</v>
      </c>
      <c r="DT1538" s="63">
        <f>VLOOKUP(D1538,RFPStatus!$A$2:$CF$5148,8,FALSE)</f>
        <v>0</v>
      </c>
      <c r="DU1538" s="63">
        <f>VLOOKUP(D1538,RFPStatus!$A$2:$CF$5148,9,FALSE)</f>
        <v>0</v>
      </c>
      <c r="DV1538" s="63">
        <f>VLOOKUP(D1538,RFPStatus!$A$2:$CF$5148,10,FALSE)</f>
        <v>0</v>
      </c>
      <c r="DW1538" s="63" t="str">
        <f t="shared" si="23"/>
        <v/>
      </c>
    </row>
    <row r="1539" spans="1:127">
      <c r="A1539" s="65">
        <f>RFPData!D1539</f>
        <v>0</v>
      </c>
      <c r="DQ1539" s="63">
        <f>VLOOKUP(D1539,RFPStatus!$A$2:$CF$5148,5,FALSE)</f>
        <v>0</v>
      </c>
      <c r="DR1539" s="63">
        <f>VLOOKUP(D1539,RFPStatus!$A$2:$CF$5148,6,FALSE)</f>
        <v>0</v>
      </c>
      <c r="DS1539" s="63">
        <f>VLOOKUP(D1539,RFPStatus!$A$2:$CF$5148,7,FALSE)</f>
        <v>0</v>
      </c>
      <c r="DT1539" s="63">
        <f>VLOOKUP(D1539,RFPStatus!$A$2:$CF$5148,8,FALSE)</f>
        <v>0</v>
      </c>
      <c r="DU1539" s="63">
        <f>VLOOKUP(D1539,RFPStatus!$A$2:$CF$5148,9,FALSE)</f>
        <v>0</v>
      </c>
      <c r="DV1539" s="63">
        <f>VLOOKUP(D1539,RFPStatus!$A$2:$CF$5148,10,FALSE)</f>
        <v>0</v>
      </c>
      <c r="DW1539" s="63" t="str">
        <f t="shared" ref="DW1539:DW1602" si="24">_xlfn.CONCAT(BU1539:BY1539)</f>
        <v/>
      </c>
    </row>
    <row r="1540" spans="1:127">
      <c r="A1540" s="65">
        <f>RFPData!D1540</f>
        <v>0</v>
      </c>
      <c r="DQ1540" s="63">
        <f>VLOOKUP(D1540,RFPStatus!$A$2:$CF$5148,5,FALSE)</f>
        <v>0</v>
      </c>
      <c r="DR1540" s="63">
        <f>VLOOKUP(D1540,RFPStatus!$A$2:$CF$5148,6,FALSE)</f>
        <v>0</v>
      </c>
      <c r="DS1540" s="63">
        <f>VLOOKUP(D1540,RFPStatus!$A$2:$CF$5148,7,FALSE)</f>
        <v>0</v>
      </c>
      <c r="DT1540" s="63">
        <f>VLOOKUP(D1540,RFPStatus!$A$2:$CF$5148,8,FALSE)</f>
        <v>0</v>
      </c>
      <c r="DU1540" s="63">
        <f>VLOOKUP(D1540,RFPStatus!$A$2:$CF$5148,9,FALSE)</f>
        <v>0</v>
      </c>
      <c r="DV1540" s="63">
        <f>VLOOKUP(D1540,RFPStatus!$A$2:$CF$5148,10,FALSE)</f>
        <v>0</v>
      </c>
      <c r="DW1540" s="63" t="str">
        <f t="shared" si="24"/>
        <v/>
      </c>
    </row>
    <row r="1541" spans="1:127">
      <c r="A1541" s="65">
        <f>RFPData!D1541</f>
        <v>0</v>
      </c>
      <c r="DQ1541" s="63">
        <f>VLOOKUP(D1541,RFPStatus!$A$2:$CF$5148,5,FALSE)</f>
        <v>0</v>
      </c>
      <c r="DR1541" s="63">
        <f>VLOOKUP(D1541,RFPStatus!$A$2:$CF$5148,6,FALSE)</f>
        <v>0</v>
      </c>
      <c r="DS1541" s="63">
        <f>VLOOKUP(D1541,RFPStatus!$A$2:$CF$5148,7,FALSE)</f>
        <v>0</v>
      </c>
      <c r="DT1541" s="63">
        <f>VLOOKUP(D1541,RFPStatus!$A$2:$CF$5148,8,FALSE)</f>
        <v>0</v>
      </c>
      <c r="DU1541" s="63">
        <f>VLOOKUP(D1541,RFPStatus!$A$2:$CF$5148,9,FALSE)</f>
        <v>0</v>
      </c>
      <c r="DV1541" s="63">
        <f>VLOOKUP(D1541,RFPStatus!$A$2:$CF$5148,10,FALSE)</f>
        <v>0</v>
      </c>
      <c r="DW1541" s="63" t="str">
        <f t="shared" si="24"/>
        <v/>
      </c>
    </row>
    <row r="1542" spans="1:127">
      <c r="A1542" s="65">
        <f>RFPData!D1542</f>
        <v>0</v>
      </c>
      <c r="DQ1542" s="63">
        <f>VLOOKUP(D1542,RFPStatus!$A$2:$CF$5148,5,FALSE)</f>
        <v>0</v>
      </c>
      <c r="DR1542" s="63">
        <f>VLOOKUP(D1542,RFPStatus!$A$2:$CF$5148,6,FALSE)</f>
        <v>0</v>
      </c>
      <c r="DS1542" s="63">
        <f>VLOOKUP(D1542,RFPStatus!$A$2:$CF$5148,7,FALSE)</f>
        <v>0</v>
      </c>
      <c r="DT1542" s="63">
        <f>VLOOKUP(D1542,RFPStatus!$A$2:$CF$5148,8,FALSE)</f>
        <v>0</v>
      </c>
      <c r="DU1542" s="63">
        <f>VLOOKUP(D1542,RFPStatus!$A$2:$CF$5148,9,FALSE)</f>
        <v>0</v>
      </c>
      <c r="DV1542" s="63">
        <f>VLOOKUP(D1542,RFPStatus!$A$2:$CF$5148,10,FALSE)</f>
        <v>0</v>
      </c>
      <c r="DW1542" s="63" t="str">
        <f t="shared" si="24"/>
        <v/>
      </c>
    </row>
    <row r="1543" spans="1:127">
      <c r="A1543" s="65">
        <f>RFPData!D1543</f>
        <v>0</v>
      </c>
      <c r="DQ1543" s="63">
        <f>VLOOKUP(D1543,RFPStatus!$A$2:$CF$5148,5,FALSE)</f>
        <v>0</v>
      </c>
      <c r="DR1543" s="63">
        <f>VLOOKUP(D1543,RFPStatus!$A$2:$CF$5148,6,FALSE)</f>
        <v>0</v>
      </c>
      <c r="DS1543" s="63">
        <f>VLOOKUP(D1543,RFPStatus!$A$2:$CF$5148,7,FALSE)</f>
        <v>0</v>
      </c>
      <c r="DT1543" s="63">
        <f>VLOOKUP(D1543,RFPStatus!$A$2:$CF$5148,8,FALSE)</f>
        <v>0</v>
      </c>
      <c r="DU1543" s="63">
        <f>VLOOKUP(D1543,RFPStatus!$A$2:$CF$5148,9,FALSE)</f>
        <v>0</v>
      </c>
      <c r="DV1543" s="63">
        <f>VLOOKUP(D1543,RFPStatus!$A$2:$CF$5148,10,FALSE)</f>
        <v>0</v>
      </c>
      <c r="DW1543" s="63" t="str">
        <f t="shared" si="24"/>
        <v/>
      </c>
    </row>
    <row r="1544" spans="1:127">
      <c r="A1544" s="65">
        <f>RFPData!D1544</f>
        <v>0</v>
      </c>
      <c r="DQ1544" s="63">
        <f>VLOOKUP(D1544,RFPStatus!$A$2:$CF$5148,5,FALSE)</f>
        <v>0</v>
      </c>
      <c r="DR1544" s="63">
        <f>VLOOKUP(D1544,RFPStatus!$A$2:$CF$5148,6,FALSE)</f>
        <v>0</v>
      </c>
      <c r="DS1544" s="63">
        <f>VLOOKUP(D1544,RFPStatus!$A$2:$CF$5148,7,FALSE)</f>
        <v>0</v>
      </c>
      <c r="DT1544" s="63">
        <f>VLOOKUP(D1544,RFPStatus!$A$2:$CF$5148,8,FALSE)</f>
        <v>0</v>
      </c>
      <c r="DU1544" s="63">
        <f>VLOOKUP(D1544,RFPStatus!$A$2:$CF$5148,9,FALSE)</f>
        <v>0</v>
      </c>
      <c r="DV1544" s="63">
        <f>VLOOKUP(D1544,RFPStatus!$A$2:$CF$5148,10,FALSE)</f>
        <v>0</v>
      </c>
      <c r="DW1544" s="63" t="str">
        <f t="shared" si="24"/>
        <v/>
      </c>
    </row>
    <row r="1545" spans="1:127">
      <c r="A1545" s="65">
        <f>RFPData!D1545</f>
        <v>0</v>
      </c>
      <c r="DQ1545" s="63">
        <f>VLOOKUP(D1545,RFPStatus!$A$2:$CF$5148,5,FALSE)</f>
        <v>0</v>
      </c>
      <c r="DR1545" s="63">
        <f>VLOOKUP(D1545,RFPStatus!$A$2:$CF$5148,6,FALSE)</f>
        <v>0</v>
      </c>
      <c r="DS1545" s="63">
        <f>VLOOKUP(D1545,RFPStatus!$A$2:$CF$5148,7,FALSE)</f>
        <v>0</v>
      </c>
      <c r="DT1545" s="63">
        <f>VLOOKUP(D1545,RFPStatus!$A$2:$CF$5148,8,FALSE)</f>
        <v>0</v>
      </c>
      <c r="DU1545" s="63">
        <f>VLOOKUP(D1545,RFPStatus!$A$2:$CF$5148,9,FALSE)</f>
        <v>0</v>
      </c>
      <c r="DV1545" s="63">
        <f>VLOOKUP(D1545,RFPStatus!$A$2:$CF$5148,10,FALSE)</f>
        <v>0</v>
      </c>
      <c r="DW1545" s="63" t="str">
        <f t="shared" si="24"/>
        <v/>
      </c>
    </row>
    <row r="1546" spans="1:127">
      <c r="A1546" s="65">
        <f>RFPData!D1546</f>
        <v>0</v>
      </c>
      <c r="DQ1546" s="63">
        <f>VLOOKUP(D1546,RFPStatus!$A$2:$CF$5148,5,FALSE)</f>
        <v>0</v>
      </c>
      <c r="DR1546" s="63">
        <f>VLOOKUP(D1546,RFPStatus!$A$2:$CF$5148,6,FALSE)</f>
        <v>0</v>
      </c>
      <c r="DS1546" s="63">
        <f>VLOOKUP(D1546,RFPStatus!$A$2:$CF$5148,7,FALSE)</f>
        <v>0</v>
      </c>
      <c r="DT1546" s="63">
        <f>VLOOKUP(D1546,RFPStatus!$A$2:$CF$5148,8,FALSE)</f>
        <v>0</v>
      </c>
      <c r="DU1546" s="63">
        <f>VLOOKUP(D1546,RFPStatus!$A$2:$CF$5148,9,FALSE)</f>
        <v>0</v>
      </c>
      <c r="DV1546" s="63">
        <f>VLOOKUP(D1546,RFPStatus!$A$2:$CF$5148,10,FALSE)</f>
        <v>0</v>
      </c>
      <c r="DW1546" s="63" t="str">
        <f t="shared" si="24"/>
        <v/>
      </c>
    </row>
    <row r="1547" spans="1:127">
      <c r="A1547" s="65">
        <f>RFPData!D1547</f>
        <v>0</v>
      </c>
      <c r="DQ1547" s="63">
        <f>VLOOKUP(D1547,RFPStatus!$A$2:$CF$5148,5,FALSE)</f>
        <v>0</v>
      </c>
      <c r="DR1547" s="63">
        <f>VLOOKUP(D1547,RFPStatus!$A$2:$CF$5148,6,FALSE)</f>
        <v>0</v>
      </c>
      <c r="DS1547" s="63">
        <f>VLOOKUP(D1547,RFPStatus!$A$2:$CF$5148,7,FALSE)</f>
        <v>0</v>
      </c>
      <c r="DT1547" s="63">
        <f>VLOOKUP(D1547,RFPStatus!$A$2:$CF$5148,8,FALSE)</f>
        <v>0</v>
      </c>
      <c r="DU1547" s="63">
        <f>VLOOKUP(D1547,RFPStatus!$A$2:$CF$5148,9,FALSE)</f>
        <v>0</v>
      </c>
      <c r="DV1547" s="63">
        <f>VLOOKUP(D1547,RFPStatus!$A$2:$CF$5148,10,FALSE)</f>
        <v>0</v>
      </c>
      <c r="DW1547" s="63" t="str">
        <f t="shared" si="24"/>
        <v/>
      </c>
    </row>
    <row r="1548" spans="1:127">
      <c r="A1548" s="65">
        <f>RFPData!D1548</f>
        <v>0</v>
      </c>
      <c r="DQ1548" s="63">
        <f>VLOOKUP(D1548,RFPStatus!$A$2:$CF$5148,5,FALSE)</f>
        <v>0</v>
      </c>
      <c r="DR1548" s="63">
        <f>VLOOKUP(D1548,RFPStatus!$A$2:$CF$5148,6,FALSE)</f>
        <v>0</v>
      </c>
      <c r="DS1548" s="63">
        <f>VLOOKUP(D1548,RFPStatus!$A$2:$CF$5148,7,FALSE)</f>
        <v>0</v>
      </c>
      <c r="DT1548" s="63">
        <f>VLOOKUP(D1548,RFPStatus!$A$2:$CF$5148,8,FALSE)</f>
        <v>0</v>
      </c>
      <c r="DU1548" s="63">
        <f>VLOOKUP(D1548,RFPStatus!$A$2:$CF$5148,9,FALSE)</f>
        <v>0</v>
      </c>
      <c r="DV1548" s="63">
        <f>VLOOKUP(D1548,RFPStatus!$A$2:$CF$5148,10,FALSE)</f>
        <v>0</v>
      </c>
      <c r="DW1548" s="63" t="str">
        <f t="shared" si="24"/>
        <v/>
      </c>
    </row>
    <row r="1549" spans="1:127">
      <c r="A1549" s="65">
        <f>RFPData!D1549</f>
        <v>0</v>
      </c>
      <c r="DQ1549" s="63">
        <f>VLOOKUP(D1549,RFPStatus!$A$2:$CF$5148,5,FALSE)</f>
        <v>0</v>
      </c>
      <c r="DR1549" s="63">
        <f>VLOOKUP(D1549,RFPStatus!$A$2:$CF$5148,6,FALSE)</f>
        <v>0</v>
      </c>
      <c r="DS1549" s="63">
        <f>VLOOKUP(D1549,RFPStatus!$A$2:$CF$5148,7,FALSE)</f>
        <v>0</v>
      </c>
      <c r="DT1549" s="63">
        <f>VLOOKUP(D1549,RFPStatus!$A$2:$CF$5148,8,FALSE)</f>
        <v>0</v>
      </c>
      <c r="DU1549" s="63">
        <f>VLOOKUP(D1549,RFPStatus!$A$2:$CF$5148,9,FALSE)</f>
        <v>0</v>
      </c>
      <c r="DV1549" s="63">
        <f>VLOOKUP(D1549,RFPStatus!$A$2:$CF$5148,10,FALSE)</f>
        <v>0</v>
      </c>
      <c r="DW1549" s="63" t="str">
        <f t="shared" si="24"/>
        <v/>
      </c>
    </row>
    <row r="1550" spans="1:127">
      <c r="A1550" s="65">
        <f>RFPData!D1550</f>
        <v>0</v>
      </c>
      <c r="DQ1550" s="63">
        <f>VLOOKUP(D1550,RFPStatus!$A$2:$CF$5148,5,FALSE)</f>
        <v>0</v>
      </c>
      <c r="DR1550" s="63">
        <f>VLOOKUP(D1550,RFPStatus!$A$2:$CF$5148,6,FALSE)</f>
        <v>0</v>
      </c>
      <c r="DS1550" s="63">
        <f>VLOOKUP(D1550,RFPStatus!$A$2:$CF$5148,7,FALSE)</f>
        <v>0</v>
      </c>
      <c r="DT1550" s="63">
        <f>VLOOKUP(D1550,RFPStatus!$A$2:$CF$5148,8,FALSE)</f>
        <v>0</v>
      </c>
      <c r="DU1550" s="63">
        <f>VLOOKUP(D1550,RFPStatus!$A$2:$CF$5148,9,FALSE)</f>
        <v>0</v>
      </c>
      <c r="DV1550" s="63">
        <f>VLOOKUP(D1550,RFPStatus!$A$2:$CF$5148,10,FALSE)</f>
        <v>0</v>
      </c>
      <c r="DW1550" s="63" t="str">
        <f t="shared" si="24"/>
        <v/>
      </c>
    </row>
    <row r="1551" spans="1:127">
      <c r="A1551" s="65">
        <f>RFPData!D1551</f>
        <v>0</v>
      </c>
      <c r="DQ1551" s="63">
        <f>VLOOKUP(D1551,RFPStatus!$A$2:$CF$5148,5,FALSE)</f>
        <v>0</v>
      </c>
      <c r="DR1551" s="63">
        <f>VLOOKUP(D1551,RFPStatus!$A$2:$CF$5148,6,FALSE)</f>
        <v>0</v>
      </c>
      <c r="DS1551" s="63">
        <f>VLOOKUP(D1551,RFPStatus!$A$2:$CF$5148,7,FALSE)</f>
        <v>0</v>
      </c>
      <c r="DT1551" s="63">
        <f>VLOOKUP(D1551,RFPStatus!$A$2:$CF$5148,8,FALSE)</f>
        <v>0</v>
      </c>
      <c r="DU1551" s="63">
        <f>VLOOKUP(D1551,RFPStatus!$A$2:$CF$5148,9,FALSE)</f>
        <v>0</v>
      </c>
      <c r="DV1551" s="63">
        <f>VLOOKUP(D1551,RFPStatus!$A$2:$CF$5148,10,FALSE)</f>
        <v>0</v>
      </c>
      <c r="DW1551" s="63" t="str">
        <f t="shared" si="24"/>
        <v/>
      </c>
    </row>
    <row r="1552" spans="1:127">
      <c r="A1552" s="65">
        <f>RFPData!D1552</f>
        <v>0</v>
      </c>
      <c r="DQ1552" s="63">
        <f>VLOOKUP(D1552,RFPStatus!$A$2:$CF$5148,5,FALSE)</f>
        <v>0</v>
      </c>
      <c r="DR1552" s="63">
        <f>VLOOKUP(D1552,RFPStatus!$A$2:$CF$5148,6,FALSE)</f>
        <v>0</v>
      </c>
      <c r="DS1552" s="63">
        <f>VLOOKUP(D1552,RFPStatus!$A$2:$CF$5148,7,FALSE)</f>
        <v>0</v>
      </c>
      <c r="DT1552" s="63">
        <f>VLOOKUP(D1552,RFPStatus!$A$2:$CF$5148,8,FALSE)</f>
        <v>0</v>
      </c>
      <c r="DU1552" s="63">
        <f>VLOOKUP(D1552,RFPStatus!$A$2:$CF$5148,9,FALSE)</f>
        <v>0</v>
      </c>
      <c r="DV1552" s="63">
        <f>VLOOKUP(D1552,RFPStatus!$A$2:$CF$5148,10,FALSE)</f>
        <v>0</v>
      </c>
      <c r="DW1552" s="63" t="str">
        <f t="shared" si="24"/>
        <v/>
      </c>
    </row>
    <row r="1553" spans="1:127">
      <c r="A1553" s="65">
        <f>RFPData!D1553</f>
        <v>0</v>
      </c>
      <c r="DQ1553" s="63">
        <f>VLOOKUP(D1553,RFPStatus!$A$2:$CF$5148,5,FALSE)</f>
        <v>0</v>
      </c>
      <c r="DR1553" s="63">
        <f>VLOOKUP(D1553,RFPStatus!$A$2:$CF$5148,6,FALSE)</f>
        <v>0</v>
      </c>
      <c r="DS1553" s="63">
        <f>VLOOKUP(D1553,RFPStatus!$A$2:$CF$5148,7,FALSE)</f>
        <v>0</v>
      </c>
      <c r="DT1553" s="63">
        <f>VLOOKUP(D1553,RFPStatus!$A$2:$CF$5148,8,FALSE)</f>
        <v>0</v>
      </c>
      <c r="DU1553" s="63">
        <f>VLOOKUP(D1553,RFPStatus!$A$2:$CF$5148,9,FALSE)</f>
        <v>0</v>
      </c>
      <c r="DV1553" s="63">
        <f>VLOOKUP(D1553,RFPStatus!$A$2:$CF$5148,10,FALSE)</f>
        <v>0</v>
      </c>
      <c r="DW1553" s="63" t="str">
        <f t="shared" si="24"/>
        <v/>
      </c>
    </row>
    <row r="1554" spans="1:127">
      <c r="A1554" s="65">
        <f>RFPData!D1554</f>
        <v>0</v>
      </c>
      <c r="DQ1554" s="63">
        <f>VLOOKUP(D1554,RFPStatus!$A$2:$CF$5148,5,FALSE)</f>
        <v>0</v>
      </c>
      <c r="DR1554" s="63">
        <f>VLOOKUP(D1554,RFPStatus!$A$2:$CF$5148,6,FALSE)</f>
        <v>0</v>
      </c>
      <c r="DS1554" s="63">
        <f>VLOOKUP(D1554,RFPStatus!$A$2:$CF$5148,7,FALSE)</f>
        <v>0</v>
      </c>
      <c r="DT1554" s="63">
        <f>VLOOKUP(D1554,RFPStatus!$A$2:$CF$5148,8,FALSE)</f>
        <v>0</v>
      </c>
      <c r="DU1554" s="63">
        <f>VLOOKUP(D1554,RFPStatus!$A$2:$CF$5148,9,FALSE)</f>
        <v>0</v>
      </c>
      <c r="DV1554" s="63">
        <f>VLOOKUP(D1554,RFPStatus!$A$2:$CF$5148,10,FALSE)</f>
        <v>0</v>
      </c>
      <c r="DW1554" s="63" t="str">
        <f t="shared" si="24"/>
        <v/>
      </c>
    </row>
    <row r="1555" spans="1:127">
      <c r="A1555" s="65">
        <f>RFPData!D1555</f>
        <v>0</v>
      </c>
      <c r="DQ1555" s="63">
        <f>VLOOKUP(D1555,RFPStatus!$A$2:$CF$5148,5,FALSE)</f>
        <v>0</v>
      </c>
      <c r="DR1555" s="63">
        <f>VLOOKUP(D1555,RFPStatus!$A$2:$CF$5148,6,FALSE)</f>
        <v>0</v>
      </c>
      <c r="DS1555" s="63">
        <f>VLOOKUP(D1555,RFPStatus!$A$2:$CF$5148,7,FALSE)</f>
        <v>0</v>
      </c>
      <c r="DT1555" s="63">
        <f>VLOOKUP(D1555,RFPStatus!$A$2:$CF$5148,8,FALSE)</f>
        <v>0</v>
      </c>
      <c r="DU1555" s="63">
        <f>VLOOKUP(D1555,RFPStatus!$A$2:$CF$5148,9,FALSE)</f>
        <v>0</v>
      </c>
      <c r="DV1555" s="63">
        <f>VLOOKUP(D1555,RFPStatus!$A$2:$CF$5148,10,FALSE)</f>
        <v>0</v>
      </c>
      <c r="DW1555" s="63" t="str">
        <f t="shared" si="24"/>
        <v/>
      </c>
    </row>
    <row r="1556" spans="1:127">
      <c r="A1556" s="65">
        <f>RFPData!D1556</f>
        <v>0</v>
      </c>
      <c r="DQ1556" s="63">
        <f>VLOOKUP(D1556,RFPStatus!$A$2:$CF$5148,5,FALSE)</f>
        <v>0</v>
      </c>
      <c r="DR1556" s="63">
        <f>VLOOKUP(D1556,RFPStatus!$A$2:$CF$5148,6,FALSE)</f>
        <v>0</v>
      </c>
      <c r="DS1556" s="63">
        <f>VLOOKUP(D1556,RFPStatus!$A$2:$CF$5148,7,FALSE)</f>
        <v>0</v>
      </c>
      <c r="DT1556" s="63">
        <f>VLOOKUP(D1556,RFPStatus!$A$2:$CF$5148,8,FALSE)</f>
        <v>0</v>
      </c>
      <c r="DU1556" s="63">
        <f>VLOOKUP(D1556,RFPStatus!$A$2:$CF$5148,9,FALSE)</f>
        <v>0</v>
      </c>
      <c r="DV1556" s="63">
        <f>VLOOKUP(D1556,RFPStatus!$A$2:$CF$5148,10,FALSE)</f>
        <v>0</v>
      </c>
      <c r="DW1556" s="63" t="str">
        <f t="shared" si="24"/>
        <v/>
      </c>
    </row>
    <row r="1557" spans="1:127">
      <c r="A1557" s="65">
        <f>RFPData!D1557</f>
        <v>0</v>
      </c>
      <c r="DQ1557" s="63">
        <f>VLOOKUP(D1557,RFPStatus!$A$2:$CF$5148,5,FALSE)</f>
        <v>0</v>
      </c>
      <c r="DR1557" s="63">
        <f>VLOOKUP(D1557,RFPStatus!$A$2:$CF$5148,6,FALSE)</f>
        <v>0</v>
      </c>
      <c r="DS1557" s="63">
        <f>VLOOKUP(D1557,RFPStatus!$A$2:$CF$5148,7,FALSE)</f>
        <v>0</v>
      </c>
      <c r="DT1557" s="63">
        <f>VLOOKUP(D1557,RFPStatus!$A$2:$CF$5148,8,FALSE)</f>
        <v>0</v>
      </c>
      <c r="DU1557" s="63">
        <f>VLOOKUP(D1557,RFPStatus!$A$2:$CF$5148,9,FALSE)</f>
        <v>0</v>
      </c>
      <c r="DV1557" s="63">
        <f>VLOOKUP(D1557,RFPStatus!$A$2:$CF$5148,10,FALSE)</f>
        <v>0</v>
      </c>
      <c r="DW1557" s="63" t="str">
        <f t="shared" si="24"/>
        <v/>
      </c>
    </row>
    <row r="1558" spans="1:127">
      <c r="A1558" s="65">
        <f>RFPData!D1558</f>
        <v>0</v>
      </c>
      <c r="DQ1558" s="63">
        <f>VLOOKUP(D1558,RFPStatus!$A$2:$CF$5148,5,FALSE)</f>
        <v>0</v>
      </c>
      <c r="DR1558" s="63">
        <f>VLOOKUP(D1558,RFPStatus!$A$2:$CF$5148,6,FALSE)</f>
        <v>0</v>
      </c>
      <c r="DS1558" s="63">
        <f>VLOOKUP(D1558,RFPStatus!$A$2:$CF$5148,7,FALSE)</f>
        <v>0</v>
      </c>
      <c r="DT1558" s="63">
        <f>VLOOKUP(D1558,RFPStatus!$A$2:$CF$5148,8,FALSE)</f>
        <v>0</v>
      </c>
      <c r="DU1558" s="63">
        <f>VLOOKUP(D1558,RFPStatus!$A$2:$CF$5148,9,FALSE)</f>
        <v>0</v>
      </c>
      <c r="DV1558" s="63">
        <f>VLOOKUP(D1558,RFPStatus!$A$2:$CF$5148,10,FALSE)</f>
        <v>0</v>
      </c>
      <c r="DW1558" s="63" t="str">
        <f t="shared" si="24"/>
        <v/>
      </c>
    </row>
    <row r="1559" spans="1:127">
      <c r="A1559" s="65">
        <f>RFPData!D1559</f>
        <v>0</v>
      </c>
      <c r="DQ1559" s="63">
        <f>VLOOKUP(D1559,RFPStatus!$A$2:$CF$5148,5,FALSE)</f>
        <v>0</v>
      </c>
      <c r="DR1559" s="63">
        <f>VLOOKUP(D1559,RFPStatus!$A$2:$CF$5148,6,FALSE)</f>
        <v>0</v>
      </c>
      <c r="DS1559" s="63">
        <f>VLOOKUP(D1559,RFPStatus!$A$2:$CF$5148,7,FALSE)</f>
        <v>0</v>
      </c>
      <c r="DT1559" s="63">
        <f>VLOOKUP(D1559,RFPStatus!$A$2:$CF$5148,8,FALSE)</f>
        <v>0</v>
      </c>
      <c r="DU1559" s="63">
        <f>VLOOKUP(D1559,RFPStatus!$A$2:$CF$5148,9,FALSE)</f>
        <v>0</v>
      </c>
      <c r="DV1559" s="63">
        <f>VLOOKUP(D1559,RFPStatus!$A$2:$CF$5148,10,FALSE)</f>
        <v>0</v>
      </c>
      <c r="DW1559" s="63" t="str">
        <f t="shared" si="24"/>
        <v/>
      </c>
    </row>
    <row r="1560" spans="1:127">
      <c r="A1560" s="65">
        <f>RFPData!D1560</f>
        <v>0</v>
      </c>
      <c r="DQ1560" s="63">
        <f>VLOOKUP(D1560,RFPStatus!$A$2:$CF$5148,5,FALSE)</f>
        <v>0</v>
      </c>
      <c r="DR1560" s="63">
        <f>VLOOKUP(D1560,RFPStatus!$A$2:$CF$5148,6,FALSE)</f>
        <v>0</v>
      </c>
      <c r="DS1560" s="63">
        <f>VLOOKUP(D1560,RFPStatus!$A$2:$CF$5148,7,FALSE)</f>
        <v>0</v>
      </c>
      <c r="DT1560" s="63">
        <f>VLOOKUP(D1560,RFPStatus!$A$2:$CF$5148,8,FALSE)</f>
        <v>0</v>
      </c>
      <c r="DU1560" s="63">
        <f>VLOOKUP(D1560,RFPStatus!$A$2:$CF$5148,9,FALSE)</f>
        <v>0</v>
      </c>
      <c r="DV1560" s="63">
        <f>VLOOKUP(D1560,RFPStatus!$A$2:$CF$5148,10,FALSE)</f>
        <v>0</v>
      </c>
      <c r="DW1560" s="63" t="str">
        <f t="shared" si="24"/>
        <v/>
      </c>
    </row>
    <row r="1561" spans="1:127">
      <c r="A1561" s="65">
        <f>RFPData!D1561</f>
        <v>0</v>
      </c>
      <c r="DQ1561" s="63">
        <f>VLOOKUP(D1561,RFPStatus!$A$2:$CF$5148,5,FALSE)</f>
        <v>0</v>
      </c>
      <c r="DR1561" s="63">
        <f>VLOOKUP(D1561,RFPStatus!$A$2:$CF$5148,6,FALSE)</f>
        <v>0</v>
      </c>
      <c r="DS1561" s="63">
        <f>VLOOKUP(D1561,RFPStatus!$A$2:$CF$5148,7,FALSE)</f>
        <v>0</v>
      </c>
      <c r="DT1561" s="63">
        <f>VLOOKUP(D1561,RFPStatus!$A$2:$CF$5148,8,FALSE)</f>
        <v>0</v>
      </c>
      <c r="DU1561" s="63">
        <f>VLOOKUP(D1561,RFPStatus!$A$2:$CF$5148,9,FALSE)</f>
        <v>0</v>
      </c>
      <c r="DV1561" s="63">
        <f>VLOOKUP(D1561,RFPStatus!$A$2:$CF$5148,10,FALSE)</f>
        <v>0</v>
      </c>
      <c r="DW1561" s="63" t="str">
        <f t="shared" si="24"/>
        <v/>
      </c>
    </row>
    <row r="1562" spans="1:127">
      <c r="A1562" s="65">
        <f>RFPData!D1562</f>
        <v>0</v>
      </c>
      <c r="DQ1562" s="63">
        <f>VLOOKUP(D1562,RFPStatus!$A$2:$CF$5148,5,FALSE)</f>
        <v>0</v>
      </c>
      <c r="DR1562" s="63">
        <f>VLOOKUP(D1562,RFPStatus!$A$2:$CF$5148,6,FALSE)</f>
        <v>0</v>
      </c>
      <c r="DS1562" s="63">
        <f>VLOOKUP(D1562,RFPStatus!$A$2:$CF$5148,7,FALSE)</f>
        <v>0</v>
      </c>
      <c r="DT1562" s="63">
        <f>VLOOKUP(D1562,RFPStatus!$A$2:$CF$5148,8,FALSE)</f>
        <v>0</v>
      </c>
      <c r="DU1562" s="63">
        <f>VLOOKUP(D1562,RFPStatus!$A$2:$CF$5148,9,FALSE)</f>
        <v>0</v>
      </c>
      <c r="DV1562" s="63">
        <f>VLOOKUP(D1562,RFPStatus!$A$2:$CF$5148,10,FALSE)</f>
        <v>0</v>
      </c>
      <c r="DW1562" s="63" t="str">
        <f t="shared" si="24"/>
        <v/>
      </c>
    </row>
    <row r="1563" spans="1:127">
      <c r="A1563" s="65">
        <f>RFPData!D1563</f>
        <v>0</v>
      </c>
      <c r="DQ1563" s="63">
        <f>VLOOKUP(D1563,RFPStatus!$A$2:$CF$5148,5,FALSE)</f>
        <v>0</v>
      </c>
      <c r="DR1563" s="63">
        <f>VLOOKUP(D1563,RFPStatus!$A$2:$CF$5148,6,FALSE)</f>
        <v>0</v>
      </c>
      <c r="DS1563" s="63">
        <f>VLOOKUP(D1563,RFPStatus!$A$2:$CF$5148,7,FALSE)</f>
        <v>0</v>
      </c>
      <c r="DT1563" s="63">
        <f>VLOOKUP(D1563,RFPStatus!$A$2:$CF$5148,8,FALSE)</f>
        <v>0</v>
      </c>
      <c r="DU1563" s="63">
        <f>VLOOKUP(D1563,RFPStatus!$A$2:$CF$5148,9,FALSE)</f>
        <v>0</v>
      </c>
      <c r="DV1563" s="63">
        <f>VLOOKUP(D1563,RFPStatus!$A$2:$CF$5148,10,FALSE)</f>
        <v>0</v>
      </c>
      <c r="DW1563" s="63" t="str">
        <f t="shared" si="24"/>
        <v/>
      </c>
    </row>
    <row r="1564" spans="1:127">
      <c r="A1564" s="65">
        <f>RFPData!D1564</f>
        <v>0</v>
      </c>
      <c r="DQ1564" s="63">
        <f>VLOOKUP(D1564,RFPStatus!$A$2:$CF$5148,5,FALSE)</f>
        <v>0</v>
      </c>
      <c r="DR1564" s="63">
        <f>VLOOKUP(D1564,RFPStatus!$A$2:$CF$5148,6,FALSE)</f>
        <v>0</v>
      </c>
      <c r="DS1564" s="63">
        <f>VLOOKUP(D1564,RFPStatus!$A$2:$CF$5148,7,FALSE)</f>
        <v>0</v>
      </c>
      <c r="DT1564" s="63">
        <f>VLOOKUP(D1564,RFPStatus!$A$2:$CF$5148,8,FALSE)</f>
        <v>0</v>
      </c>
      <c r="DU1564" s="63">
        <f>VLOOKUP(D1564,RFPStatus!$A$2:$CF$5148,9,FALSE)</f>
        <v>0</v>
      </c>
      <c r="DV1564" s="63">
        <f>VLOOKUP(D1564,RFPStatus!$A$2:$CF$5148,10,FALSE)</f>
        <v>0</v>
      </c>
      <c r="DW1564" s="63" t="str">
        <f t="shared" si="24"/>
        <v/>
      </c>
    </row>
    <row r="1565" spans="1:127">
      <c r="A1565" s="65">
        <f>RFPData!D1565</f>
        <v>0</v>
      </c>
      <c r="DQ1565" s="63">
        <f>VLOOKUP(D1565,RFPStatus!$A$2:$CF$5148,5,FALSE)</f>
        <v>0</v>
      </c>
      <c r="DR1565" s="63">
        <f>VLOOKUP(D1565,RFPStatus!$A$2:$CF$5148,6,FALSE)</f>
        <v>0</v>
      </c>
      <c r="DS1565" s="63">
        <f>VLOOKUP(D1565,RFPStatus!$A$2:$CF$5148,7,FALSE)</f>
        <v>0</v>
      </c>
      <c r="DT1565" s="63">
        <f>VLOOKUP(D1565,RFPStatus!$A$2:$CF$5148,8,FALSE)</f>
        <v>0</v>
      </c>
      <c r="DU1565" s="63">
        <f>VLOOKUP(D1565,RFPStatus!$A$2:$CF$5148,9,FALSE)</f>
        <v>0</v>
      </c>
      <c r="DV1565" s="63">
        <f>VLOOKUP(D1565,RFPStatus!$A$2:$CF$5148,10,FALSE)</f>
        <v>0</v>
      </c>
      <c r="DW1565" s="63" t="str">
        <f t="shared" si="24"/>
        <v/>
      </c>
    </row>
    <row r="1566" spans="1:127">
      <c r="A1566" s="65">
        <f>RFPData!D1566</f>
        <v>0</v>
      </c>
      <c r="DQ1566" s="63">
        <f>VLOOKUP(D1566,RFPStatus!$A$2:$CF$5148,5,FALSE)</f>
        <v>0</v>
      </c>
      <c r="DR1566" s="63">
        <f>VLOOKUP(D1566,RFPStatus!$A$2:$CF$5148,6,FALSE)</f>
        <v>0</v>
      </c>
      <c r="DS1566" s="63">
        <f>VLOOKUP(D1566,RFPStatus!$A$2:$CF$5148,7,FALSE)</f>
        <v>0</v>
      </c>
      <c r="DT1566" s="63">
        <f>VLOOKUP(D1566,RFPStatus!$A$2:$CF$5148,8,FALSE)</f>
        <v>0</v>
      </c>
      <c r="DU1566" s="63">
        <f>VLOOKUP(D1566,RFPStatus!$A$2:$CF$5148,9,FALSE)</f>
        <v>0</v>
      </c>
      <c r="DV1566" s="63">
        <f>VLOOKUP(D1566,RFPStatus!$A$2:$CF$5148,10,FALSE)</f>
        <v>0</v>
      </c>
      <c r="DW1566" s="63" t="str">
        <f t="shared" si="24"/>
        <v/>
      </c>
    </row>
    <row r="1567" spans="1:127">
      <c r="A1567" s="65">
        <f>RFPData!D1567</f>
        <v>0</v>
      </c>
      <c r="DQ1567" s="63">
        <f>VLOOKUP(D1567,RFPStatus!$A$2:$CF$5148,5,FALSE)</f>
        <v>0</v>
      </c>
      <c r="DR1567" s="63">
        <f>VLOOKUP(D1567,RFPStatus!$A$2:$CF$5148,6,FALSE)</f>
        <v>0</v>
      </c>
      <c r="DS1567" s="63">
        <f>VLOOKUP(D1567,RFPStatus!$A$2:$CF$5148,7,FALSE)</f>
        <v>0</v>
      </c>
      <c r="DT1567" s="63">
        <f>VLOOKUP(D1567,RFPStatus!$A$2:$CF$5148,8,FALSE)</f>
        <v>0</v>
      </c>
      <c r="DU1567" s="63">
        <f>VLOOKUP(D1567,RFPStatus!$A$2:$CF$5148,9,FALSE)</f>
        <v>0</v>
      </c>
      <c r="DV1567" s="63">
        <f>VLOOKUP(D1567,RFPStatus!$A$2:$CF$5148,10,FALSE)</f>
        <v>0</v>
      </c>
      <c r="DW1567" s="63" t="str">
        <f t="shared" si="24"/>
        <v/>
      </c>
    </row>
    <row r="1568" spans="1:127">
      <c r="A1568" s="65">
        <f>RFPData!D1568</f>
        <v>0</v>
      </c>
      <c r="DQ1568" s="63">
        <f>VLOOKUP(D1568,RFPStatus!$A$2:$CF$5148,5,FALSE)</f>
        <v>0</v>
      </c>
      <c r="DR1568" s="63">
        <f>VLOOKUP(D1568,RFPStatus!$A$2:$CF$5148,6,FALSE)</f>
        <v>0</v>
      </c>
      <c r="DS1568" s="63">
        <f>VLOOKUP(D1568,RFPStatus!$A$2:$CF$5148,7,FALSE)</f>
        <v>0</v>
      </c>
      <c r="DT1568" s="63">
        <f>VLOOKUP(D1568,RFPStatus!$A$2:$CF$5148,8,FALSE)</f>
        <v>0</v>
      </c>
      <c r="DU1568" s="63">
        <f>VLOOKUP(D1568,RFPStatus!$A$2:$CF$5148,9,FALSE)</f>
        <v>0</v>
      </c>
      <c r="DV1568" s="63">
        <f>VLOOKUP(D1568,RFPStatus!$A$2:$CF$5148,10,FALSE)</f>
        <v>0</v>
      </c>
      <c r="DW1568" s="63" t="str">
        <f t="shared" si="24"/>
        <v/>
      </c>
    </row>
    <row r="1569" spans="1:127">
      <c r="A1569" s="65">
        <f>RFPData!D1569</f>
        <v>0</v>
      </c>
      <c r="DQ1569" s="63">
        <f>VLOOKUP(D1569,RFPStatus!$A$2:$CF$5148,5,FALSE)</f>
        <v>0</v>
      </c>
      <c r="DR1569" s="63">
        <f>VLOOKUP(D1569,RFPStatus!$A$2:$CF$5148,6,FALSE)</f>
        <v>0</v>
      </c>
      <c r="DS1569" s="63">
        <f>VLOOKUP(D1569,RFPStatus!$A$2:$CF$5148,7,FALSE)</f>
        <v>0</v>
      </c>
      <c r="DT1569" s="63">
        <f>VLOOKUP(D1569,RFPStatus!$A$2:$CF$5148,8,FALSE)</f>
        <v>0</v>
      </c>
      <c r="DU1569" s="63">
        <f>VLOOKUP(D1569,RFPStatus!$A$2:$CF$5148,9,FALSE)</f>
        <v>0</v>
      </c>
      <c r="DV1569" s="63">
        <f>VLOOKUP(D1569,RFPStatus!$A$2:$CF$5148,10,FALSE)</f>
        <v>0</v>
      </c>
      <c r="DW1569" s="63" t="str">
        <f t="shared" si="24"/>
        <v/>
      </c>
    </row>
    <row r="1570" spans="1:127">
      <c r="A1570" s="65">
        <f>RFPData!D1570</f>
        <v>0</v>
      </c>
      <c r="DQ1570" s="63">
        <f>VLOOKUP(D1570,RFPStatus!$A$2:$CF$5148,5,FALSE)</f>
        <v>0</v>
      </c>
      <c r="DR1570" s="63">
        <f>VLOOKUP(D1570,RFPStatus!$A$2:$CF$5148,6,FALSE)</f>
        <v>0</v>
      </c>
      <c r="DS1570" s="63">
        <f>VLOOKUP(D1570,RFPStatus!$A$2:$CF$5148,7,FALSE)</f>
        <v>0</v>
      </c>
      <c r="DT1570" s="63">
        <f>VLOOKUP(D1570,RFPStatus!$A$2:$CF$5148,8,FALSE)</f>
        <v>0</v>
      </c>
      <c r="DU1570" s="63">
        <f>VLOOKUP(D1570,RFPStatus!$A$2:$CF$5148,9,FALSE)</f>
        <v>0</v>
      </c>
      <c r="DV1570" s="63">
        <f>VLOOKUP(D1570,RFPStatus!$A$2:$CF$5148,10,FALSE)</f>
        <v>0</v>
      </c>
      <c r="DW1570" s="63" t="str">
        <f t="shared" si="24"/>
        <v/>
      </c>
    </row>
    <row r="1571" spans="1:127">
      <c r="A1571" s="65">
        <f>RFPData!D1571</f>
        <v>0</v>
      </c>
      <c r="DQ1571" s="63">
        <f>VLOOKUP(D1571,RFPStatus!$A$2:$CF$5148,5,FALSE)</f>
        <v>0</v>
      </c>
      <c r="DR1571" s="63">
        <f>VLOOKUP(D1571,RFPStatus!$A$2:$CF$5148,6,FALSE)</f>
        <v>0</v>
      </c>
      <c r="DS1571" s="63">
        <f>VLOOKUP(D1571,RFPStatus!$A$2:$CF$5148,7,FALSE)</f>
        <v>0</v>
      </c>
      <c r="DT1571" s="63">
        <f>VLOOKUP(D1571,RFPStatus!$A$2:$CF$5148,8,FALSE)</f>
        <v>0</v>
      </c>
      <c r="DU1571" s="63">
        <f>VLOOKUP(D1571,RFPStatus!$A$2:$CF$5148,9,FALSE)</f>
        <v>0</v>
      </c>
      <c r="DV1571" s="63">
        <f>VLOOKUP(D1571,RFPStatus!$A$2:$CF$5148,10,FALSE)</f>
        <v>0</v>
      </c>
      <c r="DW1571" s="63" t="str">
        <f t="shared" si="24"/>
        <v/>
      </c>
    </row>
    <row r="1572" spans="1:127">
      <c r="A1572" s="65">
        <f>RFPData!D1572</f>
        <v>0</v>
      </c>
      <c r="DQ1572" s="63">
        <f>VLOOKUP(D1572,RFPStatus!$A$2:$CF$5148,5,FALSE)</f>
        <v>0</v>
      </c>
      <c r="DR1572" s="63">
        <f>VLOOKUP(D1572,RFPStatus!$A$2:$CF$5148,6,FALSE)</f>
        <v>0</v>
      </c>
      <c r="DS1572" s="63">
        <f>VLOOKUP(D1572,RFPStatus!$A$2:$CF$5148,7,FALSE)</f>
        <v>0</v>
      </c>
      <c r="DT1572" s="63">
        <f>VLOOKUP(D1572,RFPStatus!$A$2:$CF$5148,8,FALSE)</f>
        <v>0</v>
      </c>
      <c r="DU1572" s="63">
        <f>VLOOKUP(D1572,RFPStatus!$A$2:$CF$5148,9,FALSE)</f>
        <v>0</v>
      </c>
      <c r="DV1572" s="63">
        <f>VLOOKUP(D1572,RFPStatus!$A$2:$CF$5148,10,FALSE)</f>
        <v>0</v>
      </c>
      <c r="DW1572" s="63" t="str">
        <f t="shared" si="24"/>
        <v/>
      </c>
    </row>
    <row r="1573" spans="1:127">
      <c r="A1573" s="65">
        <f>RFPData!D1573</f>
        <v>0</v>
      </c>
      <c r="DQ1573" s="63">
        <f>VLOOKUP(D1573,RFPStatus!$A$2:$CF$5148,5,FALSE)</f>
        <v>0</v>
      </c>
      <c r="DR1573" s="63">
        <f>VLOOKUP(D1573,RFPStatus!$A$2:$CF$5148,6,FALSE)</f>
        <v>0</v>
      </c>
      <c r="DS1573" s="63">
        <f>VLOOKUP(D1573,RFPStatus!$A$2:$CF$5148,7,FALSE)</f>
        <v>0</v>
      </c>
      <c r="DT1573" s="63">
        <f>VLOOKUP(D1573,RFPStatus!$A$2:$CF$5148,8,FALSE)</f>
        <v>0</v>
      </c>
      <c r="DU1573" s="63">
        <f>VLOOKUP(D1573,RFPStatus!$A$2:$CF$5148,9,FALSE)</f>
        <v>0</v>
      </c>
      <c r="DV1573" s="63">
        <f>VLOOKUP(D1573,RFPStatus!$A$2:$CF$5148,10,FALSE)</f>
        <v>0</v>
      </c>
      <c r="DW1573" s="63" t="str">
        <f t="shared" si="24"/>
        <v/>
      </c>
    </row>
    <row r="1574" spans="1:127">
      <c r="A1574" s="65">
        <f>RFPData!D1574</f>
        <v>0</v>
      </c>
      <c r="DQ1574" s="63">
        <f>VLOOKUP(D1574,RFPStatus!$A$2:$CF$5148,5,FALSE)</f>
        <v>0</v>
      </c>
      <c r="DR1574" s="63">
        <f>VLOOKUP(D1574,RFPStatus!$A$2:$CF$5148,6,FALSE)</f>
        <v>0</v>
      </c>
      <c r="DS1574" s="63">
        <f>VLOOKUP(D1574,RFPStatus!$A$2:$CF$5148,7,FALSE)</f>
        <v>0</v>
      </c>
      <c r="DT1574" s="63">
        <f>VLOOKUP(D1574,RFPStatus!$A$2:$CF$5148,8,FALSE)</f>
        <v>0</v>
      </c>
      <c r="DU1574" s="63">
        <f>VLOOKUP(D1574,RFPStatus!$A$2:$CF$5148,9,FALSE)</f>
        <v>0</v>
      </c>
      <c r="DV1574" s="63">
        <f>VLOOKUP(D1574,RFPStatus!$A$2:$CF$5148,10,FALSE)</f>
        <v>0</v>
      </c>
      <c r="DW1574" s="63" t="str">
        <f t="shared" si="24"/>
        <v/>
      </c>
    </row>
    <row r="1575" spans="1:127">
      <c r="A1575" s="65">
        <f>RFPData!D1575</f>
        <v>0</v>
      </c>
      <c r="DQ1575" s="63">
        <f>VLOOKUP(D1575,RFPStatus!$A$2:$CF$5148,5,FALSE)</f>
        <v>0</v>
      </c>
      <c r="DR1575" s="63">
        <f>VLOOKUP(D1575,RFPStatus!$A$2:$CF$5148,6,FALSE)</f>
        <v>0</v>
      </c>
      <c r="DS1575" s="63">
        <f>VLOOKUP(D1575,RFPStatus!$A$2:$CF$5148,7,FALSE)</f>
        <v>0</v>
      </c>
      <c r="DT1575" s="63">
        <f>VLOOKUP(D1575,RFPStatus!$A$2:$CF$5148,8,FALSE)</f>
        <v>0</v>
      </c>
      <c r="DU1575" s="63">
        <f>VLOOKUP(D1575,RFPStatus!$A$2:$CF$5148,9,FALSE)</f>
        <v>0</v>
      </c>
      <c r="DV1575" s="63">
        <f>VLOOKUP(D1575,RFPStatus!$A$2:$CF$5148,10,FALSE)</f>
        <v>0</v>
      </c>
      <c r="DW1575" s="63" t="str">
        <f t="shared" si="24"/>
        <v/>
      </c>
    </row>
    <row r="1576" spans="1:127">
      <c r="A1576" s="65">
        <f>RFPData!D1576</f>
        <v>0</v>
      </c>
      <c r="DQ1576" s="63">
        <f>VLOOKUP(D1576,RFPStatus!$A$2:$CF$5148,5,FALSE)</f>
        <v>0</v>
      </c>
      <c r="DR1576" s="63">
        <f>VLOOKUP(D1576,RFPStatus!$A$2:$CF$5148,6,FALSE)</f>
        <v>0</v>
      </c>
      <c r="DS1576" s="63">
        <f>VLOOKUP(D1576,RFPStatus!$A$2:$CF$5148,7,FALSE)</f>
        <v>0</v>
      </c>
      <c r="DT1576" s="63">
        <f>VLOOKUP(D1576,RFPStatus!$A$2:$CF$5148,8,FALSE)</f>
        <v>0</v>
      </c>
      <c r="DU1576" s="63">
        <f>VLOOKUP(D1576,RFPStatus!$A$2:$CF$5148,9,FALSE)</f>
        <v>0</v>
      </c>
      <c r="DV1576" s="63">
        <f>VLOOKUP(D1576,RFPStatus!$A$2:$CF$5148,10,FALSE)</f>
        <v>0</v>
      </c>
      <c r="DW1576" s="63" t="str">
        <f t="shared" si="24"/>
        <v/>
      </c>
    </row>
    <row r="1577" spans="1:127">
      <c r="A1577" s="65">
        <f>RFPData!D1577</f>
        <v>0</v>
      </c>
      <c r="DQ1577" s="63">
        <f>VLOOKUP(D1577,RFPStatus!$A$2:$CF$5148,5,FALSE)</f>
        <v>0</v>
      </c>
      <c r="DR1577" s="63">
        <f>VLOOKUP(D1577,RFPStatus!$A$2:$CF$5148,6,FALSE)</f>
        <v>0</v>
      </c>
      <c r="DS1577" s="63">
        <f>VLOOKUP(D1577,RFPStatus!$A$2:$CF$5148,7,FALSE)</f>
        <v>0</v>
      </c>
      <c r="DT1577" s="63">
        <f>VLOOKUP(D1577,RFPStatus!$A$2:$CF$5148,8,FALSE)</f>
        <v>0</v>
      </c>
      <c r="DU1577" s="63">
        <f>VLOOKUP(D1577,RFPStatus!$A$2:$CF$5148,9,FALSE)</f>
        <v>0</v>
      </c>
      <c r="DV1577" s="63">
        <f>VLOOKUP(D1577,RFPStatus!$A$2:$CF$5148,10,FALSE)</f>
        <v>0</v>
      </c>
      <c r="DW1577" s="63" t="str">
        <f t="shared" si="24"/>
        <v/>
      </c>
    </row>
    <row r="1578" spans="1:127">
      <c r="A1578" s="65">
        <f>RFPData!D1578</f>
        <v>0</v>
      </c>
      <c r="DQ1578" s="63">
        <f>VLOOKUP(D1578,RFPStatus!$A$2:$CF$5148,5,FALSE)</f>
        <v>0</v>
      </c>
      <c r="DR1578" s="63">
        <f>VLOOKUP(D1578,RFPStatus!$A$2:$CF$5148,6,FALSE)</f>
        <v>0</v>
      </c>
      <c r="DS1578" s="63">
        <f>VLOOKUP(D1578,RFPStatus!$A$2:$CF$5148,7,FALSE)</f>
        <v>0</v>
      </c>
      <c r="DT1578" s="63">
        <f>VLOOKUP(D1578,RFPStatus!$A$2:$CF$5148,8,FALSE)</f>
        <v>0</v>
      </c>
      <c r="DU1578" s="63">
        <f>VLOOKUP(D1578,RFPStatus!$A$2:$CF$5148,9,FALSE)</f>
        <v>0</v>
      </c>
      <c r="DV1578" s="63">
        <f>VLOOKUP(D1578,RFPStatus!$A$2:$CF$5148,10,FALSE)</f>
        <v>0</v>
      </c>
      <c r="DW1578" s="63" t="str">
        <f t="shared" si="24"/>
        <v/>
      </c>
    </row>
    <row r="1579" spans="1:127">
      <c r="A1579" s="65">
        <f>RFPData!D1579</f>
        <v>0</v>
      </c>
      <c r="DQ1579" s="63">
        <f>VLOOKUP(D1579,RFPStatus!$A$2:$CF$5148,5,FALSE)</f>
        <v>0</v>
      </c>
      <c r="DR1579" s="63">
        <f>VLOOKUP(D1579,RFPStatus!$A$2:$CF$5148,6,FALSE)</f>
        <v>0</v>
      </c>
      <c r="DS1579" s="63">
        <f>VLOOKUP(D1579,RFPStatus!$A$2:$CF$5148,7,FALSE)</f>
        <v>0</v>
      </c>
      <c r="DT1579" s="63">
        <f>VLOOKUP(D1579,RFPStatus!$A$2:$CF$5148,8,FALSE)</f>
        <v>0</v>
      </c>
      <c r="DU1579" s="63">
        <f>VLOOKUP(D1579,RFPStatus!$A$2:$CF$5148,9,FALSE)</f>
        <v>0</v>
      </c>
      <c r="DV1579" s="63">
        <f>VLOOKUP(D1579,RFPStatus!$A$2:$CF$5148,10,FALSE)</f>
        <v>0</v>
      </c>
      <c r="DW1579" s="63" t="str">
        <f t="shared" si="24"/>
        <v/>
      </c>
    </row>
    <row r="1580" spans="1:127">
      <c r="A1580" s="65">
        <f>RFPData!D1580</f>
        <v>0</v>
      </c>
      <c r="DQ1580" s="63">
        <f>VLOOKUP(D1580,RFPStatus!$A$2:$CF$5148,5,FALSE)</f>
        <v>0</v>
      </c>
      <c r="DR1580" s="63">
        <f>VLOOKUP(D1580,RFPStatus!$A$2:$CF$5148,6,FALSE)</f>
        <v>0</v>
      </c>
      <c r="DS1580" s="63">
        <f>VLOOKUP(D1580,RFPStatus!$A$2:$CF$5148,7,FALSE)</f>
        <v>0</v>
      </c>
      <c r="DT1580" s="63">
        <f>VLOOKUP(D1580,RFPStatus!$A$2:$CF$5148,8,FALSE)</f>
        <v>0</v>
      </c>
      <c r="DU1580" s="63">
        <f>VLOOKUP(D1580,RFPStatus!$A$2:$CF$5148,9,FALSE)</f>
        <v>0</v>
      </c>
      <c r="DV1580" s="63">
        <f>VLOOKUP(D1580,RFPStatus!$A$2:$CF$5148,10,FALSE)</f>
        <v>0</v>
      </c>
      <c r="DW1580" s="63" t="str">
        <f t="shared" si="24"/>
        <v/>
      </c>
    </row>
    <row r="1581" spans="1:127">
      <c r="A1581" s="65">
        <f>RFPData!D1581</f>
        <v>0</v>
      </c>
      <c r="DQ1581" s="63">
        <f>VLOOKUP(D1581,RFPStatus!$A$2:$CF$5148,5,FALSE)</f>
        <v>0</v>
      </c>
      <c r="DR1581" s="63">
        <f>VLOOKUP(D1581,RFPStatus!$A$2:$CF$5148,6,FALSE)</f>
        <v>0</v>
      </c>
      <c r="DS1581" s="63">
        <f>VLOOKUP(D1581,RFPStatus!$A$2:$CF$5148,7,FALSE)</f>
        <v>0</v>
      </c>
      <c r="DT1581" s="63">
        <f>VLOOKUP(D1581,RFPStatus!$A$2:$CF$5148,8,FALSE)</f>
        <v>0</v>
      </c>
      <c r="DU1581" s="63">
        <f>VLOOKUP(D1581,RFPStatus!$A$2:$CF$5148,9,FALSE)</f>
        <v>0</v>
      </c>
      <c r="DV1581" s="63">
        <f>VLOOKUP(D1581,RFPStatus!$A$2:$CF$5148,10,FALSE)</f>
        <v>0</v>
      </c>
      <c r="DW1581" s="63" t="str">
        <f t="shared" si="24"/>
        <v/>
      </c>
    </row>
    <row r="1582" spans="1:127">
      <c r="A1582" s="65">
        <f>RFPData!D1582</f>
        <v>0</v>
      </c>
      <c r="DQ1582" s="63">
        <f>VLOOKUP(D1582,RFPStatus!$A$2:$CF$5148,5,FALSE)</f>
        <v>0</v>
      </c>
      <c r="DR1582" s="63">
        <f>VLOOKUP(D1582,RFPStatus!$A$2:$CF$5148,6,FALSE)</f>
        <v>0</v>
      </c>
      <c r="DS1582" s="63">
        <f>VLOOKUP(D1582,RFPStatus!$A$2:$CF$5148,7,FALSE)</f>
        <v>0</v>
      </c>
      <c r="DT1582" s="63">
        <f>VLOOKUP(D1582,RFPStatus!$A$2:$CF$5148,8,FALSE)</f>
        <v>0</v>
      </c>
      <c r="DU1582" s="63">
        <f>VLOOKUP(D1582,RFPStatus!$A$2:$CF$5148,9,FALSE)</f>
        <v>0</v>
      </c>
      <c r="DV1582" s="63">
        <f>VLOOKUP(D1582,RFPStatus!$A$2:$CF$5148,10,FALSE)</f>
        <v>0</v>
      </c>
      <c r="DW1582" s="63" t="str">
        <f t="shared" si="24"/>
        <v/>
      </c>
    </row>
    <row r="1583" spans="1:127">
      <c r="A1583" s="65">
        <f>RFPData!D1583</f>
        <v>0</v>
      </c>
      <c r="DQ1583" s="63">
        <f>VLOOKUP(D1583,RFPStatus!$A$2:$CF$5148,5,FALSE)</f>
        <v>0</v>
      </c>
      <c r="DR1583" s="63">
        <f>VLOOKUP(D1583,RFPStatus!$A$2:$CF$5148,6,FALSE)</f>
        <v>0</v>
      </c>
      <c r="DS1583" s="63">
        <f>VLOOKUP(D1583,RFPStatus!$A$2:$CF$5148,7,FALSE)</f>
        <v>0</v>
      </c>
      <c r="DT1583" s="63">
        <f>VLOOKUP(D1583,RFPStatus!$A$2:$CF$5148,8,FALSE)</f>
        <v>0</v>
      </c>
      <c r="DU1583" s="63">
        <f>VLOOKUP(D1583,RFPStatus!$A$2:$CF$5148,9,FALSE)</f>
        <v>0</v>
      </c>
      <c r="DV1583" s="63">
        <f>VLOOKUP(D1583,RFPStatus!$A$2:$CF$5148,10,FALSE)</f>
        <v>0</v>
      </c>
      <c r="DW1583" s="63" t="str">
        <f t="shared" si="24"/>
        <v/>
      </c>
    </row>
    <row r="1584" spans="1:127">
      <c r="A1584" s="65">
        <f>RFPData!D1584</f>
        <v>0</v>
      </c>
      <c r="DQ1584" s="63">
        <f>VLOOKUP(D1584,RFPStatus!$A$2:$CF$5148,5,FALSE)</f>
        <v>0</v>
      </c>
      <c r="DR1584" s="63">
        <f>VLOOKUP(D1584,RFPStatus!$A$2:$CF$5148,6,FALSE)</f>
        <v>0</v>
      </c>
      <c r="DS1584" s="63">
        <f>VLOOKUP(D1584,RFPStatus!$A$2:$CF$5148,7,FALSE)</f>
        <v>0</v>
      </c>
      <c r="DT1584" s="63">
        <f>VLOOKUP(D1584,RFPStatus!$A$2:$CF$5148,8,FALSE)</f>
        <v>0</v>
      </c>
      <c r="DU1584" s="63">
        <f>VLOOKUP(D1584,RFPStatus!$A$2:$CF$5148,9,FALSE)</f>
        <v>0</v>
      </c>
      <c r="DV1584" s="63">
        <f>VLOOKUP(D1584,RFPStatus!$A$2:$CF$5148,10,FALSE)</f>
        <v>0</v>
      </c>
      <c r="DW1584" s="63" t="str">
        <f t="shared" si="24"/>
        <v/>
      </c>
    </row>
    <row r="1585" spans="1:127">
      <c r="A1585" s="65">
        <f>RFPData!D1585</f>
        <v>0</v>
      </c>
      <c r="DQ1585" s="63">
        <f>VLOOKUP(D1585,RFPStatus!$A$2:$CF$5148,5,FALSE)</f>
        <v>0</v>
      </c>
      <c r="DR1585" s="63">
        <f>VLOOKUP(D1585,RFPStatus!$A$2:$CF$5148,6,FALSE)</f>
        <v>0</v>
      </c>
      <c r="DS1585" s="63">
        <f>VLOOKUP(D1585,RFPStatus!$A$2:$CF$5148,7,FALSE)</f>
        <v>0</v>
      </c>
      <c r="DT1585" s="63">
        <f>VLOOKUP(D1585,RFPStatus!$A$2:$CF$5148,8,FALSE)</f>
        <v>0</v>
      </c>
      <c r="DU1585" s="63">
        <f>VLOOKUP(D1585,RFPStatus!$A$2:$CF$5148,9,FALSE)</f>
        <v>0</v>
      </c>
      <c r="DV1585" s="63">
        <f>VLOOKUP(D1585,RFPStatus!$A$2:$CF$5148,10,FALSE)</f>
        <v>0</v>
      </c>
      <c r="DW1585" s="63" t="str">
        <f t="shared" si="24"/>
        <v/>
      </c>
    </row>
    <row r="1586" spans="1:127">
      <c r="A1586" s="65">
        <f>RFPData!D1586</f>
        <v>0</v>
      </c>
      <c r="DQ1586" s="63">
        <f>VLOOKUP(D1586,RFPStatus!$A$2:$CF$5148,5,FALSE)</f>
        <v>0</v>
      </c>
      <c r="DR1586" s="63">
        <f>VLOOKUP(D1586,RFPStatus!$A$2:$CF$5148,6,FALSE)</f>
        <v>0</v>
      </c>
      <c r="DS1586" s="63">
        <f>VLOOKUP(D1586,RFPStatus!$A$2:$CF$5148,7,FALSE)</f>
        <v>0</v>
      </c>
      <c r="DT1586" s="63">
        <f>VLOOKUP(D1586,RFPStatus!$A$2:$CF$5148,8,FALSE)</f>
        <v>0</v>
      </c>
      <c r="DU1586" s="63">
        <f>VLOOKUP(D1586,RFPStatus!$A$2:$CF$5148,9,FALSE)</f>
        <v>0</v>
      </c>
      <c r="DV1586" s="63">
        <f>VLOOKUP(D1586,RFPStatus!$A$2:$CF$5148,10,FALSE)</f>
        <v>0</v>
      </c>
      <c r="DW1586" s="63" t="str">
        <f t="shared" si="24"/>
        <v/>
      </c>
    </row>
    <row r="1587" spans="1:127">
      <c r="A1587" s="65">
        <f>RFPData!D1587</f>
        <v>0</v>
      </c>
      <c r="DQ1587" s="63">
        <f>VLOOKUP(D1587,RFPStatus!$A$2:$CF$5148,5,FALSE)</f>
        <v>0</v>
      </c>
      <c r="DR1587" s="63">
        <f>VLOOKUP(D1587,RFPStatus!$A$2:$CF$5148,6,FALSE)</f>
        <v>0</v>
      </c>
      <c r="DS1587" s="63">
        <f>VLOOKUP(D1587,RFPStatus!$A$2:$CF$5148,7,FALSE)</f>
        <v>0</v>
      </c>
      <c r="DT1587" s="63">
        <f>VLOOKUP(D1587,RFPStatus!$A$2:$CF$5148,8,FALSE)</f>
        <v>0</v>
      </c>
      <c r="DU1587" s="63">
        <f>VLOOKUP(D1587,RFPStatus!$A$2:$CF$5148,9,FALSE)</f>
        <v>0</v>
      </c>
      <c r="DV1587" s="63">
        <f>VLOOKUP(D1587,RFPStatus!$A$2:$CF$5148,10,FALSE)</f>
        <v>0</v>
      </c>
      <c r="DW1587" s="63" t="str">
        <f t="shared" si="24"/>
        <v/>
      </c>
    </row>
    <row r="1588" spans="1:127">
      <c r="A1588" s="65">
        <f>RFPData!D1588</f>
        <v>0</v>
      </c>
      <c r="DQ1588" s="63">
        <f>VLOOKUP(D1588,RFPStatus!$A$2:$CF$5148,5,FALSE)</f>
        <v>0</v>
      </c>
      <c r="DR1588" s="63">
        <f>VLOOKUP(D1588,RFPStatus!$A$2:$CF$5148,6,FALSE)</f>
        <v>0</v>
      </c>
      <c r="DS1588" s="63">
        <f>VLOOKUP(D1588,RFPStatus!$A$2:$CF$5148,7,FALSE)</f>
        <v>0</v>
      </c>
      <c r="DT1588" s="63">
        <f>VLOOKUP(D1588,RFPStatus!$A$2:$CF$5148,8,FALSE)</f>
        <v>0</v>
      </c>
      <c r="DU1588" s="63">
        <f>VLOOKUP(D1588,RFPStatus!$A$2:$CF$5148,9,FALSE)</f>
        <v>0</v>
      </c>
      <c r="DV1588" s="63">
        <f>VLOOKUP(D1588,RFPStatus!$A$2:$CF$5148,10,FALSE)</f>
        <v>0</v>
      </c>
      <c r="DW1588" s="63" t="str">
        <f t="shared" si="24"/>
        <v/>
      </c>
    </row>
    <row r="1589" spans="1:127">
      <c r="A1589" s="65">
        <f>RFPData!D1589</f>
        <v>0</v>
      </c>
      <c r="DQ1589" s="63">
        <f>VLOOKUP(D1589,RFPStatus!$A$2:$CF$5148,5,FALSE)</f>
        <v>0</v>
      </c>
      <c r="DR1589" s="63">
        <f>VLOOKUP(D1589,RFPStatus!$A$2:$CF$5148,6,FALSE)</f>
        <v>0</v>
      </c>
      <c r="DS1589" s="63">
        <f>VLOOKUP(D1589,RFPStatus!$A$2:$CF$5148,7,FALSE)</f>
        <v>0</v>
      </c>
      <c r="DT1589" s="63">
        <f>VLOOKUP(D1589,RFPStatus!$A$2:$CF$5148,8,FALSE)</f>
        <v>0</v>
      </c>
      <c r="DU1589" s="63">
        <f>VLOOKUP(D1589,RFPStatus!$A$2:$CF$5148,9,FALSE)</f>
        <v>0</v>
      </c>
      <c r="DV1589" s="63">
        <f>VLOOKUP(D1589,RFPStatus!$A$2:$CF$5148,10,FALSE)</f>
        <v>0</v>
      </c>
      <c r="DW1589" s="63" t="str">
        <f t="shared" si="24"/>
        <v/>
      </c>
    </row>
    <row r="1590" spans="1:127">
      <c r="A1590" s="65">
        <f>RFPData!D1590</f>
        <v>0</v>
      </c>
      <c r="DQ1590" s="63">
        <f>VLOOKUP(D1590,RFPStatus!$A$2:$CF$5148,5,FALSE)</f>
        <v>0</v>
      </c>
      <c r="DR1590" s="63">
        <f>VLOOKUP(D1590,RFPStatus!$A$2:$CF$5148,6,FALSE)</f>
        <v>0</v>
      </c>
      <c r="DS1590" s="63">
        <f>VLOOKUP(D1590,RFPStatus!$A$2:$CF$5148,7,FALSE)</f>
        <v>0</v>
      </c>
      <c r="DT1590" s="63">
        <f>VLOOKUP(D1590,RFPStatus!$A$2:$CF$5148,8,FALSE)</f>
        <v>0</v>
      </c>
      <c r="DU1590" s="63">
        <f>VLOOKUP(D1590,RFPStatus!$A$2:$CF$5148,9,FALSE)</f>
        <v>0</v>
      </c>
      <c r="DV1590" s="63">
        <f>VLOOKUP(D1590,RFPStatus!$A$2:$CF$5148,10,FALSE)</f>
        <v>0</v>
      </c>
      <c r="DW1590" s="63" t="str">
        <f t="shared" si="24"/>
        <v/>
      </c>
    </row>
    <row r="1591" spans="1:127">
      <c r="A1591" s="65">
        <f>RFPData!D1591</f>
        <v>0</v>
      </c>
      <c r="DQ1591" s="63">
        <f>VLOOKUP(D1591,RFPStatus!$A$2:$CF$5148,5,FALSE)</f>
        <v>0</v>
      </c>
      <c r="DR1591" s="63">
        <f>VLOOKUP(D1591,RFPStatus!$A$2:$CF$5148,6,FALSE)</f>
        <v>0</v>
      </c>
      <c r="DS1591" s="63">
        <f>VLOOKUP(D1591,RFPStatus!$A$2:$CF$5148,7,FALSE)</f>
        <v>0</v>
      </c>
      <c r="DT1591" s="63">
        <f>VLOOKUP(D1591,RFPStatus!$A$2:$CF$5148,8,FALSE)</f>
        <v>0</v>
      </c>
      <c r="DU1591" s="63">
        <f>VLOOKUP(D1591,RFPStatus!$A$2:$CF$5148,9,FALSE)</f>
        <v>0</v>
      </c>
      <c r="DV1591" s="63">
        <f>VLOOKUP(D1591,RFPStatus!$A$2:$CF$5148,10,FALSE)</f>
        <v>0</v>
      </c>
      <c r="DW1591" s="63" t="str">
        <f t="shared" si="24"/>
        <v/>
      </c>
    </row>
    <row r="1592" spans="1:127">
      <c r="A1592" s="65">
        <f>RFPData!D1592</f>
        <v>0</v>
      </c>
      <c r="DQ1592" s="63">
        <f>VLOOKUP(D1592,RFPStatus!$A$2:$CF$5148,5,FALSE)</f>
        <v>0</v>
      </c>
      <c r="DR1592" s="63">
        <f>VLOOKUP(D1592,RFPStatus!$A$2:$CF$5148,6,FALSE)</f>
        <v>0</v>
      </c>
      <c r="DS1592" s="63">
        <f>VLOOKUP(D1592,RFPStatus!$A$2:$CF$5148,7,FALSE)</f>
        <v>0</v>
      </c>
      <c r="DT1592" s="63">
        <f>VLOOKUP(D1592,RFPStatus!$A$2:$CF$5148,8,FALSE)</f>
        <v>0</v>
      </c>
      <c r="DU1592" s="63">
        <f>VLOOKUP(D1592,RFPStatus!$A$2:$CF$5148,9,FALSE)</f>
        <v>0</v>
      </c>
      <c r="DV1592" s="63">
        <f>VLOOKUP(D1592,RFPStatus!$A$2:$CF$5148,10,FALSE)</f>
        <v>0</v>
      </c>
      <c r="DW1592" s="63" t="str">
        <f t="shared" si="24"/>
        <v/>
      </c>
    </row>
    <row r="1593" spans="1:127">
      <c r="A1593" s="65">
        <f>RFPData!D1593</f>
        <v>0</v>
      </c>
      <c r="DQ1593" s="63">
        <f>VLOOKUP(D1593,RFPStatus!$A$2:$CF$5148,5,FALSE)</f>
        <v>0</v>
      </c>
      <c r="DR1593" s="63">
        <f>VLOOKUP(D1593,RFPStatus!$A$2:$CF$5148,6,FALSE)</f>
        <v>0</v>
      </c>
      <c r="DS1593" s="63">
        <f>VLOOKUP(D1593,RFPStatus!$A$2:$CF$5148,7,FALSE)</f>
        <v>0</v>
      </c>
      <c r="DT1593" s="63">
        <f>VLOOKUP(D1593,RFPStatus!$A$2:$CF$5148,8,FALSE)</f>
        <v>0</v>
      </c>
      <c r="DU1593" s="63">
        <f>VLOOKUP(D1593,RFPStatus!$A$2:$CF$5148,9,FALSE)</f>
        <v>0</v>
      </c>
      <c r="DV1593" s="63">
        <f>VLOOKUP(D1593,RFPStatus!$A$2:$CF$5148,10,FALSE)</f>
        <v>0</v>
      </c>
      <c r="DW1593" s="63" t="str">
        <f t="shared" si="24"/>
        <v/>
      </c>
    </row>
    <row r="1594" spans="1:127">
      <c r="A1594" s="65">
        <f>RFPData!D1594</f>
        <v>0</v>
      </c>
      <c r="DQ1594" s="63">
        <f>VLOOKUP(D1594,RFPStatus!$A$2:$CF$5148,5,FALSE)</f>
        <v>0</v>
      </c>
      <c r="DR1594" s="63">
        <f>VLOOKUP(D1594,RFPStatus!$A$2:$CF$5148,6,FALSE)</f>
        <v>0</v>
      </c>
      <c r="DS1594" s="63">
        <f>VLOOKUP(D1594,RFPStatus!$A$2:$CF$5148,7,FALSE)</f>
        <v>0</v>
      </c>
      <c r="DT1594" s="63">
        <f>VLOOKUP(D1594,RFPStatus!$A$2:$CF$5148,8,FALSE)</f>
        <v>0</v>
      </c>
      <c r="DU1594" s="63">
        <f>VLOOKUP(D1594,RFPStatus!$A$2:$CF$5148,9,FALSE)</f>
        <v>0</v>
      </c>
      <c r="DV1594" s="63">
        <f>VLOOKUP(D1594,RFPStatus!$A$2:$CF$5148,10,FALSE)</f>
        <v>0</v>
      </c>
      <c r="DW1594" s="63" t="str">
        <f t="shared" si="24"/>
        <v/>
      </c>
    </row>
    <row r="1595" spans="1:127">
      <c r="A1595" s="65">
        <f>RFPData!D1595</f>
        <v>0</v>
      </c>
      <c r="DQ1595" s="63">
        <f>VLOOKUP(D1595,RFPStatus!$A$2:$CF$5148,5,FALSE)</f>
        <v>0</v>
      </c>
      <c r="DR1595" s="63">
        <f>VLOOKUP(D1595,RFPStatus!$A$2:$CF$5148,6,FALSE)</f>
        <v>0</v>
      </c>
      <c r="DS1595" s="63">
        <f>VLOOKUP(D1595,RFPStatus!$A$2:$CF$5148,7,FALSE)</f>
        <v>0</v>
      </c>
      <c r="DT1595" s="63">
        <f>VLOOKUP(D1595,RFPStatus!$A$2:$CF$5148,8,FALSE)</f>
        <v>0</v>
      </c>
      <c r="DU1595" s="63">
        <f>VLOOKUP(D1595,RFPStatus!$A$2:$CF$5148,9,FALSE)</f>
        <v>0</v>
      </c>
      <c r="DV1595" s="63">
        <f>VLOOKUP(D1595,RFPStatus!$A$2:$CF$5148,10,FALSE)</f>
        <v>0</v>
      </c>
      <c r="DW1595" s="63" t="str">
        <f t="shared" si="24"/>
        <v/>
      </c>
    </row>
    <row r="1596" spans="1:127">
      <c r="A1596" s="65">
        <f>RFPData!D1596</f>
        <v>0</v>
      </c>
      <c r="DQ1596" s="63">
        <f>VLOOKUP(D1596,RFPStatus!$A$2:$CF$5148,5,FALSE)</f>
        <v>0</v>
      </c>
      <c r="DR1596" s="63">
        <f>VLOOKUP(D1596,RFPStatus!$A$2:$CF$5148,6,FALSE)</f>
        <v>0</v>
      </c>
      <c r="DS1596" s="63">
        <f>VLOOKUP(D1596,RFPStatus!$A$2:$CF$5148,7,FALSE)</f>
        <v>0</v>
      </c>
      <c r="DT1596" s="63">
        <f>VLOOKUP(D1596,RFPStatus!$A$2:$CF$5148,8,FALSE)</f>
        <v>0</v>
      </c>
      <c r="DU1596" s="63">
        <f>VLOOKUP(D1596,RFPStatus!$A$2:$CF$5148,9,FALSE)</f>
        <v>0</v>
      </c>
      <c r="DV1596" s="63">
        <f>VLOOKUP(D1596,RFPStatus!$A$2:$CF$5148,10,FALSE)</f>
        <v>0</v>
      </c>
      <c r="DW1596" s="63" t="str">
        <f t="shared" si="24"/>
        <v/>
      </c>
    </row>
    <row r="1597" spans="1:127">
      <c r="A1597" s="65">
        <f>RFPData!D1597</f>
        <v>0</v>
      </c>
      <c r="DQ1597" s="63">
        <f>VLOOKUP(D1597,RFPStatus!$A$2:$CF$5148,5,FALSE)</f>
        <v>0</v>
      </c>
      <c r="DR1597" s="63">
        <f>VLOOKUP(D1597,RFPStatus!$A$2:$CF$5148,6,FALSE)</f>
        <v>0</v>
      </c>
      <c r="DS1597" s="63">
        <f>VLOOKUP(D1597,RFPStatus!$A$2:$CF$5148,7,FALSE)</f>
        <v>0</v>
      </c>
      <c r="DT1597" s="63">
        <f>VLOOKUP(D1597,RFPStatus!$A$2:$CF$5148,8,FALSE)</f>
        <v>0</v>
      </c>
      <c r="DU1597" s="63">
        <f>VLOOKUP(D1597,RFPStatus!$A$2:$CF$5148,9,FALSE)</f>
        <v>0</v>
      </c>
      <c r="DV1597" s="63">
        <f>VLOOKUP(D1597,RFPStatus!$A$2:$CF$5148,10,FALSE)</f>
        <v>0</v>
      </c>
      <c r="DW1597" s="63" t="str">
        <f t="shared" si="24"/>
        <v/>
      </c>
    </row>
    <row r="1598" spans="1:127">
      <c r="A1598" s="65">
        <f>RFPData!D1598</f>
        <v>0</v>
      </c>
      <c r="DQ1598" s="63">
        <f>VLOOKUP(D1598,RFPStatus!$A$2:$CF$5148,5,FALSE)</f>
        <v>0</v>
      </c>
      <c r="DR1598" s="63">
        <f>VLOOKUP(D1598,RFPStatus!$A$2:$CF$5148,6,FALSE)</f>
        <v>0</v>
      </c>
      <c r="DS1598" s="63">
        <f>VLOOKUP(D1598,RFPStatus!$A$2:$CF$5148,7,FALSE)</f>
        <v>0</v>
      </c>
      <c r="DT1598" s="63">
        <f>VLOOKUP(D1598,RFPStatus!$A$2:$CF$5148,8,FALSE)</f>
        <v>0</v>
      </c>
      <c r="DU1598" s="63">
        <f>VLOOKUP(D1598,RFPStatus!$A$2:$CF$5148,9,FALSE)</f>
        <v>0</v>
      </c>
      <c r="DV1598" s="63">
        <f>VLOOKUP(D1598,RFPStatus!$A$2:$CF$5148,10,FALSE)</f>
        <v>0</v>
      </c>
      <c r="DW1598" s="63" t="str">
        <f t="shared" si="24"/>
        <v/>
      </c>
    </row>
    <row r="1599" spans="1:127">
      <c r="A1599" s="65">
        <f>RFPData!D1599</f>
        <v>0</v>
      </c>
      <c r="DQ1599" s="63">
        <f>VLOOKUP(D1599,RFPStatus!$A$2:$CF$5148,5,FALSE)</f>
        <v>0</v>
      </c>
      <c r="DR1599" s="63">
        <f>VLOOKUP(D1599,RFPStatus!$A$2:$CF$5148,6,FALSE)</f>
        <v>0</v>
      </c>
      <c r="DS1599" s="63">
        <f>VLOOKUP(D1599,RFPStatus!$A$2:$CF$5148,7,FALSE)</f>
        <v>0</v>
      </c>
      <c r="DT1599" s="63">
        <f>VLOOKUP(D1599,RFPStatus!$A$2:$CF$5148,8,FALSE)</f>
        <v>0</v>
      </c>
      <c r="DU1599" s="63">
        <f>VLOOKUP(D1599,RFPStatus!$A$2:$CF$5148,9,FALSE)</f>
        <v>0</v>
      </c>
      <c r="DV1599" s="63">
        <f>VLOOKUP(D1599,RFPStatus!$A$2:$CF$5148,10,FALSE)</f>
        <v>0</v>
      </c>
      <c r="DW1599" s="63" t="str">
        <f t="shared" si="24"/>
        <v/>
      </c>
    </row>
    <row r="1600" spans="1:127">
      <c r="A1600" s="65">
        <f>RFPData!D1600</f>
        <v>0</v>
      </c>
      <c r="DQ1600" s="63">
        <f>VLOOKUP(D1600,RFPStatus!$A$2:$CF$5148,5,FALSE)</f>
        <v>0</v>
      </c>
      <c r="DR1600" s="63">
        <f>VLOOKUP(D1600,RFPStatus!$A$2:$CF$5148,6,FALSE)</f>
        <v>0</v>
      </c>
      <c r="DS1600" s="63">
        <f>VLOOKUP(D1600,RFPStatus!$A$2:$CF$5148,7,FALSE)</f>
        <v>0</v>
      </c>
      <c r="DT1600" s="63">
        <f>VLOOKUP(D1600,RFPStatus!$A$2:$CF$5148,8,FALSE)</f>
        <v>0</v>
      </c>
      <c r="DU1600" s="63">
        <f>VLOOKUP(D1600,RFPStatus!$A$2:$CF$5148,9,FALSE)</f>
        <v>0</v>
      </c>
      <c r="DV1600" s="63">
        <f>VLOOKUP(D1600,RFPStatus!$A$2:$CF$5148,10,FALSE)</f>
        <v>0</v>
      </c>
      <c r="DW1600" s="63" t="str">
        <f t="shared" si="24"/>
        <v/>
      </c>
    </row>
    <row r="1601" spans="1:127">
      <c r="A1601" s="65">
        <f>RFPData!D1601</f>
        <v>0</v>
      </c>
      <c r="DQ1601" s="63">
        <f>VLOOKUP(D1601,RFPStatus!$A$2:$CF$5148,5,FALSE)</f>
        <v>0</v>
      </c>
      <c r="DR1601" s="63">
        <f>VLOOKUP(D1601,RFPStatus!$A$2:$CF$5148,6,FALSE)</f>
        <v>0</v>
      </c>
      <c r="DS1601" s="63">
        <f>VLOOKUP(D1601,RFPStatus!$A$2:$CF$5148,7,FALSE)</f>
        <v>0</v>
      </c>
      <c r="DT1601" s="63">
        <f>VLOOKUP(D1601,RFPStatus!$A$2:$CF$5148,8,FALSE)</f>
        <v>0</v>
      </c>
      <c r="DU1601" s="63">
        <f>VLOOKUP(D1601,RFPStatus!$A$2:$CF$5148,9,FALSE)</f>
        <v>0</v>
      </c>
      <c r="DV1601" s="63">
        <f>VLOOKUP(D1601,RFPStatus!$A$2:$CF$5148,10,FALSE)</f>
        <v>0</v>
      </c>
      <c r="DW1601" s="63" t="str">
        <f t="shared" si="24"/>
        <v/>
      </c>
    </row>
    <row r="1602" spans="1:127">
      <c r="A1602" s="65">
        <f>RFPData!D1602</f>
        <v>0</v>
      </c>
      <c r="DQ1602" s="63">
        <f>VLOOKUP(D1602,RFPStatus!$A$2:$CF$5148,5,FALSE)</f>
        <v>0</v>
      </c>
      <c r="DR1602" s="63">
        <f>VLOOKUP(D1602,RFPStatus!$A$2:$CF$5148,6,FALSE)</f>
        <v>0</v>
      </c>
      <c r="DS1602" s="63">
        <f>VLOOKUP(D1602,RFPStatus!$A$2:$CF$5148,7,FALSE)</f>
        <v>0</v>
      </c>
      <c r="DT1602" s="63">
        <f>VLOOKUP(D1602,RFPStatus!$A$2:$CF$5148,8,FALSE)</f>
        <v>0</v>
      </c>
      <c r="DU1602" s="63">
        <f>VLOOKUP(D1602,RFPStatus!$A$2:$CF$5148,9,FALSE)</f>
        <v>0</v>
      </c>
      <c r="DV1602" s="63">
        <f>VLOOKUP(D1602,RFPStatus!$A$2:$CF$5148,10,FALSE)</f>
        <v>0</v>
      </c>
      <c r="DW1602" s="63" t="str">
        <f t="shared" si="24"/>
        <v/>
      </c>
    </row>
    <row r="1603" spans="1:127">
      <c r="A1603" s="65">
        <f>RFPData!D1603</f>
        <v>0</v>
      </c>
      <c r="DQ1603" s="63">
        <f>VLOOKUP(D1603,RFPStatus!$A$2:$CF$5148,5,FALSE)</f>
        <v>0</v>
      </c>
      <c r="DR1603" s="63">
        <f>VLOOKUP(D1603,RFPStatus!$A$2:$CF$5148,6,FALSE)</f>
        <v>0</v>
      </c>
      <c r="DS1603" s="63">
        <f>VLOOKUP(D1603,RFPStatus!$A$2:$CF$5148,7,FALSE)</f>
        <v>0</v>
      </c>
      <c r="DT1603" s="63">
        <f>VLOOKUP(D1603,RFPStatus!$A$2:$CF$5148,8,FALSE)</f>
        <v>0</v>
      </c>
      <c r="DU1603" s="63">
        <f>VLOOKUP(D1603,RFPStatus!$A$2:$CF$5148,9,FALSE)</f>
        <v>0</v>
      </c>
      <c r="DV1603" s="63">
        <f>VLOOKUP(D1603,RFPStatus!$A$2:$CF$5148,10,FALSE)</f>
        <v>0</v>
      </c>
      <c r="DW1603" s="63" t="str">
        <f t="shared" ref="DW1603:DW1666" si="25">_xlfn.CONCAT(BU1603:BY1603)</f>
        <v/>
      </c>
    </row>
    <row r="1604" spans="1:127">
      <c r="A1604" s="65">
        <f>RFPData!D1604</f>
        <v>0</v>
      </c>
      <c r="DQ1604" s="63">
        <f>VLOOKUP(D1604,RFPStatus!$A$2:$CF$5148,5,FALSE)</f>
        <v>0</v>
      </c>
      <c r="DR1604" s="63">
        <f>VLOOKUP(D1604,RFPStatus!$A$2:$CF$5148,6,FALSE)</f>
        <v>0</v>
      </c>
      <c r="DS1604" s="63">
        <f>VLOOKUP(D1604,RFPStatus!$A$2:$CF$5148,7,FALSE)</f>
        <v>0</v>
      </c>
      <c r="DT1604" s="63">
        <f>VLOOKUP(D1604,RFPStatus!$A$2:$CF$5148,8,FALSE)</f>
        <v>0</v>
      </c>
      <c r="DU1604" s="63">
        <f>VLOOKUP(D1604,RFPStatus!$A$2:$CF$5148,9,FALSE)</f>
        <v>0</v>
      </c>
      <c r="DV1604" s="63">
        <f>VLOOKUP(D1604,RFPStatus!$A$2:$CF$5148,10,FALSE)</f>
        <v>0</v>
      </c>
      <c r="DW1604" s="63" t="str">
        <f t="shared" si="25"/>
        <v/>
      </c>
    </row>
    <row r="1605" spans="1:127">
      <c r="A1605" s="65">
        <f>RFPData!D1605</f>
        <v>0</v>
      </c>
      <c r="DQ1605" s="63">
        <f>VLOOKUP(D1605,RFPStatus!$A$2:$CF$5148,5,FALSE)</f>
        <v>0</v>
      </c>
      <c r="DR1605" s="63">
        <f>VLOOKUP(D1605,RFPStatus!$A$2:$CF$5148,6,FALSE)</f>
        <v>0</v>
      </c>
      <c r="DS1605" s="63">
        <f>VLOOKUP(D1605,RFPStatus!$A$2:$CF$5148,7,FALSE)</f>
        <v>0</v>
      </c>
      <c r="DT1605" s="63">
        <f>VLOOKUP(D1605,RFPStatus!$A$2:$CF$5148,8,FALSE)</f>
        <v>0</v>
      </c>
      <c r="DU1605" s="63">
        <f>VLOOKUP(D1605,RFPStatus!$A$2:$CF$5148,9,FALSE)</f>
        <v>0</v>
      </c>
      <c r="DV1605" s="63">
        <f>VLOOKUP(D1605,RFPStatus!$A$2:$CF$5148,10,FALSE)</f>
        <v>0</v>
      </c>
      <c r="DW1605" s="63" t="str">
        <f t="shared" si="25"/>
        <v/>
      </c>
    </row>
    <row r="1606" spans="1:127">
      <c r="A1606" s="65">
        <f>RFPData!D1606</f>
        <v>0</v>
      </c>
      <c r="DQ1606" s="63">
        <f>VLOOKUP(D1606,RFPStatus!$A$2:$CF$5148,5,FALSE)</f>
        <v>0</v>
      </c>
      <c r="DR1606" s="63">
        <f>VLOOKUP(D1606,RFPStatus!$A$2:$CF$5148,6,FALSE)</f>
        <v>0</v>
      </c>
      <c r="DS1606" s="63">
        <f>VLOOKUP(D1606,RFPStatus!$A$2:$CF$5148,7,FALSE)</f>
        <v>0</v>
      </c>
      <c r="DT1606" s="63">
        <f>VLOOKUP(D1606,RFPStatus!$A$2:$CF$5148,8,FALSE)</f>
        <v>0</v>
      </c>
      <c r="DU1606" s="63">
        <f>VLOOKUP(D1606,RFPStatus!$A$2:$CF$5148,9,FALSE)</f>
        <v>0</v>
      </c>
      <c r="DV1606" s="63">
        <f>VLOOKUP(D1606,RFPStatus!$A$2:$CF$5148,10,FALSE)</f>
        <v>0</v>
      </c>
      <c r="DW1606" s="63" t="str">
        <f t="shared" si="25"/>
        <v/>
      </c>
    </row>
    <row r="1607" spans="1:127">
      <c r="A1607" s="65">
        <f>RFPData!D1607</f>
        <v>0</v>
      </c>
      <c r="DQ1607" s="63">
        <f>VLOOKUP(D1607,RFPStatus!$A$2:$CF$5148,5,FALSE)</f>
        <v>0</v>
      </c>
      <c r="DR1607" s="63">
        <f>VLOOKUP(D1607,RFPStatus!$A$2:$CF$5148,6,FALSE)</f>
        <v>0</v>
      </c>
      <c r="DS1607" s="63">
        <f>VLOOKUP(D1607,RFPStatus!$A$2:$CF$5148,7,FALSE)</f>
        <v>0</v>
      </c>
      <c r="DT1607" s="63">
        <f>VLOOKUP(D1607,RFPStatus!$A$2:$CF$5148,8,FALSE)</f>
        <v>0</v>
      </c>
      <c r="DU1607" s="63">
        <f>VLOOKUP(D1607,RFPStatus!$A$2:$CF$5148,9,FALSE)</f>
        <v>0</v>
      </c>
      <c r="DV1607" s="63">
        <f>VLOOKUP(D1607,RFPStatus!$A$2:$CF$5148,10,FALSE)</f>
        <v>0</v>
      </c>
      <c r="DW1607" s="63" t="str">
        <f t="shared" si="25"/>
        <v/>
      </c>
    </row>
    <row r="1608" spans="1:127">
      <c r="A1608" s="65">
        <f>RFPData!D1608</f>
        <v>0</v>
      </c>
      <c r="DQ1608" s="63">
        <f>VLOOKUP(D1608,RFPStatus!$A$2:$CF$5148,5,FALSE)</f>
        <v>0</v>
      </c>
      <c r="DR1608" s="63">
        <f>VLOOKUP(D1608,RFPStatus!$A$2:$CF$5148,6,FALSE)</f>
        <v>0</v>
      </c>
      <c r="DS1608" s="63">
        <f>VLOOKUP(D1608,RFPStatus!$A$2:$CF$5148,7,FALSE)</f>
        <v>0</v>
      </c>
      <c r="DT1608" s="63">
        <f>VLOOKUP(D1608,RFPStatus!$A$2:$CF$5148,8,FALSE)</f>
        <v>0</v>
      </c>
      <c r="DU1608" s="63">
        <f>VLOOKUP(D1608,RFPStatus!$A$2:$CF$5148,9,FALSE)</f>
        <v>0</v>
      </c>
      <c r="DV1608" s="63">
        <f>VLOOKUP(D1608,RFPStatus!$A$2:$CF$5148,10,FALSE)</f>
        <v>0</v>
      </c>
      <c r="DW1608" s="63" t="str">
        <f t="shared" si="25"/>
        <v/>
      </c>
    </row>
    <row r="1609" spans="1:127">
      <c r="A1609" s="65">
        <f>RFPData!D1609</f>
        <v>0</v>
      </c>
      <c r="DQ1609" s="63">
        <f>VLOOKUP(D1609,RFPStatus!$A$2:$CF$5148,5,FALSE)</f>
        <v>0</v>
      </c>
      <c r="DR1609" s="63">
        <f>VLOOKUP(D1609,RFPStatus!$A$2:$CF$5148,6,FALSE)</f>
        <v>0</v>
      </c>
      <c r="DS1609" s="63">
        <f>VLOOKUP(D1609,RFPStatus!$A$2:$CF$5148,7,FALSE)</f>
        <v>0</v>
      </c>
      <c r="DT1609" s="63">
        <f>VLOOKUP(D1609,RFPStatus!$A$2:$CF$5148,8,FALSE)</f>
        <v>0</v>
      </c>
      <c r="DU1609" s="63">
        <f>VLOOKUP(D1609,RFPStatus!$A$2:$CF$5148,9,FALSE)</f>
        <v>0</v>
      </c>
      <c r="DV1609" s="63">
        <f>VLOOKUP(D1609,RFPStatus!$A$2:$CF$5148,10,FALSE)</f>
        <v>0</v>
      </c>
      <c r="DW1609" s="63" t="str">
        <f t="shared" si="25"/>
        <v/>
      </c>
    </row>
    <row r="1610" spans="1:127">
      <c r="A1610" s="65">
        <f>RFPData!D1610</f>
        <v>0</v>
      </c>
      <c r="DQ1610" s="63">
        <f>VLOOKUP(D1610,RFPStatus!$A$2:$CF$5148,5,FALSE)</f>
        <v>0</v>
      </c>
      <c r="DR1610" s="63">
        <f>VLOOKUP(D1610,RFPStatus!$A$2:$CF$5148,6,FALSE)</f>
        <v>0</v>
      </c>
      <c r="DS1610" s="63">
        <f>VLOOKUP(D1610,RFPStatus!$A$2:$CF$5148,7,FALSE)</f>
        <v>0</v>
      </c>
      <c r="DT1610" s="63">
        <f>VLOOKUP(D1610,RFPStatus!$A$2:$CF$5148,8,FALSE)</f>
        <v>0</v>
      </c>
      <c r="DU1610" s="63">
        <f>VLOOKUP(D1610,RFPStatus!$A$2:$CF$5148,9,FALSE)</f>
        <v>0</v>
      </c>
      <c r="DV1610" s="63">
        <f>VLOOKUP(D1610,RFPStatus!$A$2:$CF$5148,10,FALSE)</f>
        <v>0</v>
      </c>
      <c r="DW1610" s="63" t="str">
        <f t="shared" si="25"/>
        <v/>
      </c>
    </row>
    <row r="1611" spans="1:127">
      <c r="A1611" s="65">
        <f>RFPData!D1611</f>
        <v>0</v>
      </c>
      <c r="DQ1611" s="63">
        <f>VLOOKUP(D1611,RFPStatus!$A$2:$CF$5148,5,FALSE)</f>
        <v>0</v>
      </c>
      <c r="DR1611" s="63">
        <f>VLOOKUP(D1611,RFPStatus!$A$2:$CF$5148,6,FALSE)</f>
        <v>0</v>
      </c>
      <c r="DS1611" s="63">
        <f>VLOOKUP(D1611,RFPStatus!$A$2:$CF$5148,7,FALSE)</f>
        <v>0</v>
      </c>
      <c r="DT1611" s="63">
        <f>VLOOKUP(D1611,RFPStatus!$A$2:$CF$5148,8,FALSE)</f>
        <v>0</v>
      </c>
      <c r="DU1611" s="63">
        <f>VLOOKUP(D1611,RFPStatus!$A$2:$CF$5148,9,FALSE)</f>
        <v>0</v>
      </c>
      <c r="DV1611" s="63">
        <f>VLOOKUP(D1611,RFPStatus!$A$2:$CF$5148,10,FALSE)</f>
        <v>0</v>
      </c>
      <c r="DW1611" s="63" t="str">
        <f t="shared" si="25"/>
        <v/>
      </c>
    </row>
    <row r="1612" spans="1:127">
      <c r="A1612" s="65">
        <f>RFPData!D1612</f>
        <v>0</v>
      </c>
      <c r="DQ1612" s="63">
        <f>VLOOKUP(D1612,RFPStatus!$A$2:$CF$5148,5,FALSE)</f>
        <v>0</v>
      </c>
      <c r="DR1612" s="63">
        <f>VLOOKUP(D1612,RFPStatus!$A$2:$CF$5148,6,FALSE)</f>
        <v>0</v>
      </c>
      <c r="DS1612" s="63">
        <f>VLOOKUP(D1612,RFPStatus!$A$2:$CF$5148,7,FALSE)</f>
        <v>0</v>
      </c>
      <c r="DT1612" s="63">
        <f>VLOOKUP(D1612,RFPStatus!$A$2:$CF$5148,8,FALSE)</f>
        <v>0</v>
      </c>
      <c r="DU1612" s="63">
        <f>VLOOKUP(D1612,RFPStatus!$A$2:$CF$5148,9,FALSE)</f>
        <v>0</v>
      </c>
      <c r="DV1612" s="63">
        <f>VLOOKUP(D1612,RFPStatus!$A$2:$CF$5148,10,FALSE)</f>
        <v>0</v>
      </c>
      <c r="DW1612" s="63" t="str">
        <f t="shared" si="25"/>
        <v/>
      </c>
    </row>
    <row r="1613" spans="1:127">
      <c r="A1613" s="65">
        <f>RFPData!D1613</f>
        <v>0</v>
      </c>
      <c r="DQ1613" s="63">
        <f>VLOOKUP(D1613,RFPStatus!$A$2:$CF$5148,5,FALSE)</f>
        <v>0</v>
      </c>
      <c r="DR1613" s="63">
        <f>VLOOKUP(D1613,RFPStatus!$A$2:$CF$5148,6,FALSE)</f>
        <v>0</v>
      </c>
      <c r="DS1613" s="63">
        <f>VLOOKUP(D1613,RFPStatus!$A$2:$CF$5148,7,FALSE)</f>
        <v>0</v>
      </c>
      <c r="DT1613" s="63">
        <f>VLOOKUP(D1613,RFPStatus!$A$2:$CF$5148,8,FALSE)</f>
        <v>0</v>
      </c>
      <c r="DU1613" s="63">
        <f>VLOOKUP(D1613,RFPStatus!$A$2:$CF$5148,9,FALSE)</f>
        <v>0</v>
      </c>
      <c r="DV1613" s="63">
        <f>VLOOKUP(D1613,RFPStatus!$A$2:$CF$5148,10,FALSE)</f>
        <v>0</v>
      </c>
      <c r="DW1613" s="63" t="str">
        <f t="shared" si="25"/>
        <v/>
      </c>
    </row>
    <row r="1614" spans="1:127">
      <c r="A1614" s="65">
        <f>RFPData!D1614</f>
        <v>0</v>
      </c>
      <c r="DQ1614" s="63">
        <f>VLOOKUP(D1614,RFPStatus!$A$2:$CF$5148,5,FALSE)</f>
        <v>0</v>
      </c>
      <c r="DR1614" s="63">
        <f>VLOOKUP(D1614,RFPStatus!$A$2:$CF$5148,6,FALSE)</f>
        <v>0</v>
      </c>
      <c r="DS1614" s="63">
        <f>VLOOKUP(D1614,RFPStatus!$A$2:$CF$5148,7,FALSE)</f>
        <v>0</v>
      </c>
      <c r="DT1614" s="63">
        <f>VLOOKUP(D1614,RFPStatus!$A$2:$CF$5148,8,FALSE)</f>
        <v>0</v>
      </c>
      <c r="DU1614" s="63">
        <f>VLOOKUP(D1614,RFPStatus!$A$2:$CF$5148,9,FALSE)</f>
        <v>0</v>
      </c>
      <c r="DV1614" s="63">
        <f>VLOOKUP(D1614,RFPStatus!$A$2:$CF$5148,10,FALSE)</f>
        <v>0</v>
      </c>
      <c r="DW1614" s="63" t="str">
        <f t="shared" si="25"/>
        <v/>
      </c>
    </row>
    <row r="1615" spans="1:127">
      <c r="A1615" s="65">
        <f>RFPData!D1615</f>
        <v>0</v>
      </c>
      <c r="DQ1615" s="63">
        <f>VLOOKUP(D1615,RFPStatus!$A$2:$CF$5148,5,FALSE)</f>
        <v>0</v>
      </c>
      <c r="DR1615" s="63">
        <f>VLOOKUP(D1615,RFPStatus!$A$2:$CF$5148,6,FALSE)</f>
        <v>0</v>
      </c>
      <c r="DS1615" s="63">
        <f>VLOOKUP(D1615,RFPStatus!$A$2:$CF$5148,7,FALSE)</f>
        <v>0</v>
      </c>
      <c r="DT1615" s="63">
        <f>VLOOKUP(D1615,RFPStatus!$A$2:$CF$5148,8,FALSE)</f>
        <v>0</v>
      </c>
      <c r="DU1615" s="63">
        <f>VLOOKUP(D1615,RFPStatus!$A$2:$CF$5148,9,FALSE)</f>
        <v>0</v>
      </c>
      <c r="DV1615" s="63">
        <f>VLOOKUP(D1615,RFPStatus!$A$2:$CF$5148,10,FALSE)</f>
        <v>0</v>
      </c>
      <c r="DW1615" s="63" t="str">
        <f t="shared" si="25"/>
        <v/>
      </c>
    </row>
    <row r="1616" spans="1:127">
      <c r="A1616" s="65">
        <f>RFPData!D1616</f>
        <v>0</v>
      </c>
      <c r="DQ1616" s="63">
        <f>VLOOKUP(D1616,RFPStatus!$A$2:$CF$5148,5,FALSE)</f>
        <v>0</v>
      </c>
      <c r="DR1616" s="63">
        <f>VLOOKUP(D1616,RFPStatus!$A$2:$CF$5148,6,FALSE)</f>
        <v>0</v>
      </c>
      <c r="DS1616" s="63">
        <f>VLOOKUP(D1616,RFPStatus!$A$2:$CF$5148,7,FALSE)</f>
        <v>0</v>
      </c>
      <c r="DT1616" s="63">
        <f>VLOOKUP(D1616,RFPStatus!$A$2:$CF$5148,8,FALSE)</f>
        <v>0</v>
      </c>
      <c r="DU1616" s="63">
        <f>VLOOKUP(D1616,RFPStatus!$A$2:$CF$5148,9,FALSE)</f>
        <v>0</v>
      </c>
      <c r="DV1616" s="63">
        <f>VLOOKUP(D1616,RFPStatus!$A$2:$CF$5148,10,FALSE)</f>
        <v>0</v>
      </c>
      <c r="DW1616" s="63" t="str">
        <f t="shared" si="25"/>
        <v/>
      </c>
    </row>
    <row r="1617" spans="1:127">
      <c r="A1617" s="65">
        <f>RFPData!D1617</f>
        <v>0</v>
      </c>
      <c r="DQ1617" s="63">
        <f>VLOOKUP(D1617,RFPStatus!$A$2:$CF$5148,5,FALSE)</f>
        <v>0</v>
      </c>
      <c r="DR1617" s="63">
        <f>VLOOKUP(D1617,RFPStatus!$A$2:$CF$5148,6,FALSE)</f>
        <v>0</v>
      </c>
      <c r="DS1617" s="63">
        <f>VLOOKUP(D1617,RFPStatus!$A$2:$CF$5148,7,FALSE)</f>
        <v>0</v>
      </c>
      <c r="DT1617" s="63">
        <f>VLOOKUP(D1617,RFPStatus!$A$2:$CF$5148,8,FALSE)</f>
        <v>0</v>
      </c>
      <c r="DU1617" s="63">
        <f>VLOOKUP(D1617,RFPStatus!$A$2:$CF$5148,9,FALSE)</f>
        <v>0</v>
      </c>
      <c r="DV1617" s="63">
        <f>VLOOKUP(D1617,RFPStatus!$A$2:$CF$5148,10,FALSE)</f>
        <v>0</v>
      </c>
      <c r="DW1617" s="63" t="str">
        <f t="shared" si="25"/>
        <v/>
      </c>
    </row>
    <row r="1618" spans="1:127">
      <c r="A1618" s="65">
        <f>RFPData!D1618</f>
        <v>0</v>
      </c>
      <c r="DQ1618" s="63">
        <f>VLOOKUP(D1618,RFPStatus!$A$2:$CF$5148,5,FALSE)</f>
        <v>0</v>
      </c>
      <c r="DR1618" s="63">
        <f>VLOOKUP(D1618,RFPStatus!$A$2:$CF$5148,6,FALSE)</f>
        <v>0</v>
      </c>
      <c r="DS1618" s="63">
        <f>VLOOKUP(D1618,RFPStatus!$A$2:$CF$5148,7,FALSE)</f>
        <v>0</v>
      </c>
      <c r="DT1618" s="63">
        <f>VLOOKUP(D1618,RFPStatus!$A$2:$CF$5148,8,FALSE)</f>
        <v>0</v>
      </c>
      <c r="DU1618" s="63">
        <f>VLOOKUP(D1618,RFPStatus!$A$2:$CF$5148,9,FALSE)</f>
        <v>0</v>
      </c>
      <c r="DV1618" s="63">
        <f>VLOOKUP(D1618,RFPStatus!$A$2:$CF$5148,10,FALSE)</f>
        <v>0</v>
      </c>
      <c r="DW1618" s="63" t="str">
        <f t="shared" si="25"/>
        <v/>
      </c>
    </row>
    <row r="1619" spans="1:127">
      <c r="A1619" s="65">
        <f>RFPData!D1619</f>
        <v>0</v>
      </c>
      <c r="DQ1619" s="63">
        <f>VLOOKUP(D1619,RFPStatus!$A$2:$CF$5148,5,FALSE)</f>
        <v>0</v>
      </c>
      <c r="DR1619" s="63">
        <f>VLOOKUP(D1619,RFPStatus!$A$2:$CF$5148,6,FALSE)</f>
        <v>0</v>
      </c>
      <c r="DS1619" s="63">
        <f>VLOOKUP(D1619,RFPStatus!$A$2:$CF$5148,7,FALSE)</f>
        <v>0</v>
      </c>
      <c r="DT1619" s="63">
        <f>VLOOKUP(D1619,RFPStatus!$A$2:$CF$5148,8,FALSE)</f>
        <v>0</v>
      </c>
      <c r="DU1619" s="63">
        <f>VLOOKUP(D1619,RFPStatus!$A$2:$CF$5148,9,FALSE)</f>
        <v>0</v>
      </c>
      <c r="DV1619" s="63">
        <f>VLOOKUP(D1619,RFPStatus!$A$2:$CF$5148,10,FALSE)</f>
        <v>0</v>
      </c>
      <c r="DW1619" s="63" t="str">
        <f t="shared" si="25"/>
        <v/>
      </c>
    </row>
    <row r="1620" spans="1:127">
      <c r="A1620" s="65">
        <f>RFPData!D1620</f>
        <v>0</v>
      </c>
      <c r="DQ1620" s="63">
        <f>VLOOKUP(D1620,RFPStatus!$A$2:$CF$5148,5,FALSE)</f>
        <v>0</v>
      </c>
      <c r="DR1620" s="63">
        <f>VLOOKUP(D1620,RFPStatus!$A$2:$CF$5148,6,FALSE)</f>
        <v>0</v>
      </c>
      <c r="DS1620" s="63">
        <f>VLOOKUP(D1620,RFPStatus!$A$2:$CF$5148,7,FALSE)</f>
        <v>0</v>
      </c>
      <c r="DT1620" s="63">
        <f>VLOOKUP(D1620,RFPStatus!$A$2:$CF$5148,8,FALSE)</f>
        <v>0</v>
      </c>
      <c r="DU1620" s="63">
        <f>VLOOKUP(D1620,RFPStatus!$A$2:$CF$5148,9,FALSE)</f>
        <v>0</v>
      </c>
      <c r="DV1620" s="63">
        <f>VLOOKUP(D1620,RFPStatus!$A$2:$CF$5148,10,FALSE)</f>
        <v>0</v>
      </c>
      <c r="DW1620" s="63" t="str">
        <f t="shared" si="25"/>
        <v/>
      </c>
    </row>
    <row r="1621" spans="1:127">
      <c r="A1621" s="65">
        <f>RFPData!D1621</f>
        <v>0</v>
      </c>
      <c r="DQ1621" s="63">
        <f>VLOOKUP(D1621,RFPStatus!$A$2:$CF$5148,5,FALSE)</f>
        <v>0</v>
      </c>
      <c r="DR1621" s="63">
        <f>VLOOKUP(D1621,RFPStatus!$A$2:$CF$5148,6,FALSE)</f>
        <v>0</v>
      </c>
      <c r="DS1621" s="63">
        <f>VLOOKUP(D1621,RFPStatus!$A$2:$CF$5148,7,FALSE)</f>
        <v>0</v>
      </c>
      <c r="DT1621" s="63">
        <f>VLOOKUP(D1621,RFPStatus!$A$2:$CF$5148,8,FALSE)</f>
        <v>0</v>
      </c>
      <c r="DU1621" s="63">
        <f>VLOOKUP(D1621,RFPStatus!$A$2:$CF$5148,9,FALSE)</f>
        <v>0</v>
      </c>
      <c r="DV1621" s="63">
        <f>VLOOKUP(D1621,RFPStatus!$A$2:$CF$5148,10,FALSE)</f>
        <v>0</v>
      </c>
      <c r="DW1621" s="63" t="str">
        <f t="shared" si="25"/>
        <v/>
      </c>
    </row>
    <row r="1622" spans="1:127">
      <c r="A1622" s="65">
        <f>RFPData!D1622</f>
        <v>0</v>
      </c>
      <c r="DQ1622" s="63">
        <f>VLOOKUP(D1622,RFPStatus!$A$2:$CF$5148,5,FALSE)</f>
        <v>0</v>
      </c>
      <c r="DR1622" s="63">
        <f>VLOOKUP(D1622,RFPStatus!$A$2:$CF$5148,6,FALSE)</f>
        <v>0</v>
      </c>
      <c r="DS1622" s="63">
        <f>VLOOKUP(D1622,RFPStatus!$A$2:$CF$5148,7,FALSE)</f>
        <v>0</v>
      </c>
      <c r="DT1622" s="63">
        <f>VLOOKUP(D1622,RFPStatus!$A$2:$CF$5148,8,FALSE)</f>
        <v>0</v>
      </c>
      <c r="DU1622" s="63">
        <f>VLOOKUP(D1622,RFPStatus!$A$2:$CF$5148,9,FALSE)</f>
        <v>0</v>
      </c>
      <c r="DV1622" s="63">
        <f>VLOOKUP(D1622,RFPStatus!$A$2:$CF$5148,10,FALSE)</f>
        <v>0</v>
      </c>
      <c r="DW1622" s="63" t="str">
        <f t="shared" si="25"/>
        <v/>
      </c>
    </row>
    <row r="1623" spans="1:127">
      <c r="A1623" s="65">
        <f>RFPData!D1623</f>
        <v>0</v>
      </c>
      <c r="DQ1623" s="63">
        <f>VLOOKUP(D1623,RFPStatus!$A$2:$CF$5148,5,FALSE)</f>
        <v>0</v>
      </c>
      <c r="DR1623" s="63">
        <f>VLOOKUP(D1623,RFPStatus!$A$2:$CF$5148,6,FALSE)</f>
        <v>0</v>
      </c>
      <c r="DS1623" s="63">
        <f>VLOOKUP(D1623,RFPStatus!$A$2:$CF$5148,7,FALSE)</f>
        <v>0</v>
      </c>
      <c r="DT1623" s="63">
        <f>VLOOKUP(D1623,RFPStatus!$A$2:$CF$5148,8,FALSE)</f>
        <v>0</v>
      </c>
      <c r="DU1623" s="63">
        <f>VLOOKUP(D1623,RFPStatus!$A$2:$CF$5148,9,FALSE)</f>
        <v>0</v>
      </c>
      <c r="DV1623" s="63">
        <f>VLOOKUP(D1623,RFPStatus!$A$2:$CF$5148,10,FALSE)</f>
        <v>0</v>
      </c>
      <c r="DW1623" s="63" t="str">
        <f t="shared" si="25"/>
        <v/>
      </c>
    </row>
    <row r="1624" spans="1:127">
      <c r="A1624" s="65">
        <f>RFPData!D1624</f>
        <v>0</v>
      </c>
      <c r="DQ1624" s="63">
        <f>VLOOKUP(D1624,RFPStatus!$A$2:$CF$5148,5,FALSE)</f>
        <v>0</v>
      </c>
      <c r="DR1624" s="63">
        <f>VLOOKUP(D1624,RFPStatus!$A$2:$CF$5148,6,FALSE)</f>
        <v>0</v>
      </c>
      <c r="DS1624" s="63">
        <f>VLOOKUP(D1624,RFPStatus!$A$2:$CF$5148,7,FALSE)</f>
        <v>0</v>
      </c>
      <c r="DT1624" s="63">
        <f>VLOOKUP(D1624,RFPStatus!$A$2:$CF$5148,8,FALSE)</f>
        <v>0</v>
      </c>
      <c r="DU1624" s="63">
        <f>VLOOKUP(D1624,RFPStatus!$A$2:$CF$5148,9,FALSE)</f>
        <v>0</v>
      </c>
      <c r="DV1624" s="63">
        <f>VLOOKUP(D1624,RFPStatus!$A$2:$CF$5148,10,FALSE)</f>
        <v>0</v>
      </c>
      <c r="DW1624" s="63" t="str">
        <f t="shared" si="25"/>
        <v/>
      </c>
    </row>
    <row r="1625" spans="1:127">
      <c r="A1625" s="65">
        <f>RFPData!D1625</f>
        <v>0</v>
      </c>
      <c r="DQ1625" s="63">
        <f>VLOOKUP(D1625,RFPStatus!$A$2:$CF$5148,5,FALSE)</f>
        <v>0</v>
      </c>
      <c r="DR1625" s="63">
        <f>VLOOKUP(D1625,RFPStatus!$A$2:$CF$5148,6,FALSE)</f>
        <v>0</v>
      </c>
      <c r="DS1625" s="63">
        <f>VLOOKUP(D1625,RFPStatus!$A$2:$CF$5148,7,FALSE)</f>
        <v>0</v>
      </c>
      <c r="DT1625" s="63">
        <f>VLOOKUP(D1625,RFPStatus!$A$2:$CF$5148,8,FALSE)</f>
        <v>0</v>
      </c>
      <c r="DU1625" s="63">
        <f>VLOOKUP(D1625,RFPStatus!$A$2:$CF$5148,9,FALSE)</f>
        <v>0</v>
      </c>
      <c r="DV1625" s="63">
        <f>VLOOKUP(D1625,RFPStatus!$A$2:$CF$5148,10,FALSE)</f>
        <v>0</v>
      </c>
      <c r="DW1625" s="63" t="str">
        <f t="shared" si="25"/>
        <v/>
      </c>
    </row>
    <row r="1626" spans="1:127">
      <c r="A1626" s="65">
        <f>RFPData!D1626</f>
        <v>0</v>
      </c>
      <c r="DQ1626" s="63">
        <f>VLOOKUP(D1626,RFPStatus!$A$2:$CF$5148,5,FALSE)</f>
        <v>0</v>
      </c>
      <c r="DR1626" s="63">
        <f>VLOOKUP(D1626,RFPStatus!$A$2:$CF$5148,6,FALSE)</f>
        <v>0</v>
      </c>
      <c r="DS1626" s="63">
        <f>VLOOKUP(D1626,RFPStatus!$A$2:$CF$5148,7,FALSE)</f>
        <v>0</v>
      </c>
      <c r="DT1626" s="63">
        <f>VLOOKUP(D1626,RFPStatus!$A$2:$CF$5148,8,FALSE)</f>
        <v>0</v>
      </c>
      <c r="DU1626" s="63">
        <f>VLOOKUP(D1626,RFPStatus!$A$2:$CF$5148,9,FALSE)</f>
        <v>0</v>
      </c>
      <c r="DV1626" s="63">
        <f>VLOOKUP(D1626,RFPStatus!$A$2:$CF$5148,10,FALSE)</f>
        <v>0</v>
      </c>
      <c r="DW1626" s="63" t="str">
        <f t="shared" si="25"/>
        <v/>
      </c>
    </row>
    <row r="1627" spans="1:127">
      <c r="A1627" s="65">
        <f>RFPData!D1627</f>
        <v>0</v>
      </c>
      <c r="DQ1627" s="63">
        <f>VLOOKUP(D1627,RFPStatus!$A$2:$CF$5148,5,FALSE)</f>
        <v>0</v>
      </c>
      <c r="DR1627" s="63">
        <f>VLOOKUP(D1627,RFPStatus!$A$2:$CF$5148,6,FALSE)</f>
        <v>0</v>
      </c>
      <c r="DS1627" s="63">
        <f>VLOOKUP(D1627,RFPStatus!$A$2:$CF$5148,7,FALSE)</f>
        <v>0</v>
      </c>
      <c r="DT1627" s="63">
        <f>VLOOKUP(D1627,RFPStatus!$A$2:$CF$5148,8,FALSE)</f>
        <v>0</v>
      </c>
      <c r="DU1627" s="63">
        <f>VLOOKUP(D1627,RFPStatus!$A$2:$CF$5148,9,FALSE)</f>
        <v>0</v>
      </c>
      <c r="DV1627" s="63">
        <f>VLOOKUP(D1627,RFPStatus!$A$2:$CF$5148,10,FALSE)</f>
        <v>0</v>
      </c>
      <c r="DW1627" s="63" t="str">
        <f t="shared" si="25"/>
        <v/>
      </c>
    </row>
    <row r="1628" spans="1:127">
      <c r="A1628" s="65">
        <f>RFPData!D1628</f>
        <v>0</v>
      </c>
      <c r="DQ1628" s="63">
        <f>VLOOKUP(D1628,RFPStatus!$A$2:$CF$5148,5,FALSE)</f>
        <v>0</v>
      </c>
      <c r="DR1628" s="63">
        <f>VLOOKUP(D1628,RFPStatus!$A$2:$CF$5148,6,FALSE)</f>
        <v>0</v>
      </c>
      <c r="DS1628" s="63">
        <f>VLOOKUP(D1628,RFPStatus!$A$2:$CF$5148,7,FALSE)</f>
        <v>0</v>
      </c>
      <c r="DT1628" s="63">
        <f>VLOOKUP(D1628,RFPStatus!$A$2:$CF$5148,8,FALSE)</f>
        <v>0</v>
      </c>
      <c r="DU1628" s="63">
        <f>VLOOKUP(D1628,RFPStatus!$A$2:$CF$5148,9,FALSE)</f>
        <v>0</v>
      </c>
      <c r="DV1628" s="63">
        <f>VLOOKUP(D1628,RFPStatus!$A$2:$CF$5148,10,FALSE)</f>
        <v>0</v>
      </c>
      <c r="DW1628" s="63" t="str">
        <f t="shared" si="25"/>
        <v/>
      </c>
    </row>
    <row r="1629" spans="1:127">
      <c r="A1629" s="65">
        <f>RFPData!D1629</f>
        <v>0</v>
      </c>
      <c r="DQ1629" s="63">
        <f>VLOOKUP(D1629,RFPStatus!$A$2:$CF$5148,5,FALSE)</f>
        <v>0</v>
      </c>
      <c r="DR1629" s="63">
        <f>VLOOKUP(D1629,RFPStatus!$A$2:$CF$5148,6,FALSE)</f>
        <v>0</v>
      </c>
      <c r="DS1629" s="63">
        <f>VLOOKUP(D1629,RFPStatus!$A$2:$CF$5148,7,FALSE)</f>
        <v>0</v>
      </c>
      <c r="DT1629" s="63">
        <f>VLOOKUP(D1629,RFPStatus!$A$2:$CF$5148,8,FALSE)</f>
        <v>0</v>
      </c>
      <c r="DU1629" s="63">
        <f>VLOOKUP(D1629,RFPStatus!$A$2:$CF$5148,9,FALSE)</f>
        <v>0</v>
      </c>
      <c r="DV1629" s="63">
        <f>VLOOKUP(D1629,RFPStatus!$A$2:$CF$5148,10,FALSE)</f>
        <v>0</v>
      </c>
      <c r="DW1629" s="63" t="str">
        <f t="shared" si="25"/>
        <v/>
      </c>
    </row>
    <row r="1630" spans="1:127">
      <c r="A1630" s="65">
        <f>RFPData!D1630</f>
        <v>0</v>
      </c>
      <c r="DQ1630" s="63">
        <f>VLOOKUP(D1630,RFPStatus!$A$2:$CF$5148,5,FALSE)</f>
        <v>0</v>
      </c>
      <c r="DR1630" s="63">
        <f>VLOOKUP(D1630,RFPStatus!$A$2:$CF$5148,6,FALSE)</f>
        <v>0</v>
      </c>
      <c r="DS1630" s="63">
        <f>VLOOKUP(D1630,RFPStatus!$A$2:$CF$5148,7,FALSE)</f>
        <v>0</v>
      </c>
      <c r="DT1630" s="63">
        <f>VLOOKUP(D1630,RFPStatus!$A$2:$CF$5148,8,FALSE)</f>
        <v>0</v>
      </c>
      <c r="DU1630" s="63">
        <f>VLOOKUP(D1630,RFPStatus!$A$2:$CF$5148,9,FALSE)</f>
        <v>0</v>
      </c>
      <c r="DV1630" s="63">
        <f>VLOOKUP(D1630,RFPStatus!$A$2:$CF$5148,10,FALSE)</f>
        <v>0</v>
      </c>
      <c r="DW1630" s="63" t="str">
        <f t="shared" si="25"/>
        <v/>
      </c>
    </row>
    <row r="1631" spans="1:127">
      <c r="A1631" s="65">
        <f>RFPData!D1631</f>
        <v>0</v>
      </c>
      <c r="DQ1631" s="63">
        <f>VLOOKUP(D1631,RFPStatus!$A$2:$CF$5148,5,FALSE)</f>
        <v>0</v>
      </c>
      <c r="DR1631" s="63">
        <f>VLOOKUP(D1631,RFPStatus!$A$2:$CF$5148,6,FALSE)</f>
        <v>0</v>
      </c>
      <c r="DS1631" s="63">
        <f>VLOOKUP(D1631,RFPStatus!$A$2:$CF$5148,7,FALSE)</f>
        <v>0</v>
      </c>
      <c r="DT1631" s="63">
        <f>VLOOKUP(D1631,RFPStatus!$A$2:$CF$5148,8,FALSE)</f>
        <v>0</v>
      </c>
      <c r="DU1631" s="63">
        <f>VLOOKUP(D1631,RFPStatus!$A$2:$CF$5148,9,FALSE)</f>
        <v>0</v>
      </c>
      <c r="DV1631" s="63">
        <f>VLOOKUP(D1631,RFPStatus!$A$2:$CF$5148,10,FALSE)</f>
        <v>0</v>
      </c>
      <c r="DW1631" s="63" t="str">
        <f t="shared" si="25"/>
        <v/>
      </c>
    </row>
    <row r="1632" spans="1:127">
      <c r="A1632" s="65">
        <f>RFPData!D1632</f>
        <v>0</v>
      </c>
      <c r="DQ1632" s="63">
        <f>VLOOKUP(D1632,RFPStatus!$A$2:$CF$5148,5,FALSE)</f>
        <v>0</v>
      </c>
      <c r="DR1632" s="63">
        <f>VLOOKUP(D1632,RFPStatus!$A$2:$CF$5148,6,FALSE)</f>
        <v>0</v>
      </c>
      <c r="DS1632" s="63">
        <f>VLOOKUP(D1632,RFPStatus!$A$2:$CF$5148,7,FALSE)</f>
        <v>0</v>
      </c>
      <c r="DT1632" s="63">
        <f>VLOOKUP(D1632,RFPStatus!$A$2:$CF$5148,8,FALSE)</f>
        <v>0</v>
      </c>
      <c r="DU1632" s="63">
        <f>VLOOKUP(D1632,RFPStatus!$A$2:$CF$5148,9,FALSE)</f>
        <v>0</v>
      </c>
      <c r="DV1632" s="63">
        <f>VLOOKUP(D1632,RFPStatus!$A$2:$CF$5148,10,FALSE)</f>
        <v>0</v>
      </c>
      <c r="DW1632" s="63" t="str">
        <f t="shared" si="25"/>
        <v/>
      </c>
    </row>
    <row r="1633" spans="1:127">
      <c r="A1633" s="65">
        <f>RFPData!D1633</f>
        <v>0</v>
      </c>
      <c r="DQ1633" s="63">
        <f>VLOOKUP(D1633,RFPStatus!$A$2:$CF$5148,5,FALSE)</f>
        <v>0</v>
      </c>
      <c r="DR1633" s="63">
        <f>VLOOKUP(D1633,RFPStatus!$A$2:$CF$5148,6,FALSE)</f>
        <v>0</v>
      </c>
      <c r="DS1633" s="63">
        <f>VLOOKUP(D1633,RFPStatus!$A$2:$CF$5148,7,FALSE)</f>
        <v>0</v>
      </c>
      <c r="DT1633" s="63">
        <f>VLOOKUP(D1633,RFPStatus!$A$2:$CF$5148,8,FALSE)</f>
        <v>0</v>
      </c>
      <c r="DU1633" s="63">
        <f>VLOOKUP(D1633,RFPStatus!$A$2:$CF$5148,9,FALSE)</f>
        <v>0</v>
      </c>
      <c r="DV1633" s="63">
        <f>VLOOKUP(D1633,RFPStatus!$A$2:$CF$5148,10,FALSE)</f>
        <v>0</v>
      </c>
      <c r="DW1633" s="63" t="str">
        <f t="shared" si="25"/>
        <v/>
      </c>
    </row>
    <row r="1634" spans="1:127">
      <c r="A1634" s="65">
        <f>RFPData!D1634</f>
        <v>0</v>
      </c>
      <c r="DQ1634" s="63">
        <f>VLOOKUP(D1634,RFPStatus!$A$2:$CF$5148,5,FALSE)</f>
        <v>0</v>
      </c>
      <c r="DR1634" s="63">
        <f>VLOOKUP(D1634,RFPStatus!$A$2:$CF$5148,6,FALSE)</f>
        <v>0</v>
      </c>
      <c r="DS1634" s="63">
        <f>VLOOKUP(D1634,RFPStatus!$A$2:$CF$5148,7,FALSE)</f>
        <v>0</v>
      </c>
      <c r="DT1634" s="63">
        <f>VLOOKUP(D1634,RFPStatus!$A$2:$CF$5148,8,FALSE)</f>
        <v>0</v>
      </c>
      <c r="DU1634" s="63">
        <f>VLOOKUP(D1634,RFPStatus!$A$2:$CF$5148,9,FALSE)</f>
        <v>0</v>
      </c>
      <c r="DV1634" s="63">
        <f>VLOOKUP(D1634,RFPStatus!$A$2:$CF$5148,10,FALSE)</f>
        <v>0</v>
      </c>
      <c r="DW1634" s="63" t="str">
        <f t="shared" si="25"/>
        <v/>
      </c>
    </row>
    <row r="1635" spans="1:127">
      <c r="A1635" s="65">
        <f>RFPData!D1635</f>
        <v>0</v>
      </c>
      <c r="DQ1635" s="63">
        <f>VLOOKUP(D1635,RFPStatus!$A$2:$CF$5148,5,FALSE)</f>
        <v>0</v>
      </c>
      <c r="DR1635" s="63">
        <f>VLOOKUP(D1635,RFPStatus!$A$2:$CF$5148,6,FALSE)</f>
        <v>0</v>
      </c>
      <c r="DS1635" s="63">
        <f>VLOOKUP(D1635,RFPStatus!$A$2:$CF$5148,7,FALSE)</f>
        <v>0</v>
      </c>
      <c r="DT1635" s="63">
        <f>VLOOKUP(D1635,RFPStatus!$A$2:$CF$5148,8,FALSE)</f>
        <v>0</v>
      </c>
      <c r="DU1635" s="63">
        <f>VLOOKUP(D1635,RFPStatus!$A$2:$CF$5148,9,FALSE)</f>
        <v>0</v>
      </c>
      <c r="DV1635" s="63">
        <f>VLOOKUP(D1635,RFPStatus!$A$2:$CF$5148,10,FALSE)</f>
        <v>0</v>
      </c>
      <c r="DW1635" s="63" t="str">
        <f t="shared" si="25"/>
        <v/>
      </c>
    </row>
    <row r="1636" spans="1:127">
      <c r="A1636" s="65">
        <f>RFPData!D1636</f>
        <v>0</v>
      </c>
      <c r="DQ1636" s="63">
        <f>VLOOKUP(D1636,RFPStatus!$A$2:$CF$5148,5,FALSE)</f>
        <v>0</v>
      </c>
      <c r="DR1636" s="63">
        <f>VLOOKUP(D1636,RFPStatus!$A$2:$CF$5148,6,FALSE)</f>
        <v>0</v>
      </c>
      <c r="DS1636" s="63">
        <f>VLOOKUP(D1636,RFPStatus!$A$2:$CF$5148,7,FALSE)</f>
        <v>0</v>
      </c>
      <c r="DT1636" s="63">
        <f>VLOOKUP(D1636,RFPStatus!$A$2:$CF$5148,8,FALSE)</f>
        <v>0</v>
      </c>
      <c r="DU1636" s="63">
        <f>VLOOKUP(D1636,RFPStatus!$A$2:$CF$5148,9,FALSE)</f>
        <v>0</v>
      </c>
      <c r="DV1636" s="63">
        <f>VLOOKUP(D1636,RFPStatus!$A$2:$CF$5148,10,FALSE)</f>
        <v>0</v>
      </c>
      <c r="DW1636" s="63" t="str">
        <f t="shared" si="25"/>
        <v/>
      </c>
    </row>
    <row r="1637" spans="1:127">
      <c r="A1637" s="65">
        <f>RFPData!D1637</f>
        <v>0</v>
      </c>
      <c r="DQ1637" s="63">
        <f>VLOOKUP(D1637,RFPStatus!$A$2:$CF$5148,5,FALSE)</f>
        <v>0</v>
      </c>
      <c r="DR1637" s="63">
        <f>VLOOKUP(D1637,RFPStatus!$A$2:$CF$5148,6,FALSE)</f>
        <v>0</v>
      </c>
      <c r="DS1637" s="63">
        <f>VLOOKUP(D1637,RFPStatus!$A$2:$CF$5148,7,FALSE)</f>
        <v>0</v>
      </c>
      <c r="DT1637" s="63">
        <f>VLOOKUP(D1637,RFPStatus!$A$2:$CF$5148,8,FALSE)</f>
        <v>0</v>
      </c>
      <c r="DU1637" s="63">
        <f>VLOOKUP(D1637,RFPStatus!$A$2:$CF$5148,9,FALSE)</f>
        <v>0</v>
      </c>
      <c r="DV1637" s="63">
        <f>VLOOKUP(D1637,RFPStatus!$A$2:$CF$5148,10,FALSE)</f>
        <v>0</v>
      </c>
      <c r="DW1637" s="63" t="str">
        <f t="shared" si="25"/>
        <v/>
      </c>
    </row>
    <row r="1638" spans="1:127">
      <c r="A1638" s="65">
        <f>RFPData!D1638</f>
        <v>0</v>
      </c>
      <c r="DQ1638" s="63">
        <f>VLOOKUP(D1638,RFPStatus!$A$2:$CF$5148,5,FALSE)</f>
        <v>0</v>
      </c>
      <c r="DR1638" s="63">
        <f>VLOOKUP(D1638,RFPStatus!$A$2:$CF$5148,6,FALSE)</f>
        <v>0</v>
      </c>
      <c r="DS1638" s="63">
        <f>VLOOKUP(D1638,RFPStatus!$A$2:$CF$5148,7,FALSE)</f>
        <v>0</v>
      </c>
      <c r="DT1638" s="63">
        <f>VLOOKUP(D1638,RFPStatus!$A$2:$CF$5148,8,FALSE)</f>
        <v>0</v>
      </c>
      <c r="DU1638" s="63">
        <f>VLOOKUP(D1638,RFPStatus!$A$2:$CF$5148,9,FALSE)</f>
        <v>0</v>
      </c>
      <c r="DV1638" s="63">
        <f>VLOOKUP(D1638,RFPStatus!$A$2:$CF$5148,10,FALSE)</f>
        <v>0</v>
      </c>
      <c r="DW1638" s="63" t="str">
        <f t="shared" si="25"/>
        <v/>
      </c>
    </row>
    <row r="1639" spans="1:127">
      <c r="A1639" s="65">
        <f>RFPData!D1639</f>
        <v>0</v>
      </c>
      <c r="DQ1639" s="63">
        <f>VLOOKUP(D1639,RFPStatus!$A$2:$CF$5148,5,FALSE)</f>
        <v>0</v>
      </c>
      <c r="DR1639" s="63">
        <f>VLOOKUP(D1639,RFPStatus!$A$2:$CF$5148,6,FALSE)</f>
        <v>0</v>
      </c>
      <c r="DS1639" s="63">
        <f>VLOOKUP(D1639,RFPStatus!$A$2:$CF$5148,7,FALSE)</f>
        <v>0</v>
      </c>
      <c r="DT1639" s="63">
        <f>VLOOKUP(D1639,RFPStatus!$A$2:$CF$5148,8,FALSE)</f>
        <v>0</v>
      </c>
      <c r="DU1639" s="63">
        <f>VLOOKUP(D1639,RFPStatus!$A$2:$CF$5148,9,FALSE)</f>
        <v>0</v>
      </c>
      <c r="DV1639" s="63">
        <f>VLOOKUP(D1639,RFPStatus!$A$2:$CF$5148,10,FALSE)</f>
        <v>0</v>
      </c>
      <c r="DW1639" s="63" t="str">
        <f t="shared" si="25"/>
        <v/>
      </c>
    </row>
    <row r="1640" spans="1:127">
      <c r="A1640" s="65">
        <f>RFPData!D1640</f>
        <v>0</v>
      </c>
      <c r="DQ1640" s="63">
        <f>VLOOKUP(D1640,RFPStatus!$A$2:$CF$5148,5,FALSE)</f>
        <v>0</v>
      </c>
      <c r="DR1640" s="63">
        <f>VLOOKUP(D1640,RFPStatus!$A$2:$CF$5148,6,FALSE)</f>
        <v>0</v>
      </c>
      <c r="DS1640" s="63">
        <f>VLOOKUP(D1640,RFPStatus!$A$2:$CF$5148,7,FALSE)</f>
        <v>0</v>
      </c>
      <c r="DT1640" s="63">
        <f>VLOOKUP(D1640,RFPStatus!$A$2:$CF$5148,8,FALSE)</f>
        <v>0</v>
      </c>
      <c r="DU1640" s="63">
        <f>VLOOKUP(D1640,RFPStatus!$A$2:$CF$5148,9,FALSE)</f>
        <v>0</v>
      </c>
      <c r="DV1640" s="63">
        <f>VLOOKUP(D1640,RFPStatus!$A$2:$CF$5148,10,FALSE)</f>
        <v>0</v>
      </c>
      <c r="DW1640" s="63" t="str">
        <f t="shared" si="25"/>
        <v/>
      </c>
    </row>
    <row r="1641" spans="1:127">
      <c r="A1641" s="65">
        <f>RFPData!D1641</f>
        <v>0</v>
      </c>
      <c r="DQ1641" s="63">
        <f>VLOOKUP(D1641,RFPStatus!$A$2:$CF$5148,5,FALSE)</f>
        <v>0</v>
      </c>
      <c r="DR1641" s="63">
        <f>VLOOKUP(D1641,RFPStatus!$A$2:$CF$5148,6,FALSE)</f>
        <v>0</v>
      </c>
      <c r="DS1641" s="63">
        <f>VLOOKUP(D1641,RFPStatus!$A$2:$CF$5148,7,FALSE)</f>
        <v>0</v>
      </c>
      <c r="DT1641" s="63">
        <f>VLOOKUP(D1641,RFPStatus!$A$2:$CF$5148,8,FALSE)</f>
        <v>0</v>
      </c>
      <c r="DU1641" s="63">
        <f>VLOOKUP(D1641,RFPStatus!$A$2:$CF$5148,9,FALSE)</f>
        <v>0</v>
      </c>
      <c r="DV1641" s="63">
        <f>VLOOKUP(D1641,RFPStatus!$A$2:$CF$5148,10,FALSE)</f>
        <v>0</v>
      </c>
      <c r="DW1641" s="63" t="str">
        <f t="shared" si="25"/>
        <v/>
      </c>
    </row>
    <row r="1642" spans="1:127">
      <c r="A1642" s="65">
        <f>RFPData!D1642</f>
        <v>0</v>
      </c>
      <c r="DQ1642" s="63">
        <f>VLOOKUP(D1642,RFPStatus!$A$2:$CF$5148,5,FALSE)</f>
        <v>0</v>
      </c>
      <c r="DR1642" s="63">
        <f>VLOOKUP(D1642,RFPStatus!$A$2:$CF$5148,6,FALSE)</f>
        <v>0</v>
      </c>
      <c r="DS1642" s="63">
        <f>VLOOKUP(D1642,RFPStatus!$A$2:$CF$5148,7,FALSE)</f>
        <v>0</v>
      </c>
      <c r="DT1642" s="63">
        <f>VLOOKUP(D1642,RFPStatus!$A$2:$CF$5148,8,FALSE)</f>
        <v>0</v>
      </c>
      <c r="DU1642" s="63">
        <f>VLOOKUP(D1642,RFPStatus!$A$2:$CF$5148,9,FALSE)</f>
        <v>0</v>
      </c>
      <c r="DV1642" s="63">
        <f>VLOOKUP(D1642,RFPStatus!$A$2:$CF$5148,10,FALSE)</f>
        <v>0</v>
      </c>
      <c r="DW1642" s="63" t="str">
        <f t="shared" si="25"/>
        <v/>
      </c>
    </row>
    <row r="1643" spans="1:127">
      <c r="A1643" s="65">
        <f>RFPData!D1643</f>
        <v>0</v>
      </c>
      <c r="DQ1643" s="63">
        <f>VLOOKUP(D1643,RFPStatus!$A$2:$CF$5148,5,FALSE)</f>
        <v>0</v>
      </c>
      <c r="DR1643" s="63">
        <f>VLOOKUP(D1643,RFPStatus!$A$2:$CF$5148,6,FALSE)</f>
        <v>0</v>
      </c>
      <c r="DS1643" s="63">
        <f>VLOOKUP(D1643,RFPStatus!$A$2:$CF$5148,7,FALSE)</f>
        <v>0</v>
      </c>
      <c r="DT1643" s="63">
        <f>VLOOKUP(D1643,RFPStatus!$A$2:$CF$5148,8,FALSE)</f>
        <v>0</v>
      </c>
      <c r="DU1643" s="63">
        <f>VLOOKUP(D1643,RFPStatus!$A$2:$CF$5148,9,FALSE)</f>
        <v>0</v>
      </c>
      <c r="DV1643" s="63">
        <f>VLOOKUP(D1643,RFPStatus!$A$2:$CF$5148,10,FALSE)</f>
        <v>0</v>
      </c>
      <c r="DW1643" s="63" t="str">
        <f t="shared" si="25"/>
        <v/>
      </c>
    </row>
    <row r="1644" spans="1:127">
      <c r="A1644" s="65">
        <f>RFPData!D1644</f>
        <v>0</v>
      </c>
      <c r="DQ1644" s="63">
        <f>VLOOKUP(D1644,RFPStatus!$A$2:$CF$5148,5,FALSE)</f>
        <v>0</v>
      </c>
      <c r="DR1644" s="63">
        <f>VLOOKUP(D1644,RFPStatus!$A$2:$CF$5148,6,FALSE)</f>
        <v>0</v>
      </c>
      <c r="DS1644" s="63">
        <f>VLOOKUP(D1644,RFPStatus!$A$2:$CF$5148,7,FALSE)</f>
        <v>0</v>
      </c>
      <c r="DT1644" s="63">
        <f>VLOOKUP(D1644,RFPStatus!$A$2:$CF$5148,8,FALSE)</f>
        <v>0</v>
      </c>
      <c r="DU1644" s="63">
        <f>VLOOKUP(D1644,RFPStatus!$A$2:$CF$5148,9,FALSE)</f>
        <v>0</v>
      </c>
      <c r="DV1644" s="63">
        <f>VLOOKUP(D1644,RFPStatus!$A$2:$CF$5148,10,FALSE)</f>
        <v>0</v>
      </c>
      <c r="DW1644" s="63" t="str">
        <f t="shared" si="25"/>
        <v/>
      </c>
    </row>
    <row r="1645" spans="1:127">
      <c r="A1645" s="65">
        <f>RFPData!D1645</f>
        <v>0</v>
      </c>
      <c r="DQ1645" s="63">
        <f>VLOOKUP(D1645,RFPStatus!$A$2:$CF$5148,5,FALSE)</f>
        <v>0</v>
      </c>
      <c r="DR1645" s="63">
        <f>VLOOKUP(D1645,RFPStatus!$A$2:$CF$5148,6,FALSE)</f>
        <v>0</v>
      </c>
      <c r="DS1645" s="63">
        <f>VLOOKUP(D1645,RFPStatus!$A$2:$CF$5148,7,FALSE)</f>
        <v>0</v>
      </c>
      <c r="DT1645" s="63">
        <f>VLOOKUP(D1645,RFPStatus!$A$2:$CF$5148,8,FALSE)</f>
        <v>0</v>
      </c>
      <c r="DU1645" s="63">
        <f>VLOOKUP(D1645,RFPStatus!$A$2:$CF$5148,9,FALSE)</f>
        <v>0</v>
      </c>
      <c r="DV1645" s="63">
        <f>VLOOKUP(D1645,RFPStatus!$A$2:$CF$5148,10,FALSE)</f>
        <v>0</v>
      </c>
      <c r="DW1645" s="63" t="str">
        <f t="shared" si="25"/>
        <v/>
      </c>
    </row>
    <row r="1646" spans="1:127">
      <c r="A1646" s="65">
        <f>RFPData!D1646</f>
        <v>0</v>
      </c>
      <c r="DQ1646" s="63">
        <f>VLOOKUP(D1646,RFPStatus!$A$2:$CF$5148,5,FALSE)</f>
        <v>0</v>
      </c>
      <c r="DR1646" s="63">
        <f>VLOOKUP(D1646,RFPStatus!$A$2:$CF$5148,6,FALSE)</f>
        <v>0</v>
      </c>
      <c r="DS1646" s="63">
        <f>VLOOKUP(D1646,RFPStatus!$A$2:$CF$5148,7,FALSE)</f>
        <v>0</v>
      </c>
      <c r="DT1646" s="63">
        <f>VLOOKUP(D1646,RFPStatus!$A$2:$CF$5148,8,FALSE)</f>
        <v>0</v>
      </c>
      <c r="DU1646" s="63">
        <f>VLOOKUP(D1646,RFPStatus!$A$2:$CF$5148,9,FALSE)</f>
        <v>0</v>
      </c>
      <c r="DV1646" s="63">
        <f>VLOOKUP(D1646,RFPStatus!$A$2:$CF$5148,10,FALSE)</f>
        <v>0</v>
      </c>
      <c r="DW1646" s="63" t="str">
        <f t="shared" si="25"/>
        <v/>
      </c>
    </row>
    <row r="1647" spans="1:127">
      <c r="A1647" s="65">
        <f>RFPData!D1647</f>
        <v>0</v>
      </c>
      <c r="DQ1647" s="63">
        <f>VLOOKUP(D1647,RFPStatus!$A$2:$CF$5148,5,FALSE)</f>
        <v>0</v>
      </c>
      <c r="DR1647" s="63">
        <f>VLOOKUP(D1647,RFPStatus!$A$2:$CF$5148,6,FALSE)</f>
        <v>0</v>
      </c>
      <c r="DS1647" s="63">
        <f>VLOOKUP(D1647,RFPStatus!$A$2:$CF$5148,7,FALSE)</f>
        <v>0</v>
      </c>
      <c r="DT1647" s="63">
        <f>VLOOKUP(D1647,RFPStatus!$A$2:$CF$5148,8,FALSE)</f>
        <v>0</v>
      </c>
      <c r="DU1647" s="63">
        <f>VLOOKUP(D1647,RFPStatus!$A$2:$CF$5148,9,FALSE)</f>
        <v>0</v>
      </c>
      <c r="DV1647" s="63">
        <f>VLOOKUP(D1647,RFPStatus!$A$2:$CF$5148,10,FALSE)</f>
        <v>0</v>
      </c>
      <c r="DW1647" s="63" t="str">
        <f t="shared" si="25"/>
        <v/>
      </c>
    </row>
    <row r="1648" spans="1:127">
      <c r="A1648" s="65">
        <f>RFPData!D1648</f>
        <v>0</v>
      </c>
      <c r="DQ1648" s="63">
        <f>VLOOKUP(D1648,RFPStatus!$A$2:$CF$5148,5,FALSE)</f>
        <v>0</v>
      </c>
      <c r="DR1648" s="63">
        <f>VLOOKUP(D1648,RFPStatus!$A$2:$CF$5148,6,FALSE)</f>
        <v>0</v>
      </c>
      <c r="DS1648" s="63">
        <f>VLOOKUP(D1648,RFPStatus!$A$2:$CF$5148,7,FALSE)</f>
        <v>0</v>
      </c>
      <c r="DT1648" s="63">
        <f>VLOOKUP(D1648,RFPStatus!$A$2:$CF$5148,8,FALSE)</f>
        <v>0</v>
      </c>
      <c r="DU1648" s="63">
        <f>VLOOKUP(D1648,RFPStatus!$A$2:$CF$5148,9,FALSE)</f>
        <v>0</v>
      </c>
      <c r="DV1648" s="63">
        <f>VLOOKUP(D1648,RFPStatus!$A$2:$CF$5148,10,FALSE)</f>
        <v>0</v>
      </c>
      <c r="DW1648" s="63" t="str">
        <f t="shared" si="25"/>
        <v/>
      </c>
    </row>
    <row r="1649" spans="1:127">
      <c r="A1649" s="65">
        <f>RFPData!D1649</f>
        <v>0</v>
      </c>
      <c r="DQ1649" s="63">
        <f>VLOOKUP(D1649,RFPStatus!$A$2:$CF$5148,5,FALSE)</f>
        <v>0</v>
      </c>
      <c r="DR1649" s="63">
        <f>VLOOKUP(D1649,RFPStatus!$A$2:$CF$5148,6,FALSE)</f>
        <v>0</v>
      </c>
      <c r="DS1649" s="63">
        <f>VLOOKUP(D1649,RFPStatus!$A$2:$CF$5148,7,FALSE)</f>
        <v>0</v>
      </c>
      <c r="DT1649" s="63">
        <f>VLOOKUP(D1649,RFPStatus!$A$2:$CF$5148,8,FALSE)</f>
        <v>0</v>
      </c>
      <c r="DU1649" s="63">
        <f>VLOOKUP(D1649,RFPStatus!$A$2:$CF$5148,9,FALSE)</f>
        <v>0</v>
      </c>
      <c r="DV1649" s="63">
        <f>VLOOKUP(D1649,RFPStatus!$A$2:$CF$5148,10,FALSE)</f>
        <v>0</v>
      </c>
      <c r="DW1649" s="63" t="str">
        <f t="shared" si="25"/>
        <v/>
      </c>
    </row>
    <row r="1650" spans="1:127">
      <c r="A1650" s="65">
        <f>RFPData!D1650</f>
        <v>0</v>
      </c>
      <c r="DQ1650" s="63">
        <f>VLOOKUP(D1650,RFPStatus!$A$2:$CF$5148,5,FALSE)</f>
        <v>0</v>
      </c>
      <c r="DR1650" s="63">
        <f>VLOOKUP(D1650,RFPStatus!$A$2:$CF$5148,6,FALSE)</f>
        <v>0</v>
      </c>
      <c r="DS1650" s="63">
        <f>VLOOKUP(D1650,RFPStatus!$A$2:$CF$5148,7,FALSE)</f>
        <v>0</v>
      </c>
      <c r="DT1650" s="63">
        <f>VLOOKUP(D1650,RFPStatus!$A$2:$CF$5148,8,FALSE)</f>
        <v>0</v>
      </c>
      <c r="DU1650" s="63">
        <f>VLOOKUP(D1650,RFPStatus!$A$2:$CF$5148,9,FALSE)</f>
        <v>0</v>
      </c>
      <c r="DV1650" s="63">
        <f>VLOOKUP(D1650,RFPStatus!$A$2:$CF$5148,10,FALSE)</f>
        <v>0</v>
      </c>
      <c r="DW1650" s="63" t="str">
        <f t="shared" si="25"/>
        <v/>
      </c>
    </row>
    <row r="1651" spans="1:127">
      <c r="A1651" s="65">
        <f>RFPData!D1651</f>
        <v>0</v>
      </c>
      <c r="DQ1651" s="63">
        <f>VLOOKUP(D1651,RFPStatus!$A$2:$CF$5148,5,FALSE)</f>
        <v>0</v>
      </c>
      <c r="DR1651" s="63">
        <f>VLOOKUP(D1651,RFPStatus!$A$2:$CF$5148,6,FALSE)</f>
        <v>0</v>
      </c>
      <c r="DS1651" s="63">
        <f>VLOOKUP(D1651,RFPStatus!$A$2:$CF$5148,7,FALSE)</f>
        <v>0</v>
      </c>
      <c r="DT1651" s="63">
        <f>VLOOKUP(D1651,RFPStatus!$A$2:$CF$5148,8,FALSE)</f>
        <v>0</v>
      </c>
      <c r="DU1651" s="63">
        <f>VLOOKUP(D1651,RFPStatus!$A$2:$CF$5148,9,FALSE)</f>
        <v>0</v>
      </c>
      <c r="DV1651" s="63">
        <f>VLOOKUP(D1651,RFPStatus!$A$2:$CF$5148,10,FALSE)</f>
        <v>0</v>
      </c>
      <c r="DW1651" s="63" t="str">
        <f t="shared" si="25"/>
        <v/>
      </c>
    </row>
    <row r="1652" spans="1:127">
      <c r="A1652" s="65">
        <f>RFPData!D1652</f>
        <v>0</v>
      </c>
      <c r="DQ1652" s="63">
        <f>VLOOKUP(D1652,RFPStatus!$A$2:$CF$5148,5,FALSE)</f>
        <v>0</v>
      </c>
      <c r="DR1652" s="63">
        <f>VLOOKUP(D1652,RFPStatus!$A$2:$CF$5148,6,FALSE)</f>
        <v>0</v>
      </c>
      <c r="DS1652" s="63">
        <f>VLOOKUP(D1652,RFPStatus!$A$2:$CF$5148,7,FALSE)</f>
        <v>0</v>
      </c>
      <c r="DT1652" s="63">
        <f>VLOOKUP(D1652,RFPStatus!$A$2:$CF$5148,8,FALSE)</f>
        <v>0</v>
      </c>
      <c r="DU1652" s="63">
        <f>VLOOKUP(D1652,RFPStatus!$A$2:$CF$5148,9,FALSE)</f>
        <v>0</v>
      </c>
      <c r="DV1652" s="63">
        <f>VLOOKUP(D1652,RFPStatus!$A$2:$CF$5148,10,FALSE)</f>
        <v>0</v>
      </c>
      <c r="DW1652" s="63" t="str">
        <f t="shared" si="25"/>
        <v/>
      </c>
    </row>
    <row r="1653" spans="1:127">
      <c r="A1653" s="65">
        <f>RFPData!D1653</f>
        <v>0</v>
      </c>
      <c r="DQ1653" s="63">
        <f>VLOOKUP(D1653,RFPStatus!$A$2:$CF$5148,5,FALSE)</f>
        <v>0</v>
      </c>
      <c r="DR1653" s="63">
        <f>VLOOKUP(D1653,RFPStatus!$A$2:$CF$5148,6,FALSE)</f>
        <v>0</v>
      </c>
      <c r="DS1653" s="63">
        <f>VLOOKUP(D1653,RFPStatus!$A$2:$CF$5148,7,FALSE)</f>
        <v>0</v>
      </c>
      <c r="DT1653" s="63">
        <f>VLOOKUP(D1653,RFPStatus!$A$2:$CF$5148,8,FALSE)</f>
        <v>0</v>
      </c>
      <c r="DU1653" s="63">
        <f>VLOOKUP(D1653,RFPStatus!$A$2:$CF$5148,9,FALSE)</f>
        <v>0</v>
      </c>
      <c r="DV1653" s="63">
        <f>VLOOKUP(D1653,RFPStatus!$A$2:$CF$5148,10,FALSE)</f>
        <v>0</v>
      </c>
      <c r="DW1653" s="63" t="str">
        <f t="shared" si="25"/>
        <v/>
      </c>
    </row>
    <row r="1654" spans="1:127">
      <c r="A1654" s="65">
        <f>RFPData!D1654</f>
        <v>0</v>
      </c>
      <c r="DQ1654" s="63">
        <f>VLOOKUP(D1654,RFPStatus!$A$2:$CF$5148,5,FALSE)</f>
        <v>0</v>
      </c>
      <c r="DR1654" s="63">
        <f>VLOOKUP(D1654,RFPStatus!$A$2:$CF$5148,6,FALSE)</f>
        <v>0</v>
      </c>
      <c r="DS1654" s="63">
        <f>VLOOKUP(D1654,RFPStatus!$A$2:$CF$5148,7,FALSE)</f>
        <v>0</v>
      </c>
      <c r="DT1654" s="63">
        <f>VLOOKUP(D1654,RFPStatus!$A$2:$CF$5148,8,FALSE)</f>
        <v>0</v>
      </c>
      <c r="DU1654" s="63">
        <f>VLOOKUP(D1654,RFPStatus!$A$2:$CF$5148,9,FALSE)</f>
        <v>0</v>
      </c>
      <c r="DV1654" s="63">
        <f>VLOOKUP(D1654,RFPStatus!$A$2:$CF$5148,10,FALSE)</f>
        <v>0</v>
      </c>
      <c r="DW1654" s="63" t="str">
        <f t="shared" si="25"/>
        <v/>
      </c>
    </row>
    <row r="1655" spans="1:127">
      <c r="A1655" s="65">
        <f>RFPData!D1655</f>
        <v>0</v>
      </c>
      <c r="DQ1655" s="63">
        <f>VLOOKUP(D1655,RFPStatus!$A$2:$CF$5148,5,FALSE)</f>
        <v>0</v>
      </c>
      <c r="DR1655" s="63">
        <f>VLOOKUP(D1655,RFPStatus!$A$2:$CF$5148,6,FALSE)</f>
        <v>0</v>
      </c>
      <c r="DS1655" s="63">
        <f>VLOOKUP(D1655,RFPStatus!$A$2:$CF$5148,7,FALSE)</f>
        <v>0</v>
      </c>
      <c r="DT1655" s="63">
        <f>VLOOKUP(D1655,RFPStatus!$A$2:$CF$5148,8,FALSE)</f>
        <v>0</v>
      </c>
      <c r="DU1655" s="63">
        <f>VLOOKUP(D1655,RFPStatus!$A$2:$CF$5148,9,FALSE)</f>
        <v>0</v>
      </c>
      <c r="DV1655" s="63">
        <f>VLOOKUP(D1655,RFPStatus!$A$2:$CF$5148,10,FALSE)</f>
        <v>0</v>
      </c>
      <c r="DW1655" s="63" t="str">
        <f t="shared" si="25"/>
        <v/>
      </c>
    </row>
    <row r="1656" spans="1:127">
      <c r="A1656" s="65">
        <f>RFPData!D1656</f>
        <v>0</v>
      </c>
      <c r="DQ1656" s="63">
        <f>VLOOKUP(D1656,RFPStatus!$A$2:$CF$5148,5,FALSE)</f>
        <v>0</v>
      </c>
      <c r="DR1656" s="63">
        <f>VLOOKUP(D1656,RFPStatus!$A$2:$CF$5148,6,FALSE)</f>
        <v>0</v>
      </c>
      <c r="DS1656" s="63">
        <f>VLOOKUP(D1656,RFPStatus!$A$2:$CF$5148,7,FALSE)</f>
        <v>0</v>
      </c>
      <c r="DT1656" s="63">
        <f>VLOOKUP(D1656,RFPStatus!$A$2:$CF$5148,8,FALSE)</f>
        <v>0</v>
      </c>
      <c r="DU1656" s="63">
        <f>VLOOKUP(D1656,RFPStatus!$A$2:$CF$5148,9,FALSE)</f>
        <v>0</v>
      </c>
      <c r="DV1656" s="63">
        <f>VLOOKUP(D1656,RFPStatus!$A$2:$CF$5148,10,FALSE)</f>
        <v>0</v>
      </c>
      <c r="DW1656" s="63" t="str">
        <f t="shared" si="25"/>
        <v/>
      </c>
    </row>
    <row r="1657" spans="1:127">
      <c r="A1657" s="65">
        <f>RFPData!D1657</f>
        <v>0</v>
      </c>
      <c r="DQ1657" s="63">
        <f>VLOOKUP(D1657,RFPStatus!$A$2:$CF$5148,5,FALSE)</f>
        <v>0</v>
      </c>
      <c r="DR1657" s="63">
        <f>VLOOKUP(D1657,RFPStatus!$A$2:$CF$5148,6,FALSE)</f>
        <v>0</v>
      </c>
      <c r="DS1657" s="63">
        <f>VLOOKUP(D1657,RFPStatus!$A$2:$CF$5148,7,FALSE)</f>
        <v>0</v>
      </c>
      <c r="DT1657" s="63">
        <f>VLOOKUP(D1657,RFPStatus!$A$2:$CF$5148,8,FALSE)</f>
        <v>0</v>
      </c>
      <c r="DU1657" s="63">
        <f>VLOOKUP(D1657,RFPStatus!$A$2:$CF$5148,9,FALSE)</f>
        <v>0</v>
      </c>
      <c r="DV1657" s="63">
        <f>VLOOKUP(D1657,RFPStatus!$A$2:$CF$5148,10,FALSE)</f>
        <v>0</v>
      </c>
      <c r="DW1657" s="63" t="str">
        <f t="shared" si="25"/>
        <v/>
      </c>
    </row>
    <row r="1658" spans="1:127">
      <c r="A1658" s="65">
        <f>RFPData!D1658</f>
        <v>0</v>
      </c>
      <c r="DQ1658" s="63">
        <f>VLOOKUP(D1658,RFPStatus!$A$2:$CF$5148,5,FALSE)</f>
        <v>0</v>
      </c>
      <c r="DR1658" s="63">
        <f>VLOOKUP(D1658,RFPStatus!$A$2:$CF$5148,6,FALSE)</f>
        <v>0</v>
      </c>
      <c r="DS1658" s="63">
        <f>VLOOKUP(D1658,RFPStatus!$A$2:$CF$5148,7,FALSE)</f>
        <v>0</v>
      </c>
      <c r="DT1658" s="63">
        <f>VLOOKUP(D1658,RFPStatus!$A$2:$CF$5148,8,FALSE)</f>
        <v>0</v>
      </c>
      <c r="DU1658" s="63">
        <f>VLOOKUP(D1658,RFPStatus!$A$2:$CF$5148,9,FALSE)</f>
        <v>0</v>
      </c>
      <c r="DV1658" s="63">
        <f>VLOOKUP(D1658,RFPStatus!$A$2:$CF$5148,10,FALSE)</f>
        <v>0</v>
      </c>
      <c r="DW1658" s="63" t="str">
        <f t="shared" si="25"/>
        <v/>
      </c>
    </row>
    <row r="1659" spans="1:127">
      <c r="A1659" s="65">
        <f>RFPData!D1659</f>
        <v>0</v>
      </c>
      <c r="DQ1659" s="63">
        <f>VLOOKUP(D1659,RFPStatus!$A$2:$CF$5148,5,FALSE)</f>
        <v>0</v>
      </c>
      <c r="DR1659" s="63">
        <f>VLOOKUP(D1659,RFPStatus!$A$2:$CF$5148,6,FALSE)</f>
        <v>0</v>
      </c>
      <c r="DS1659" s="63">
        <f>VLOOKUP(D1659,RFPStatus!$A$2:$CF$5148,7,FALSE)</f>
        <v>0</v>
      </c>
      <c r="DT1659" s="63">
        <f>VLOOKUP(D1659,RFPStatus!$A$2:$CF$5148,8,FALSE)</f>
        <v>0</v>
      </c>
      <c r="DU1659" s="63">
        <f>VLOOKUP(D1659,RFPStatus!$A$2:$CF$5148,9,FALSE)</f>
        <v>0</v>
      </c>
      <c r="DV1659" s="63">
        <f>VLOOKUP(D1659,RFPStatus!$A$2:$CF$5148,10,FALSE)</f>
        <v>0</v>
      </c>
      <c r="DW1659" s="63" t="str">
        <f t="shared" si="25"/>
        <v/>
      </c>
    </row>
    <row r="1660" spans="1:127">
      <c r="A1660" s="65">
        <f>RFPData!D1660</f>
        <v>0</v>
      </c>
      <c r="DQ1660" s="63">
        <f>VLOOKUP(D1660,RFPStatus!$A$2:$CF$5148,5,FALSE)</f>
        <v>0</v>
      </c>
      <c r="DR1660" s="63">
        <f>VLOOKUP(D1660,RFPStatus!$A$2:$CF$5148,6,FALSE)</f>
        <v>0</v>
      </c>
      <c r="DS1660" s="63">
        <f>VLOOKUP(D1660,RFPStatus!$A$2:$CF$5148,7,FALSE)</f>
        <v>0</v>
      </c>
      <c r="DT1660" s="63">
        <f>VLOOKUP(D1660,RFPStatus!$A$2:$CF$5148,8,FALSE)</f>
        <v>0</v>
      </c>
      <c r="DU1660" s="63">
        <f>VLOOKUP(D1660,RFPStatus!$A$2:$CF$5148,9,FALSE)</f>
        <v>0</v>
      </c>
      <c r="DV1660" s="63">
        <f>VLOOKUP(D1660,RFPStatus!$A$2:$CF$5148,10,FALSE)</f>
        <v>0</v>
      </c>
      <c r="DW1660" s="63" t="str">
        <f t="shared" si="25"/>
        <v/>
      </c>
    </row>
    <row r="1661" spans="1:127">
      <c r="A1661" s="65">
        <f>RFPData!D1661</f>
        <v>0</v>
      </c>
      <c r="DQ1661" s="63">
        <f>VLOOKUP(D1661,RFPStatus!$A$2:$CF$5148,5,FALSE)</f>
        <v>0</v>
      </c>
      <c r="DR1661" s="63">
        <f>VLOOKUP(D1661,RFPStatus!$A$2:$CF$5148,6,FALSE)</f>
        <v>0</v>
      </c>
      <c r="DS1661" s="63">
        <f>VLOOKUP(D1661,RFPStatus!$A$2:$CF$5148,7,FALSE)</f>
        <v>0</v>
      </c>
      <c r="DT1661" s="63">
        <f>VLOOKUP(D1661,RFPStatus!$A$2:$CF$5148,8,FALSE)</f>
        <v>0</v>
      </c>
      <c r="DU1661" s="63">
        <f>VLOOKUP(D1661,RFPStatus!$A$2:$CF$5148,9,FALSE)</f>
        <v>0</v>
      </c>
      <c r="DV1661" s="63">
        <f>VLOOKUP(D1661,RFPStatus!$A$2:$CF$5148,10,FALSE)</f>
        <v>0</v>
      </c>
      <c r="DW1661" s="63" t="str">
        <f t="shared" si="25"/>
        <v/>
      </c>
    </row>
    <row r="1662" spans="1:127">
      <c r="A1662" s="65">
        <f>RFPData!D1662</f>
        <v>0</v>
      </c>
      <c r="DQ1662" s="63">
        <f>VLOOKUP(D1662,RFPStatus!$A$2:$CF$5148,5,FALSE)</f>
        <v>0</v>
      </c>
      <c r="DR1662" s="63">
        <f>VLOOKUP(D1662,RFPStatus!$A$2:$CF$5148,6,FALSE)</f>
        <v>0</v>
      </c>
      <c r="DS1662" s="63">
        <f>VLOOKUP(D1662,RFPStatus!$A$2:$CF$5148,7,FALSE)</f>
        <v>0</v>
      </c>
      <c r="DT1662" s="63">
        <f>VLOOKUP(D1662,RFPStatus!$A$2:$CF$5148,8,FALSE)</f>
        <v>0</v>
      </c>
      <c r="DU1662" s="63">
        <f>VLOOKUP(D1662,RFPStatus!$A$2:$CF$5148,9,FALSE)</f>
        <v>0</v>
      </c>
      <c r="DV1662" s="63">
        <f>VLOOKUP(D1662,RFPStatus!$A$2:$CF$5148,10,FALSE)</f>
        <v>0</v>
      </c>
      <c r="DW1662" s="63" t="str">
        <f t="shared" si="25"/>
        <v/>
      </c>
    </row>
    <row r="1663" spans="1:127">
      <c r="A1663" s="65">
        <f>RFPData!D1663</f>
        <v>0</v>
      </c>
      <c r="DQ1663" s="63">
        <f>VLOOKUP(D1663,RFPStatus!$A$2:$CF$5148,5,FALSE)</f>
        <v>0</v>
      </c>
      <c r="DR1663" s="63">
        <f>VLOOKUP(D1663,RFPStatus!$A$2:$CF$5148,6,FALSE)</f>
        <v>0</v>
      </c>
      <c r="DS1663" s="63">
        <f>VLOOKUP(D1663,RFPStatus!$A$2:$CF$5148,7,FALSE)</f>
        <v>0</v>
      </c>
      <c r="DT1663" s="63">
        <f>VLOOKUP(D1663,RFPStatus!$A$2:$CF$5148,8,FALSE)</f>
        <v>0</v>
      </c>
      <c r="DU1663" s="63">
        <f>VLOOKUP(D1663,RFPStatus!$A$2:$CF$5148,9,FALSE)</f>
        <v>0</v>
      </c>
      <c r="DV1663" s="63">
        <f>VLOOKUP(D1663,RFPStatus!$A$2:$CF$5148,10,FALSE)</f>
        <v>0</v>
      </c>
      <c r="DW1663" s="63" t="str">
        <f t="shared" si="25"/>
        <v/>
      </c>
    </row>
    <row r="1664" spans="1:127">
      <c r="A1664" s="65">
        <f>RFPData!D1664</f>
        <v>0</v>
      </c>
      <c r="DQ1664" s="63">
        <f>VLOOKUP(D1664,RFPStatus!$A$2:$CF$5148,5,FALSE)</f>
        <v>0</v>
      </c>
      <c r="DR1664" s="63">
        <f>VLOOKUP(D1664,RFPStatus!$A$2:$CF$5148,6,FALSE)</f>
        <v>0</v>
      </c>
      <c r="DS1664" s="63">
        <f>VLOOKUP(D1664,RFPStatus!$A$2:$CF$5148,7,FALSE)</f>
        <v>0</v>
      </c>
      <c r="DT1664" s="63">
        <f>VLOOKUP(D1664,RFPStatus!$A$2:$CF$5148,8,FALSE)</f>
        <v>0</v>
      </c>
      <c r="DU1664" s="63">
        <f>VLOOKUP(D1664,RFPStatus!$A$2:$CF$5148,9,FALSE)</f>
        <v>0</v>
      </c>
      <c r="DV1664" s="63">
        <f>VLOOKUP(D1664,RFPStatus!$A$2:$CF$5148,10,FALSE)</f>
        <v>0</v>
      </c>
      <c r="DW1664" s="63" t="str">
        <f t="shared" si="25"/>
        <v/>
      </c>
    </row>
    <row r="1665" spans="1:127">
      <c r="A1665" s="65">
        <f>RFPData!D1665</f>
        <v>0</v>
      </c>
      <c r="DQ1665" s="63">
        <f>VLOOKUP(D1665,RFPStatus!$A$2:$CF$5148,5,FALSE)</f>
        <v>0</v>
      </c>
      <c r="DR1665" s="63">
        <f>VLOOKUP(D1665,RFPStatus!$A$2:$CF$5148,6,FALSE)</f>
        <v>0</v>
      </c>
      <c r="DS1665" s="63">
        <f>VLOOKUP(D1665,RFPStatus!$A$2:$CF$5148,7,FALSE)</f>
        <v>0</v>
      </c>
      <c r="DT1665" s="63">
        <f>VLOOKUP(D1665,RFPStatus!$A$2:$CF$5148,8,FALSE)</f>
        <v>0</v>
      </c>
      <c r="DU1665" s="63">
        <f>VLOOKUP(D1665,RFPStatus!$A$2:$CF$5148,9,FALSE)</f>
        <v>0</v>
      </c>
      <c r="DV1665" s="63">
        <f>VLOOKUP(D1665,RFPStatus!$A$2:$CF$5148,10,FALSE)</f>
        <v>0</v>
      </c>
      <c r="DW1665" s="63" t="str">
        <f t="shared" si="25"/>
        <v/>
      </c>
    </row>
    <row r="1666" spans="1:127">
      <c r="A1666" s="65">
        <f>RFPData!D1666</f>
        <v>0</v>
      </c>
      <c r="DQ1666" s="63">
        <f>VLOOKUP(D1666,RFPStatus!$A$2:$CF$5148,5,FALSE)</f>
        <v>0</v>
      </c>
      <c r="DR1666" s="63">
        <f>VLOOKUP(D1666,RFPStatus!$A$2:$CF$5148,6,FALSE)</f>
        <v>0</v>
      </c>
      <c r="DS1666" s="63">
        <f>VLOOKUP(D1666,RFPStatus!$A$2:$CF$5148,7,FALSE)</f>
        <v>0</v>
      </c>
      <c r="DT1666" s="63">
        <f>VLOOKUP(D1666,RFPStatus!$A$2:$CF$5148,8,FALSE)</f>
        <v>0</v>
      </c>
      <c r="DU1666" s="63">
        <f>VLOOKUP(D1666,RFPStatus!$A$2:$CF$5148,9,FALSE)</f>
        <v>0</v>
      </c>
      <c r="DV1666" s="63">
        <f>VLOOKUP(D1666,RFPStatus!$A$2:$CF$5148,10,FALSE)</f>
        <v>0</v>
      </c>
      <c r="DW1666" s="63" t="str">
        <f t="shared" si="25"/>
        <v/>
      </c>
    </row>
    <row r="1667" spans="1:127">
      <c r="A1667" s="65">
        <f>RFPData!D1667</f>
        <v>0</v>
      </c>
      <c r="DQ1667" s="63">
        <f>VLOOKUP(D1667,RFPStatus!$A$2:$CF$5148,5,FALSE)</f>
        <v>0</v>
      </c>
      <c r="DR1667" s="63">
        <f>VLOOKUP(D1667,RFPStatus!$A$2:$CF$5148,6,FALSE)</f>
        <v>0</v>
      </c>
      <c r="DS1667" s="63">
        <f>VLOOKUP(D1667,RFPStatus!$A$2:$CF$5148,7,FALSE)</f>
        <v>0</v>
      </c>
      <c r="DT1667" s="63">
        <f>VLOOKUP(D1667,RFPStatus!$A$2:$CF$5148,8,FALSE)</f>
        <v>0</v>
      </c>
      <c r="DU1667" s="63">
        <f>VLOOKUP(D1667,RFPStatus!$A$2:$CF$5148,9,FALSE)</f>
        <v>0</v>
      </c>
      <c r="DV1667" s="63">
        <f>VLOOKUP(D1667,RFPStatus!$A$2:$CF$5148,10,FALSE)</f>
        <v>0</v>
      </c>
      <c r="DW1667" s="63" t="str">
        <f t="shared" ref="DW1667:DW1730" si="26">_xlfn.CONCAT(BU1667:BY1667)</f>
        <v/>
      </c>
    </row>
    <row r="1668" spans="1:127">
      <c r="A1668" s="65">
        <f>RFPData!D1668</f>
        <v>0</v>
      </c>
      <c r="DQ1668" s="63">
        <f>VLOOKUP(D1668,RFPStatus!$A$2:$CF$5148,5,FALSE)</f>
        <v>0</v>
      </c>
      <c r="DR1668" s="63">
        <f>VLOOKUP(D1668,RFPStatus!$A$2:$CF$5148,6,FALSE)</f>
        <v>0</v>
      </c>
      <c r="DS1668" s="63">
        <f>VLOOKUP(D1668,RFPStatus!$A$2:$CF$5148,7,FALSE)</f>
        <v>0</v>
      </c>
      <c r="DT1668" s="63">
        <f>VLOOKUP(D1668,RFPStatus!$A$2:$CF$5148,8,FALSE)</f>
        <v>0</v>
      </c>
      <c r="DU1668" s="63">
        <f>VLOOKUP(D1668,RFPStatus!$A$2:$CF$5148,9,FALSE)</f>
        <v>0</v>
      </c>
      <c r="DV1668" s="63">
        <f>VLOOKUP(D1668,RFPStatus!$A$2:$CF$5148,10,FALSE)</f>
        <v>0</v>
      </c>
      <c r="DW1668" s="63" t="str">
        <f t="shared" si="26"/>
        <v/>
      </c>
    </row>
    <row r="1669" spans="1:127">
      <c r="A1669" s="65">
        <f>RFPData!D1669</f>
        <v>0</v>
      </c>
      <c r="DQ1669" s="63">
        <f>VLOOKUP(D1669,RFPStatus!$A$2:$CF$5148,5,FALSE)</f>
        <v>0</v>
      </c>
      <c r="DR1669" s="63">
        <f>VLOOKUP(D1669,RFPStatus!$A$2:$CF$5148,6,FALSE)</f>
        <v>0</v>
      </c>
      <c r="DS1669" s="63">
        <f>VLOOKUP(D1669,RFPStatus!$A$2:$CF$5148,7,FALSE)</f>
        <v>0</v>
      </c>
      <c r="DT1669" s="63">
        <f>VLOOKUP(D1669,RFPStatus!$A$2:$CF$5148,8,FALSE)</f>
        <v>0</v>
      </c>
      <c r="DU1669" s="63">
        <f>VLOOKUP(D1669,RFPStatus!$A$2:$CF$5148,9,FALSE)</f>
        <v>0</v>
      </c>
      <c r="DV1669" s="63">
        <f>VLOOKUP(D1669,RFPStatus!$A$2:$CF$5148,10,FALSE)</f>
        <v>0</v>
      </c>
      <c r="DW1669" s="63" t="str">
        <f t="shared" si="26"/>
        <v/>
      </c>
    </row>
    <row r="1670" spans="1:127">
      <c r="A1670" s="65">
        <f>RFPData!D1670</f>
        <v>0</v>
      </c>
      <c r="DQ1670" s="63">
        <f>VLOOKUP(D1670,RFPStatus!$A$2:$CF$5148,5,FALSE)</f>
        <v>0</v>
      </c>
      <c r="DR1670" s="63">
        <f>VLOOKUP(D1670,RFPStatus!$A$2:$CF$5148,6,FALSE)</f>
        <v>0</v>
      </c>
      <c r="DS1670" s="63">
        <f>VLOOKUP(D1670,RFPStatus!$A$2:$CF$5148,7,FALSE)</f>
        <v>0</v>
      </c>
      <c r="DT1670" s="63">
        <f>VLOOKUP(D1670,RFPStatus!$A$2:$CF$5148,8,FALSE)</f>
        <v>0</v>
      </c>
      <c r="DU1670" s="63">
        <f>VLOOKUP(D1670,RFPStatus!$A$2:$CF$5148,9,FALSE)</f>
        <v>0</v>
      </c>
      <c r="DV1670" s="63">
        <f>VLOOKUP(D1670,RFPStatus!$A$2:$CF$5148,10,FALSE)</f>
        <v>0</v>
      </c>
      <c r="DW1670" s="63" t="str">
        <f t="shared" si="26"/>
        <v/>
      </c>
    </row>
    <row r="1671" spans="1:127">
      <c r="A1671" s="65">
        <f>RFPData!D1671</f>
        <v>0</v>
      </c>
      <c r="DQ1671" s="63">
        <f>VLOOKUP(D1671,RFPStatus!$A$2:$CF$5148,5,FALSE)</f>
        <v>0</v>
      </c>
      <c r="DR1671" s="63">
        <f>VLOOKUP(D1671,RFPStatus!$A$2:$CF$5148,6,FALSE)</f>
        <v>0</v>
      </c>
      <c r="DS1671" s="63">
        <f>VLOOKUP(D1671,RFPStatus!$A$2:$CF$5148,7,FALSE)</f>
        <v>0</v>
      </c>
      <c r="DT1671" s="63">
        <f>VLOOKUP(D1671,RFPStatus!$A$2:$CF$5148,8,FALSE)</f>
        <v>0</v>
      </c>
      <c r="DU1671" s="63">
        <f>VLOOKUP(D1671,RFPStatus!$A$2:$CF$5148,9,FALSE)</f>
        <v>0</v>
      </c>
      <c r="DV1671" s="63">
        <f>VLOOKUP(D1671,RFPStatus!$A$2:$CF$5148,10,FALSE)</f>
        <v>0</v>
      </c>
      <c r="DW1671" s="63" t="str">
        <f t="shared" si="26"/>
        <v/>
      </c>
    </row>
    <row r="1672" spans="1:127">
      <c r="A1672" s="65">
        <f>RFPData!D1672</f>
        <v>0</v>
      </c>
      <c r="DQ1672" s="63">
        <f>VLOOKUP(D1672,RFPStatus!$A$2:$CF$5148,5,FALSE)</f>
        <v>0</v>
      </c>
      <c r="DR1672" s="63">
        <f>VLOOKUP(D1672,RFPStatus!$A$2:$CF$5148,6,FALSE)</f>
        <v>0</v>
      </c>
      <c r="DS1672" s="63">
        <f>VLOOKUP(D1672,RFPStatus!$A$2:$CF$5148,7,FALSE)</f>
        <v>0</v>
      </c>
      <c r="DT1672" s="63">
        <f>VLOOKUP(D1672,RFPStatus!$A$2:$CF$5148,8,FALSE)</f>
        <v>0</v>
      </c>
      <c r="DU1672" s="63">
        <f>VLOOKUP(D1672,RFPStatus!$A$2:$CF$5148,9,FALSE)</f>
        <v>0</v>
      </c>
      <c r="DV1672" s="63">
        <f>VLOOKUP(D1672,RFPStatus!$A$2:$CF$5148,10,FALSE)</f>
        <v>0</v>
      </c>
      <c r="DW1672" s="63" t="str">
        <f t="shared" si="26"/>
        <v/>
      </c>
    </row>
    <row r="1673" spans="1:127">
      <c r="A1673" s="65">
        <f>RFPData!D1673</f>
        <v>0</v>
      </c>
      <c r="DQ1673" s="63">
        <f>VLOOKUP(D1673,RFPStatus!$A$2:$CF$5148,5,FALSE)</f>
        <v>0</v>
      </c>
      <c r="DR1673" s="63">
        <f>VLOOKUP(D1673,RFPStatus!$A$2:$CF$5148,6,FALSE)</f>
        <v>0</v>
      </c>
      <c r="DS1673" s="63">
        <f>VLOOKUP(D1673,RFPStatus!$A$2:$CF$5148,7,FALSE)</f>
        <v>0</v>
      </c>
      <c r="DT1673" s="63">
        <f>VLOOKUP(D1673,RFPStatus!$A$2:$CF$5148,8,FALSE)</f>
        <v>0</v>
      </c>
      <c r="DU1673" s="63">
        <f>VLOOKUP(D1673,RFPStatus!$A$2:$CF$5148,9,FALSE)</f>
        <v>0</v>
      </c>
      <c r="DV1673" s="63">
        <f>VLOOKUP(D1673,RFPStatus!$A$2:$CF$5148,10,FALSE)</f>
        <v>0</v>
      </c>
      <c r="DW1673" s="63" t="str">
        <f t="shared" si="26"/>
        <v/>
      </c>
    </row>
    <row r="1674" spans="1:127">
      <c r="A1674" s="65">
        <f>RFPData!D1674</f>
        <v>0</v>
      </c>
      <c r="DQ1674" s="63">
        <f>VLOOKUP(D1674,RFPStatus!$A$2:$CF$5148,5,FALSE)</f>
        <v>0</v>
      </c>
      <c r="DR1674" s="63">
        <f>VLOOKUP(D1674,RFPStatus!$A$2:$CF$5148,6,FALSE)</f>
        <v>0</v>
      </c>
      <c r="DS1674" s="63">
        <f>VLOOKUP(D1674,RFPStatus!$A$2:$CF$5148,7,FALSE)</f>
        <v>0</v>
      </c>
      <c r="DT1674" s="63">
        <f>VLOOKUP(D1674,RFPStatus!$A$2:$CF$5148,8,FALSE)</f>
        <v>0</v>
      </c>
      <c r="DU1674" s="63">
        <f>VLOOKUP(D1674,RFPStatus!$A$2:$CF$5148,9,FALSE)</f>
        <v>0</v>
      </c>
      <c r="DV1674" s="63">
        <f>VLOOKUP(D1674,RFPStatus!$A$2:$CF$5148,10,FALSE)</f>
        <v>0</v>
      </c>
      <c r="DW1674" s="63" t="str">
        <f t="shared" si="26"/>
        <v/>
      </c>
    </row>
    <row r="1675" spans="1:127">
      <c r="A1675" s="65">
        <f>RFPData!D1675</f>
        <v>0</v>
      </c>
      <c r="DQ1675" s="63">
        <f>VLOOKUP(D1675,RFPStatus!$A$2:$CF$5148,5,FALSE)</f>
        <v>0</v>
      </c>
      <c r="DR1675" s="63">
        <f>VLOOKUP(D1675,RFPStatus!$A$2:$CF$5148,6,FALSE)</f>
        <v>0</v>
      </c>
      <c r="DS1675" s="63">
        <f>VLOOKUP(D1675,RFPStatus!$A$2:$CF$5148,7,FALSE)</f>
        <v>0</v>
      </c>
      <c r="DT1675" s="63">
        <f>VLOOKUP(D1675,RFPStatus!$A$2:$CF$5148,8,FALSE)</f>
        <v>0</v>
      </c>
      <c r="DU1675" s="63">
        <f>VLOOKUP(D1675,RFPStatus!$A$2:$CF$5148,9,FALSE)</f>
        <v>0</v>
      </c>
      <c r="DV1675" s="63">
        <f>VLOOKUP(D1675,RFPStatus!$A$2:$CF$5148,10,FALSE)</f>
        <v>0</v>
      </c>
      <c r="DW1675" s="63" t="str">
        <f t="shared" si="26"/>
        <v/>
      </c>
    </row>
    <row r="1676" spans="1:127">
      <c r="A1676" s="65">
        <f>RFPData!D1676</f>
        <v>0</v>
      </c>
      <c r="DQ1676" s="63">
        <f>VLOOKUP(D1676,RFPStatus!$A$2:$CF$5148,5,FALSE)</f>
        <v>0</v>
      </c>
      <c r="DR1676" s="63">
        <f>VLOOKUP(D1676,RFPStatus!$A$2:$CF$5148,6,FALSE)</f>
        <v>0</v>
      </c>
      <c r="DS1676" s="63">
        <f>VLOOKUP(D1676,RFPStatus!$A$2:$CF$5148,7,FALSE)</f>
        <v>0</v>
      </c>
      <c r="DT1676" s="63">
        <f>VLOOKUP(D1676,RFPStatus!$A$2:$CF$5148,8,FALSE)</f>
        <v>0</v>
      </c>
      <c r="DU1676" s="63">
        <f>VLOOKUP(D1676,RFPStatus!$A$2:$CF$5148,9,FALSE)</f>
        <v>0</v>
      </c>
      <c r="DV1676" s="63">
        <f>VLOOKUP(D1676,RFPStatus!$A$2:$CF$5148,10,FALSE)</f>
        <v>0</v>
      </c>
      <c r="DW1676" s="63" t="str">
        <f t="shared" si="26"/>
        <v/>
      </c>
    </row>
    <row r="1677" spans="1:127">
      <c r="A1677" s="65">
        <f>RFPData!D1677</f>
        <v>0</v>
      </c>
      <c r="DQ1677" s="63">
        <f>VLOOKUP(D1677,RFPStatus!$A$2:$CF$5148,5,FALSE)</f>
        <v>0</v>
      </c>
      <c r="DR1677" s="63">
        <f>VLOOKUP(D1677,RFPStatus!$A$2:$CF$5148,6,FALSE)</f>
        <v>0</v>
      </c>
      <c r="DS1677" s="63">
        <f>VLOOKUP(D1677,RFPStatus!$A$2:$CF$5148,7,FALSE)</f>
        <v>0</v>
      </c>
      <c r="DT1677" s="63">
        <f>VLOOKUP(D1677,RFPStatus!$A$2:$CF$5148,8,FALSE)</f>
        <v>0</v>
      </c>
      <c r="DU1677" s="63">
        <f>VLOOKUP(D1677,RFPStatus!$A$2:$CF$5148,9,FALSE)</f>
        <v>0</v>
      </c>
      <c r="DV1677" s="63">
        <f>VLOOKUP(D1677,RFPStatus!$A$2:$CF$5148,10,FALSE)</f>
        <v>0</v>
      </c>
      <c r="DW1677" s="63" t="str">
        <f t="shared" si="26"/>
        <v/>
      </c>
    </row>
    <row r="1678" spans="1:127">
      <c r="A1678" s="65">
        <f>RFPData!D1678</f>
        <v>0</v>
      </c>
      <c r="DQ1678" s="63">
        <f>VLOOKUP(D1678,RFPStatus!$A$2:$CF$5148,5,FALSE)</f>
        <v>0</v>
      </c>
      <c r="DR1678" s="63">
        <f>VLOOKUP(D1678,RFPStatus!$A$2:$CF$5148,6,FALSE)</f>
        <v>0</v>
      </c>
      <c r="DS1678" s="63">
        <f>VLOOKUP(D1678,RFPStatus!$A$2:$CF$5148,7,FALSE)</f>
        <v>0</v>
      </c>
      <c r="DT1678" s="63">
        <f>VLOOKUP(D1678,RFPStatus!$A$2:$CF$5148,8,FALSE)</f>
        <v>0</v>
      </c>
      <c r="DU1678" s="63">
        <f>VLOOKUP(D1678,RFPStatus!$A$2:$CF$5148,9,FALSE)</f>
        <v>0</v>
      </c>
      <c r="DV1678" s="63">
        <f>VLOOKUP(D1678,RFPStatus!$A$2:$CF$5148,10,FALSE)</f>
        <v>0</v>
      </c>
      <c r="DW1678" s="63" t="str">
        <f t="shared" si="26"/>
        <v/>
      </c>
    </row>
    <row r="1679" spans="1:127">
      <c r="A1679" s="65">
        <f>RFPData!D1679</f>
        <v>0</v>
      </c>
      <c r="DQ1679" s="63">
        <f>VLOOKUP(D1679,RFPStatus!$A$2:$CF$5148,5,FALSE)</f>
        <v>0</v>
      </c>
      <c r="DR1679" s="63">
        <f>VLOOKUP(D1679,RFPStatus!$A$2:$CF$5148,6,FALSE)</f>
        <v>0</v>
      </c>
      <c r="DS1679" s="63">
        <f>VLOOKUP(D1679,RFPStatus!$A$2:$CF$5148,7,FALSE)</f>
        <v>0</v>
      </c>
      <c r="DT1679" s="63">
        <f>VLOOKUP(D1679,RFPStatus!$A$2:$CF$5148,8,FALSE)</f>
        <v>0</v>
      </c>
      <c r="DU1679" s="63">
        <f>VLOOKUP(D1679,RFPStatus!$A$2:$CF$5148,9,FALSE)</f>
        <v>0</v>
      </c>
      <c r="DV1679" s="63">
        <f>VLOOKUP(D1679,RFPStatus!$A$2:$CF$5148,10,FALSE)</f>
        <v>0</v>
      </c>
      <c r="DW1679" s="63" t="str">
        <f t="shared" si="26"/>
        <v/>
      </c>
    </row>
    <row r="1680" spans="1:127">
      <c r="A1680" s="65">
        <f>RFPData!D1680</f>
        <v>0</v>
      </c>
      <c r="DQ1680" s="63">
        <f>VLOOKUP(D1680,RFPStatus!$A$2:$CF$5148,5,FALSE)</f>
        <v>0</v>
      </c>
      <c r="DR1680" s="63">
        <f>VLOOKUP(D1680,RFPStatus!$A$2:$CF$5148,6,FALSE)</f>
        <v>0</v>
      </c>
      <c r="DS1680" s="63">
        <f>VLOOKUP(D1680,RFPStatus!$A$2:$CF$5148,7,FALSE)</f>
        <v>0</v>
      </c>
      <c r="DT1680" s="63">
        <f>VLOOKUP(D1680,RFPStatus!$A$2:$CF$5148,8,FALSE)</f>
        <v>0</v>
      </c>
      <c r="DU1680" s="63">
        <f>VLOOKUP(D1680,RFPStatus!$A$2:$CF$5148,9,FALSE)</f>
        <v>0</v>
      </c>
      <c r="DV1680" s="63">
        <f>VLOOKUP(D1680,RFPStatus!$A$2:$CF$5148,10,FALSE)</f>
        <v>0</v>
      </c>
      <c r="DW1680" s="63" t="str">
        <f t="shared" si="26"/>
        <v/>
      </c>
    </row>
    <row r="1681" spans="1:127">
      <c r="A1681" s="65">
        <f>RFPData!D1681</f>
        <v>0</v>
      </c>
      <c r="DQ1681" s="63">
        <f>VLOOKUP(D1681,RFPStatus!$A$2:$CF$5148,5,FALSE)</f>
        <v>0</v>
      </c>
      <c r="DR1681" s="63">
        <f>VLOOKUP(D1681,RFPStatus!$A$2:$CF$5148,6,FALSE)</f>
        <v>0</v>
      </c>
      <c r="DS1681" s="63">
        <f>VLOOKUP(D1681,RFPStatus!$A$2:$CF$5148,7,FALSE)</f>
        <v>0</v>
      </c>
      <c r="DT1681" s="63">
        <f>VLOOKUP(D1681,RFPStatus!$A$2:$CF$5148,8,FALSE)</f>
        <v>0</v>
      </c>
      <c r="DU1681" s="63">
        <f>VLOOKUP(D1681,RFPStatus!$A$2:$CF$5148,9,FALSE)</f>
        <v>0</v>
      </c>
      <c r="DV1681" s="63">
        <f>VLOOKUP(D1681,RFPStatus!$A$2:$CF$5148,10,FALSE)</f>
        <v>0</v>
      </c>
      <c r="DW1681" s="63" t="str">
        <f t="shared" si="26"/>
        <v/>
      </c>
    </row>
    <row r="1682" spans="1:127">
      <c r="A1682" s="65">
        <f>RFPData!D1682</f>
        <v>0</v>
      </c>
      <c r="DQ1682" s="63">
        <f>VLOOKUP(D1682,RFPStatus!$A$2:$CF$5148,5,FALSE)</f>
        <v>0</v>
      </c>
      <c r="DR1682" s="63">
        <f>VLOOKUP(D1682,RFPStatus!$A$2:$CF$5148,6,FALSE)</f>
        <v>0</v>
      </c>
      <c r="DS1682" s="63">
        <f>VLOOKUP(D1682,RFPStatus!$A$2:$CF$5148,7,FALSE)</f>
        <v>0</v>
      </c>
      <c r="DT1682" s="63">
        <f>VLOOKUP(D1682,RFPStatus!$A$2:$CF$5148,8,FALSE)</f>
        <v>0</v>
      </c>
      <c r="DU1682" s="63">
        <f>VLOOKUP(D1682,RFPStatus!$A$2:$CF$5148,9,FALSE)</f>
        <v>0</v>
      </c>
      <c r="DV1682" s="63">
        <f>VLOOKUP(D1682,RFPStatus!$A$2:$CF$5148,10,FALSE)</f>
        <v>0</v>
      </c>
      <c r="DW1682" s="63" t="str">
        <f t="shared" si="26"/>
        <v/>
      </c>
    </row>
    <row r="1683" spans="1:127">
      <c r="A1683" s="65">
        <f>RFPData!D1683</f>
        <v>0</v>
      </c>
      <c r="DQ1683" s="63">
        <f>VLOOKUP(D1683,RFPStatus!$A$2:$CF$5148,5,FALSE)</f>
        <v>0</v>
      </c>
      <c r="DR1683" s="63">
        <f>VLOOKUP(D1683,RFPStatus!$A$2:$CF$5148,6,FALSE)</f>
        <v>0</v>
      </c>
      <c r="DS1683" s="63">
        <f>VLOOKUP(D1683,RFPStatus!$A$2:$CF$5148,7,FALSE)</f>
        <v>0</v>
      </c>
      <c r="DT1683" s="63">
        <f>VLOOKUP(D1683,RFPStatus!$A$2:$CF$5148,8,FALSE)</f>
        <v>0</v>
      </c>
      <c r="DU1683" s="63">
        <f>VLOOKUP(D1683,RFPStatus!$A$2:$CF$5148,9,FALSE)</f>
        <v>0</v>
      </c>
      <c r="DV1683" s="63">
        <f>VLOOKUP(D1683,RFPStatus!$A$2:$CF$5148,10,FALSE)</f>
        <v>0</v>
      </c>
      <c r="DW1683" s="63" t="str">
        <f t="shared" si="26"/>
        <v/>
      </c>
    </row>
    <row r="1684" spans="1:127">
      <c r="A1684" s="65">
        <f>RFPData!D1684</f>
        <v>0</v>
      </c>
      <c r="DQ1684" s="63">
        <f>VLOOKUP(D1684,RFPStatus!$A$2:$CF$5148,5,FALSE)</f>
        <v>0</v>
      </c>
      <c r="DR1684" s="63">
        <f>VLOOKUP(D1684,RFPStatus!$A$2:$CF$5148,6,FALSE)</f>
        <v>0</v>
      </c>
      <c r="DS1684" s="63">
        <f>VLOOKUP(D1684,RFPStatus!$A$2:$CF$5148,7,FALSE)</f>
        <v>0</v>
      </c>
      <c r="DT1684" s="63">
        <f>VLOOKUP(D1684,RFPStatus!$A$2:$CF$5148,8,FALSE)</f>
        <v>0</v>
      </c>
      <c r="DU1684" s="63">
        <f>VLOOKUP(D1684,RFPStatus!$A$2:$CF$5148,9,FALSE)</f>
        <v>0</v>
      </c>
      <c r="DV1684" s="63">
        <f>VLOOKUP(D1684,RFPStatus!$A$2:$CF$5148,10,FALSE)</f>
        <v>0</v>
      </c>
      <c r="DW1684" s="63" t="str">
        <f t="shared" si="26"/>
        <v/>
      </c>
    </row>
    <row r="1685" spans="1:127">
      <c r="A1685" s="65">
        <f>RFPData!D1685</f>
        <v>0</v>
      </c>
      <c r="DQ1685" s="63">
        <f>VLOOKUP(D1685,RFPStatus!$A$2:$CF$5148,5,FALSE)</f>
        <v>0</v>
      </c>
      <c r="DR1685" s="63">
        <f>VLOOKUP(D1685,RFPStatus!$A$2:$CF$5148,6,FALSE)</f>
        <v>0</v>
      </c>
      <c r="DS1685" s="63">
        <f>VLOOKUP(D1685,RFPStatus!$A$2:$CF$5148,7,FALSE)</f>
        <v>0</v>
      </c>
      <c r="DT1685" s="63">
        <f>VLOOKUP(D1685,RFPStatus!$A$2:$CF$5148,8,FALSE)</f>
        <v>0</v>
      </c>
      <c r="DU1685" s="63">
        <f>VLOOKUP(D1685,RFPStatus!$A$2:$CF$5148,9,FALSE)</f>
        <v>0</v>
      </c>
      <c r="DV1685" s="63">
        <f>VLOOKUP(D1685,RFPStatus!$A$2:$CF$5148,10,FALSE)</f>
        <v>0</v>
      </c>
      <c r="DW1685" s="63" t="str">
        <f t="shared" si="26"/>
        <v/>
      </c>
    </row>
    <row r="1686" spans="1:127">
      <c r="A1686" s="65">
        <f>RFPData!D1686</f>
        <v>0</v>
      </c>
      <c r="DQ1686" s="63">
        <f>VLOOKUP(D1686,RFPStatus!$A$2:$CF$5148,5,FALSE)</f>
        <v>0</v>
      </c>
      <c r="DR1686" s="63">
        <f>VLOOKUP(D1686,RFPStatus!$A$2:$CF$5148,6,FALSE)</f>
        <v>0</v>
      </c>
      <c r="DS1686" s="63">
        <f>VLOOKUP(D1686,RFPStatus!$A$2:$CF$5148,7,FALSE)</f>
        <v>0</v>
      </c>
      <c r="DT1686" s="63">
        <f>VLOOKUP(D1686,RFPStatus!$A$2:$CF$5148,8,FALSE)</f>
        <v>0</v>
      </c>
      <c r="DU1686" s="63">
        <f>VLOOKUP(D1686,RFPStatus!$A$2:$CF$5148,9,FALSE)</f>
        <v>0</v>
      </c>
      <c r="DV1686" s="63">
        <f>VLOOKUP(D1686,RFPStatus!$A$2:$CF$5148,10,FALSE)</f>
        <v>0</v>
      </c>
      <c r="DW1686" s="63" t="str">
        <f t="shared" si="26"/>
        <v/>
      </c>
    </row>
    <row r="1687" spans="1:127">
      <c r="A1687" s="65">
        <f>RFPData!D1687</f>
        <v>0</v>
      </c>
      <c r="DQ1687" s="63">
        <f>VLOOKUP(D1687,RFPStatus!$A$2:$CF$5148,5,FALSE)</f>
        <v>0</v>
      </c>
      <c r="DR1687" s="63">
        <f>VLOOKUP(D1687,RFPStatus!$A$2:$CF$5148,6,FALSE)</f>
        <v>0</v>
      </c>
      <c r="DS1687" s="63">
        <f>VLOOKUP(D1687,RFPStatus!$A$2:$CF$5148,7,FALSE)</f>
        <v>0</v>
      </c>
      <c r="DT1687" s="63">
        <f>VLOOKUP(D1687,RFPStatus!$A$2:$CF$5148,8,FALSE)</f>
        <v>0</v>
      </c>
      <c r="DU1687" s="63">
        <f>VLOOKUP(D1687,RFPStatus!$A$2:$CF$5148,9,FALSE)</f>
        <v>0</v>
      </c>
      <c r="DV1687" s="63">
        <f>VLOOKUP(D1687,RFPStatus!$A$2:$CF$5148,10,FALSE)</f>
        <v>0</v>
      </c>
      <c r="DW1687" s="63" t="str">
        <f t="shared" si="26"/>
        <v/>
      </c>
    </row>
    <row r="1688" spans="1:127">
      <c r="A1688" s="65">
        <f>RFPData!D1688</f>
        <v>0</v>
      </c>
      <c r="DQ1688" s="63">
        <f>VLOOKUP(D1688,RFPStatus!$A$2:$CF$5148,5,FALSE)</f>
        <v>0</v>
      </c>
      <c r="DR1688" s="63">
        <f>VLOOKUP(D1688,RFPStatus!$A$2:$CF$5148,6,FALSE)</f>
        <v>0</v>
      </c>
      <c r="DS1688" s="63">
        <f>VLOOKUP(D1688,RFPStatus!$A$2:$CF$5148,7,FALSE)</f>
        <v>0</v>
      </c>
      <c r="DT1688" s="63">
        <f>VLOOKUP(D1688,RFPStatus!$A$2:$CF$5148,8,FALSE)</f>
        <v>0</v>
      </c>
      <c r="DU1688" s="63">
        <f>VLOOKUP(D1688,RFPStatus!$A$2:$CF$5148,9,FALSE)</f>
        <v>0</v>
      </c>
      <c r="DV1688" s="63">
        <f>VLOOKUP(D1688,RFPStatus!$A$2:$CF$5148,10,FALSE)</f>
        <v>0</v>
      </c>
      <c r="DW1688" s="63" t="str">
        <f t="shared" si="26"/>
        <v/>
      </c>
    </row>
    <row r="1689" spans="1:127">
      <c r="A1689" s="65">
        <f>RFPData!D1689</f>
        <v>0</v>
      </c>
      <c r="DQ1689" s="63">
        <f>VLOOKUP(D1689,RFPStatus!$A$2:$CF$5148,5,FALSE)</f>
        <v>0</v>
      </c>
      <c r="DR1689" s="63">
        <f>VLOOKUP(D1689,RFPStatus!$A$2:$CF$5148,6,FALSE)</f>
        <v>0</v>
      </c>
      <c r="DS1689" s="63">
        <f>VLOOKUP(D1689,RFPStatus!$A$2:$CF$5148,7,FALSE)</f>
        <v>0</v>
      </c>
      <c r="DT1689" s="63">
        <f>VLOOKUP(D1689,RFPStatus!$A$2:$CF$5148,8,FALSE)</f>
        <v>0</v>
      </c>
      <c r="DU1689" s="63">
        <f>VLOOKUP(D1689,RFPStatus!$A$2:$CF$5148,9,FALSE)</f>
        <v>0</v>
      </c>
      <c r="DV1689" s="63">
        <f>VLOOKUP(D1689,RFPStatus!$A$2:$CF$5148,10,FALSE)</f>
        <v>0</v>
      </c>
      <c r="DW1689" s="63" t="str">
        <f t="shared" si="26"/>
        <v/>
      </c>
    </row>
    <row r="1690" spans="1:127">
      <c r="A1690" s="65">
        <f>RFPData!D1690</f>
        <v>0</v>
      </c>
      <c r="DQ1690" s="63">
        <f>VLOOKUP(D1690,RFPStatus!$A$2:$CF$5148,5,FALSE)</f>
        <v>0</v>
      </c>
      <c r="DR1690" s="63">
        <f>VLOOKUP(D1690,RFPStatus!$A$2:$CF$5148,6,FALSE)</f>
        <v>0</v>
      </c>
      <c r="DS1690" s="63">
        <f>VLOOKUP(D1690,RFPStatus!$A$2:$CF$5148,7,FALSE)</f>
        <v>0</v>
      </c>
      <c r="DT1690" s="63">
        <f>VLOOKUP(D1690,RFPStatus!$A$2:$CF$5148,8,FALSE)</f>
        <v>0</v>
      </c>
      <c r="DU1690" s="63">
        <f>VLOOKUP(D1690,RFPStatus!$A$2:$CF$5148,9,FALSE)</f>
        <v>0</v>
      </c>
      <c r="DV1690" s="63">
        <f>VLOOKUP(D1690,RFPStatus!$A$2:$CF$5148,10,FALSE)</f>
        <v>0</v>
      </c>
      <c r="DW1690" s="63" t="str">
        <f t="shared" si="26"/>
        <v/>
      </c>
    </row>
    <row r="1691" spans="1:127">
      <c r="A1691" s="65">
        <f>RFPData!D1691</f>
        <v>0</v>
      </c>
      <c r="DQ1691" s="63">
        <f>VLOOKUP(D1691,RFPStatus!$A$2:$CF$5148,5,FALSE)</f>
        <v>0</v>
      </c>
      <c r="DR1691" s="63">
        <f>VLOOKUP(D1691,RFPStatus!$A$2:$CF$5148,6,FALSE)</f>
        <v>0</v>
      </c>
      <c r="DS1691" s="63">
        <f>VLOOKUP(D1691,RFPStatus!$A$2:$CF$5148,7,FALSE)</f>
        <v>0</v>
      </c>
      <c r="DT1691" s="63">
        <f>VLOOKUP(D1691,RFPStatus!$A$2:$CF$5148,8,FALSE)</f>
        <v>0</v>
      </c>
      <c r="DU1691" s="63">
        <f>VLOOKUP(D1691,RFPStatus!$A$2:$CF$5148,9,FALSE)</f>
        <v>0</v>
      </c>
      <c r="DV1691" s="63">
        <f>VLOOKUP(D1691,RFPStatus!$A$2:$CF$5148,10,FALSE)</f>
        <v>0</v>
      </c>
      <c r="DW1691" s="63" t="str">
        <f t="shared" si="26"/>
        <v/>
      </c>
    </row>
    <row r="1692" spans="1:127">
      <c r="A1692" s="65">
        <f>RFPData!D1692</f>
        <v>0</v>
      </c>
      <c r="DQ1692" s="63">
        <f>VLOOKUP(D1692,RFPStatus!$A$2:$CF$5148,5,FALSE)</f>
        <v>0</v>
      </c>
      <c r="DR1692" s="63">
        <f>VLOOKUP(D1692,RFPStatus!$A$2:$CF$5148,6,FALSE)</f>
        <v>0</v>
      </c>
      <c r="DS1692" s="63">
        <f>VLOOKUP(D1692,RFPStatus!$A$2:$CF$5148,7,FALSE)</f>
        <v>0</v>
      </c>
      <c r="DT1692" s="63">
        <f>VLOOKUP(D1692,RFPStatus!$A$2:$CF$5148,8,FALSE)</f>
        <v>0</v>
      </c>
      <c r="DU1692" s="63">
        <f>VLOOKUP(D1692,RFPStatus!$A$2:$CF$5148,9,FALSE)</f>
        <v>0</v>
      </c>
      <c r="DV1692" s="63">
        <f>VLOOKUP(D1692,RFPStatus!$A$2:$CF$5148,10,FALSE)</f>
        <v>0</v>
      </c>
      <c r="DW1692" s="63" t="str">
        <f t="shared" si="26"/>
        <v/>
      </c>
    </row>
    <row r="1693" spans="1:127">
      <c r="A1693" s="65">
        <f>RFPData!D1693</f>
        <v>0</v>
      </c>
      <c r="DQ1693" s="63">
        <f>VLOOKUP(D1693,RFPStatus!$A$2:$CF$5148,5,FALSE)</f>
        <v>0</v>
      </c>
      <c r="DR1693" s="63">
        <f>VLOOKUP(D1693,RFPStatus!$A$2:$CF$5148,6,FALSE)</f>
        <v>0</v>
      </c>
      <c r="DS1693" s="63">
        <f>VLOOKUP(D1693,RFPStatus!$A$2:$CF$5148,7,FALSE)</f>
        <v>0</v>
      </c>
      <c r="DT1693" s="63">
        <f>VLOOKUP(D1693,RFPStatus!$A$2:$CF$5148,8,FALSE)</f>
        <v>0</v>
      </c>
      <c r="DU1693" s="63">
        <f>VLOOKUP(D1693,RFPStatus!$A$2:$CF$5148,9,FALSE)</f>
        <v>0</v>
      </c>
      <c r="DV1693" s="63">
        <f>VLOOKUP(D1693,RFPStatus!$A$2:$CF$5148,10,FALSE)</f>
        <v>0</v>
      </c>
      <c r="DW1693" s="63" t="str">
        <f t="shared" si="26"/>
        <v/>
      </c>
    </row>
    <row r="1694" spans="1:127">
      <c r="A1694" s="65">
        <f>RFPData!D1694</f>
        <v>0</v>
      </c>
      <c r="DQ1694" s="63">
        <f>VLOOKUP(D1694,RFPStatus!$A$2:$CF$5148,5,FALSE)</f>
        <v>0</v>
      </c>
      <c r="DR1694" s="63">
        <f>VLOOKUP(D1694,RFPStatus!$A$2:$CF$5148,6,FALSE)</f>
        <v>0</v>
      </c>
      <c r="DS1694" s="63">
        <f>VLOOKUP(D1694,RFPStatus!$A$2:$CF$5148,7,FALSE)</f>
        <v>0</v>
      </c>
      <c r="DT1694" s="63">
        <f>VLOOKUP(D1694,RFPStatus!$A$2:$CF$5148,8,FALSE)</f>
        <v>0</v>
      </c>
      <c r="DU1694" s="63">
        <f>VLOOKUP(D1694,RFPStatus!$A$2:$CF$5148,9,FALSE)</f>
        <v>0</v>
      </c>
      <c r="DV1694" s="63">
        <f>VLOOKUP(D1694,RFPStatus!$A$2:$CF$5148,10,FALSE)</f>
        <v>0</v>
      </c>
      <c r="DW1694" s="63" t="str">
        <f t="shared" si="26"/>
        <v/>
      </c>
    </row>
    <row r="1695" spans="1:127">
      <c r="A1695" s="65">
        <f>RFPData!D1695</f>
        <v>0</v>
      </c>
      <c r="DQ1695" s="63">
        <f>VLOOKUP(D1695,RFPStatus!$A$2:$CF$5148,5,FALSE)</f>
        <v>0</v>
      </c>
      <c r="DR1695" s="63">
        <f>VLOOKUP(D1695,RFPStatus!$A$2:$CF$5148,6,FALSE)</f>
        <v>0</v>
      </c>
      <c r="DS1695" s="63">
        <f>VLOOKUP(D1695,RFPStatus!$A$2:$CF$5148,7,FALSE)</f>
        <v>0</v>
      </c>
      <c r="DT1695" s="63">
        <f>VLOOKUP(D1695,RFPStatus!$A$2:$CF$5148,8,FALSE)</f>
        <v>0</v>
      </c>
      <c r="DU1695" s="63">
        <f>VLOOKUP(D1695,RFPStatus!$A$2:$CF$5148,9,FALSE)</f>
        <v>0</v>
      </c>
      <c r="DV1695" s="63">
        <f>VLOOKUP(D1695,RFPStatus!$A$2:$CF$5148,10,FALSE)</f>
        <v>0</v>
      </c>
      <c r="DW1695" s="63" t="str">
        <f t="shared" si="26"/>
        <v/>
      </c>
    </row>
    <row r="1696" spans="1:127">
      <c r="A1696" s="65">
        <f>RFPData!D1696</f>
        <v>0</v>
      </c>
      <c r="DQ1696" s="63">
        <f>VLOOKUP(D1696,RFPStatus!$A$2:$CF$5148,5,FALSE)</f>
        <v>0</v>
      </c>
      <c r="DR1696" s="63">
        <f>VLOOKUP(D1696,RFPStatus!$A$2:$CF$5148,6,FALSE)</f>
        <v>0</v>
      </c>
      <c r="DS1696" s="63">
        <f>VLOOKUP(D1696,RFPStatus!$A$2:$CF$5148,7,FALSE)</f>
        <v>0</v>
      </c>
      <c r="DT1696" s="63">
        <f>VLOOKUP(D1696,RFPStatus!$A$2:$CF$5148,8,FALSE)</f>
        <v>0</v>
      </c>
      <c r="DU1696" s="63">
        <f>VLOOKUP(D1696,RFPStatus!$A$2:$CF$5148,9,FALSE)</f>
        <v>0</v>
      </c>
      <c r="DV1696" s="63">
        <f>VLOOKUP(D1696,RFPStatus!$A$2:$CF$5148,10,FALSE)</f>
        <v>0</v>
      </c>
      <c r="DW1696" s="63" t="str">
        <f t="shared" si="26"/>
        <v/>
      </c>
    </row>
    <row r="1697" spans="1:127">
      <c r="A1697" s="65">
        <f>RFPData!D1697</f>
        <v>0</v>
      </c>
      <c r="DQ1697" s="63">
        <f>VLOOKUP(D1697,RFPStatus!$A$2:$CF$5148,5,FALSE)</f>
        <v>0</v>
      </c>
      <c r="DR1697" s="63">
        <f>VLOOKUP(D1697,RFPStatus!$A$2:$CF$5148,6,FALSE)</f>
        <v>0</v>
      </c>
      <c r="DS1697" s="63">
        <f>VLOOKUP(D1697,RFPStatus!$A$2:$CF$5148,7,FALSE)</f>
        <v>0</v>
      </c>
      <c r="DT1697" s="63">
        <f>VLOOKUP(D1697,RFPStatus!$A$2:$CF$5148,8,FALSE)</f>
        <v>0</v>
      </c>
      <c r="DU1697" s="63">
        <f>VLOOKUP(D1697,RFPStatus!$A$2:$CF$5148,9,FALSE)</f>
        <v>0</v>
      </c>
      <c r="DV1697" s="63">
        <f>VLOOKUP(D1697,RFPStatus!$A$2:$CF$5148,10,FALSE)</f>
        <v>0</v>
      </c>
      <c r="DW1697" s="63" t="str">
        <f t="shared" si="26"/>
        <v/>
      </c>
    </row>
    <row r="1698" spans="1:127">
      <c r="A1698" s="65">
        <f>RFPData!D1698</f>
        <v>0</v>
      </c>
      <c r="DQ1698" s="63">
        <f>VLOOKUP(D1698,RFPStatus!$A$2:$CF$5148,5,FALSE)</f>
        <v>0</v>
      </c>
      <c r="DR1698" s="63">
        <f>VLOOKUP(D1698,RFPStatus!$A$2:$CF$5148,6,FALSE)</f>
        <v>0</v>
      </c>
      <c r="DS1698" s="63">
        <f>VLOOKUP(D1698,RFPStatus!$A$2:$CF$5148,7,FALSE)</f>
        <v>0</v>
      </c>
      <c r="DT1698" s="63">
        <f>VLOOKUP(D1698,RFPStatus!$A$2:$CF$5148,8,FALSE)</f>
        <v>0</v>
      </c>
      <c r="DU1698" s="63">
        <f>VLOOKUP(D1698,RFPStatus!$A$2:$CF$5148,9,FALSE)</f>
        <v>0</v>
      </c>
      <c r="DV1698" s="63">
        <f>VLOOKUP(D1698,RFPStatus!$A$2:$CF$5148,10,FALSE)</f>
        <v>0</v>
      </c>
      <c r="DW1698" s="63" t="str">
        <f t="shared" si="26"/>
        <v/>
      </c>
    </row>
    <row r="1699" spans="1:127">
      <c r="A1699" s="65">
        <f>RFPData!D1699</f>
        <v>0</v>
      </c>
      <c r="DQ1699" s="63">
        <f>VLOOKUP(D1699,RFPStatus!$A$2:$CF$5148,5,FALSE)</f>
        <v>0</v>
      </c>
      <c r="DR1699" s="63">
        <f>VLOOKUP(D1699,RFPStatus!$A$2:$CF$5148,6,FALSE)</f>
        <v>0</v>
      </c>
      <c r="DS1699" s="63">
        <f>VLOOKUP(D1699,RFPStatus!$A$2:$CF$5148,7,FALSE)</f>
        <v>0</v>
      </c>
      <c r="DT1699" s="63">
        <f>VLOOKUP(D1699,RFPStatus!$A$2:$CF$5148,8,FALSE)</f>
        <v>0</v>
      </c>
      <c r="DU1699" s="63">
        <f>VLOOKUP(D1699,RFPStatus!$A$2:$CF$5148,9,FALSE)</f>
        <v>0</v>
      </c>
      <c r="DV1699" s="63">
        <f>VLOOKUP(D1699,RFPStatus!$A$2:$CF$5148,10,FALSE)</f>
        <v>0</v>
      </c>
      <c r="DW1699" s="63" t="str">
        <f t="shared" si="26"/>
        <v/>
      </c>
    </row>
    <row r="1700" spans="1:127">
      <c r="A1700" s="65">
        <f>RFPData!D1700</f>
        <v>0</v>
      </c>
      <c r="DQ1700" s="63">
        <f>VLOOKUP(D1700,RFPStatus!$A$2:$CF$5148,5,FALSE)</f>
        <v>0</v>
      </c>
      <c r="DR1700" s="63">
        <f>VLOOKUP(D1700,RFPStatus!$A$2:$CF$5148,6,FALSE)</f>
        <v>0</v>
      </c>
      <c r="DS1700" s="63">
        <f>VLOOKUP(D1700,RFPStatus!$A$2:$CF$5148,7,FALSE)</f>
        <v>0</v>
      </c>
      <c r="DT1700" s="63">
        <f>VLOOKUP(D1700,RFPStatus!$A$2:$CF$5148,8,FALSE)</f>
        <v>0</v>
      </c>
      <c r="DU1700" s="63">
        <f>VLOOKUP(D1700,RFPStatus!$A$2:$CF$5148,9,FALSE)</f>
        <v>0</v>
      </c>
      <c r="DV1700" s="63">
        <f>VLOOKUP(D1700,RFPStatus!$A$2:$CF$5148,10,FALSE)</f>
        <v>0</v>
      </c>
      <c r="DW1700" s="63" t="str">
        <f t="shared" si="26"/>
        <v/>
      </c>
    </row>
    <row r="1701" spans="1:127">
      <c r="A1701" s="65">
        <f>RFPData!D1701</f>
        <v>0</v>
      </c>
      <c r="DQ1701" s="63">
        <f>VLOOKUP(D1701,RFPStatus!$A$2:$CF$5148,5,FALSE)</f>
        <v>0</v>
      </c>
      <c r="DR1701" s="63">
        <f>VLOOKUP(D1701,RFPStatus!$A$2:$CF$5148,6,FALSE)</f>
        <v>0</v>
      </c>
      <c r="DS1701" s="63">
        <f>VLOOKUP(D1701,RFPStatus!$A$2:$CF$5148,7,FALSE)</f>
        <v>0</v>
      </c>
      <c r="DT1701" s="63">
        <f>VLOOKUP(D1701,RFPStatus!$A$2:$CF$5148,8,FALSE)</f>
        <v>0</v>
      </c>
      <c r="DU1701" s="63">
        <f>VLOOKUP(D1701,RFPStatus!$A$2:$CF$5148,9,FALSE)</f>
        <v>0</v>
      </c>
      <c r="DV1701" s="63">
        <f>VLOOKUP(D1701,RFPStatus!$A$2:$CF$5148,10,FALSE)</f>
        <v>0</v>
      </c>
      <c r="DW1701" s="63" t="str">
        <f t="shared" si="26"/>
        <v/>
      </c>
    </row>
    <row r="1702" spans="1:127">
      <c r="A1702" s="65">
        <f>RFPData!D1702</f>
        <v>0</v>
      </c>
      <c r="DQ1702" s="63">
        <f>VLOOKUP(D1702,RFPStatus!$A$2:$CF$5148,5,FALSE)</f>
        <v>0</v>
      </c>
      <c r="DR1702" s="63">
        <f>VLOOKUP(D1702,RFPStatus!$A$2:$CF$5148,6,FALSE)</f>
        <v>0</v>
      </c>
      <c r="DS1702" s="63">
        <f>VLOOKUP(D1702,RFPStatus!$A$2:$CF$5148,7,FALSE)</f>
        <v>0</v>
      </c>
      <c r="DT1702" s="63">
        <f>VLOOKUP(D1702,RFPStatus!$A$2:$CF$5148,8,FALSE)</f>
        <v>0</v>
      </c>
      <c r="DU1702" s="63">
        <f>VLOOKUP(D1702,RFPStatus!$A$2:$CF$5148,9,FALSE)</f>
        <v>0</v>
      </c>
      <c r="DV1702" s="63">
        <f>VLOOKUP(D1702,RFPStatus!$A$2:$CF$5148,10,FALSE)</f>
        <v>0</v>
      </c>
      <c r="DW1702" s="63" t="str">
        <f t="shared" si="26"/>
        <v/>
      </c>
    </row>
    <row r="1703" spans="1:127">
      <c r="A1703" s="65">
        <f>RFPData!D1703</f>
        <v>0</v>
      </c>
      <c r="DQ1703" s="63">
        <f>VLOOKUP(D1703,RFPStatus!$A$2:$CF$5148,5,FALSE)</f>
        <v>0</v>
      </c>
      <c r="DR1703" s="63">
        <f>VLOOKUP(D1703,RFPStatus!$A$2:$CF$5148,6,FALSE)</f>
        <v>0</v>
      </c>
      <c r="DS1703" s="63">
        <f>VLOOKUP(D1703,RFPStatus!$A$2:$CF$5148,7,FALSE)</f>
        <v>0</v>
      </c>
      <c r="DT1703" s="63">
        <f>VLOOKUP(D1703,RFPStatus!$A$2:$CF$5148,8,FALSE)</f>
        <v>0</v>
      </c>
      <c r="DU1703" s="63">
        <f>VLOOKUP(D1703,RFPStatus!$A$2:$CF$5148,9,FALSE)</f>
        <v>0</v>
      </c>
      <c r="DV1703" s="63">
        <f>VLOOKUP(D1703,RFPStatus!$A$2:$CF$5148,10,FALSE)</f>
        <v>0</v>
      </c>
      <c r="DW1703" s="63" t="str">
        <f t="shared" si="26"/>
        <v/>
      </c>
    </row>
    <row r="1704" spans="1:127">
      <c r="A1704" s="65">
        <f>RFPData!D1704</f>
        <v>0</v>
      </c>
      <c r="DQ1704" s="63">
        <f>VLOOKUP(D1704,RFPStatus!$A$2:$CF$5148,5,FALSE)</f>
        <v>0</v>
      </c>
      <c r="DR1704" s="63">
        <f>VLOOKUP(D1704,RFPStatus!$A$2:$CF$5148,6,FALSE)</f>
        <v>0</v>
      </c>
      <c r="DS1704" s="63">
        <f>VLOOKUP(D1704,RFPStatus!$A$2:$CF$5148,7,FALSE)</f>
        <v>0</v>
      </c>
      <c r="DT1704" s="63">
        <f>VLOOKUP(D1704,RFPStatus!$A$2:$CF$5148,8,FALSE)</f>
        <v>0</v>
      </c>
      <c r="DU1704" s="63">
        <f>VLOOKUP(D1704,RFPStatus!$A$2:$CF$5148,9,FALSE)</f>
        <v>0</v>
      </c>
      <c r="DV1704" s="63">
        <f>VLOOKUP(D1704,RFPStatus!$A$2:$CF$5148,10,FALSE)</f>
        <v>0</v>
      </c>
      <c r="DW1704" s="63" t="str">
        <f t="shared" si="26"/>
        <v/>
      </c>
    </row>
    <row r="1705" spans="1:127">
      <c r="A1705" s="65">
        <f>RFPData!D1705</f>
        <v>0</v>
      </c>
      <c r="DQ1705" s="63">
        <f>VLOOKUP(D1705,RFPStatus!$A$2:$CF$5148,5,FALSE)</f>
        <v>0</v>
      </c>
      <c r="DR1705" s="63">
        <f>VLOOKUP(D1705,RFPStatus!$A$2:$CF$5148,6,FALSE)</f>
        <v>0</v>
      </c>
      <c r="DS1705" s="63">
        <f>VLOOKUP(D1705,RFPStatus!$A$2:$CF$5148,7,FALSE)</f>
        <v>0</v>
      </c>
      <c r="DT1705" s="63">
        <f>VLOOKUP(D1705,RFPStatus!$A$2:$CF$5148,8,FALSE)</f>
        <v>0</v>
      </c>
      <c r="DU1705" s="63">
        <f>VLOOKUP(D1705,RFPStatus!$A$2:$CF$5148,9,FALSE)</f>
        <v>0</v>
      </c>
      <c r="DV1705" s="63">
        <f>VLOOKUP(D1705,RFPStatus!$A$2:$CF$5148,10,FALSE)</f>
        <v>0</v>
      </c>
      <c r="DW1705" s="63" t="str">
        <f t="shared" si="26"/>
        <v/>
      </c>
    </row>
    <row r="1706" spans="1:127">
      <c r="A1706" s="65">
        <f>RFPData!D1706</f>
        <v>0</v>
      </c>
      <c r="DQ1706" s="63">
        <f>VLOOKUP(D1706,RFPStatus!$A$2:$CF$5148,5,FALSE)</f>
        <v>0</v>
      </c>
      <c r="DR1706" s="63">
        <f>VLOOKUP(D1706,RFPStatus!$A$2:$CF$5148,6,FALSE)</f>
        <v>0</v>
      </c>
      <c r="DS1706" s="63">
        <f>VLOOKUP(D1706,RFPStatus!$A$2:$CF$5148,7,FALSE)</f>
        <v>0</v>
      </c>
      <c r="DT1706" s="63">
        <f>VLOOKUP(D1706,RFPStatus!$A$2:$CF$5148,8,FALSE)</f>
        <v>0</v>
      </c>
      <c r="DU1706" s="63">
        <f>VLOOKUP(D1706,RFPStatus!$A$2:$CF$5148,9,FALSE)</f>
        <v>0</v>
      </c>
      <c r="DV1706" s="63">
        <f>VLOOKUP(D1706,RFPStatus!$A$2:$CF$5148,10,FALSE)</f>
        <v>0</v>
      </c>
      <c r="DW1706" s="63" t="str">
        <f t="shared" si="26"/>
        <v/>
      </c>
    </row>
    <row r="1707" spans="1:127">
      <c r="A1707" s="65">
        <f>RFPData!D1707</f>
        <v>0</v>
      </c>
      <c r="DQ1707" s="63">
        <f>VLOOKUP(D1707,RFPStatus!$A$2:$CF$5148,5,FALSE)</f>
        <v>0</v>
      </c>
      <c r="DR1707" s="63">
        <f>VLOOKUP(D1707,RFPStatus!$A$2:$CF$5148,6,FALSE)</f>
        <v>0</v>
      </c>
      <c r="DS1707" s="63">
        <f>VLOOKUP(D1707,RFPStatus!$A$2:$CF$5148,7,FALSE)</f>
        <v>0</v>
      </c>
      <c r="DT1707" s="63">
        <f>VLOOKUP(D1707,RFPStatus!$A$2:$CF$5148,8,FALSE)</f>
        <v>0</v>
      </c>
      <c r="DU1707" s="63">
        <f>VLOOKUP(D1707,RFPStatus!$A$2:$CF$5148,9,FALSE)</f>
        <v>0</v>
      </c>
      <c r="DV1707" s="63">
        <f>VLOOKUP(D1707,RFPStatus!$A$2:$CF$5148,10,FALSE)</f>
        <v>0</v>
      </c>
      <c r="DW1707" s="63" t="str">
        <f t="shared" si="26"/>
        <v/>
      </c>
    </row>
    <row r="1708" spans="1:127">
      <c r="A1708" s="65">
        <f>RFPData!D1708</f>
        <v>0</v>
      </c>
      <c r="DQ1708" s="63">
        <f>VLOOKUP(D1708,RFPStatus!$A$2:$CF$5148,5,FALSE)</f>
        <v>0</v>
      </c>
      <c r="DR1708" s="63">
        <f>VLOOKUP(D1708,RFPStatus!$A$2:$CF$5148,6,FALSE)</f>
        <v>0</v>
      </c>
      <c r="DS1708" s="63">
        <f>VLOOKUP(D1708,RFPStatus!$A$2:$CF$5148,7,FALSE)</f>
        <v>0</v>
      </c>
      <c r="DT1708" s="63">
        <f>VLOOKUP(D1708,RFPStatus!$A$2:$CF$5148,8,FALSE)</f>
        <v>0</v>
      </c>
      <c r="DU1708" s="63">
        <f>VLOOKUP(D1708,RFPStatus!$A$2:$CF$5148,9,FALSE)</f>
        <v>0</v>
      </c>
      <c r="DV1708" s="63">
        <f>VLOOKUP(D1708,RFPStatus!$A$2:$CF$5148,10,FALSE)</f>
        <v>0</v>
      </c>
      <c r="DW1708" s="63" t="str">
        <f t="shared" si="26"/>
        <v/>
      </c>
    </row>
    <row r="1709" spans="1:127">
      <c r="A1709" s="65">
        <f>RFPData!D1709</f>
        <v>0</v>
      </c>
      <c r="DQ1709" s="63">
        <f>VLOOKUP(D1709,RFPStatus!$A$2:$CF$5148,5,FALSE)</f>
        <v>0</v>
      </c>
      <c r="DR1709" s="63">
        <f>VLOOKUP(D1709,RFPStatus!$A$2:$CF$5148,6,FALSE)</f>
        <v>0</v>
      </c>
      <c r="DS1709" s="63">
        <f>VLOOKUP(D1709,RFPStatus!$A$2:$CF$5148,7,FALSE)</f>
        <v>0</v>
      </c>
      <c r="DT1709" s="63">
        <f>VLOOKUP(D1709,RFPStatus!$A$2:$CF$5148,8,FALSE)</f>
        <v>0</v>
      </c>
      <c r="DU1709" s="63">
        <f>VLOOKUP(D1709,RFPStatus!$A$2:$CF$5148,9,FALSE)</f>
        <v>0</v>
      </c>
      <c r="DV1709" s="63">
        <f>VLOOKUP(D1709,RFPStatus!$A$2:$CF$5148,10,FALSE)</f>
        <v>0</v>
      </c>
      <c r="DW1709" s="63" t="str">
        <f t="shared" si="26"/>
        <v/>
      </c>
    </row>
    <row r="1710" spans="1:127">
      <c r="A1710" s="65">
        <f>RFPData!D1710</f>
        <v>0</v>
      </c>
      <c r="DQ1710" s="63">
        <f>VLOOKUP(D1710,RFPStatus!$A$2:$CF$5148,5,FALSE)</f>
        <v>0</v>
      </c>
      <c r="DR1710" s="63">
        <f>VLOOKUP(D1710,RFPStatus!$A$2:$CF$5148,6,FALSE)</f>
        <v>0</v>
      </c>
      <c r="DS1710" s="63">
        <f>VLOOKUP(D1710,RFPStatus!$A$2:$CF$5148,7,FALSE)</f>
        <v>0</v>
      </c>
      <c r="DT1710" s="63">
        <f>VLOOKUP(D1710,RFPStatus!$A$2:$CF$5148,8,FALSE)</f>
        <v>0</v>
      </c>
      <c r="DU1710" s="63">
        <f>VLOOKUP(D1710,RFPStatus!$A$2:$CF$5148,9,FALSE)</f>
        <v>0</v>
      </c>
      <c r="DV1710" s="63">
        <f>VLOOKUP(D1710,RFPStatus!$A$2:$CF$5148,10,FALSE)</f>
        <v>0</v>
      </c>
      <c r="DW1710" s="63" t="str">
        <f t="shared" si="26"/>
        <v/>
      </c>
    </row>
    <row r="1711" spans="1:127">
      <c r="A1711" s="65">
        <f>RFPData!D1711</f>
        <v>0</v>
      </c>
      <c r="DQ1711" s="63">
        <f>VLOOKUP(D1711,RFPStatus!$A$2:$CF$5148,5,FALSE)</f>
        <v>0</v>
      </c>
      <c r="DR1711" s="63">
        <f>VLOOKUP(D1711,RFPStatus!$A$2:$CF$5148,6,FALSE)</f>
        <v>0</v>
      </c>
      <c r="DS1711" s="63">
        <f>VLOOKUP(D1711,RFPStatus!$A$2:$CF$5148,7,FALSE)</f>
        <v>0</v>
      </c>
      <c r="DT1711" s="63">
        <f>VLOOKUP(D1711,RFPStatus!$A$2:$CF$5148,8,FALSE)</f>
        <v>0</v>
      </c>
      <c r="DU1711" s="63">
        <f>VLOOKUP(D1711,RFPStatus!$A$2:$CF$5148,9,FALSE)</f>
        <v>0</v>
      </c>
      <c r="DV1711" s="63">
        <f>VLOOKUP(D1711,RFPStatus!$A$2:$CF$5148,10,FALSE)</f>
        <v>0</v>
      </c>
      <c r="DW1711" s="63" t="str">
        <f t="shared" si="26"/>
        <v/>
      </c>
    </row>
    <row r="1712" spans="1:127">
      <c r="A1712" s="65">
        <f>RFPData!D1712</f>
        <v>0</v>
      </c>
      <c r="DQ1712" s="63">
        <f>VLOOKUP(D1712,RFPStatus!$A$2:$CF$5148,5,FALSE)</f>
        <v>0</v>
      </c>
      <c r="DR1712" s="63">
        <f>VLOOKUP(D1712,RFPStatus!$A$2:$CF$5148,6,FALSE)</f>
        <v>0</v>
      </c>
      <c r="DS1712" s="63">
        <f>VLOOKUP(D1712,RFPStatus!$A$2:$CF$5148,7,FALSE)</f>
        <v>0</v>
      </c>
      <c r="DT1712" s="63">
        <f>VLOOKUP(D1712,RFPStatus!$A$2:$CF$5148,8,FALSE)</f>
        <v>0</v>
      </c>
      <c r="DU1712" s="63">
        <f>VLOOKUP(D1712,RFPStatus!$A$2:$CF$5148,9,FALSE)</f>
        <v>0</v>
      </c>
      <c r="DV1712" s="63">
        <f>VLOOKUP(D1712,RFPStatus!$A$2:$CF$5148,10,FALSE)</f>
        <v>0</v>
      </c>
      <c r="DW1712" s="63" t="str">
        <f t="shared" si="26"/>
        <v/>
      </c>
    </row>
    <row r="1713" spans="1:127">
      <c r="A1713" s="65">
        <f>RFPData!D1713</f>
        <v>0</v>
      </c>
      <c r="DQ1713" s="63">
        <f>VLOOKUP(D1713,RFPStatus!$A$2:$CF$5148,5,FALSE)</f>
        <v>0</v>
      </c>
      <c r="DR1713" s="63">
        <f>VLOOKUP(D1713,RFPStatus!$A$2:$CF$5148,6,FALSE)</f>
        <v>0</v>
      </c>
      <c r="DS1713" s="63">
        <f>VLOOKUP(D1713,RFPStatus!$A$2:$CF$5148,7,FALSE)</f>
        <v>0</v>
      </c>
      <c r="DT1713" s="63">
        <f>VLOOKUP(D1713,RFPStatus!$A$2:$CF$5148,8,FALSE)</f>
        <v>0</v>
      </c>
      <c r="DU1713" s="63">
        <f>VLOOKUP(D1713,RFPStatus!$A$2:$CF$5148,9,FALSE)</f>
        <v>0</v>
      </c>
      <c r="DV1713" s="63">
        <f>VLOOKUP(D1713,RFPStatus!$A$2:$CF$5148,10,FALSE)</f>
        <v>0</v>
      </c>
      <c r="DW1713" s="63" t="str">
        <f t="shared" si="26"/>
        <v/>
      </c>
    </row>
    <row r="1714" spans="1:127">
      <c r="A1714" s="65">
        <f>RFPData!D1714</f>
        <v>0</v>
      </c>
      <c r="DQ1714" s="63">
        <f>VLOOKUP(D1714,RFPStatus!$A$2:$CF$5148,5,FALSE)</f>
        <v>0</v>
      </c>
      <c r="DR1714" s="63">
        <f>VLOOKUP(D1714,RFPStatus!$A$2:$CF$5148,6,FALSE)</f>
        <v>0</v>
      </c>
      <c r="DS1714" s="63">
        <f>VLOOKUP(D1714,RFPStatus!$A$2:$CF$5148,7,FALSE)</f>
        <v>0</v>
      </c>
      <c r="DT1714" s="63">
        <f>VLOOKUP(D1714,RFPStatus!$A$2:$CF$5148,8,FALSE)</f>
        <v>0</v>
      </c>
      <c r="DU1714" s="63">
        <f>VLOOKUP(D1714,RFPStatus!$A$2:$CF$5148,9,FALSE)</f>
        <v>0</v>
      </c>
      <c r="DV1714" s="63">
        <f>VLOOKUP(D1714,RFPStatus!$A$2:$CF$5148,10,FALSE)</f>
        <v>0</v>
      </c>
      <c r="DW1714" s="63" t="str">
        <f t="shared" si="26"/>
        <v/>
      </c>
    </row>
    <row r="1715" spans="1:127">
      <c r="A1715" s="65">
        <f>RFPData!D1715</f>
        <v>0</v>
      </c>
      <c r="DQ1715" s="63">
        <f>VLOOKUP(D1715,RFPStatus!$A$2:$CF$5148,5,FALSE)</f>
        <v>0</v>
      </c>
      <c r="DR1715" s="63">
        <f>VLOOKUP(D1715,RFPStatus!$A$2:$CF$5148,6,FALSE)</f>
        <v>0</v>
      </c>
      <c r="DS1715" s="63">
        <f>VLOOKUP(D1715,RFPStatus!$A$2:$CF$5148,7,FALSE)</f>
        <v>0</v>
      </c>
      <c r="DT1715" s="63">
        <f>VLOOKUP(D1715,RFPStatus!$A$2:$CF$5148,8,FALSE)</f>
        <v>0</v>
      </c>
      <c r="DU1715" s="63">
        <f>VLOOKUP(D1715,RFPStatus!$A$2:$CF$5148,9,FALSE)</f>
        <v>0</v>
      </c>
      <c r="DV1715" s="63">
        <f>VLOOKUP(D1715,RFPStatus!$A$2:$CF$5148,10,FALSE)</f>
        <v>0</v>
      </c>
      <c r="DW1715" s="63" t="str">
        <f t="shared" si="26"/>
        <v/>
      </c>
    </row>
    <row r="1716" spans="1:127">
      <c r="A1716" s="65">
        <f>RFPData!D1716</f>
        <v>0</v>
      </c>
      <c r="DQ1716" s="63">
        <f>VLOOKUP(D1716,RFPStatus!$A$2:$CF$5148,5,FALSE)</f>
        <v>0</v>
      </c>
      <c r="DR1716" s="63">
        <f>VLOOKUP(D1716,RFPStatus!$A$2:$CF$5148,6,FALSE)</f>
        <v>0</v>
      </c>
      <c r="DS1716" s="63">
        <f>VLOOKUP(D1716,RFPStatus!$A$2:$CF$5148,7,FALSE)</f>
        <v>0</v>
      </c>
      <c r="DT1716" s="63">
        <f>VLOOKUP(D1716,RFPStatus!$A$2:$CF$5148,8,FALSE)</f>
        <v>0</v>
      </c>
      <c r="DU1716" s="63">
        <f>VLOOKUP(D1716,RFPStatus!$A$2:$CF$5148,9,FALSE)</f>
        <v>0</v>
      </c>
      <c r="DV1716" s="63">
        <f>VLOOKUP(D1716,RFPStatus!$A$2:$CF$5148,10,FALSE)</f>
        <v>0</v>
      </c>
      <c r="DW1716" s="63" t="str">
        <f t="shared" si="26"/>
        <v/>
      </c>
    </row>
    <row r="1717" spans="1:127">
      <c r="A1717" s="65">
        <f>RFPData!D1717</f>
        <v>0</v>
      </c>
      <c r="DQ1717" s="63">
        <f>VLOOKUP(D1717,RFPStatus!$A$2:$CF$5148,5,FALSE)</f>
        <v>0</v>
      </c>
      <c r="DR1717" s="63">
        <f>VLOOKUP(D1717,RFPStatus!$A$2:$CF$5148,6,FALSE)</f>
        <v>0</v>
      </c>
      <c r="DS1717" s="63">
        <f>VLOOKUP(D1717,RFPStatus!$A$2:$CF$5148,7,FALSE)</f>
        <v>0</v>
      </c>
      <c r="DT1717" s="63">
        <f>VLOOKUP(D1717,RFPStatus!$A$2:$CF$5148,8,FALSE)</f>
        <v>0</v>
      </c>
      <c r="DU1717" s="63">
        <f>VLOOKUP(D1717,RFPStatus!$A$2:$CF$5148,9,FALSE)</f>
        <v>0</v>
      </c>
      <c r="DV1717" s="63">
        <f>VLOOKUP(D1717,RFPStatus!$A$2:$CF$5148,10,FALSE)</f>
        <v>0</v>
      </c>
      <c r="DW1717" s="63" t="str">
        <f t="shared" si="26"/>
        <v/>
      </c>
    </row>
    <row r="1718" spans="1:127">
      <c r="A1718" s="65">
        <f>RFPData!D1718</f>
        <v>0</v>
      </c>
      <c r="DQ1718" s="63">
        <f>VLOOKUP(D1718,RFPStatus!$A$2:$CF$5148,5,FALSE)</f>
        <v>0</v>
      </c>
      <c r="DR1718" s="63">
        <f>VLOOKUP(D1718,RFPStatus!$A$2:$CF$5148,6,FALSE)</f>
        <v>0</v>
      </c>
      <c r="DS1718" s="63">
        <f>VLOOKUP(D1718,RFPStatus!$A$2:$CF$5148,7,FALSE)</f>
        <v>0</v>
      </c>
      <c r="DT1718" s="63">
        <f>VLOOKUP(D1718,RFPStatus!$A$2:$CF$5148,8,FALSE)</f>
        <v>0</v>
      </c>
      <c r="DU1718" s="63">
        <f>VLOOKUP(D1718,RFPStatus!$A$2:$CF$5148,9,FALSE)</f>
        <v>0</v>
      </c>
      <c r="DV1718" s="63">
        <f>VLOOKUP(D1718,RFPStatus!$A$2:$CF$5148,10,FALSE)</f>
        <v>0</v>
      </c>
      <c r="DW1718" s="63" t="str">
        <f t="shared" si="26"/>
        <v/>
      </c>
    </row>
    <row r="1719" spans="1:127">
      <c r="A1719" s="65">
        <f>RFPData!D1719</f>
        <v>0</v>
      </c>
      <c r="DQ1719" s="63">
        <f>VLOOKUP(D1719,RFPStatus!$A$2:$CF$5148,5,FALSE)</f>
        <v>0</v>
      </c>
      <c r="DR1719" s="63">
        <f>VLOOKUP(D1719,RFPStatus!$A$2:$CF$5148,6,FALSE)</f>
        <v>0</v>
      </c>
      <c r="DS1719" s="63">
        <f>VLOOKUP(D1719,RFPStatus!$A$2:$CF$5148,7,FALSE)</f>
        <v>0</v>
      </c>
      <c r="DT1719" s="63">
        <f>VLOOKUP(D1719,RFPStatus!$A$2:$CF$5148,8,FALSE)</f>
        <v>0</v>
      </c>
      <c r="DU1719" s="63">
        <f>VLOOKUP(D1719,RFPStatus!$A$2:$CF$5148,9,FALSE)</f>
        <v>0</v>
      </c>
      <c r="DV1719" s="63">
        <f>VLOOKUP(D1719,RFPStatus!$A$2:$CF$5148,10,FALSE)</f>
        <v>0</v>
      </c>
      <c r="DW1719" s="63" t="str">
        <f t="shared" si="26"/>
        <v/>
      </c>
    </row>
    <row r="1720" spans="1:127">
      <c r="A1720" s="65">
        <f>RFPData!D1720</f>
        <v>0</v>
      </c>
      <c r="DQ1720" s="63">
        <f>VLOOKUP(D1720,RFPStatus!$A$2:$CF$5148,5,FALSE)</f>
        <v>0</v>
      </c>
      <c r="DR1720" s="63">
        <f>VLOOKUP(D1720,RFPStatus!$A$2:$CF$5148,6,FALSE)</f>
        <v>0</v>
      </c>
      <c r="DS1720" s="63">
        <f>VLOOKUP(D1720,RFPStatus!$A$2:$CF$5148,7,FALSE)</f>
        <v>0</v>
      </c>
      <c r="DT1720" s="63">
        <f>VLOOKUP(D1720,RFPStatus!$A$2:$CF$5148,8,FALSE)</f>
        <v>0</v>
      </c>
      <c r="DU1720" s="63">
        <f>VLOOKUP(D1720,RFPStatus!$A$2:$CF$5148,9,FALSE)</f>
        <v>0</v>
      </c>
      <c r="DV1720" s="63">
        <f>VLOOKUP(D1720,RFPStatus!$A$2:$CF$5148,10,FALSE)</f>
        <v>0</v>
      </c>
      <c r="DW1720" s="63" t="str">
        <f t="shared" si="26"/>
        <v/>
      </c>
    </row>
    <row r="1721" spans="1:127">
      <c r="A1721" s="65">
        <f>RFPData!D1721</f>
        <v>0</v>
      </c>
      <c r="DQ1721" s="63">
        <f>VLOOKUP(D1721,RFPStatus!$A$2:$CF$5148,5,FALSE)</f>
        <v>0</v>
      </c>
      <c r="DR1721" s="63">
        <f>VLOOKUP(D1721,RFPStatus!$A$2:$CF$5148,6,FALSE)</f>
        <v>0</v>
      </c>
      <c r="DS1721" s="63">
        <f>VLOOKUP(D1721,RFPStatus!$A$2:$CF$5148,7,FALSE)</f>
        <v>0</v>
      </c>
      <c r="DT1721" s="63">
        <f>VLOOKUP(D1721,RFPStatus!$A$2:$CF$5148,8,FALSE)</f>
        <v>0</v>
      </c>
      <c r="DU1721" s="63">
        <f>VLOOKUP(D1721,RFPStatus!$A$2:$CF$5148,9,FALSE)</f>
        <v>0</v>
      </c>
      <c r="DV1721" s="63">
        <f>VLOOKUP(D1721,RFPStatus!$A$2:$CF$5148,10,FALSE)</f>
        <v>0</v>
      </c>
      <c r="DW1721" s="63" t="str">
        <f t="shared" si="26"/>
        <v/>
      </c>
    </row>
    <row r="1722" spans="1:127">
      <c r="A1722" s="65">
        <f>RFPData!D1722</f>
        <v>0</v>
      </c>
      <c r="DQ1722" s="63">
        <f>VLOOKUP(D1722,RFPStatus!$A$2:$CF$5148,5,FALSE)</f>
        <v>0</v>
      </c>
      <c r="DR1722" s="63">
        <f>VLOOKUP(D1722,RFPStatus!$A$2:$CF$5148,6,FALSE)</f>
        <v>0</v>
      </c>
      <c r="DS1722" s="63">
        <f>VLOOKUP(D1722,RFPStatus!$A$2:$CF$5148,7,FALSE)</f>
        <v>0</v>
      </c>
      <c r="DT1722" s="63">
        <f>VLOOKUP(D1722,RFPStatus!$A$2:$CF$5148,8,FALSE)</f>
        <v>0</v>
      </c>
      <c r="DU1722" s="63">
        <f>VLOOKUP(D1722,RFPStatus!$A$2:$CF$5148,9,FALSE)</f>
        <v>0</v>
      </c>
      <c r="DV1722" s="63">
        <f>VLOOKUP(D1722,RFPStatus!$A$2:$CF$5148,10,FALSE)</f>
        <v>0</v>
      </c>
      <c r="DW1722" s="63" t="str">
        <f t="shared" si="26"/>
        <v/>
      </c>
    </row>
    <row r="1723" spans="1:127">
      <c r="A1723" s="65">
        <f>RFPData!D1723</f>
        <v>0</v>
      </c>
      <c r="DQ1723" s="63">
        <f>VLOOKUP(D1723,RFPStatus!$A$2:$CF$5148,5,FALSE)</f>
        <v>0</v>
      </c>
      <c r="DR1723" s="63">
        <f>VLOOKUP(D1723,RFPStatus!$A$2:$CF$5148,6,FALSE)</f>
        <v>0</v>
      </c>
      <c r="DS1723" s="63">
        <f>VLOOKUP(D1723,RFPStatus!$A$2:$CF$5148,7,FALSE)</f>
        <v>0</v>
      </c>
      <c r="DT1723" s="63">
        <f>VLOOKUP(D1723,RFPStatus!$A$2:$CF$5148,8,FALSE)</f>
        <v>0</v>
      </c>
      <c r="DU1723" s="63">
        <f>VLOOKUP(D1723,RFPStatus!$A$2:$CF$5148,9,FALSE)</f>
        <v>0</v>
      </c>
      <c r="DV1723" s="63">
        <f>VLOOKUP(D1723,RFPStatus!$A$2:$CF$5148,10,FALSE)</f>
        <v>0</v>
      </c>
      <c r="DW1723" s="63" t="str">
        <f t="shared" si="26"/>
        <v/>
      </c>
    </row>
    <row r="1724" spans="1:127">
      <c r="A1724" s="65">
        <f>RFPData!D1724</f>
        <v>0</v>
      </c>
      <c r="DQ1724" s="63">
        <f>VLOOKUP(D1724,RFPStatus!$A$2:$CF$5148,5,FALSE)</f>
        <v>0</v>
      </c>
      <c r="DR1724" s="63">
        <f>VLOOKUP(D1724,RFPStatus!$A$2:$CF$5148,6,FALSE)</f>
        <v>0</v>
      </c>
      <c r="DS1724" s="63">
        <f>VLOOKUP(D1724,RFPStatus!$A$2:$CF$5148,7,FALSE)</f>
        <v>0</v>
      </c>
      <c r="DT1724" s="63">
        <f>VLOOKUP(D1724,RFPStatus!$A$2:$CF$5148,8,FALSE)</f>
        <v>0</v>
      </c>
      <c r="DU1724" s="63">
        <f>VLOOKUP(D1724,RFPStatus!$A$2:$CF$5148,9,FALSE)</f>
        <v>0</v>
      </c>
      <c r="DV1724" s="63">
        <f>VLOOKUP(D1724,RFPStatus!$A$2:$CF$5148,10,FALSE)</f>
        <v>0</v>
      </c>
      <c r="DW1724" s="63" t="str">
        <f t="shared" si="26"/>
        <v/>
      </c>
    </row>
    <row r="1725" spans="1:127">
      <c r="A1725" s="65">
        <f>RFPData!D1725</f>
        <v>0</v>
      </c>
      <c r="DQ1725" s="63">
        <f>VLOOKUP(D1725,RFPStatus!$A$2:$CF$5148,5,FALSE)</f>
        <v>0</v>
      </c>
      <c r="DR1725" s="63">
        <f>VLOOKUP(D1725,RFPStatus!$A$2:$CF$5148,6,FALSE)</f>
        <v>0</v>
      </c>
      <c r="DS1725" s="63">
        <f>VLOOKUP(D1725,RFPStatus!$A$2:$CF$5148,7,FALSE)</f>
        <v>0</v>
      </c>
      <c r="DT1725" s="63">
        <f>VLOOKUP(D1725,RFPStatus!$A$2:$CF$5148,8,FALSE)</f>
        <v>0</v>
      </c>
      <c r="DU1725" s="63">
        <f>VLOOKUP(D1725,RFPStatus!$A$2:$CF$5148,9,FALSE)</f>
        <v>0</v>
      </c>
      <c r="DV1725" s="63">
        <f>VLOOKUP(D1725,RFPStatus!$A$2:$CF$5148,10,FALSE)</f>
        <v>0</v>
      </c>
      <c r="DW1725" s="63" t="str">
        <f t="shared" si="26"/>
        <v/>
      </c>
    </row>
    <row r="1726" spans="1:127">
      <c r="A1726" s="65">
        <f>RFPData!D1726</f>
        <v>0</v>
      </c>
      <c r="DQ1726" s="63">
        <f>VLOOKUP(D1726,RFPStatus!$A$2:$CF$5148,5,FALSE)</f>
        <v>0</v>
      </c>
      <c r="DR1726" s="63">
        <f>VLOOKUP(D1726,RFPStatus!$A$2:$CF$5148,6,FALSE)</f>
        <v>0</v>
      </c>
      <c r="DS1726" s="63">
        <f>VLOOKUP(D1726,RFPStatus!$A$2:$CF$5148,7,FALSE)</f>
        <v>0</v>
      </c>
      <c r="DT1726" s="63">
        <f>VLOOKUP(D1726,RFPStatus!$A$2:$CF$5148,8,FALSE)</f>
        <v>0</v>
      </c>
      <c r="DU1726" s="63">
        <f>VLOOKUP(D1726,RFPStatus!$A$2:$CF$5148,9,FALSE)</f>
        <v>0</v>
      </c>
      <c r="DV1726" s="63">
        <f>VLOOKUP(D1726,RFPStatus!$A$2:$CF$5148,10,FALSE)</f>
        <v>0</v>
      </c>
      <c r="DW1726" s="63" t="str">
        <f t="shared" si="26"/>
        <v/>
      </c>
    </row>
    <row r="1727" spans="1:127">
      <c r="A1727" s="65">
        <f>RFPData!D1727</f>
        <v>0</v>
      </c>
      <c r="DQ1727" s="63">
        <f>VLOOKUP(D1727,RFPStatus!$A$2:$CF$5148,5,FALSE)</f>
        <v>0</v>
      </c>
      <c r="DR1727" s="63">
        <f>VLOOKUP(D1727,RFPStatus!$A$2:$CF$5148,6,FALSE)</f>
        <v>0</v>
      </c>
      <c r="DS1727" s="63">
        <f>VLOOKUP(D1727,RFPStatus!$A$2:$CF$5148,7,FALSE)</f>
        <v>0</v>
      </c>
      <c r="DT1727" s="63">
        <f>VLOOKUP(D1727,RFPStatus!$A$2:$CF$5148,8,FALSE)</f>
        <v>0</v>
      </c>
      <c r="DU1727" s="63">
        <f>VLOOKUP(D1727,RFPStatus!$A$2:$CF$5148,9,FALSE)</f>
        <v>0</v>
      </c>
      <c r="DV1727" s="63">
        <f>VLOOKUP(D1727,RFPStatus!$A$2:$CF$5148,10,FALSE)</f>
        <v>0</v>
      </c>
      <c r="DW1727" s="63" t="str">
        <f t="shared" si="26"/>
        <v/>
      </c>
    </row>
    <row r="1728" spans="1:127">
      <c r="A1728" s="65">
        <f>RFPData!D1728</f>
        <v>0</v>
      </c>
      <c r="DQ1728" s="63">
        <f>VLOOKUP(D1728,RFPStatus!$A$2:$CF$5148,5,FALSE)</f>
        <v>0</v>
      </c>
      <c r="DR1728" s="63">
        <f>VLOOKUP(D1728,RFPStatus!$A$2:$CF$5148,6,FALSE)</f>
        <v>0</v>
      </c>
      <c r="DS1728" s="63">
        <f>VLOOKUP(D1728,RFPStatus!$A$2:$CF$5148,7,FALSE)</f>
        <v>0</v>
      </c>
      <c r="DT1728" s="63">
        <f>VLOOKUP(D1728,RFPStatus!$A$2:$CF$5148,8,FALSE)</f>
        <v>0</v>
      </c>
      <c r="DU1728" s="63">
        <f>VLOOKUP(D1728,RFPStatus!$A$2:$CF$5148,9,FALSE)</f>
        <v>0</v>
      </c>
      <c r="DV1728" s="63">
        <f>VLOOKUP(D1728,RFPStatus!$A$2:$CF$5148,10,FALSE)</f>
        <v>0</v>
      </c>
      <c r="DW1728" s="63" t="str">
        <f t="shared" si="26"/>
        <v/>
      </c>
    </row>
    <row r="1729" spans="1:127">
      <c r="A1729" s="65">
        <f>RFPData!D1729</f>
        <v>0</v>
      </c>
      <c r="DQ1729" s="63">
        <f>VLOOKUP(D1729,RFPStatus!$A$2:$CF$5148,5,FALSE)</f>
        <v>0</v>
      </c>
      <c r="DR1729" s="63">
        <f>VLOOKUP(D1729,RFPStatus!$A$2:$CF$5148,6,FALSE)</f>
        <v>0</v>
      </c>
      <c r="DS1729" s="63">
        <f>VLOOKUP(D1729,RFPStatus!$A$2:$CF$5148,7,FALSE)</f>
        <v>0</v>
      </c>
      <c r="DT1729" s="63">
        <f>VLOOKUP(D1729,RFPStatus!$A$2:$CF$5148,8,FALSE)</f>
        <v>0</v>
      </c>
      <c r="DU1729" s="63">
        <f>VLOOKUP(D1729,RFPStatus!$A$2:$CF$5148,9,FALSE)</f>
        <v>0</v>
      </c>
      <c r="DV1729" s="63">
        <f>VLOOKUP(D1729,RFPStatus!$A$2:$CF$5148,10,FALSE)</f>
        <v>0</v>
      </c>
      <c r="DW1729" s="63" t="str">
        <f t="shared" si="26"/>
        <v/>
      </c>
    </row>
    <row r="1730" spans="1:127">
      <c r="A1730" s="65">
        <f>RFPData!D1730</f>
        <v>0</v>
      </c>
      <c r="DQ1730" s="63">
        <f>VLOOKUP(D1730,RFPStatus!$A$2:$CF$5148,5,FALSE)</f>
        <v>0</v>
      </c>
      <c r="DR1730" s="63">
        <f>VLOOKUP(D1730,RFPStatus!$A$2:$CF$5148,6,FALSE)</f>
        <v>0</v>
      </c>
      <c r="DS1730" s="63">
        <f>VLOOKUP(D1730,RFPStatus!$A$2:$CF$5148,7,FALSE)</f>
        <v>0</v>
      </c>
      <c r="DT1730" s="63">
        <f>VLOOKUP(D1730,RFPStatus!$A$2:$CF$5148,8,FALSE)</f>
        <v>0</v>
      </c>
      <c r="DU1730" s="63">
        <f>VLOOKUP(D1730,RFPStatus!$A$2:$CF$5148,9,FALSE)</f>
        <v>0</v>
      </c>
      <c r="DV1730" s="63">
        <f>VLOOKUP(D1730,RFPStatus!$A$2:$CF$5148,10,FALSE)</f>
        <v>0</v>
      </c>
      <c r="DW1730" s="63" t="str">
        <f t="shared" si="26"/>
        <v/>
      </c>
    </row>
    <row r="1731" spans="1:127">
      <c r="A1731" s="65">
        <f>RFPData!D1731</f>
        <v>0</v>
      </c>
      <c r="DQ1731" s="63">
        <f>VLOOKUP(D1731,RFPStatus!$A$2:$CF$5148,5,FALSE)</f>
        <v>0</v>
      </c>
      <c r="DR1731" s="63">
        <f>VLOOKUP(D1731,RFPStatus!$A$2:$CF$5148,6,FALSE)</f>
        <v>0</v>
      </c>
      <c r="DS1731" s="63">
        <f>VLOOKUP(D1731,RFPStatus!$A$2:$CF$5148,7,FALSE)</f>
        <v>0</v>
      </c>
      <c r="DT1731" s="63">
        <f>VLOOKUP(D1731,RFPStatus!$A$2:$CF$5148,8,FALSE)</f>
        <v>0</v>
      </c>
      <c r="DU1731" s="63">
        <f>VLOOKUP(D1731,RFPStatus!$A$2:$CF$5148,9,FALSE)</f>
        <v>0</v>
      </c>
      <c r="DV1731" s="63">
        <f>VLOOKUP(D1731,RFPStatus!$A$2:$CF$5148,10,FALSE)</f>
        <v>0</v>
      </c>
      <c r="DW1731" s="63" t="str">
        <f t="shared" ref="DW1731:DW1794" si="27">_xlfn.CONCAT(BU1731:BY1731)</f>
        <v/>
      </c>
    </row>
    <row r="1732" spans="1:127">
      <c r="A1732" s="65">
        <f>RFPData!D1732</f>
        <v>0</v>
      </c>
      <c r="DQ1732" s="63">
        <f>VLOOKUP(D1732,RFPStatus!$A$2:$CF$5148,5,FALSE)</f>
        <v>0</v>
      </c>
      <c r="DR1732" s="63">
        <f>VLOOKUP(D1732,RFPStatus!$A$2:$CF$5148,6,FALSE)</f>
        <v>0</v>
      </c>
      <c r="DS1732" s="63">
        <f>VLOOKUP(D1732,RFPStatus!$A$2:$CF$5148,7,FALSE)</f>
        <v>0</v>
      </c>
      <c r="DT1732" s="63">
        <f>VLOOKUP(D1732,RFPStatus!$A$2:$CF$5148,8,FALSE)</f>
        <v>0</v>
      </c>
      <c r="DU1732" s="63">
        <f>VLOOKUP(D1732,RFPStatus!$A$2:$CF$5148,9,FALSE)</f>
        <v>0</v>
      </c>
      <c r="DV1732" s="63">
        <f>VLOOKUP(D1732,RFPStatus!$A$2:$CF$5148,10,FALSE)</f>
        <v>0</v>
      </c>
      <c r="DW1732" s="63" t="str">
        <f t="shared" si="27"/>
        <v/>
      </c>
    </row>
    <row r="1733" spans="1:127">
      <c r="A1733" s="65">
        <f>RFPData!D1733</f>
        <v>0</v>
      </c>
      <c r="DQ1733" s="63">
        <f>VLOOKUP(D1733,RFPStatus!$A$2:$CF$5148,5,FALSE)</f>
        <v>0</v>
      </c>
      <c r="DR1733" s="63">
        <f>VLOOKUP(D1733,RFPStatus!$A$2:$CF$5148,6,FALSE)</f>
        <v>0</v>
      </c>
      <c r="DS1733" s="63">
        <f>VLOOKUP(D1733,RFPStatus!$A$2:$CF$5148,7,FALSE)</f>
        <v>0</v>
      </c>
      <c r="DT1733" s="63">
        <f>VLOOKUP(D1733,RFPStatus!$A$2:$CF$5148,8,FALSE)</f>
        <v>0</v>
      </c>
      <c r="DU1733" s="63">
        <f>VLOOKUP(D1733,RFPStatus!$A$2:$CF$5148,9,FALSE)</f>
        <v>0</v>
      </c>
      <c r="DV1733" s="63">
        <f>VLOOKUP(D1733,RFPStatus!$A$2:$CF$5148,10,FALSE)</f>
        <v>0</v>
      </c>
      <c r="DW1733" s="63" t="str">
        <f t="shared" si="27"/>
        <v/>
      </c>
    </row>
    <row r="1734" spans="1:127">
      <c r="A1734" s="65">
        <f>RFPData!D1734</f>
        <v>0</v>
      </c>
      <c r="DQ1734" s="63">
        <f>VLOOKUP(D1734,RFPStatus!$A$2:$CF$5148,5,FALSE)</f>
        <v>0</v>
      </c>
      <c r="DR1734" s="63">
        <f>VLOOKUP(D1734,RFPStatus!$A$2:$CF$5148,6,FALSE)</f>
        <v>0</v>
      </c>
      <c r="DS1734" s="63">
        <f>VLOOKUP(D1734,RFPStatus!$A$2:$CF$5148,7,FALSE)</f>
        <v>0</v>
      </c>
      <c r="DT1734" s="63">
        <f>VLOOKUP(D1734,RFPStatus!$A$2:$CF$5148,8,FALSE)</f>
        <v>0</v>
      </c>
      <c r="DU1734" s="63">
        <f>VLOOKUP(D1734,RFPStatus!$A$2:$CF$5148,9,FALSE)</f>
        <v>0</v>
      </c>
      <c r="DV1734" s="63">
        <f>VLOOKUP(D1734,RFPStatus!$A$2:$CF$5148,10,FALSE)</f>
        <v>0</v>
      </c>
      <c r="DW1734" s="63" t="str">
        <f t="shared" si="27"/>
        <v/>
      </c>
    </row>
    <row r="1735" spans="1:127">
      <c r="A1735" s="65">
        <f>RFPData!D1735</f>
        <v>0</v>
      </c>
      <c r="DQ1735" s="63">
        <f>VLOOKUP(D1735,RFPStatus!$A$2:$CF$5148,5,FALSE)</f>
        <v>0</v>
      </c>
      <c r="DR1735" s="63">
        <f>VLOOKUP(D1735,RFPStatus!$A$2:$CF$5148,6,FALSE)</f>
        <v>0</v>
      </c>
      <c r="DS1735" s="63">
        <f>VLOOKUP(D1735,RFPStatus!$A$2:$CF$5148,7,FALSE)</f>
        <v>0</v>
      </c>
      <c r="DT1735" s="63">
        <f>VLOOKUP(D1735,RFPStatus!$A$2:$CF$5148,8,FALSE)</f>
        <v>0</v>
      </c>
      <c r="DU1735" s="63">
        <f>VLOOKUP(D1735,RFPStatus!$A$2:$CF$5148,9,FALSE)</f>
        <v>0</v>
      </c>
      <c r="DV1735" s="63">
        <f>VLOOKUP(D1735,RFPStatus!$A$2:$CF$5148,10,FALSE)</f>
        <v>0</v>
      </c>
      <c r="DW1735" s="63" t="str">
        <f t="shared" si="27"/>
        <v/>
      </c>
    </row>
    <row r="1736" spans="1:127">
      <c r="A1736" s="65">
        <f>RFPData!D1736</f>
        <v>0</v>
      </c>
      <c r="DQ1736" s="63">
        <f>VLOOKUP(D1736,RFPStatus!$A$2:$CF$5148,5,FALSE)</f>
        <v>0</v>
      </c>
      <c r="DR1736" s="63">
        <f>VLOOKUP(D1736,RFPStatus!$A$2:$CF$5148,6,FALSE)</f>
        <v>0</v>
      </c>
      <c r="DS1736" s="63">
        <f>VLOOKUP(D1736,RFPStatus!$A$2:$CF$5148,7,FALSE)</f>
        <v>0</v>
      </c>
      <c r="DT1736" s="63">
        <f>VLOOKUP(D1736,RFPStatus!$A$2:$CF$5148,8,FALSE)</f>
        <v>0</v>
      </c>
      <c r="DU1736" s="63">
        <f>VLOOKUP(D1736,RFPStatus!$A$2:$CF$5148,9,FALSE)</f>
        <v>0</v>
      </c>
      <c r="DV1736" s="63">
        <f>VLOOKUP(D1736,RFPStatus!$A$2:$CF$5148,10,FALSE)</f>
        <v>0</v>
      </c>
      <c r="DW1736" s="63" t="str">
        <f t="shared" si="27"/>
        <v/>
      </c>
    </row>
    <row r="1737" spans="1:127">
      <c r="A1737" s="65">
        <f>RFPData!D1737</f>
        <v>0</v>
      </c>
      <c r="DQ1737" s="63">
        <f>VLOOKUP(D1737,RFPStatus!$A$2:$CF$5148,5,FALSE)</f>
        <v>0</v>
      </c>
      <c r="DR1737" s="63">
        <f>VLOOKUP(D1737,RFPStatus!$A$2:$CF$5148,6,FALSE)</f>
        <v>0</v>
      </c>
      <c r="DS1737" s="63">
        <f>VLOOKUP(D1737,RFPStatus!$A$2:$CF$5148,7,FALSE)</f>
        <v>0</v>
      </c>
      <c r="DT1737" s="63">
        <f>VLOOKUP(D1737,RFPStatus!$A$2:$CF$5148,8,FALSE)</f>
        <v>0</v>
      </c>
      <c r="DU1737" s="63">
        <f>VLOOKUP(D1737,RFPStatus!$A$2:$CF$5148,9,FALSE)</f>
        <v>0</v>
      </c>
      <c r="DV1737" s="63">
        <f>VLOOKUP(D1737,RFPStatus!$A$2:$CF$5148,10,FALSE)</f>
        <v>0</v>
      </c>
      <c r="DW1737" s="63" t="str">
        <f t="shared" si="27"/>
        <v/>
      </c>
    </row>
    <row r="1738" spans="1:127">
      <c r="A1738" s="65">
        <f>RFPData!D1738</f>
        <v>0</v>
      </c>
      <c r="DQ1738" s="63">
        <f>VLOOKUP(D1738,RFPStatus!$A$2:$CF$5148,5,FALSE)</f>
        <v>0</v>
      </c>
      <c r="DR1738" s="63">
        <f>VLOOKUP(D1738,RFPStatus!$A$2:$CF$5148,6,FALSE)</f>
        <v>0</v>
      </c>
      <c r="DS1738" s="63">
        <f>VLOOKUP(D1738,RFPStatus!$A$2:$CF$5148,7,FALSE)</f>
        <v>0</v>
      </c>
      <c r="DT1738" s="63">
        <f>VLOOKUP(D1738,RFPStatus!$A$2:$CF$5148,8,FALSE)</f>
        <v>0</v>
      </c>
      <c r="DU1738" s="63">
        <f>VLOOKUP(D1738,RFPStatus!$A$2:$CF$5148,9,FALSE)</f>
        <v>0</v>
      </c>
      <c r="DV1738" s="63">
        <f>VLOOKUP(D1738,RFPStatus!$A$2:$CF$5148,10,FALSE)</f>
        <v>0</v>
      </c>
      <c r="DW1738" s="63" t="str">
        <f t="shared" si="27"/>
        <v/>
      </c>
    </row>
    <row r="1739" spans="1:127">
      <c r="A1739" s="65">
        <f>RFPData!D1739</f>
        <v>0</v>
      </c>
      <c r="DQ1739" s="63">
        <f>VLOOKUP(D1739,RFPStatus!$A$2:$CF$5148,5,FALSE)</f>
        <v>0</v>
      </c>
      <c r="DR1739" s="63">
        <f>VLOOKUP(D1739,RFPStatus!$A$2:$CF$5148,6,FALSE)</f>
        <v>0</v>
      </c>
      <c r="DS1739" s="63">
        <f>VLOOKUP(D1739,RFPStatus!$A$2:$CF$5148,7,FALSE)</f>
        <v>0</v>
      </c>
      <c r="DT1739" s="63">
        <f>VLOOKUP(D1739,RFPStatus!$A$2:$CF$5148,8,FALSE)</f>
        <v>0</v>
      </c>
      <c r="DU1739" s="63">
        <f>VLOOKUP(D1739,RFPStatus!$A$2:$CF$5148,9,FALSE)</f>
        <v>0</v>
      </c>
      <c r="DV1739" s="63">
        <f>VLOOKUP(D1739,RFPStatus!$A$2:$CF$5148,10,FALSE)</f>
        <v>0</v>
      </c>
      <c r="DW1739" s="63" t="str">
        <f t="shared" si="27"/>
        <v/>
      </c>
    </row>
    <row r="1740" spans="1:127">
      <c r="A1740" s="65">
        <f>RFPData!D1740</f>
        <v>0</v>
      </c>
      <c r="DQ1740" s="63">
        <f>VLOOKUP(D1740,RFPStatus!$A$2:$CF$5148,5,FALSE)</f>
        <v>0</v>
      </c>
      <c r="DR1740" s="63">
        <f>VLOOKUP(D1740,RFPStatus!$A$2:$CF$5148,6,FALSE)</f>
        <v>0</v>
      </c>
      <c r="DS1740" s="63">
        <f>VLOOKUP(D1740,RFPStatus!$A$2:$CF$5148,7,FALSE)</f>
        <v>0</v>
      </c>
      <c r="DT1740" s="63">
        <f>VLOOKUP(D1740,RFPStatus!$A$2:$CF$5148,8,FALSE)</f>
        <v>0</v>
      </c>
      <c r="DU1740" s="63">
        <f>VLOOKUP(D1740,RFPStatus!$A$2:$CF$5148,9,FALSE)</f>
        <v>0</v>
      </c>
      <c r="DV1740" s="63">
        <f>VLOOKUP(D1740,RFPStatus!$A$2:$CF$5148,10,FALSE)</f>
        <v>0</v>
      </c>
      <c r="DW1740" s="63" t="str">
        <f t="shared" si="27"/>
        <v/>
      </c>
    </row>
    <row r="1741" spans="1:127">
      <c r="A1741" s="65">
        <f>RFPData!D1741</f>
        <v>0</v>
      </c>
      <c r="DQ1741" s="63">
        <f>VLOOKUP(D1741,RFPStatus!$A$2:$CF$5148,5,FALSE)</f>
        <v>0</v>
      </c>
      <c r="DR1741" s="63">
        <f>VLOOKUP(D1741,RFPStatus!$A$2:$CF$5148,6,FALSE)</f>
        <v>0</v>
      </c>
      <c r="DS1741" s="63">
        <f>VLOOKUP(D1741,RFPStatus!$A$2:$CF$5148,7,FALSE)</f>
        <v>0</v>
      </c>
      <c r="DT1741" s="63">
        <f>VLOOKUP(D1741,RFPStatus!$A$2:$CF$5148,8,FALSE)</f>
        <v>0</v>
      </c>
      <c r="DU1741" s="63">
        <f>VLOOKUP(D1741,RFPStatus!$A$2:$CF$5148,9,FALSE)</f>
        <v>0</v>
      </c>
      <c r="DV1741" s="63">
        <f>VLOOKUP(D1741,RFPStatus!$A$2:$CF$5148,10,FALSE)</f>
        <v>0</v>
      </c>
      <c r="DW1741" s="63" t="str">
        <f t="shared" si="27"/>
        <v/>
      </c>
    </row>
    <row r="1742" spans="1:127">
      <c r="A1742" s="65">
        <f>RFPData!D1742</f>
        <v>0</v>
      </c>
      <c r="DQ1742" s="63">
        <f>VLOOKUP(D1742,RFPStatus!$A$2:$CF$5148,5,FALSE)</f>
        <v>0</v>
      </c>
      <c r="DR1742" s="63">
        <f>VLOOKUP(D1742,RFPStatus!$A$2:$CF$5148,6,FALSE)</f>
        <v>0</v>
      </c>
      <c r="DS1742" s="63">
        <f>VLOOKUP(D1742,RFPStatus!$A$2:$CF$5148,7,FALSE)</f>
        <v>0</v>
      </c>
      <c r="DT1742" s="63">
        <f>VLOOKUP(D1742,RFPStatus!$A$2:$CF$5148,8,FALSE)</f>
        <v>0</v>
      </c>
      <c r="DU1742" s="63">
        <f>VLOOKUP(D1742,RFPStatus!$A$2:$CF$5148,9,FALSE)</f>
        <v>0</v>
      </c>
      <c r="DV1742" s="63">
        <f>VLOOKUP(D1742,RFPStatus!$A$2:$CF$5148,10,FALSE)</f>
        <v>0</v>
      </c>
      <c r="DW1742" s="63" t="str">
        <f t="shared" si="27"/>
        <v/>
      </c>
    </row>
    <row r="1743" spans="1:127">
      <c r="A1743" s="65">
        <f>RFPData!D1743</f>
        <v>0</v>
      </c>
      <c r="DQ1743" s="63">
        <f>VLOOKUP(D1743,RFPStatus!$A$2:$CF$5148,5,FALSE)</f>
        <v>0</v>
      </c>
      <c r="DR1743" s="63">
        <f>VLOOKUP(D1743,RFPStatus!$A$2:$CF$5148,6,FALSE)</f>
        <v>0</v>
      </c>
      <c r="DS1743" s="63">
        <f>VLOOKUP(D1743,RFPStatus!$A$2:$CF$5148,7,FALSE)</f>
        <v>0</v>
      </c>
      <c r="DT1743" s="63">
        <f>VLOOKUP(D1743,RFPStatus!$A$2:$CF$5148,8,FALSE)</f>
        <v>0</v>
      </c>
      <c r="DU1743" s="63">
        <f>VLOOKUP(D1743,RFPStatus!$A$2:$CF$5148,9,FALSE)</f>
        <v>0</v>
      </c>
      <c r="DV1743" s="63">
        <f>VLOOKUP(D1743,RFPStatus!$A$2:$CF$5148,10,FALSE)</f>
        <v>0</v>
      </c>
      <c r="DW1743" s="63" t="str">
        <f t="shared" si="27"/>
        <v/>
      </c>
    </row>
    <row r="1744" spans="1:127">
      <c r="A1744" s="65">
        <f>RFPData!D1744</f>
        <v>0</v>
      </c>
      <c r="DQ1744" s="63">
        <f>VLOOKUP(D1744,RFPStatus!$A$2:$CF$5148,5,FALSE)</f>
        <v>0</v>
      </c>
      <c r="DR1744" s="63">
        <f>VLOOKUP(D1744,RFPStatus!$A$2:$CF$5148,6,FALSE)</f>
        <v>0</v>
      </c>
      <c r="DS1744" s="63">
        <f>VLOOKUP(D1744,RFPStatus!$A$2:$CF$5148,7,FALSE)</f>
        <v>0</v>
      </c>
      <c r="DT1744" s="63">
        <f>VLOOKUP(D1744,RFPStatus!$A$2:$CF$5148,8,FALSE)</f>
        <v>0</v>
      </c>
      <c r="DU1744" s="63">
        <f>VLOOKUP(D1744,RFPStatus!$A$2:$CF$5148,9,FALSE)</f>
        <v>0</v>
      </c>
      <c r="DV1744" s="63">
        <f>VLOOKUP(D1744,RFPStatus!$A$2:$CF$5148,10,FALSE)</f>
        <v>0</v>
      </c>
      <c r="DW1744" s="63" t="str">
        <f t="shared" si="27"/>
        <v/>
      </c>
    </row>
    <row r="1745" spans="1:127">
      <c r="A1745" s="65">
        <f>RFPData!D1745</f>
        <v>0</v>
      </c>
      <c r="DQ1745" s="63">
        <f>VLOOKUP(D1745,RFPStatus!$A$2:$CF$5148,5,FALSE)</f>
        <v>0</v>
      </c>
      <c r="DR1745" s="63">
        <f>VLOOKUP(D1745,RFPStatus!$A$2:$CF$5148,6,FALSE)</f>
        <v>0</v>
      </c>
      <c r="DS1745" s="63">
        <f>VLOOKUP(D1745,RFPStatus!$A$2:$CF$5148,7,FALSE)</f>
        <v>0</v>
      </c>
      <c r="DT1745" s="63">
        <f>VLOOKUP(D1745,RFPStatus!$A$2:$CF$5148,8,FALSE)</f>
        <v>0</v>
      </c>
      <c r="DU1745" s="63">
        <f>VLOOKUP(D1745,RFPStatus!$A$2:$CF$5148,9,FALSE)</f>
        <v>0</v>
      </c>
      <c r="DV1745" s="63">
        <f>VLOOKUP(D1745,RFPStatus!$A$2:$CF$5148,10,FALSE)</f>
        <v>0</v>
      </c>
      <c r="DW1745" s="63" t="str">
        <f t="shared" si="27"/>
        <v/>
      </c>
    </row>
    <row r="1746" spans="1:127">
      <c r="A1746" s="65">
        <f>RFPData!D1746</f>
        <v>0</v>
      </c>
      <c r="DQ1746" s="63">
        <f>VLOOKUP(D1746,RFPStatus!$A$2:$CF$5148,5,FALSE)</f>
        <v>0</v>
      </c>
      <c r="DR1746" s="63">
        <f>VLOOKUP(D1746,RFPStatus!$A$2:$CF$5148,6,FALSE)</f>
        <v>0</v>
      </c>
      <c r="DS1746" s="63">
        <f>VLOOKUP(D1746,RFPStatus!$A$2:$CF$5148,7,FALSE)</f>
        <v>0</v>
      </c>
      <c r="DT1746" s="63">
        <f>VLOOKUP(D1746,RFPStatus!$A$2:$CF$5148,8,FALSE)</f>
        <v>0</v>
      </c>
      <c r="DU1746" s="63">
        <f>VLOOKUP(D1746,RFPStatus!$A$2:$CF$5148,9,FALSE)</f>
        <v>0</v>
      </c>
      <c r="DV1746" s="63">
        <f>VLOOKUP(D1746,RFPStatus!$A$2:$CF$5148,10,FALSE)</f>
        <v>0</v>
      </c>
      <c r="DW1746" s="63" t="str">
        <f t="shared" si="27"/>
        <v/>
      </c>
    </row>
    <row r="1747" spans="1:127">
      <c r="A1747" s="65">
        <f>RFPData!D1747</f>
        <v>0</v>
      </c>
      <c r="DQ1747" s="63">
        <f>VLOOKUP(D1747,RFPStatus!$A$2:$CF$5148,5,FALSE)</f>
        <v>0</v>
      </c>
      <c r="DR1747" s="63">
        <f>VLOOKUP(D1747,RFPStatus!$A$2:$CF$5148,6,FALSE)</f>
        <v>0</v>
      </c>
      <c r="DS1747" s="63">
        <f>VLOOKUP(D1747,RFPStatus!$A$2:$CF$5148,7,FALSE)</f>
        <v>0</v>
      </c>
      <c r="DT1747" s="63">
        <f>VLOOKUP(D1747,RFPStatus!$A$2:$CF$5148,8,FALSE)</f>
        <v>0</v>
      </c>
      <c r="DU1747" s="63">
        <f>VLOOKUP(D1747,RFPStatus!$A$2:$CF$5148,9,FALSE)</f>
        <v>0</v>
      </c>
      <c r="DV1747" s="63">
        <f>VLOOKUP(D1747,RFPStatus!$A$2:$CF$5148,10,FALSE)</f>
        <v>0</v>
      </c>
      <c r="DW1747" s="63" t="str">
        <f t="shared" si="27"/>
        <v/>
      </c>
    </row>
    <row r="1748" spans="1:127">
      <c r="A1748" s="65">
        <f>RFPData!D1748</f>
        <v>0</v>
      </c>
      <c r="DQ1748" s="63">
        <f>VLOOKUP(D1748,RFPStatus!$A$2:$CF$5148,5,FALSE)</f>
        <v>0</v>
      </c>
      <c r="DR1748" s="63">
        <f>VLOOKUP(D1748,RFPStatus!$A$2:$CF$5148,6,FALSE)</f>
        <v>0</v>
      </c>
      <c r="DS1748" s="63">
        <f>VLOOKUP(D1748,RFPStatus!$A$2:$CF$5148,7,FALSE)</f>
        <v>0</v>
      </c>
      <c r="DT1748" s="63">
        <f>VLOOKUP(D1748,RFPStatus!$A$2:$CF$5148,8,FALSE)</f>
        <v>0</v>
      </c>
      <c r="DU1748" s="63">
        <f>VLOOKUP(D1748,RFPStatus!$A$2:$CF$5148,9,FALSE)</f>
        <v>0</v>
      </c>
      <c r="DV1748" s="63">
        <f>VLOOKUP(D1748,RFPStatus!$A$2:$CF$5148,10,FALSE)</f>
        <v>0</v>
      </c>
      <c r="DW1748" s="63" t="str">
        <f t="shared" si="27"/>
        <v/>
      </c>
    </row>
    <row r="1749" spans="1:127">
      <c r="A1749" s="65">
        <f>RFPData!D1749</f>
        <v>0</v>
      </c>
      <c r="DQ1749" s="63">
        <f>VLOOKUP(D1749,RFPStatus!$A$2:$CF$5148,5,FALSE)</f>
        <v>0</v>
      </c>
      <c r="DR1749" s="63">
        <f>VLOOKUP(D1749,RFPStatus!$A$2:$CF$5148,6,FALSE)</f>
        <v>0</v>
      </c>
      <c r="DS1749" s="63">
        <f>VLOOKUP(D1749,RFPStatus!$A$2:$CF$5148,7,FALSE)</f>
        <v>0</v>
      </c>
      <c r="DT1749" s="63">
        <f>VLOOKUP(D1749,RFPStatus!$A$2:$CF$5148,8,FALSE)</f>
        <v>0</v>
      </c>
      <c r="DU1749" s="63">
        <f>VLOOKUP(D1749,RFPStatus!$A$2:$CF$5148,9,FALSE)</f>
        <v>0</v>
      </c>
      <c r="DV1749" s="63">
        <f>VLOOKUP(D1749,RFPStatus!$A$2:$CF$5148,10,FALSE)</f>
        <v>0</v>
      </c>
      <c r="DW1749" s="63" t="str">
        <f t="shared" si="27"/>
        <v/>
      </c>
    </row>
    <row r="1750" spans="1:127">
      <c r="A1750" s="65">
        <f>RFPData!D1750</f>
        <v>0</v>
      </c>
      <c r="DQ1750" s="63">
        <f>VLOOKUP(D1750,RFPStatus!$A$2:$CF$5148,5,FALSE)</f>
        <v>0</v>
      </c>
      <c r="DR1750" s="63">
        <f>VLOOKUP(D1750,RFPStatus!$A$2:$CF$5148,6,FALSE)</f>
        <v>0</v>
      </c>
      <c r="DS1750" s="63">
        <f>VLOOKUP(D1750,RFPStatus!$A$2:$CF$5148,7,FALSE)</f>
        <v>0</v>
      </c>
      <c r="DT1750" s="63">
        <f>VLOOKUP(D1750,RFPStatus!$A$2:$CF$5148,8,FALSE)</f>
        <v>0</v>
      </c>
      <c r="DU1750" s="63">
        <f>VLOOKUP(D1750,RFPStatus!$A$2:$CF$5148,9,FALSE)</f>
        <v>0</v>
      </c>
      <c r="DV1750" s="63">
        <f>VLOOKUP(D1750,RFPStatus!$A$2:$CF$5148,10,FALSE)</f>
        <v>0</v>
      </c>
      <c r="DW1750" s="63" t="str">
        <f t="shared" si="27"/>
        <v/>
      </c>
    </row>
    <row r="1751" spans="1:127">
      <c r="A1751" s="65">
        <f>RFPData!D1751</f>
        <v>0</v>
      </c>
      <c r="DQ1751" s="63">
        <f>VLOOKUP(D1751,RFPStatus!$A$2:$CF$5148,5,FALSE)</f>
        <v>0</v>
      </c>
      <c r="DR1751" s="63">
        <f>VLOOKUP(D1751,RFPStatus!$A$2:$CF$5148,6,FALSE)</f>
        <v>0</v>
      </c>
      <c r="DS1751" s="63">
        <f>VLOOKUP(D1751,RFPStatus!$A$2:$CF$5148,7,FALSE)</f>
        <v>0</v>
      </c>
      <c r="DT1751" s="63">
        <f>VLOOKUP(D1751,RFPStatus!$A$2:$CF$5148,8,FALSE)</f>
        <v>0</v>
      </c>
      <c r="DU1751" s="63">
        <f>VLOOKUP(D1751,RFPStatus!$A$2:$CF$5148,9,FALSE)</f>
        <v>0</v>
      </c>
      <c r="DV1751" s="63">
        <f>VLOOKUP(D1751,RFPStatus!$A$2:$CF$5148,10,FALSE)</f>
        <v>0</v>
      </c>
      <c r="DW1751" s="63" t="str">
        <f t="shared" si="27"/>
        <v/>
      </c>
    </row>
    <row r="1752" spans="1:127">
      <c r="A1752" s="65">
        <f>RFPData!D1752</f>
        <v>0</v>
      </c>
      <c r="DQ1752" s="63">
        <f>VLOOKUP(D1752,RFPStatus!$A$2:$CF$5148,5,FALSE)</f>
        <v>0</v>
      </c>
      <c r="DR1752" s="63">
        <f>VLOOKUP(D1752,RFPStatus!$A$2:$CF$5148,6,FALSE)</f>
        <v>0</v>
      </c>
      <c r="DS1752" s="63">
        <f>VLOOKUP(D1752,RFPStatus!$A$2:$CF$5148,7,FALSE)</f>
        <v>0</v>
      </c>
      <c r="DT1752" s="63">
        <f>VLOOKUP(D1752,RFPStatus!$A$2:$CF$5148,8,FALSE)</f>
        <v>0</v>
      </c>
      <c r="DU1752" s="63">
        <f>VLOOKUP(D1752,RFPStatus!$A$2:$CF$5148,9,FALSE)</f>
        <v>0</v>
      </c>
      <c r="DV1752" s="63">
        <f>VLOOKUP(D1752,RFPStatus!$A$2:$CF$5148,10,FALSE)</f>
        <v>0</v>
      </c>
      <c r="DW1752" s="63" t="str">
        <f t="shared" si="27"/>
        <v/>
      </c>
    </row>
    <row r="1753" spans="1:127">
      <c r="A1753" s="65">
        <f>RFPData!D1753</f>
        <v>0</v>
      </c>
      <c r="DQ1753" s="63">
        <f>VLOOKUP(D1753,RFPStatus!$A$2:$CF$5148,5,FALSE)</f>
        <v>0</v>
      </c>
      <c r="DR1753" s="63">
        <f>VLOOKUP(D1753,RFPStatus!$A$2:$CF$5148,6,FALSE)</f>
        <v>0</v>
      </c>
      <c r="DS1753" s="63">
        <f>VLOOKUP(D1753,RFPStatus!$A$2:$CF$5148,7,FALSE)</f>
        <v>0</v>
      </c>
      <c r="DT1753" s="63">
        <f>VLOOKUP(D1753,RFPStatus!$A$2:$CF$5148,8,FALSE)</f>
        <v>0</v>
      </c>
      <c r="DU1753" s="63">
        <f>VLOOKUP(D1753,RFPStatus!$A$2:$CF$5148,9,FALSE)</f>
        <v>0</v>
      </c>
      <c r="DV1753" s="63">
        <f>VLOOKUP(D1753,RFPStatus!$A$2:$CF$5148,10,FALSE)</f>
        <v>0</v>
      </c>
      <c r="DW1753" s="63" t="str">
        <f t="shared" si="27"/>
        <v/>
      </c>
    </row>
    <row r="1754" spans="1:127">
      <c r="A1754" s="65">
        <f>RFPData!D1754</f>
        <v>0</v>
      </c>
      <c r="DQ1754" s="63">
        <f>VLOOKUP(D1754,RFPStatus!$A$2:$CF$5148,5,FALSE)</f>
        <v>0</v>
      </c>
      <c r="DR1754" s="63">
        <f>VLOOKUP(D1754,RFPStatus!$A$2:$CF$5148,6,FALSE)</f>
        <v>0</v>
      </c>
      <c r="DS1754" s="63">
        <f>VLOOKUP(D1754,RFPStatus!$A$2:$CF$5148,7,FALSE)</f>
        <v>0</v>
      </c>
      <c r="DT1754" s="63">
        <f>VLOOKUP(D1754,RFPStatus!$A$2:$CF$5148,8,FALSE)</f>
        <v>0</v>
      </c>
      <c r="DU1754" s="63">
        <f>VLOOKUP(D1754,RFPStatus!$A$2:$CF$5148,9,FALSE)</f>
        <v>0</v>
      </c>
      <c r="DV1754" s="63">
        <f>VLOOKUP(D1754,RFPStatus!$A$2:$CF$5148,10,FALSE)</f>
        <v>0</v>
      </c>
      <c r="DW1754" s="63" t="str">
        <f t="shared" si="27"/>
        <v/>
      </c>
    </row>
    <row r="1755" spans="1:127">
      <c r="A1755" s="65">
        <f>RFPData!D1755</f>
        <v>0</v>
      </c>
      <c r="DQ1755" s="63">
        <f>VLOOKUP(D1755,RFPStatus!$A$2:$CF$5148,5,FALSE)</f>
        <v>0</v>
      </c>
      <c r="DR1755" s="63">
        <f>VLOOKUP(D1755,RFPStatus!$A$2:$CF$5148,6,FALSE)</f>
        <v>0</v>
      </c>
      <c r="DS1755" s="63">
        <f>VLOOKUP(D1755,RFPStatus!$A$2:$CF$5148,7,FALSE)</f>
        <v>0</v>
      </c>
      <c r="DT1755" s="63">
        <f>VLOOKUP(D1755,RFPStatus!$A$2:$CF$5148,8,FALSE)</f>
        <v>0</v>
      </c>
      <c r="DU1755" s="63">
        <f>VLOOKUP(D1755,RFPStatus!$A$2:$CF$5148,9,FALSE)</f>
        <v>0</v>
      </c>
      <c r="DV1755" s="63">
        <f>VLOOKUP(D1755,RFPStatus!$A$2:$CF$5148,10,FALSE)</f>
        <v>0</v>
      </c>
      <c r="DW1755" s="63" t="str">
        <f t="shared" si="27"/>
        <v/>
      </c>
    </row>
    <row r="1756" spans="1:127">
      <c r="A1756" s="65">
        <f>RFPData!D1756</f>
        <v>0</v>
      </c>
      <c r="DQ1756" s="63">
        <f>VLOOKUP(D1756,RFPStatus!$A$2:$CF$5148,5,FALSE)</f>
        <v>0</v>
      </c>
      <c r="DR1756" s="63">
        <f>VLOOKUP(D1756,RFPStatus!$A$2:$CF$5148,6,FALSE)</f>
        <v>0</v>
      </c>
      <c r="DS1756" s="63">
        <f>VLOOKUP(D1756,RFPStatus!$A$2:$CF$5148,7,FALSE)</f>
        <v>0</v>
      </c>
      <c r="DT1756" s="63">
        <f>VLOOKUP(D1756,RFPStatus!$A$2:$CF$5148,8,FALSE)</f>
        <v>0</v>
      </c>
      <c r="DU1756" s="63">
        <f>VLOOKUP(D1756,RFPStatus!$A$2:$CF$5148,9,FALSE)</f>
        <v>0</v>
      </c>
      <c r="DV1756" s="63">
        <f>VLOOKUP(D1756,RFPStatus!$A$2:$CF$5148,10,FALSE)</f>
        <v>0</v>
      </c>
      <c r="DW1756" s="63" t="str">
        <f t="shared" si="27"/>
        <v/>
      </c>
    </row>
    <row r="1757" spans="1:127">
      <c r="A1757" s="65">
        <f>RFPData!D1757</f>
        <v>0</v>
      </c>
      <c r="DQ1757" s="63">
        <f>VLOOKUP(D1757,RFPStatus!$A$2:$CF$5148,5,FALSE)</f>
        <v>0</v>
      </c>
      <c r="DR1757" s="63">
        <f>VLOOKUP(D1757,RFPStatus!$A$2:$CF$5148,6,FALSE)</f>
        <v>0</v>
      </c>
      <c r="DS1757" s="63">
        <f>VLOOKUP(D1757,RFPStatus!$A$2:$CF$5148,7,FALSE)</f>
        <v>0</v>
      </c>
      <c r="DT1757" s="63">
        <f>VLOOKUP(D1757,RFPStatus!$A$2:$CF$5148,8,FALSE)</f>
        <v>0</v>
      </c>
      <c r="DU1757" s="63">
        <f>VLOOKUP(D1757,RFPStatus!$A$2:$CF$5148,9,FALSE)</f>
        <v>0</v>
      </c>
      <c r="DV1757" s="63">
        <f>VLOOKUP(D1757,RFPStatus!$A$2:$CF$5148,10,FALSE)</f>
        <v>0</v>
      </c>
      <c r="DW1757" s="63" t="str">
        <f t="shared" si="27"/>
        <v/>
      </c>
    </row>
    <row r="1758" spans="1:127">
      <c r="A1758" s="65">
        <f>RFPData!D1758</f>
        <v>0</v>
      </c>
      <c r="DQ1758" s="63">
        <f>VLOOKUP(D1758,RFPStatus!$A$2:$CF$5148,5,FALSE)</f>
        <v>0</v>
      </c>
      <c r="DR1758" s="63">
        <f>VLOOKUP(D1758,RFPStatus!$A$2:$CF$5148,6,FALSE)</f>
        <v>0</v>
      </c>
      <c r="DS1758" s="63">
        <f>VLOOKUP(D1758,RFPStatus!$A$2:$CF$5148,7,FALSE)</f>
        <v>0</v>
      </c>
      <c r="DT1758" s="63">
        <f>VLOOKUP(D1758,RFPStatus!$A$2:$CF$5148,8,FALSE)</f>
        <v>0</v>
      </c>
      <c r="DU1758" s="63">
        <f>VLOOKUP(D1758,RFPStatus!$A$2:$CF$5148,9,FALSE)</f>
        <v>0</v>
      </c>
      <c r="DV1758" s="63">
        <f>VLOOKUP(D1758,RFPStatus!$A$2:$CF$5148,10,FALSE)</f>
        <v>0</v>
      </c>
      <c r="DW1758" s="63" t="str">
        <f t="shared" si="27"/>
        <v/>
      </c>
    </row>
    <row r="1759" spans="1:127">
      <c r="A1759" s="65">
        <f>RFPData!D1759</f>
        <v>0</v>
      </c>
      <c r="DQ1759" s="63">
        <f>VLOOKUP(D1759,RFPStatus!$A$2:$CF$5148,5,FALSE)</f>
        <v>0</v>
      </c>
      <c r="DR1759" s="63">
        <f>VLOOKUP(D1759,RFPStatus!$A$2:$CF$5148,6,FALSE)</f>
        <v>0</v>
      </c>
      <c r="DS1759" s="63">
        <f>VLOOKUP(D1759,RFPStatus!$A$2:$CF$5148,7,FALSE)</f>
        <v>0</v>
      </c>
      <c r="DT1759" s="63">
        <f>VLOOKUP(D1759,RFPStatus!$A$2:$CF$5148,8,FALSE)</f>
        <v>0</v>
      </c>
      <c r="DU1759" s="63">
        <f>VLOOKUP(D1759,RFPStatus!$A$2:$CF$5148,9,FALSE)</f>
        <v>0</v>
      </c>
      <c r="DV1759" s="63">
        <f>VLOOKUP(D1759,RFPStatus!$A$2:$CF$5148,10,FALSE)</f>
        <v>0</v>
      </c>
      <c r="DW1759" s="63" t="str">
        <f t="shared" si="27"/>
        <v/>
      </c>
    </row>
    <row r="1760" spans="1:127">
      <c r="A1760" s="65">
        <f>RFPData!D1760</f>
        <v>0</v>
      </c>
      <c r="DQ1760" s="63">
        <f>VLOOKUP(D1760,RFPStatus!$A$2:$CF$5148,5,FALSE)</f>
        <v>0</v>
      </c>
      <c r="DR1760" s="63">
        <f>VLOOKUP(D1760,RFPStatus!$A$2:$CF$5148,6,FALSE)</f>
        <v>0</v>
      </c>
      <c r="DS1760" s="63">
        <f>VLOOKUP(D1760,RFPStatus!$A$2:$CF$5148,7,FALSE)</f>
        <v>0</v>
      </c>
      <c r="DT1760" s="63">
        <f>VLOOKUP(D1760,RFPStatus!$A$2:$CF$5148,8,FALSE)</f>
        <v>0</v>
      </c>
      <c r="DU1760" s="63">
        <f>VLOOKUP(D1760,RFPStatus!$A$2:$CF$5148,9,FALSE)</f>
        <v>0</v>
      </c>
      <c r="DV1760" s="63">
        <f>VLOOKUP(D1760,RFPStatus!$A$2:$CF$5148,10,FALSE)</f>
        <v>0</v>
      </c>
      <c r="DW1760" s="63" t="str">
        <f t="shared" si="27"/>
        <v/>
      </c>
    </row>
    <row r="1761" spans="1:127">
      <c r="A1761" s="65">
        <f>RFPData!D1761</f>
        <v>0</v>
      </c>
      <c r="DQ1761" s="63">
        <f>VLOOKUP(D1761,RFPStatus!$A$2:$CF$5148,5,FALSE)</f>
        <v>0</v>
      </c>
      <c r="DR1761" s="63">
        <f>VLOOKUP(D1761,RFPStatus!$A$2:$CF$5148,6,FALSE)</f>
        <v>0</v>
      </c>
      <c r="DS1761" s="63">
        <f>VLOOKUP(D1761,RFPStatus!$A$2:$CF$5148,7,FALSE)</f>
        <v>0</v>
      </c>
      <c r="DT1761" s="63">
        <f>VLOOKUP(D1761,RFPStatus!$A$2:$CF$5148,8,FALSE)</f>
        <v>0</v>
      </c>
      <c r="DU1761" s="63">
        <f>VLOOKUP(D1761,RFPStatus!$A$2:$CF$5148,9,FALSE)</f>
        <v>0</v>
      </c>
      <c r="DV1761" s="63">
        <f>VLOOKUP(D1761,RFPStatus!$A$2:$CF$5148,10,FALSE)</f>
        <v>0</v>
      </c>
      <c r="DW1761" s="63" t="str">
        <f t="shared" si="27"/>
        <v/>
      </c>
    </row>
    <row r="1762" spans="1:127">
      <c r="A1762" s="65">
        <f>RFPData!D1762</f>
        <v>0</v>
      </c>
      <c r="DQ1762" s="63">
        <f>VLOOKUP(D1762,RFPStatus!$A$2:$CF$5148,5,FALSE)</f>
        <v>0</v>
      </c>
      <c r="DR1762" s="63">
        <f>VLOOKUP(D1762,RFPStatus!$A$2:$CF$5148,6,FALSE)</f>
        <v>0</v>
      </c>
      <c r="DS1762" s="63">
        <f>VLOOKUP(D1762,RFPStatus!$A$2:$CF$5148,7,FALSE)</f>
        <v>0</v>
      </c>
      <c r="DT1762" s="63">
        <f>VLOOKUP(D1762,RFPStatus!$A$2:$CF$5148,8,FALSE)</f>
        <v>0</v>
      </c>
      <c r="DU1762" s="63">
        <f>VLOOKUP(D1762,RFPStatus!$A$2:$CF$5148,9,FALSE)</f>
        <v>0</v>
      </c>
      <c r="DV1762" s="63">
        <f>VLOOKUP(D1762,RFPStatus!$A$2:$CF$5148,10,FALSE)</f>
        <v>0</v>
      </c>
      <c r="DW1762" s="63" t="str">
        <f t="shared" si="27"/>
        <v/>
      </c>
    </row>
    <row r="1763" spans="1:127">
      <c r="A1763" s="65">
        <f>RFPData!D1763</f>
        <v>0</v>
      </c>
      <c r="DQ1763" s="63">
        <f>VLOOKUP(D1763,RFPStatus!$A$2:$CF$5148,5,FALSE)</f>
        <v>0</v>
      </c>
      <c r="DR1763" s="63">
        <f>VLOOKUP(D1763,RFPStatus!$A$2:$CF$5148,6,FALSE)</f>
        <v>0</v>
      </c>
      <c r="DS1763" s="63">
        <f>VLOOKUP(D1763,RFPStatus!$A$2:$CF$5148,7,FALSE)</f>
        <v>0</v>
      </c>
      <c r="DT1763" s="63">
        <f>VLOOKUP(D1763,RFPStatus!$A$2:$CF$5148,8,FALSE)</f>
        <v>0</v>
      </c>
      <c r="DU1763" s="63">
        <f>VLOOKUP(D1763,RFPStatus!$A$2:$CF$5148,9,FALSE)</f>
        <v>0</v>
      </c>
      <c r="DV1763" s="63">
        <f>VLOOKUP(D1763,RFPStatus!$A$2:$CF$5148,10,FALSE)</f>
        <v>0</v>
      </c>
      <c r="DW1763" s="63" t="str">
        <f t="shared" si="27"/>
        <v/>
      </c>
    </row>
    <row r="1764" spans="1:127">
      <c r="A1764" s="65">
        <f>RFPData!D1764</f>
        <v>0</v>
      </c>
      <c r="DQ1764" s="63">
        <f>VLOOKUP(D1764,RFPStatus!$A$2:$CF$5148,5,FALSE)</f>
        <v>0</v>
      </c>
      <c r="DR1764" s="63">
        <f>VLOOKUP(D1764,RFPStatus!$A$2:$CF$5148,6,FALSE)</f>
        <v>0</v>
      </c>
      <c r="DS1764" s="63">
        <f>VLOOKUP(D1764,RFPStatus!$A$2:$CF$5148,7,FALSE)</f>
        <v>0</v>
      </c>
      <c r="DT1764" s="63">
        <f>VLOOKUP(D1764,RFPStatus!$A$2:$CF$5148,8,FALSE)</f>
        <v>0</v>
      </c>
      <c r="DU1764" s="63">
        <f>VLOOKUP(D1764,RFPStatus!$A$2:$CF$5148,9,FALSE)</f>
        <v>0</v>
      </c>
      <c r="DV1764" s="63">
        <f>VLOOKUP(D1764,RFPStatus!$A$2:$CF$5148,10,FALSE)</f>
        <v>0</v>
      </c>
      <c r="DW1764" s="63" t="str">
        <f t="shared" si="27"/>
        <v/>
      </c>
    </row>
    <row r="1765" spans="1:127">
      <c r="A1765" s="65">
        <f>RFPData!D1765</f>
        <v>0</v>
      </c>
      <c r="DQ1765" s="63">
        <f>VLOOKUP(D1765,RFPStatus!$A$2:$CF$5148,5,FALSE)</f>
        <v>0</v>
      </c>
      <c r="DR1765" s="63">
        <f>VLOOKUP(D1765,RFPStatus!$A$2:$CF$5148,6,FALSE)</f>
        <v>0</v>
      </c>
      <c r="DS1765" s="63">
        <f>VLOOKUP(D1765,RFPStatus!$A$2:$CF$5148,7,FALSE)</f>
        <v>0</v>
      </c>
      <c r="DT1765" s="63">
        <f>VLOOKUP(D1765,RFPStatus!$A$2:$CF$5148,8,FALSE)</f>
        <v>0</v>
      </c>
      <c r="DU1765" s="63">
        <f>VLOOKUP(D1765,RFPStatus!$A$2:$CF$5148,9,FALSE)</f>
        <v>0</v>
      </c>
      <c r="DV1765" s="63">
        <f>VLOOKUP(D1765,RFPStatus!$A$2:$CF$5148,10,FALSE)</f>
        <v>0</v>
      </c>
      <c r="DW1765" s="63" t="str">
        <f t="shared" si="27"/>
        <v/>
      </c>
    </row>
    <row r="1766" spans="1:127">
      <c r="A1766" s="65">
        <f>RFPData!D1766</f>
        <v>0</v>
      </c>
      <c r="DQ1766" s="63">
        <f>VLOOKUP(D1766,RFPStatus!$A$2:$CF$5148,5,FALSE)</f>
        <v>0</v>
      </c>
      <c r="DR1766" s="63">
        <f>VLOOKUP(D1766,RFPStatus!$A$2:$CF$5148,6,FALSE)</f>
        <v>0</v>
      </c>
      <c r="DS1766" s="63">
        <f>VLOOKUP(D1766,RFPStatus!$A$2:$CF$5148,7,FALSE)</f>
        <v>0</v>
      </c>
      <c r="DT1766" s="63">
        <f>VLOOKUP(D1766,RFPStatus!$A$2:$CF$5148,8,FALSE)</f>
        <v>0</v>
      </c>
      <c r="DU1766" s="63">
        <f>VLOOKUP(D1766,RFPStatus!$A$2:$CF$5148,9,FALSE)</f>
        <v>0</v>
      </c>
      <c r="DV1766" s="63">
        <f>VLOOKUP(D1766,RFPStatus!$A$2:$CF$5148,10,FALSE)</f>
        <v>0</v>
      </c>
      <c r="DW1766" s="63" t="str">
        <f t="shared" si="27"/>
        <v/>
      </c>
    </row>
    <row r="1767" spans="1:127">
      <c r="A1767" s="65">
        <f>RFPData!D1767</f>
        <v>0</v>
      </c>
      <c r="DQ1767" s="63">
        <f>VLOOKUP(D1767,RFPStatus!$A$2:$CF$5148,5,FALSE)</f>
        <v>0</v>
      </c>
      <c r="DR1767" s="63">
        <f>VLOOKUP(D1767,RFPStatus!$A$2:$CF$5148,6,FALSE)</f>
        <v>0</v>
      </c>
      <c r="DS1767" s="63">
        <f>VLOOKUP(D1767,RFPStatus!$A$2:$CF$5148,7,FALSE)</f>
        <v>0</v>
      </c>
      <c r="DT1767" s="63">
        <f>VLOOKUP(D1767,RFPStatus!$A$2:$CF$5148,8,FALSE)</f>
        <v>0</v>
      </c>
      <c r="DU1767" s="63">
        <f>VLOOKUP(D1767,RFPStatus!$A$2:$CF$5148,9,FALSE)</f>
        <v>0</v>
      </c>
      <c r="DV1767" s="63">
        <f>VLOOKUP(D1767,RFPStatus!$A$2:$CF$5148,10,FALSE)</f>
        <v>0</v>
      </c>
      <c r="DW1767" s="63" t="str">
        <f t="shared" si="27"/>
        <v/>
      </c>
    </row>
    <row r="1768" spans="1:127">
      <c r="A1768" s="65">
        <f>RFPData!D1768</f>
        <v>0</v>
      </c>
      <c r="DQ1768" s="63">
        <f>VLOOKUP(D1768,RFPStatus!$A$2:$CF$5148,5,FALSE)</f>
        <v>0</v>
      </c>
      <c r="DR1768" s="63">
        <f>VLOOKUP(D1768,RFPStatus!$A$2:$CF$5148,6,FALSE)</f>
        <v>0</v>
      </c>
      <c r="DS1768" s="63">
        <f>VLOOKUP(D1768,RFPStatus!$A$2:$CF$5148,7,FALSE)</f>
        <v>0</v>
      </c>
      <c r="DT1768" s="63">
        <f>VLOOKUP(D1768,RFPStatus!$A$2:$CF$5148,8,FALSE)</f>
        <v>0</v>
      </c>
      <c r="DU1768" s="63">
        <f>VLOOKUP(D1768,RFPStatus!$A$2:$CF$5148,9,FALSE)</f>
        <v>0</v>
      </c>
      <c r="DV1768" s="63">
        <f>VLOOKUP(D1768,RFPStatus!$A$2:$CF$5148,10,FALSE)</f>
        <v>0</v>
      </c>
      <c r="DW1768" s="63" t="str">
        <f t="shared" si="27"/>
        <v/>
      </c>
    </row>
    <row r="1769" spans="1:127">
      <c r="A1769" s="65">
        <f>RFPData!D1769</f>
        <v>0</v>
      </c>
      <c r="DQ1769" s="63">
        <f>VLOOKUP(D1769,RFPStatus!$A$2:$CF$5148,5,FALSE)</f>
        <v>0</v>
      </c>
      <c r="DR1769" s="63">
        <f>VLOOKUP(D1769,RFPStatus!$A$2:$CF$5148,6,FALSE)</f>
        <v>0</v>
      </c>
      <c r="DS1769" s="63">
        <f>VLOOKUP(D1769,RFPStatus!$A$2:$CF$5148,7,FALSE)</f>
        <v>0</v>
      </c>
      <c r="DT1769" s="63">
        <f>VLOOKUP(D1769,RFPStatus!$A$2:$CF$5148,8,FALSE)</f>
        <v>0</v>
      </c>
      <c r="DU1769" s="63">
        <f>VLOOKUP(D1769,RFPStatus!$A$2:$CF$5148,9,FALSE)</f>
        <v>0</v>
      </c>
      <c r="DV1769" s="63">
        <f>VLOOKUP(D1769,RFPStatus!$A$2:$CF$5148,10,FALSE)</f>
        <v>0</v>
      </c>
      <c r="DW1769" s="63" t="str">
        <f t="shared" si="27"/>
        <v/>
      </c>
    </row>
    <row r="1770" spans="1:127">
      <c r="A1770" s="65">
        <f>RFPData!D1770</f>
        <v>0</v>
      </c>
      <c r="DQ1770" s="63">
        <f>VLOOKUP(D1770,RFPStatus!$A$2:$CF$5148,5,FALSE)</f>
        <v>0</v>
      </c>
      <c r="DR1770" s="63">
        <f>VLOOKUP(D1770,RFPStatus!$A$2:$CF$5148,6,FALSE)</f>
        <v>0</v>
      </c>
      <c r="DS1770" s="63">
        <f>VLOOKUP(D1770,RFPStatus!$A$2:$CF$5148,7,FALSE)</f>
        <v>0</v>
      </c>
      <c r="DT1770" s="63">
        <f>VLOOKUP(D1770,RFPStatus!$A$2:$CF$5148,8,FALSE)</f>
        <v>0</v>
      </c>
      <c r="DU1770" s="63">
        <f>VLOOKUP(D1770,RFPStatus!$A$2:$CF$5148,9,FALSE)</f>
        <v>0</v>
      </c>
      <c r="DV1770" s="63">
        <f>VLOOKUP(D1770,RFPStatus!$A$2:$CF$5148,10,FALSE)</f>
        <v>0</v>
      </c>
      <c r="DW1770" s="63" t="str">
        <f t="shared" si="27"/>
        <v/>
      </c>
    </row>
    <row r="1771" spans="1:127">
      <c r="A1771" s="65">
        <f>RFPData!D1771</f>
        <v>0</v>
      </c>
      <c r="DQ1771" s="63">
        <f>VLOOKUP(D1771,RFPStatus!$A$2:$CF$5148,5,FALSE)</f>
        <v>0</v>
      </c>
      <c r="DR1771" s="63">
        <f>VLOOKUP(D1771,RFPStatus!$A$2:$CF$5148,6,FALSE)</f>
        <v>0</v>
      </c>
      <c r="DS1771" s="63">
        <f>VLOOKUP(D1771,RFPStatus!$A$2:$CF$5148,7,FALSE)</f>
        <v>0</v>
      </c>
      <c r="DT1771" s="63">
        <f>VLOOKUP(D1771,RFPStatus!$A$2:$CF$5148,8,FALSE)</f>
        <v>0</v>
      </c>
      <c r="DU1771" s="63">
        <f>VLOOKUP(D1771,RFPStatus!$A$2:$CF$5148,9,FALSE)</f>
        <v>0</v>
      </c>
      <c r="DV1771" s="63">
        <f>VLOOKUP(D1771,RFPStatus!$A$2:$CF$5148,10,FALSE)</f>
        <v>0</v>
      </c>
      <c r="DW1771" s="63" t="str">
        <f t="shared" si="27"/>
        <v/>
      </c>
    </row>
    <row r="1772" spans="1:127">
      <c r="A1772" s="65">
        <f>RFPData!D1772</f>
        <v>0</v>
      </c>
      <c r="DQ1772" s="63">
        <f>VLOOKUP(D1772,RFPStatus!$A$2:$CF$5148,5,FALSE)</f>
        <v>0</v>
      </c>
      <c r="DR1772" s="63">
        <f>VLOOKUP(D1772,RFPStatus!$A$2:$CF$5148,6,FALSE)</f>
        <v>0</v>
      </c>
      <c r="DS1772" s="63">
        <f>VLOOKUP(D1772,RFPStatus!$A$2:$CF$5148,7,FALSE)</f>
        <v>0</v>
      </c>
      <c r="DT1772" s="63">
        <f>VLOOKUP(D1772,RFPStatus!$A$2:$CF$5148,8,FALSE)</f>
        <v>0</v>
      </c>
      <c r="DU1772" s="63">
        <f>VLOOKUP(D1772,RFPStatus!$A$2:$CF$5148,9,FALSE)</f>
        <v>0</v>
      </c>
      <c r="DV1772" s="63">
        <f>VLOOKUP(D1772,RFPStatus!$A$2:$CF$5148,10,FALSE)</f>
        <v>0</v>
      </c>
      <c r="DW1772" s="63" t="str">
        <f t="shared" si="27"/>
        <v/>
      </c>
    </row>
    <row r="1773" spans="1:127">
      <c r="A1773" s="65">
        <f>RFPData!D1773</f>
        <v>0</v>
      </c>
      <c r="DQ1773" s="63">
        <f>VLOOKUP(D1773,RFPStatus!$A$2:$CF$5148,5,FALSE)</f>
        <v>0</v>
      </c>
      <c r="DR1773" s="63">
        <f>VLOOKUP(D1773,RFPStatus!$A$2:$CF$5148,6,FALSE)</f>
        <v>0</v>
      </c>
      <c r="DS1773" s="63">
        <f>VLOOKUP(D1773,RFPStatus!$A$2:$CF$5148,7,FALSE)</f>
        <v>0</v>
      </c>
      <c r="DT1773" s="63">
        <f>VLOOKUP(D1773,RFPStatus!$A$2:$CF$5148,8,FALSE)</f>
        <v>0</v>
      </c>
      <c r="DU1773" s="63">
        <f>VLOOKUP(D1773,RFPStatus!$A$2:$CF$5148,9,FALSE)</f>
        <v>0</v>
      </c>
      <c r="DV1773" s="63">
        <f>VLOOKUP(D1773,RFPStatus!$A$2:$CF$5148,10,FALSE)</f>
        <v>0</v>
      </c>
      <c r="DW1773" s="63" t="str">
        <f t="shared" si="27"/>
        <v/>
      </c>
    </row>
    <row r="1774" spans="1:127">
      <c r="A1774" s="65">
        <f>RFPData!D1774</f>
        <v>0</v>
      </c>
      <c r="DQ1774" s="63">
        <f>VLOOKUP(D1774,RFPStatus!$A$2:$CF$5148,5,FALSE)</f>
        <v>0</v>
      </c>
      <c r="DR1774" s="63">
        <f>VLOOKUP(D1774,RFPStatus!$A$2:$CF$5148,6,FALSE)</f>
        <v>0</v>
      </c>
      <c r="DS1774" s="63">
        <f>VLOOKUP(D1774,RFPStatus!$A$2:$CF$5148,7,FALSE)</f>
        <v>0</v>
      </c>
      <c r="DT1774" s="63">
        <f>VLOOKUP(D1774,RFPStatus!$A$2:$CF$5148,8,FALSE)</f>
        <v>0</v>
      </c>
      <c r="DU1774" s="63">
        <f>VLOOKUP(D1774,RFPStatus!$A$2:$CF$5148,9,FALSE)</f>
        <v>0</v>
      </c>
      <c r="DV1774" s="63">
        <f>VLOOKUP(D1774,RFPStatus!$A$2:$CF$5148,10,FALSE)</f>
        <v>0</v>
      </c>
      <c r="DW1774" s="63" t="str">
        <f t="shared" si="27"/>
        <v/>
      </c>
    </row>
    <row r="1775" spans="1:127">
      <c r="A1775" s="65">
        <f>RFPData!D1775</f>
        <v>0</v>
      </c>
      <c r="DQ1775" s="63">
        <f>VLOOKUP(D1775,RFPStatus!$A$2:$CF$5148,5,FALSE)</f>
        <v>0</v>
      </c>
      <c r="DR1775" s="63">
        <f>VLOOKUP(D1775,RFPStatus!$A$2:$CF$5148,6,FALSE)</f>
        <v>0</v>
      </c>
      <c r="DS1775" s="63">
        <f>VLOOKUP(D1775,RFPStatus!$A$2:$CF$5148,7,FALSE)</f>
        <v>0</v>
      </c>
      <c r="DT1775" s="63">
        <f>VLOOKUP(D1775,RFPStatus!$A$2:$CF$5148,8,FALSE)</f>
        <v>0</v>
      </c>
      <c r="DU1775" s="63">
        <f>VLOOKUP(D1775,RFPStatus!$A$2:$CF$5148,9,FALSE)</f>
        <v>0</v>
      </c>
      <c r="DV1775" s="63">
        <f>VLOOKUP(D1775,RFPStatus!$A$2:$CF$5148,10,FALSE)</f>
        <v>0</v>
      </c>
      <c r="DW1775" s="63" t="str">
        <f t="shared" si="27"/>
        <v/>
      </c>
    </row>
    <row r="1776" spans="1:127">
      <c r="A1776" s="65">
        <f>RFPData!D1776</f>
        <v>0</v>
      </c>
      <c r="DQ1776" s="63">
        <f>VLOOKUP(D1776,RFPStatus!$A$2:$CF$5148,5,FALSE)</f>
        <v>0</v>
      </c>
      <c r="DR1776" s="63">
        <f>VLOOKUP(D1776,RFPStatus!$A$2:$CF$5148,6,FALSE)</f>
        <v>0</v>
      </c>
      <c r="DS1776" s="63">
        <f>VLOOKUP(D1776,RFPStatus!$A$2:$CF$5148,7,FALSE)</f>
        <v>0</v>
      </c>
      <c r="DT1776" s="63">
        <f>VLOOKUP(D1776,RFPStatus!$A$2:$CF$5148,8,FALSE)</f>
        <v>0</v>
      </c>
      <c r="DU1776" s="63">
        <f>VLOOKUP(D1776,RFPStatus!$A$2:$CF$5148,9,FALSE)</f>
        <v>0</v>
      </c>
      <c r="DV1776" s="63">
        <f>VLOOKUP(D1776,RFPStatus!$A$2:$CF$5148,10,FALSE)</f>
        <v>0</v>
      </c>
      <c r="DW1776" s="63" t="str">
        <f t="shared" si="27"/>
        <v/>
      </c>
    </row>
    <row r="1777" spans="1:127">
      <c r="A1777" s="65">
        <f>RFPData!D1777</f>
        <v>0</v>
      </c>
      <c r="DQ1777" s="63">
        <f>VLOOKUP(D1777,RFPStatus!$A$2:$CF$5148,5,FALSE)</f>
        <v>0</v>
      </c>
      <c r="DR1777" s="63">
        <f>VLOOKUP(D1777,RFPStatus!$A$2:$CF$5148,6,FALSE)</f>
        <v>0</v>
      </c>
      <c r="DS1777" s="63">
        <f>VLOOKUP(D1777,RFPStatus!$A$2:$CF$5148,7,FALSE)</f>
        <v>0</v>
      </c>
      <c r="DT1777" s="63">
        <f>VLOOKUP(D1777,RFPStatus!$A$2:$CF$5148,8,FALSE)</f>
        <v>0</v>
      </c>
      <c r="DU1777" s="63">
        <f>VLOOKUP(D1777,RFPStatus!$A$2:$CF$5148,9,FALSE)</f>
        <v>0</v>
      </c>
      <c r="DV1777" s="63">
        <f>VLOOKUP(D1777,RFPStatus!$A$2:$CF$5148,10,FALSE)</f>
        <v>0</v>
      </c>
      <c r="DW1777" s="63" t="str">
        <f t="shared" si="27"/>
        <v/>
      </c>
    </row>
    <row r="1778" spans="1:127">
      <c r="A1778" s="65">
        <f>RFPData!D1778</f>
        <v>0</v>
      </c>
      <c r="DQ1778" s="63">
        <f>VLOOKUP(D1778,RFPStatus!$A$2:$CF$5148,5,FALSE)</f>
        <v>0</v>
      </c>
      <c r="DR1778" s="63">
        <f>VLOOKUP(D1778,RFPStatus!$A$2:$CF$5148,6,FALSE)</f>
        <v>0</v>
      </c>
      <c r="DS1778" s="63">
        <f>VLOOKUP(D1778,RFPStatus!$A$2:$CF$5148,7,FALSE)</f>
        <v>0</v>
      </c>
      <c r="DT1778" s="63">
        <f>VLOOKUP(D1778,RFPStatus!$A$2:$CF$5148,8,FALSE)</f>
        <v>0</v>
      </c>
      <c r="DU1778" s="63">
        <f>VLOOKUP(D1778,RFPStatus!$A$2:$CF$5148,9,FALSE)</f>
        <v>0</v>
      </c>
      <c r="DV1778" s="63">
        <f>VLOOKUP(D1778,RFPStatus!$A$2:$CF$5148,10,FALSE)</f>
        <v>0</v>
      </c>
      <c r="DW1778" s="63" t="str">
        <f t="shared" si="27"/>
        <v/>
      </c>
    </row>
    <row r="1779" spans="1:127">
      <c r="A1779" s="65">
        <f>RFPData!D1779</f>
        <v>0</v>
      </c>
      <c r="DQ1779" s="63">
        <f>VLOOKUP(D1779,RFPStatus!$A$2:$CF$5148,5,FALSE)</f>
        <v>0</v>
      </c>
      <c r="DR1779" s="63">
        <f>VLOOKUP(D1779,RFPStatus!$A$2:$CF$5148,6,FALSE)</f>
        <v>0</v>
      </c>
      <c r="DS1779" s="63">
        <f>VLOOKUP(D1779,RFPStatus!$A$2:$CF$5148,7,FALSE)</f>
        <v>0</v>
      </c>
      <c r="DT1779" s="63">
        <f>VLOOKUP(D1779,RFPStatus!$A$2:$CF$5148,8,FALSE)</f>
        <v>0</v>
      </c>
      <c r="DU1779" s="63">
        <f>VLOOKUP(D1779,RFPStatus!$A$2:$CF$5148,9,FALSE)</f>
        <v>0</v>
      </c>
      <c r="DV1779" s="63">
        <f>VLOOKUP(D1779,RFPStatus!$A$2:$CF$5148,10,FALSE)</f>
        <v>0</v>
      </c>
      <c r="DW1779" s="63" t="str">
        <f t="shared" si="27"/>
        <v/>
      </c>
    </row>
    <row r="1780" spans="1:127">
      <c r="A1780" s="65">
        <f>RFPData!D1780</f>
        <v>0</v>
      </c>
      <c r="DQ1780" s="63">
        <f>VLOOKUP(D1780,RFPStatus!$A$2:$CF$5148,5,FALSE)</f>
        <v>0</v>
      </c>
      <c r="DR1780" s="63">
        <f>VLOOKUP(D1780,RFPStatus!$A$2:$CF$5148,6,FALSE)</f>
        <v>0</v>
      </c>
      <c r="DS1780" s="63">
        <f>VLOOKUP(D1780,RFPStatus!$A$2:$CF$5148,7,FALSE)</f>
        <v>0</v>
      </c>
      <c r="DT1780" s="63">
        <f>VLOOKUP(D1780,RFPStatus!$A$2:$CF$5148,8,FALSE)</f>
        <v>0</v>
      </c>
      <c r="DU1780" s="63">
        <f>VLOOKUP(D1780,RFPStatus!$A$2:$CF$5148,9,FALSE)</f>
        <v>0</v>
      </c>
      <c r="DV1780" s="63">
        <f>VLOOKUP(D1780,RFPStatus!$A$2:$CF$5148,10,FALSE)</f>
        <v>0</v>
      </c>
      <c r="DW1780" s="63" t="str">
        <f t="shared" si="27"/>
        <v/>
      </c>
    </row>
    <row r="1781" spans="1:127">
      <c r="A1781" s="65">
        <f>RFPData!D1781</f>
        <v>0</v>
      </c>
      <c r="DQ1781" s="63">
        <f>VLOOKUP(D1781,RFPStatus!$A$2:$CF$5148,5,FALSE)</f>
        <v>0</v>
      </c>
      <c r="DR1781" s="63">
        <f>VLOOKUP(D1781,RFPStatus!$A$2:$CF$5148,6,FALSE)</f>
        <v>0</v>
      </c>
      <c r="DS1781" s="63">
        <f>VLOOKUP(D1781,RFPStatus!$A$2:$CF$5148,7,FALSE)</f>
        <v>0</v>
      </c>
      <c r="DT1781" s="63">
        <f>VLOOKUP(D1781,RFPStatus!$A$2:$CF$5148,8,FALSE)</f>
        <v>0</v>
      </c>
      <c r="DU1781" s="63">
        <f>VLOOKUP(D1781,RFPStatus!$A$2:$CF$5148,9,FALSE)</f>
        <v>0</v>
      </c>
      <c r="DV1781" s="63">
        <f>VLOOKUP(D1781,RFPStatus!$A$2:$CF$5148,10,FALSE)</f>
        <v>0</v>
      </c>
      <c r="DW1781" s="63" t="str">
        <f t="shared" si="27"/>
        <v/>
      </c>
    </row>
    <row r="1782" spans="1:127">
      <c r="A1782" s="65">
        <f>RFPData!D1782</f>
        <v>0</v>
      </c>
      <c r="DQ1782" s="63">
        <f>VLOOKUP(D1782,RFPStatus!$A$2:$CF$5148,5,FALSE)</f>
        <v>0</v>
      </c>
      <c r="DR1782" s="63">
        <f>VLOOKUP(D1782,RFPStatus!$A$2:$CF$5148,6,FALSE)</f>
        <v>0</v>
      </c>
      <c r="DS1782" s="63">
        <f>VLOOKUP(D1782,RFPStatus!$A$2:$CF$5148,7,FALSE)</f>
        <v>0</v>
      </c>
      <c r="DT1782" s="63">
        <f>VLOOKUP(D1782,RFPStatus!$A$2:$CF$5148,8,FALSE)</f>
        <v>0</v>
      </c>
      <c r="DU1782" s="63">
        <f>VLOOKUP(D1782,RFPStatus!$A$2:$CF$5148,9,FALSE)</f>
        <v>0</v>
      </c>
      <c r="DV1782" s="63">
        <f>VLOOKUP(D1782,RFPStatus!$A$2:$CF$5148,10,FALSE)</f>
        <v>0</v>
      </c>
      <c r="DW1782" s="63" t="str">
        <f t="shared" si="27"/>
        <v/>
      </c>
    </row>
    <row r="1783" spans="1:127">
      <c r="A1783" s="65">
        <f>RFPData!D1783</f>
        <v>0</v>
      </c>
      <c r="DQ1783" s="63">
        <f>VLOOKUP(D1783,RFPStatus!$A$2:$CF$5148,5,FALSE)</f>
        <v>0</v>
      </c>
      <c r="DR1783" s="63">
        <f>VLOOKUP(D1783,RFPStatus!$A$2:$CF$5148,6,FALSE)</f>
        <v>0</v>
      </c>
      <c r="DS1783" s="63">
        <f>VLOOKUP(D1783,RFPStatus!$A$2:$CF$5148,7,FALSE)</f>
        <v>0</v>
      </c>
      <c r="DT1783" s="63">
        <f>VLOOKUP(D1783,RFPStatus!$A$2:$CF$5148,8,FALSE)</f>
        <v>0</v>
      </c>
      <c r="DU1783" s="63">
        <f>VLOOKUP(D1783,RFPStatus!$A$2:$CF$5148,9,FALSE)</f>
        <v>0</v>
      </c>
      <c r="DV1783" s="63">
        <f>VLOOKUP(D1783,RFPStatus!$A$2:$CF$5148,10,FALSE)</f>
        <v>0</v>
      </c>
      <c r="DW1783" s="63" t="str">
        <f t="shared" si="27"/>
        <v/>
      </c>
    </row>
    <row r="1784" spans="1:127">
      <c r="A1784" s="65">
        <f>RFPData!D1784</f>
        <v>0</v>
      </c>
      <c r="DQ1784" s="63">
        <f>VLOOKUP(D1784,RFPStatus!$A$2:$CF$5148,5,FALSE)</f>
        <v>0</v>
      </c>
      <c r="DR1784" s="63">
        <f>VLOOKUP(D1784,RFPStatus!$A$2:$CF$5148,6,FALSE)</f>
        <v>0</v>
      </c>
      <c r="DS1784" s="63">
        <f>VLOOKUP(D1784,RFPStatus!$A$2:$CF$5148,7,FALSE)</f>
        <v>0</v>
      </c>
      <c r="DT1784" s="63">
        <f>VLOOKUP(D1784,RFPStatus!$A$2:$CF$5148,8,FALSE)</f>
        <v>0</v>
      </c>
      <c r="DU1784" s="63">
        <f>VLOOKUP(D1784,RFPStatus!$A$2:$CF$5148,9,FALSE)</f>
        <v>0</v>
      </c>
      <c r="DV1784" s="63">
        <f>VLOOKUP(D1784,RFPStatus!$A$2:$CF$5148,10,FALSE)</f>
        <v>0</v>
      </c>
      <c r="DW1784" s="63" t="str">
        <f t="shared" si="27"/>
        <v/>
      </c>
    </row>
    <row r="1785" spans="1:127">
      <c r="A1785" s="65">
        <f>RFPData!D1785</f>
        <v>0</v>
      </c>
      <c r="DQ1785" s="63">
        <f>VLOOKUP(D1785,RFPStatus!$A$2:$CF$5148,5,FALSE)</f>
        <v>0</v>
      </c>
      <c r="DR1785" s="63">
        <f>VLOOKUP(D1785,RFPStatus!$A$2:$CF$5148,6,FALSE)</f>
        <v>0</v>
      </c>
      <c r="DS1785" s="63">
        <f>VLOOKUP(D1785,RFPStatus!$A$2:$CF$5148,7,FALSE)</f>
        <v>0</v>
      </c>
      <c r="DT1785" s="63">
        <f>VLOOKUP(D1785,RFPStatus!$A$2:$CF$5148,8,FALSE)</f>
        <v>0</v>
      </c>
      <c r="DU1785" s="63">
        <f>VLOOKUP(D1785,RFPStatus!$A$2:$CF$5148,9,FALSE)</f>
        <v>0</v>
      </c>
      <c r="DV1785" s="63">
        <f>VLOOKUP(D1785,RFPStatus!$A$2:$CF$5148,10,FALSE)</f>
        <v>0</v>
      </c>
      <c r="DW1785" s="63" t="str">
        <f t="shared" si="27"/>
        <v/>
      </c>
    </row>
    <row r="1786" spans="1:127">
      <c r="A1786" s="65">
        <f>RFPData!D1786</f>
        <v>0</v>
      </c>
      <c r="DQ1786" s="63">
        <f>VLOOKUP(D1786,RFPStatus!$A$2:$CF$5148,5,FALSE)</f>
        <v>0</v>
      </c>
      <c r="DR1786" s="63">
        <f>VLOOKUP(D1786,RFPStatus!$A$2:$CF$5148,6,FALSE)</f>
        <v>0</v>
      </c>
      <c r="DS1786" s="63">
        <f>VLOOKUP(D1786,RFPStatus!$A$2:$CF$5148,7,FALSE)</f>
        <v>0</v>
      </c>
      <c r="DT1786" s="63">
        <f>VLOOKUP(D1786,RFPStatus!$A$2:$CF$5148,8,FALSE)</f>
        <v>0</v>
      </c>
      <c r="DU1786" s="63">
        <f>VLOOKUP(D1786,RFPStatus!$A$2:$CF$5148,9,FALSE)</f>
        <v>0</v>
      </c>
      <c r="DV1786" s="63">
        <f>VLOOKUP(D1786,RFPStatus!$A$2:$CF$5148,10,FALSE)</f>
        <v>0</v>
      </c>
      <c r="DW1786" s="63" t="str">
        <f t="shared" si="27"/>
        <v/>
      </c>
    </row>
    <row r="1787" spans="1:127">
      <c r="A1787" s="65">
        <f>RFPData!D1787</f>
        <v>0</v>
      </c>
      <c r="DQ1787" s="63">
        <f>VLOOKUP(D1787,RFPStatus!$A$2:$CF$5148,5,FALSE)</f>
        <v>0</v>
      </c>
      <c r="DR1787" s="63">
        <f>VLOOKUP(D1787,RFPStatus!$A$2:$CF$5148,6,FALSE)</f>
        <v>0</v>
      </c>
      <c r="DS1787" s="63">
        <f>VLOOKUP(D1787,RFPStatus!$A$2:$CF$5148,7,FALSE)</f>
        <v>0</v>
      </c>
      <c r="DT1787" s="63">
        <f>VLOOKUP(D1787,RFPStatus!$A$2:$CF$5148,8,FALSE)</f>
        <v>0</v>
      </c>
      <c r="DU1787" s="63">
        <f>VLOOKUP(D1787,RFPStatus!$A$2:$CF$5148,9,FALSE)</f>
        <v>0</v>
      </c>
      <c r="DV1787" s="63">
        <f>VLOOKUP(D1787,RFPStatus!$A$2:$CF$5148,10,FALSE)</f>
        <v>0</v>
      </c>
      <c r="DW1787" s="63" t="str">
        <f t="shared" si="27"/>
        <v/>
      </c>
    </row>
    <row r="1788" spans="1:127">
      <c r="A1788" s="65">
        <f>RFPData!D1788</f>
        <v>0</v>
      </c>
      <c r="DQ1788" s="63">
        <f>VLOOKUP(D1788,RFPStatus!$A$2:$CF$5148,5,FALSE)</f>
        <v>0</v>
      </c>
      <c r="DR1788" s="63">
        <f>VLOOKUP(D1788,RFPStatus!$A$2:$CF$5148,6,FALSE)</f>
        <v>0</v>
      </c>
      <c r="DS1788" s="63">
        <f>VLOOKUP(D1788,RFPStatus!$A$2:$CF$5148,7,FALSE)</f>
        <v>0</v>
      </c>
      <c r="DT1788" s="63">
        <f>VLOOKUP(D1788,RFPStatus!$A$2:$CF$5148,8,FALSE)</f>
        <v>0</v>
      </c>
      <c r="DU1788" s="63">
        <f>VLOOKUP(D1788,RFPStatus!$A$2:$CF$5148,9,FALSE)</f>
        <v>0</v>
      </c>
      <c r="DV1788" s="63">
        <f>VLOOKUP(D1788,RFPStatus!$A$2:$CF$5148,10,FALSE)</f>
        <v>0</v>
      </c>
      <c r="DW1788" s="63" t="str">
        <f t="shared" si="27"/>
        <v/>
      </c>
    </row>
    <row r="1789" spans="1:127">
      <c r="A1789" s="65">
        <f>RFPData!D1789</f>
        <v>0</v>
      </c>
      <c r="DQ1789" s="63">
        <f>VLOOKUP(D1789,RFPStatus!$A$2:$CF$5148,5,FALSE)</f>
        <v>0</v>
      </c>
      <c r="DR1789" s="63">
        <f>VLOOKUP(D1789,RFPStatus!$A$2:$CF$5148,6,FALSE)</f>
        <v>0</v>
      </c>
      <c r="DS1789" s="63">
        <f>VLOOKUP(D1789,RFPStatus!$A$2:$CF$5148,7,FALSE)</f>
        <v>0</v>
      </c>
      <c r="DT1789" s="63">
        <f>VLOOKUP(D1789,RFPStatus!$A$2:$CF$5148,8,FALSE)</f>
        <v>0</v>
      </c>
      <c r="DU1789" s="63">
        <f>VLOOKUP(D1789,RFPStatus!$A$2:$CF$5148,9,FALSE)</f>
        <v>0</v>
      </c>
      <c r="DV1789" s="63">
        <f>VLOOKUP(D1789,RFPStatus!$A$2:$CF$5148,10,FALSE)</f>
        <v>0</v>
      </c>
      <c r="DW1789" s="63" t="str">
        <f t="shared" si="27"/>
        <v/>
      </c>
    </row>
    <row r="1790" spans="1:127">
      <c r="A1790" s="65">
        <f>RFPData!D1790</f>
        <v>0</v>
      </c>
      <c r="DQ1790" s="63">
        <f>VLOOKUP(D1790,RFPStatus!$A$2:$CF$5148,5,FALSE)</f>
        <v>0</v>
      </c>
      <c r="DR1790" s="63">
        <f>VLOOKUP(D1790,RFPStatus!$A$2:$CF$5148,6,FALSE)</f>
        <v>0</v>
      </c>
      <c r="DS1790" s="63">
        <f>VLOOKUP(D1790,RFPStatus!$A$2:$CF$5148,7,FALSE)</f>
        <v>0</v>
      </c>
      <c r="DT1790" s="63">
        <f>VLOOKUP(D1790,RFPStatus!$A$2:$CF$5148,8,FALSE)</f>
        <v>0</v>
      </c>
      <c r="DU1790" s="63">
        <f>VLOOKUP(D1790,RFPStatus!$A$2:$CF$5148,9,FALSE)</f>
        <v>0</v>
      </c>
      <c r="DV1790" s="63">
        <f>VLOOKUP(D1790,RFPStatus!$A$2:$CF$5148,10,FALSE)</f>
        <v>0</v>
      </c>
      <c r="DW1790" s="63" t="str">
        <f t="shared" si="27"/>
        <v/>
      </c>
    </row>
    <row r="1791" spans="1:127">
      <c r="A1791" s="65">
        <f>RFPData!D1791</f>
        <v>0</v>
      </c>
      <c r="DQ1791" s="63">
        <f>VLOOKUP(D1791,RFPStatus!$A$2:$CF$5148,5,FALSE)</f>
        <v>0</v>
      </c>
      <c r="DR1791" s="63">
        <f>VLOOKUP(D1791,RFPStatus!$A$2:$CF$5148,6,FALSE)</f>
        <v>0</v>
      </c>
      <c r="DS1791" s="63">
        <f>VLOOKUP(D1791,RFPStatus!$A$2:$CF$5148,7,FALSE)</f>
        <v>0</v>
      </c>
      <c r="DT1791" s="63">
        <f>VLOOKUP(D1791,RFPStatus!$A$2:$CF$5148,8,FALSE)</f>
        <v>0</v>
      </c>
      <c r="DU1791" s="63">
        <f>VLOOKUP(D1791,RFPStatus!$A$2:$CF$5148,9,FALSE)</f>
        <v>0</v>
      </c>
      <c r="DV1791" s="63">
        <f>VLOOKUP(D1791,RFPStatus!$A$2:$CF$5148,10,FALSE)</f>
        <v>0</v>
      </c>
      <c r="DW1791" s="63" t="str">
        <f t="shared" si="27"/>
        <v/>
      </c>
    </row>
    <row r="1792" spans="1:127">
      <c r="A1792" s="65">
        <f>RFPData!D1792</f>
        <v>0</v>
      </c>
      <c r="DQ1792" s="63">
        <f>VLOOKUP(D1792,RFPStatus!$A$2:$CF$5148,5,FALSE)</f>
        <v>0</v>
      </c>
      <c r="DR1792" s="63">
        <f>VLOOKUP(D1792,RFPStatus!$A$2:$CF$5148,6,FALSE)</f>
        <v>0</v>
      </c>
      <c r="DS1792" s="63">
        <f>VLOOKUP(D1792,RFPStatus!$A$2:$CF$5148,7,FALSE)</f>
        <v>0</v>
      </c>
      <c r="DT1792" s="63">
        <f>VLOOKUP(D1792,RFPStatus!$A$2:$CF$5148,8,FALSE)</f>
        <v>0</v>
      </c>
      <c r="DU1792" s="63">
        <f>VLOOKUP(D1792,RFPStatus!$A$2:$CF$5148,9,FALSE)</f>
        <v>0</v>
      </c>
      <c r="DV1792" s="63">
        <f>VLOOKUP(D1792,RFPStatus!$A$2:$CF$5148,10,FALSE)</f>
        <v>0</v>
      </c>
      <c r="DW1792" s="63" t="str">
        <f t="shared" si="27"/>
        <v/>
      </c>
    </row>
    <row r="1793" spans="1:127">
      <c r="A1793" s="65">
        <f>RFPData!D1793</f>
        <v>0</v>
      </c>
      <c r="DQ1793" s="63">
        <f>VLOOKUP(D1793,RFPStatus!$A$2:$CF$5148,5,FALSE)</f>
        <v>0</v>
      </c>
      <c r="DR1793" s="63">
        <f>VLOOKUP(D1793,RFPStatus!$A$2:$CF$5148,6,FALSE)</f>
        <v>0</v>
      </c>
      <c r="DS1793" s="63">
        <f>VLOOKUP(D1793,RFPStatus!$A$2:$CF$5148,7,FALSE)</f>
        <v>0</v>
      </c>
      <c r="DT1793" s="63">
        <f>VLOOKUP(D1793,RFPStatus!$A$2:$CF$5148,8,FALSE)</f>
        <v>0</v>
      </c>
      <c r="DU1793" s="63">
        <f>VLOOKUP(D1793,RFPStatus!$A$2:$CF$5148,9,FALSE)</f>
        <v>0</v>
      </c>
      <c r="DV1793" s="63">
        <f>VLOOKUP(D1793,RFPStatus!$A$2:$CF$5148,10,FALSE)</f>
        <v>0</v>
      </c>
      <c r="DW1793" s="63" t="str">
        <f t="shared" si="27"/>
        <v/>
      </c>
    </row>
    <row r="1794" spans="1:127">
      <c r="A1794" s="65">
        <f>RFPData!D1794</f>
        <v>0</v>
      </c>
      <c r="DQ1794" s="63">
        <f>VLOOKUP(D1794,RFPStatus!$A$2:$CF$5148,5,FALSE)</f>
        <v>0</v>
      </c>
      <c r="DR1794" s="63">
        <f>VLOOKUP(D1794,RFPStatus!$A$2:$CF$5148,6,FALSE)</f>
        <v>0</v>
      </c>
      <c r="DS1794" s="63">
        <f>VLOOKUP(D1794,RFPStatus!$A$2:$CF$5148,7,FALSE)</f>
        <v>0</v>
      </c>
      <c r="DT1794" s="63">
        <f>VLOOKUP(D1794,RFPStatus!$A$2:$CF$5148,8,FALSE)</f>
        <v>0</v>
      </c>
      <c r="DU1794" s="63">
        <f>VLOOKUP(D1794,RFPStatus!$A$2:$CF$5148,9,FALSE)</f>
        <v>0</v>
      </c>
      <c r="DV1794" s="63">
        <f>VLOOKUP(D1794,RFPStatus!$A$2:$CF$5148,10,FALSE)</f>
        <v>0</v>
      </c>
      <c r="DW1794" s="63" t="str">
        <f t="shared" si="27"/>
        <v/>
      </c>
    </row>
    <row r="1795" spans="1:127">
      <c r="A1795" s="65">
        <f>RFPData!D1795</f>
        <v>0</v>
      </c>
      <c r="DQ1795" s="63">
        <f>VLOOKUP(D1795,RFPStatus!$A$2:$CF$5148,5,FALSE)</f>
        <v>0</v>
      </c>
      <c r="DR1795" s="63">
        <f>VLOOKUP(D1795,RFPStatus!$A$2:$CF$5148,6,FALSE)</f>
        <v>0</v>
      </c>
      <c r="DS1795" s="63">
        <f>VLOOKUP(D1795,RFPStatus!$A$2:$CF$5148,7,FALSE)</f>
        <v>0</v>
      </c>
      <c r="DT1795" s="63">
        <f>VLOOKUP(D1795,RFPStatus!$A$2:$CF$5148,8,FALSE)</f>
        <v>0</v>
      </c>
      <c r="DU1795" s="63">
        <f>VLOOKUP(D1795,RFPStatus!$A$2:$CF$5148,9,FALSE)</f>
        <v>0</v>
      </c>
      <c r="DV1795" s="63">
        <f>VLOOKUP(D1795,RFPStatus!$A$2:$CF$5148,10,FALSE)</f>
        <v>0</v>
      </c>
      <c r="DW1795" s="63" t="str">
        <f t="shared" ref="DW1795:DW1858" si="28">_xlfn.CONCAT(BU1795:BY1795)</f>
        <v/>
      </c>
    </row>
    <row r="1796" spans="1:127">
      <c r="A1796" s="65">
        <f>RFPData!D1796</f>
        <v>0</v>
      </c>
      <c r="DQ1796" s="63">
        <f>VLOOKUP(D1796,RFPStatus!$A$2:$CF$5148,5,FALSE)</f>
        <v>0</v>
      </c>
      <c r="DR1796" s="63">
        <f>VLOOKUP(D1796,RFPStatus!$A$2:$CF$5148,6,FALSE)</f>
        <v>0</v>
      </c>
      <c r="DS1796" s="63">
        <f>VLOOKUP(D1796,RFPStatus!$A$2:$CF$5148,7,FALSE)</f>
        <v>0</v>
      </c>
      <c r="DT1796" s="63">
        <f>VLOOKUP(D1796,RFPStatus!$A$2:$CF$5148,8,FALSE)</f>
        <v>0</v>
      </c>
      <c r="DU1796" s="63">
        <f>VLOOKUP(D1796,RFPStatus!$A$2:$CF$5148,9,FALSE)</f>
        <v>0</v>
      </c>
      <c r="DV1796" s="63">
        <f>VLOOKUP(D1796,RFPStatus!$A$2:$CF$5148,10,FALSE)</f>
        <v>0</v>
      </c>
      <c r="DW1796" s="63" t="str">
        <f t="shared" si="28"/>
        <v/>
      </c>
    </row>
    <row r="1797" spans="1:127">
      <c r="A1797" s="65">
        <f>RFPData!D1797</f>
        <v>0</v>
      </c>
      <c r="DQ1797" s="63">
        <f>VLOOKUP(D1797,RFPStatus!$A$2:$CF$5148,5,FALSE)</f>
        <v>0</v>
      </c>
      <c r="DR1797" s="63">
        <f>VLOOKUP(D1797,RFPStatus!$A$2:$CF$5148,6,FALSE)</f>
        <v>0</v>
      </c>
      <c r="DS1797" s="63">
        <f>VLOOKUP(D1797,RFPStatus!$A$2:$CF$5148,7,FALSE)</f>
        <v>0</v>
      </c>
      <c r="DT1797" s="63">
        <f>VLOOKUP(D1797,RFPStatus!$A$2:$CF$5148,8,FALSE)</f>
        <v>0</v>
      </c>
      <c r="DU1797" s="63">
        <f>VLOOKUP(D1797,RFPStatus!$A$2:$CF$5148,9,FALSE)</f>
        <v>0</v>
      </c>
      <c r="DV1797" s="63">
        <f>VLOOKUP(D1797,RFPStatus!$A$2:$CF$5148,10,FALSE)</f>
        <v>0</v>
      </c>
      <c r="DW1797" s="63" t="str">
        <f t="shared" si="28"/>
        <v/>
      </c>
    </row>
    <row r="1798" spans="1:127">
      <c r="A1798" s="65">
        <f>RFPData!D1798</f>
        <v>0</v>
      </c>
      <c r="DQ1798" s="63">
        <f>VLOOKUP(D1798,RFPStatus!$A$2:$CF$5148,5,FALSE)</f>
        <v>0</v>
      </c>
      <c r="DR1798" s="63">
        <f>VLOOKUP(D1798,RFPStatus!$A$2:$CF$5148,6,FALSE)</f>
        <v>0</v>
      </c>
      <c r="DS1798" s="63">
        <f>VLOOKUP(D1798,RFPStatus!$A$2:$CF$5148,7,FALSE)</f>
        <v>0</v>
      </c>
      <c r="DT1798" s="63">
        <f>VLOOKUP(D1798,RFPStatus!$A$2:$CF$5148,8,FALSE)</f>
        <v>0</v>
      </c>
      <c r="DU1798" s="63">
        <f>VLOOKUP(D1798,RFPStatus!$A$2:$CF$5148,9,FALSE)</f>
        <v>0</v>
      </c>
      <c r="DV1798" s="63">
        <f>VLOOKUP(D1798,RFPStatus!$A$2:$CF$5148,10,FALSE)</f>
        <v>0</v>
      </c>
      <c r="DW1798" s="63" t="str">
        <f t="shared" si="28"/>
        <v/>
      </c>
    </row>
    <row r="1799" spans="1:127">
      <c r="A1799" s="65">
        <f>RFPData!D1799</f>
        <v>0</v>
      </c>
      <c r="DQ1799" s="63">
        <f>VLOOKUP(D1799,RFPStatus!$A$2:$CF$5148,5,FALSE)</f>
        <v>0</v>
      </c>
      <c r="DR1799" s="63">
        <f>VLOOKUP(D1799,RFPStatus!$A$2:$CF$5148,6,FALSE)</f>
        <v>0</v>
      </c>
      <c r="DS1799" s="63">
        <f>VLOOKUP(D1799,RFPStatus!$A$2:$CF$5148,7,FALSE)</f>
        <v>0</v>
      </c>
      <c r="DT1799" s="63">
        <f>VLOOKUP(D1799,RFPStatus!$A$2:$CF$5148,8,FALSE)</f>
        <v>0</v>
      </c>
      <c r="DU1799" s="63">
        <f>VLOOKUP(D1799,RFPStatus!$A$2:$CF$5148,9,FALSE)</f>
        <v>0</v>
      </c>
      <c r="DV1799" s="63">
        <f>VLOOKUP(D1799,RFPStatus!$A$2:$CF$5148,10,FALSE)</f>
        <v>0</v>
      </c>
      <c r="DW1799" s="63" t="str">
        <f t="shared" si="28"/>
        <v/>
      </c>
    </row>
    <row r="1800" spans="1:127">
      <c r="A1800" s="65">
        <f>RFPData!D1800</f>
        <v>0</v>
      </c>
      <c r="DQ1800" s="63">
        <f>VLOOKUP(D1800,RFPStatus!$A$2:$CF$5148,5,FALSE)</f>
        <v>0</v>
      </c>
      <c r="DR1800" s="63">
        <f>VLOOKUP(D1800,RFPStatus!$A$2:$CF$5148,6,FALSE)</f>
        <v>0</v>
      </c>
      <c r="DS1800" s="63">
        <f>VLOOKUP(D1800,RFPStatus!$A$2:$CF$5148,7,FALSE)</f>
        <v>0</v>
      </c>
      <c r="DT1800" s="63">
        <f>VLOOKUP(D1800,RFPStatus!$A$2:$CF$5148,8,FALSE)</f>
        <v>0</v>
      </c>
      <c r="DU1800" s="63">
        <f>VLOOKUP(D1800,RFPStatus!$A$2:$CF$5148,9,FALSE)</f>
        <v>0</v>
      </c>
      <c r="DV1800" s="63">
        <f>VLOOKUP(D1800,RFPStatus!$A$2:$CF$5148,10,FALSE)</f>
        <v>0</v>
      </c>
      <c r="DW1800" s="63" t="str">
        <f t="shared" si="28"/>
        <v/>
      </c>
    </row>
    <row r="1801" spans="1:127">
      <c r="A1801" s="65">
        <f>RFPData!D1801</f>
        <v>0</v>
      </c>
      <c r="DQ1801" s="63">
        <f>VLOOKUP(D1801,RFPStatus!$A$2:$CF$5148,5,FALSE)</f>
        <v>0</v>
      </c>
      <c r="DR1801" s="63">
        <f>VLOOKUP(D1801,RFPStatus!$A$2:$CF$5148,6,FALSE)</f>
        <v>0</v>
      </c>
      <c r="DS1801" s="63">
        <f>VLOOKUP(D1801,RFPStatus!$A$2:$CF$5148,7,FALSE)</f>
        <v>0</v>
      </c>
      <c r="DT1801" s="63">
        <f>VLOOKUP(D1801,RFPStatus!$A$2:$CF$5148,8,FALSE)</f>
        <v>0</v>
      </c>
      <c r="DU1801" s="63">
        <f>VLOOKUP(D1801,RFPStatus!$A$2:$CF$5148,9,FALSE)</f>
        <v>0</v>
      </c>
      <c r="DV1801" s="63">
        <f>VLOOKUP(D1801,RFPStatus!$A$2:$CF$5148,10,FALSE)</f>
        <v>0</v>
      </c>
      <c r="DW1801" s="63" t="str">
        <f t="shared" si="28"/>
        <v/>
      </c>
    </row>
    <row r="1802" spans="1:127">
      <c r="A1802" s="65">
        <f>RFPData!D1802</f>
        <v>0</v>
      </c>
      <c r="DQ1802" s="63">
        <f>VLOOKUP(D1802,RFPStatus!$A$2:$CF$5148,5,FALSE)</f>
        <v>0</v>
      </c>
      <c r="DR1802" s="63">
        <f>VLOOKUP(D1802,RFPStatus!$A$2:$CF$5148,6,FALSE)</f>
        <v>0</v>
      </c>
      <c r="DS1802" s="63">
        <f>VLOOKUP(D1802,RFPStatus!$A$2:$CF$5148,7,FALSE)</f>
        <v>0</v>
      </c>
      <c r="DT1802" s="63">
        <f>VLOOKUP(D1802,RFPStatus!$A$2:$CF$5148,8,FALSE)</f>
        <v>0</v>
      </c>
      <c r="DU1802" s="63">
        <f>VLOOKUP(D1802,RFPStatus!$A$2:$CF$5148,9,FALSE)</f>
        <v>0</v>
      </c>
      <c r="DV1802" s="63">
        <f>VLOOKUP(D1802,RFPStatus!$A$2:$CF$5148,10,FALSE)</f>
        <v>0</v>
      </c>
      <c r="DW1802" s="63" t="str">
        <f t="shared" si="28"/>
        <v/>
      </c>
    </row>
    <row r="1803" spans="1:127">
      <c r="A1803" s="65">
        <f>RFPData!D1803</f>
        <v>0</v>
      </c>
      <c r="DQ1803" s="63">
        <f>VLOOKUP(D1803,RFPStatus!$A$2:$CF$5148,5,FALSE)</f>
        <v>0</v>
      </c>
      <c r="DR1803" s="63">
        <f>VLOOKUP(D1803,RFPStatus!$A$2:$CF$5148,6,FALSE)</f>
        <v>0</v>
      </c>
      <c r="DS1803" s="63">
        <f>VLOOKUP(D1803,RFPStatus!$A$2:$CF$5148,7,FALSE)</f>
        <v>0</v>
      </c>
      <c r="DT1803" s="63">
        <f>VLOOKUP(D1803,RFPStatus!$A$2:$CF$5148,8,FALSE)</f>
        <v>0</v>
      </c>
      <c r="DU1803" s="63">
        <f>VLOOKUP(D1803,RFPStatus!$A$2:$CF$5148,9,FALSE)</f>
        <v>0</v>
      </c>
      <c r="DV1803" s="63">
        <f>VLOOKUP(D1803,RFPStatus!$A$2:$CF$5148,10,FALSE)</f>
        <v>0</v>
      </c>
      <c r="DW1803" s="63" t="str">
        <f t="shared" si="28"/>
        <v/>
      </c>
    </row>
    <row r="1804" spans="1:127">
      <c r="A1804" s="65">
        <f>RFPData!D1804</f>
        <v>0</v>
      </c>
      <c r="DQ1804" s="63">
        <f>VLOOKUP(D1804,RFPStatus!$A$2:$CF$5148,5,FALSE)</f>
        <v>0</v>
      </c>
      <c r="DR1804" s="63">
        <f>VLOOKUP(D1804,RFPStatus!$A$2:$CF$5148,6,FALSE)</f>
        <v>0</v>
      </c>
      <c r="DS1804" s="63">
        <f>VLOOKUP(D1804,RFPStatus!$A$2:$CF$5148,7,FALSE)</f>
        <v>0</v>
      </c>
      <c r="DT1804" s="63">
        <f>VLOOKUP(D1804,RFPStatus!$A$2:$CF$5148,8,FALSE)</f>
        <v>0</v>
      </c>
      <c r="DU1804" s="63">
        <f>VLOOKUP(D1804,RFPStatus!$A$2:$CF$5148,9,FALSE)</f>
        <v>0</v>
      </c>
      <c r="DV1804" s="63">
        <f>VLOOKUP(D1804,RFPStatus!$A$2:$CF$5148,10,FALSE)</f>
        <v>0</v>
      </c>
      <c r="DW1804" s="63" t="str">
        <f t="shared" si="28"/>
        <v/>
      </c>
    </row>
    <row r="1805" spans="1:127">
      <c r="A1805" s="65">
        <f>RFPData!D1805</f>
        <v>0</v>
      </c>
      <c r="DQ1805" s="63">
        <f>VLOOKUP(D1805,RFPStatus!$A$2:$CF$5148,5,FALSE)</f>
        <v>0</v>
      </c>
      <c r="DR1805" s="63">
        <f>VLOOKUP(D1805,RFPStatus!$A$2:$CF$5148,6,FALSE)</f>
        <v>0</v>
      </c>
      <c r="DS1805" s="63">
        <f>VLOOKUP(D1805,RFPStatus!$A$2:$CF$5148,7,FALSE)</f>
        <v>0</v>
      </c>
      <c r="DT1805" s="63">
        <f>VLOOKUP(D1805,RFPStatus!$A$2:$CF$5148,8,FALSE)</f>
        <v>0</v>
      </c>
      <c r="DU1805" s="63">
        <f>VLOOKUP(D1805,RFPStatus!$A$2:$CF$5148,9,FALSE)</f>
        <v>0</v>
      </c>
      <c r="DV1805" s="63">
        <f>VLOOKUP(D1805,RFPStatus!$A$2:$CF$5148,10,FALSE)</f>
        <v>0</v>
      </c>
      <c r="DW1805" s="63" t="str">
        <f t="shared" si="28"/>
        <v/>
      </c>
    </row>
    <row r="1806" spans="1:127">
      <c r="A1806" s="65">
        <f>RFPData!D1806</f>
        <v>0</v>
      </c>
      <c r="DQ1806" s="63">
        <f>VLOOKUP(D1806,RFPStatus!$A$2:$CF$5148,5,FALSE)</f>
        <v>0</v>
      </c>
      <c r="DR1806" s="63">
        <f>VLOOKUP(D1806,RFPStatus!$A$2:$CF$5148,6,FALSE)</f>
        <v>0</v>
      </c>
      <c r="DS1806" s="63">
        <f>VLOOKUP(D1806,RFPStatus!$A$2:$CF$5148,7,FALSE)</f>
        <v>0</v>
      </c>
      <c r="DT1806" s="63">
        <f>VLOOKUP(D1806,RFPStatus!$A$2:$CF$5148,8,FALSE)</f>
        <v>0</v>
      </c>
      <c r="DU1806" s="63">
        <f>VLOOKUP(D1806,RFPStatus!$A$2:$CF$5148,9,FALSE)</f>
        <v>0</v>
      </c>
      <c r="DV1806" s="63">
        <f>VLOOKUP(D1806,RFPStatus!$A$2:$CF$5148,10,FALSE)</f>
        <v>0</v>
      </c>
      <c r="DW1806" s="63" t="str">
        <f t="shared" si="28"/>
        <v/>
      </c>
    </row>
    <row r="1807" spans="1:127">
      <c r="A1807" s="65">
        <f>RFPData!D1807</f>
        <v>0</v>
      </c>
      <c r="DQ1807" s="63">
        <f>VLOOKUP(D1807,RFPStatus!$A$2:$CF$5148,5,FALSE)</f>
        <v>0</v>
      </c>
      <c r="DR1807" s="63">
        <f>VLOOKUP(D1807,RFPStatus!$A$2:$CF$5148,6,FALSE)</f>
        <v>0</v>
      </c>
      <c r="DS1807" s="63">
        <f>VLOOKUP(D1807,RFPStatus!$A$2:$CF$5148,7,FALSE)</f>
        <v>0</v>
      </c>
      <c r="DT1807" s="63">
        <f>VLOOKUP(D1807,RFPStatus!$A$2:$CF$5148,8,FALSE)</f>
        <v>0</v>
      </c>
      <c r="DU1807" s="63">
        <f>VLOOKUP(D1807,RFPStatus!$A$2:$CF$5148,9,FALSE)</f>
        <v>0</v>
      </c>
      <c r="DV1807" s="63">
        <f>VLOOKUP(D1807,RFPStatus!$A$2:$CF$5148,10,FALSE)</f>
        <v>0</v>
      </c>
      <c r="DW1807" s="63" t="str">
        <f t="shared" si="28"/>
        <v/>
      </c>
    </row>
    <row r="1808" spans="1:127">
      <c r="A1808" s="65">
        <f>RFPData!D1808</f>
        <v>0</v>
      </c>
      <c r="DQ1808" s="63">
        <f>VLOOKUP(D1808,RFPStatus!$A$2:$CF$5148,5,FALSE)</f>
        <v>0</v>
      </c>
      <c r="DR1808" s="63">
        <f>VLOOKUP(D1808,RFPStatus!$A$2:$CF$5148,6,FALSE)</f>
        <v>0</v>
      </c>
      <c r="DS1808" s="63">
        <f>VLOOKUP(D1808,RFPStatus!$A$2:$CF$5148,7,FALSE)</f>
        <v>0</v>
      </c>
      <c r="DT1808" s="63">
        <f>VLOOKUP(D1808,RFPStatus!$A$2:$CF$5148,8,FALSE)</f>
        <v>0</v>
      </c>
      <c r="DU1808" s="63">
        <f>VLOOKUP(D1808,RFPStatus!$A$2:$CF$5148,9,FALSE)</f>
        <v>0</v>
      </c>
      <c r="DV1808" s="63">
        <f>VLOOKUP(D1808,RFPStatus!$A$2:$CF$5148,10,FALSE)</f>
        <v>0</v>
      </c>
      <c r="DW1808" s="63" t="str">
        <f t="shared" si="28"/>
        <v/>
      </c>
    </row>
    <row r="1809" spans="1:127">
      <c r="A1809" s="65">
        <f>RFPData!D1809</f>
        <v>0</v>
      </c>
      <c r="DQ1809" s="63">
        <f>VLOOKUP(D1809,RFPStatus!$A$2:$CF$5148,5,FALSE)</f>
        <v>0</v>
      </c>
      <c r="DR1809" s="63">
        <f>VLOOKUP(D1809,RFPStatus!$A$2:$CF$5148,6,FALSE)</f>
        <v>0</v>
      </c>
      <c r="DS1809" s="63">
        <f>VLOOKUP(D1809,RFPStatus!$A$2:$CF$5148,7,FALSE)</f>
        <v>0</v>
      </c>
      <c r="DT1809" s="63">
        <f>VLOOKUP(D1809,RFPStatus!$A$2:$CF$5148,8,FALSE)</f>
        <v>0</v>
      </c>
      <c r="DU1809" s="63">
        <f>VLOOKUP(D1809,RFPStatus!$A$2:$CF$5148,9,FALSE)</f>
        <v>0</v>
      </c>
      <c r="DV1809" s="63">
        <f>VLOOKUP(D1809,RFPStatus!$A$2:$CF$5148,10,FALSE)</f>
        <v>0</v>
      </c>
      <c r="DW1809" s="63" t="str">
        <f t="shared" si="28"/>
        <v/>
      </c>
    </row>
    <row r="1810" spans="1:127">
      <c r="A1810" s="65">
        <f>RFPData!D1810</f>
        <v>0</v>
      </c>
      <c r="DQ1810" s="63">
        <f>VLOOKUP(D1810,RFPStatus!$A$2:$CF$5148,5,FALSE)</f>
        <v>0</v>
      </c>
      <c r="DR1810" s="63">
        <f>VLOOKUP(D1810,RFPStatus!$A$2:$CF$5148,6,FALSE)</f>
        <v>0</v>
      </c>
      <c r="DS1810" s="63">
        <f>VLOOKUP(D1810,RFPStatus!$A$2:$CF$5148,7,FALSE)</f>
        <v>0</v>
      </c>
      <c r="DT1810" s="63">
        <f>VLOOKUP(D1810,RFPStatus!$A$2:$CF$5148,8,FALSE)</f>
        <v>0</v>
      </c>
      <c r="DU1810" s="63">
        <f>VLOOKUP(D1810,RFPStatus!$A$2:$CF$5148,9,FALSE)</f>
        <v>0</v>
      </c>
      <c r="DV1810" s="63">
        <f>VLOOKUP(D1810,RFPStatus!$A$2:$CF$5148,10,FALSE)</f>
        <v>0</v>
      </c>
      <c r="DW1810" s="63" t="str">
        <f t="shared" si="28"/>
        <v/>
      </c>
    </row>
    <row r="1811" spans="1:127">
      <c r="A1811" s="65">
        <f>RFPData!D1811</f>
        <v>0</v>
      </c>
      <c r="DQ1811" s="63">
        <f>VLOOKUP(D1811,RFPStatus!$A$2:$CF$5148,5,FALSE)</f>
        <v>0</v>
      </c>
      <c r="DR1811" s="63">
        <f>VLOOKUP(D1811,RFPStatus!$A$2:$CF$5148,6,FALSE)</f>
        <v>0</v>
      </c>
      <c r="DS1811" s="63">
        <f>VLOOKUP(D1811,RFPStatus!$A$2:$CF$5148,7,FALSE)</f>
        <v>0</v>
      </c>
      <c r="DT1811" s="63">
        <f>VLOOKUP(D1811,RFPStatus!$A$2:$CF$5148,8,FALSE)</f>
        <v>0</v>
      </c>
      <c r="DU1811" s="63">
        <f>VLOOKUP(D1811,RFPStatus!$A$2:$CF$5148,9,FALSE)</f>
        <v>0</v>
      </c>
      <c r="DV1811" s="63">
        <f>VLOOKUP(D1811,RFPStatus!$A$2:$CF$5148,10,FALSE)</f>
        <v>0</v>
      </c>
      <c r="DW1811" s="63" t="str">
        <f t="shared" si="28"/>
        <v/>
      </c>
    </row>
    <row r="1812" spans="1:127">
      <c r="A1812" s="65">
        <f>RFPData!D1812</f>
        <v>0</v>
      </c>
      <c r="DQ1812" s="63">
        <f>VLOOKUP(D1812,RFPStatus!$A$2:$CF$5148,5,FALSE)</f>
        <v>0</v>
      </c>
      <c r="DR1812" s="63">
        <f>VLOOKUP(D1812,RFPStatus!$A$2:$CF$5148,6,FALSE)</f>
        <v>0</v>
      </c>
      <c r="DS1812" s="63">
        <f>VLOOKUP(D1812,RFPStatus!$A$2:$CF$5148,7,FALSE)</f>
        <v>0</v>
      </c>
      <c r="DT1812" s="63">
        <f>VLOOKUP(D1812,RFPStatus!$A$2:$CF$5148,8,FALSE)</f>
        <v>0</v>
      </c>
      <c r="DU1812" s="63">
        <f>VLOOKUP(D1812,RFPStatus!$A$2:$CF$5148,9,FALSE)</f>
        <v>0</v>
      </c>
      <c r="DV1812" s="63">
        <f>VLOOKUP(D1812,RFPStatus!$A$2:$CF$5148,10,FALSE)</f>
        <v>0</v>
      </c>
      <c r="DW1812" s="63" t="str">
        <f t="shared" si="28"/>
        <v/>
      </c>
    </row>
    <row r="1813" spans="1:127">
      <c r="A1813" s="65">
        <f>RFPData!D1813</f>
        <v>0</v>
      </c>
      <c r="DQ1813" s="63">
        <f>VLOOKUP(D1813,RFPStatus!$A$2:$CF$5148,5,FALSE)</f>
        <v>0</v>
      </c>
      <c r="DR1813" s="63">
        <f>VLOOKUP(D1813,RFPStatus!$A$2:$CF$5148,6,FALSE)</f>
        <v>0</v>
      </c>
      <c r="DS1813" s="63">
        <f>VLOOKUP(D1813,RFPStatus!$A$2:$CF$5148,7,FALSE)</f>
        <v>0</v>
      </c>
      <c r="DT1813" s="63">
        <f>VLOOKUP(D1813,RFPStatus!$A$2:$CF$5148,8,FALSE)</f>
        <v>0</v>
      </c>
      <c r="DU1813" s="63">
        <f>VLOOKUP(D1813,RFPStatus!$A$2:$CF$5148,9,FALSE)</f>
        <v>0</v>
      </c>
      <c r="DV1813" s="63">
        <f>VLOOKUP(D1813,RFPStatus!$A$2:$CF$5148,10,FALSE)</f>
        <v>0</v>
      </c>
      <c r="DW1813" s="63" t="str">
        <f t="shared" si="28"/>
        <v/>
      </c>
    </row>
    <row r="1814" spans="1:127">
      <c r="A1814" s="65">
        <f>RFPData!D1814</f>
        <v>0</v>
      </c>
      <c r="DQ1814" s="63">
        <f>VLOOKUP(D1814,RFPStatus!$A$2:$CF$5148,5,FALSE)</f>
        <v>0</v>
      </c>
      <c r="DR1814" s="63">
        <f>VLOOKUP(D1814,RFPStatus!$A$2:$CF$5148,6,FALSE)</f>
        <v>0</v>
      </c>
      <c r="DS1814" s="63">
        <f>VLOOKUP(D1814,RFPStatus!$A$2:$CF$5148,7,FALSE)</f>
        <v>0</v>
      </c>
      <c r="DT1814" s="63">
        <f>VLOOKUP(D1814,RFPStatus!$A$2:$CF$5148,8,FALSE)</f>
        <v>0</v>
      </c>
      <c r="DU1814" s="63">
        <f>VLOOKUP(D1814,RFPStatus!$A$2:$CF$5148,9,FALSE)</f>
        <v>0</v>
      </c>
      <c r="DV1814" s="63">
        <f>VLOOKUP(D1814,RFPStatus!$A$2:$CF$5148,10,FALSE)</f>
        <v>0</v>
      </c>
      <c r="DW1814" s="63" t="str">
        <f t="shared" si="28"/>
        <v/>
      </c>
    </row>
    <row r="1815" spans="1:127">
      <c r="A1815" s="65">
        <f>RFPData!D1815</f>
        <v>0</v>
      </c>
      <c r="DQ1815" s="63">
        <f>VLOOKUP(D1815,RFPStatus!$A$2:$CF$5148,5,FALSE)</f>
        <v>0</v>
      </c>
      <c r="DR1815" s="63">
        <f>VLOOKUP(D1815,RFPStatus!$A$2:$CF$5148,6,FALSE)</f>
        <v>0</v>
      </c>
      <c r="DS1815" s="63">
        <f>VLOOKUP(D1815,RFPStatus!$A$2:$CF$5148,7,FALSE)</f>
        <v>0</v>
      </c>
      <c r="DT1815" s="63">
        <f>VLOOKUP(D1815,RFPStatus!$A$2:$CF$5148,8,FALSE)</f>
        <v>0</v>
      </c>
      <c r="DU1815" s="63">
        <f>VLOOKUP(D1815,RFPStatus!$A$2:$CF$5148,9,FALSE)</f>
        <v>0</v>
      </c>
      <c r="DV1815" s="63">
        <f>VLOOKUP(D1815,RFPStatus!$A$2:$CF$5148,10,FALSE)</f>
        <v>0</v>
      </c>
      <c r="DW1815" s="63" t="str">
        <f t="shared" si="28"/>
        <v/>
      </c>
    </row>
    <row r="1816" spans="1:127">
      <c r="A1816" s="65">
        <f>RFPData!D1816</f>
        <v>0</v>
      </c>
      <c r="DQ1816" s="63">
        <f>VLOOKUP(D1816,RFPStatus!$A$2:$CF$5148,5,FALSE)</f>
        <v>0</v>
      </c>
      <c r="DR1816" s="63">
        <f>VLOOKUP(D1816,RFPStatus!$A$2:$CF$5148,6,FALSE)</f>
        <v>0</v>
      </c>
      <c r="DS1816" s="63">
        <f>VLOOKUP(D1816,RFPStatus!$A$2:$CF$5148,7,FALSE)</f>
        <v>0</v>
      </c>
      <c r="DT1816" s="63">
        <f>VLOOKUP(D1816,RFPStatus!$A$2:$CF$5148,8,FALSE)</f>
        <v>0</v>
      </c>
      <c r="DU1816" s="63">
        <f>VLOOKUP(D1816,RFPStatus!$A$2:$CF$5148,9,FALSE)</f>
        <v>0</v>
      </c>
      <c r="DV1816" s="63">
        <f>VLOOKUP(D1816,RFPStatus!$A$2:$CF$5148,10,FALSE)</f>
        <v>0</v>
      </c>
      <c r="DW1816" s="63" t="str">
        <f t="shared" si="28"/>
        <v/>
      </c>
    </row>
    <row r="1817" spans="1:127">
      <c r="A1817" s="65">
        <f>RFPData!D1817</f>
        <v>0</v>
      </c>
      <c r="DQ1817" s="63">
        <f>VLOOKUP(D1817,RFPStatus!$A$2:$CF$5148,5,FALSE)</f>
        <v>0</v>
      </c>
      <c r="DR1817" s="63">
        <f>VLOOKUP(D1817,RFPStatus!$A$2:$CF$5148,6,FALSE)</f>
        <v>0</v>
      </c>
      <c r="DS1817" s="63">
        <f>VLOOKUP(D1817,RFPStatus!$A$2:$CF$5148,7,FALSE)</f>
        <v>0</v>
      </c>
      <c r="DT1817" s="63">
        <f>VLOOKUP(D1817,RFPStatus!$A$2:$CF$5148,8,FALSE)</f>
        <v>0</v>
      </c>
      <c r="DU1817" s="63">
        <f>VLOOKUP(D1817,RFPStatus!$A$2:$CF$5148,9,FALSE)</f>
        <v>0</v>
      </c>
      <c r="DV1817" s="63">
        <f>VLOOKUP(D1817,RFPStatus!$A$2:$CF$5148,10,FALSE)</f>
        <v>0</v>
      </c>
      <c r="DW1817" s="63" t="str">
        <f t="shared" si="28"/>
        <v/>
      </c>
    </row>
    <row r="1818" spans="1:127">
      <c r="A1818" s="65">
        <f>RFPData!D1818</f>
        <v>0</v>
      </c>
      <c r="DQ1818" s="63">
        <f>VLOOKUP(D1818,RFPStatus!$A$2:$CF$5148,5,FALSE)</f>
        <v>0</v>
      </c>
      <c r="DR1818" s="63">
        <f>VLOOKUP(D1818,RFPStatus!$A$2:$CF$5148,6,FALSE)</f>
        <v>0</v>
      </c>
      <c r="DS1818" s="63">
        <f>VLOOKUP(D1818,RFPStatus!$A$2:$CF$5148,7,FALSE)</f>
        <v>0</v>
      </c>
      <c r="DT1818" s="63">
        <f>VLOOKUP(D1818,RFPStatus!$A$2:$CF$5148,8,FALSE)</f>
        <v>0</v>
      </c>
      <c r="DU1818" s="63">
        <f>VLOOKUP(D1818,RFPStatus!$A$2:$CF$5148,9,FALSE)</f>
        <v>0</v>
      </c>
      <c r="DV1818" s="63">
        <f>VLOOKUP(D1818,RFPStatus!$A$2:$CF$5148,10,FALSE)</f>
        <v>0</v>
      </c>
      <c r="DW1818" s="63" t="str">
        <f t="shared" si="28"/>
        <v/>
      </c>
    </row>
    <row r="1819" spans="1:127">
      <c r="A1819" s="65">
        <f>RFPData!D1819</f>
        <v>0</v>
      </c>
      <c r="DQ1819" s="63">
        <f>VLOOKUP(D1819,RFPStatus!$A$2:$CF$5148,5,FALSE)</f>
        <v>0</v>
      </c>
      <c r="DR1819" s="63">
        <f>VLOOKUP(D1819,RFPStatus!$A$2:$CF$5148,6,FALSE)</f>
        <v>0</v>
      </c>
      <c r="DS1819" s="63">
        <f>VLOOKUP(D1819,RFPStatus!$A$2:$CF$5148,7,FALSE)</f>
        <v>0</v>
      </c>
      <c r="DT1819" s="63">
        <f>VLOOKUP(D1819,RFPStatus!$A$2:$CF$5148,8,FALSE)</f>
        <v>0</v>
      </c>
      <c r="DU1819" s="63">
        <f>VLOOKUP(D1819,RFPStatus!$A$2:$CF$5148,9,FALSE)</f>
        <v>0</v>
      </c>
      <c r="DV1819" s="63">
        <f>VLOOKUP(D1819,RFPStatus!$A$2:$CF$5148,10,FALSE)</f>
        <v>0</v>
      </c>
      <c r="DW1819" s="63" t="str">
        <f t="shared" si="28"/>
        <v/>
      </c>
    </row>
    <row r="1820" spans="1:127">
      <c r="A1820" s="65">
        <f>RFPData!D1820</f>
        <v>0</v>
      </c>
      <c r="DQ1820" s="63">
        <f>VLOOKUP(D1820,RFPStatus!$A$2:$CF$5148,5,FALSE)</f>
        <v>0</v>
      </c>
      <c r="DR1820" s="63">
        <f>VLOOKUP(D1820,RFPStatus!$A$2:$CF$5148,6,FALSE)</f>
        <v>0</v>
      </c>
      <c r="DS1820" s="63">
        <f>VLOOKUP(D1820,RFPStatus!$A$2:$CF$5148,7,FALSE)</f>
        <v>0</v>
      </c>
      <c r="DT1820" s="63">
        <f>VLOOKUP(D1820,RFPStatus!$A$2:$CF$5148,8,FALSE)</f>
        <v>0</v>
      </c>
      <c r="DU1820" s="63">
        <f>VLOOKUP(D1820,RFPStatus!$A$2:$CF$5148,9,FALSE)</f>
        <v>0</v>
      </c>
      <c r="DV1820" s="63">
        <f>VLOOKUP(D1820,RFPStatus!$A$2:$CF$5148,10,FALSE)</f>
        <v>0</v>
      </c>
      <c r="DW1820" s="63" t="str">
        <f t="shared" si="28"/>
        <v/>
      </c>
    </row>
    <row r="1821" spans="1:127">
      <c r="A1821" s="65">
        <f>RFPData!D1821</f>
        <v>0</v>
      </c>
      <c r="DQ1821" s="63">
        <f>VLOOKUP(D1821,RFPStatus!$A$2:$CF$5148,5,FALSE)</f>
        <v>0</v>
      </c>
      <c r="DR1821" s="63">
        <f>VLOOKUP(D1821,RFPStatus!$A$2:$CF$5148,6,FALSE)</f>
        <v>0</v>
      </c>
      <c r="DS1821" s="63">
        <f>VLOOKUP(D1821,RFPStatus!$A$2:$CF$5148,7,FALSE)</f>
        <v>0</v>
      </c>
      <c r="DT1821" s="63">
        <f>VLOOKUP(D1821,RFPStatus!$A$2:$CF$5148,8,FALSE)</f>
        <v>0</v>
      </c>
      <c r="DU1821" s="63">
        <f>VLOOKUP(D1821,RFPStatus!$A$2:$CF$5148,9,FALSE)</f>
        <v>0</v>
      </c>
      <c r="DV1821" s="63">
        <f>VLOOKUP(D1821,RFPStatus!$A$2:$CF$5148,10,FALSE)</f>
        <v>0</v>
      </c>
      <c r="DW1821" s="63" t="str">
        <f t="shared" si="28"/>
        <v/>
      </c>
    </row>
    <row r="1822" spans="1:127">
      <c r="A1822" s="65">
        <f>RFPData!D1822</f>
        <v>0</v>
      </c>
      <c r="DQ1822" s="63">
        <f>VLOOKUP(D1822,RFPStatus!$A$2:$CF$5148,5,FALSE)</f>
        <v>0</v>
      </c>
      <c r="DR1822" s="63">
        <f>VLOOKUP(D1822,RFPStatus!$A$2:$CF$5148,6,FALSE)</f>
        <v>0</v>
      </c>
      <c r="DS1822" s="63">
        <f>VLOOKUP(D1822,RFPStatus!$A$2:$CF$5148,7,FALSE)</f>
        <v>0</v>
      </c>
      <c r="DT1822" s="63">
        <f>VLOOKUP(D1822,RFPStatus!$A$2:$CF$5148,8,FALSE)</f>
        <v>0</v>
      </c>
      <c r="DU1822" s="63">
        <f>VLOOKUP(D1822,RFPStatus!$A$2:$CF$5148,9,FALSE)</f>
        <v>0</v>
      </c>
      <c r="DV1822" s="63">
        <f>VLOOKUP(D1822,RFPStatus!$A$2:$CF$5148,10,FALSE)</f>
        <v>0</v>
      </c>
      <c r="DW1822" s="63" t="str">
        <f t="shared" si="28"/>
        <v/>
      </c>
    </row>
    <row r="1823" spans="1:127">
      <c r="A1823" s="65">
        <f>RFPData!D1823</f>
        <v>0</v>
      </c>
      <c r="DQ1823" s="63">
        <f>VLOOKUP(D1823,RFPStatus!$A$2:$CF$5148,5,FALSE)</f>
        <v>0</v>
      </c>
      <c r="DR1823" s="63">
        <f>VLOOKUP(D1823,RFPStatus!$A$2:$CF$5148,6,FALSE)</f>
        <v>0</v>
      </c>
      <c r="DS1823" s="63">
        <f>VLOOKUP(D1823,RFPStatus!$A$2:$CF$5148,7,FALSE)</f>
        <v>0</v>
      </c>
      <c r="DT1823" s="63">
        <f>VLOOKUP(D1823,RFPStatus!$A$2:$CF$5148,8,FALSE)</f>
        <v>0</v>
      </c>
      <c r="DU1823" s="63">
        <f>VLOOKUP(D1823,RFPStatus!$A$2:$CF$5148,9,FALSE)</f>
        <v>0</v>
      </c>
      <c r="DV1823" s="63">
        <f>VLOOKUP(D1823,RFPStatus!$A$2:$CF$5148,10,FALSE)</f>
        <v>0</v>
      </c>
      <c r="DW1823" s="63" t="str">
        <f t="shared" si="28"/>
        <v/>
      </c>
    </row>
    <row r="1824" spans="1:127">
      <c r="A1824" s="65">
        <f>RFPData!D1824</f>
        <v>0</v>
      </c>
      <c r="DQ1824" s="63">
        <f>VLOOKUP(D1824,RFPStatus!$A$2:$CF$5148,5,FALSE)</f>
        <v>0</v>
      </c>
      <c r="DR1824" s="63">
        <f>VLOOKUP(D1824,RFPStatus!$A$2:$CF$5148,6,FALSE)</f>
        <v>0</v>
      </c>
      <c r="DS1824" s="63">
        <f>VLOOKUP(D1824,RFPStatus!$A$2:$CF$5148,7,FALSE)</f>
        <v>0</v>
      </c>
      <c r="DT1824" s="63">
        <f>VLOOKUP(D1824,RFPStatus!$A$2:$CF$5148,8,FALSE)</f>
        <v>0</v>
      </c>
      <c r="DU1824" s="63">
        <f>VLOOKUP(D1824,RFPStatus!$A$2:$CF$5148,9,FALSE)</f>
        <v>0</v>
      </c>
      <c r="DV1824" s="63">
        <f>VLOOKUP(D1824,RFPStatus!$A$2:$CF$5148,10,FALSE)</f>
        <v>0</v>
      </c>
      <c r="DW1824" s="63" t="str">
        <f t="shared" si="28"/>
        <v/>
      </c>
    </row>
    <row r="1825" spans="1:127">
      <c r="A1825" s="65">
        <f>RFPData!D1825</f>
        <v>0</v>
      </c>
      <c r="DQ1825" s="63">
        <f>VLOOKUP(D1825,RFPStatus!$A$2:$CF$5148,5,FALSE)</f>
        <v>0</v>
      </c>
      <c r="DR1825" s="63">
        <f>VLOOKUP(D1825,RFPStatus!$A$2:$CF$5148,6,FALSE)</f>
        <v>0</v>
      </c>
      <c r="DS1825" s="63">
        <f>VLOOKUP(D1825,RFPStatus!$A$2:$CF$5148,7,FALSE)</f>
        <v>0</v>
      </c>
      <c r="DT1825" s="63">
        <f>VLOOKUP(D1825,RFPStatus!$A$2:$CF$5148,8,FALSE)</f>
        <v>0</v>
      </c>
      <c r="DU1825" s="63">
        <f>VLOOKUP(D1825,RFPStatus!$A$2:$CF$5148,9,FALSE)</f>
        <v>0</v>
      </c>
      <c r="DV1825" s="63">
        <f>VLOOKUP(D1825,RFPStatus!$A$2:$CF$5148,10,FALSE)</f>
        <v>0</v>
      </c>
      <c r="DW1825" s="63" t="str">
        <f t="shared" si="28"/>
        <v/>
      </c>
    </row>
    <row r="1826" spans="1:127">
      <c r="A1826" s="65">
        <f>RFPData!D1826</f>
        <v>0</v>
      </c>
      <c r="DQ1826" s="63">
        <f>VLOOKUP(D1826,RFPStatus!$A$2:$CF$5148,5,FALSE)</f>
        <v>0</v>
      </c>
      <c r="DR1826" s="63">
        <f>VLOOKUP(D1826,RFPStatus!$A$2:$CF$5148,6,FALSE)</f>
        <v>0</v>
      </c>
      <c r="DS1826" s="63">
        <f>VLOOKUP(D1826,RFPStatus!$A$2:$CF$5148,7,FALSE)</f>
        <v>0</v>
      </c>
      <c r="DT1826" s="63">
        <f>VLOOKUP(D1826,RFPStatus!$A$2:$CF$5148,8,FALSE)</f>
        <v>0</v>
      </c>
      <c r="DU1826" s="63">
        <f>VLOOKUP(D1826,RFPStatus!$A$2:$CF$5148,9,FALSE)</f>
        <v>0</v>
      </c>
      <c r="DV1826" s="63">
        <f>VLOOKUP(D1826,RFPStatus!$A$2:$CF$5148,10,FALSE)</f>
        <v>0</v>
      </c>
      <c r="DW1826" s="63" t="str">
        <f t="shared" si="28"/>
        <v/>
      </c>
    </row>
    <row r="1827" spans="1:127">
      <c r="A1827" s="65">
        <f>RFPData!D1827</f>
        <v>0</v>
      </c>
      <c r="DQ1827" s="63">
        <f>VLOOKUP(D1827,RFPStatus!$A$2:$CF$5148,5,FALSE)</f>
        <v>0</v>
      </c>
      <c r="DR1827" s="63">
        <f>VLOOKUP(D1827,RFPStatus!$A$2:$CF$5148,6,FALSE)</f>
        <v>0</v>
      </c>
      <c r="DS1827" s="63">
        <f>VLOOKUP(D1827,RFPStatus!$A$2:$CF$5148,7,FALSE)</f>
        <v>0</v>
      </c>
      <c r="DT1827" s="63">
        <f>VLOOKUP(D1827,RFPStatus!$A$2:$CF$5148,8,FALSE)</f>
        <v>0</v>
      </c>
      <c r="DU1827" s="63">
        <f>VLOOKUP(D1827,RFPStatus!$A$2:$CF$5148,9,FALSE)</f>
        <v>0</v>
      </c>
      <c r="DV1827" s="63">
        <f>VLOOKUP(D1827,RFPStatus!$A$2:$CF$5148,10,FALSE)</f>
        <v>0</v>
      </c>
      <c r="DW1827" s="63" t="str">
        <f t="shared" si="28"/>
        <v/>
      </c>
    </row>
    <row r="1828" spans="1:127">
      <c r="A1828" s="65">
        <f>RFPData!D1828</f>
        <v>0</v>
      </c>
      <c r="DQ1828" s="63">
        <f>VLOOKUP(D1828,RFPStatus!$A$2:$CF$5148,5,FALSE)</f>
        <v>0</v>
      </c>
      <c r="DR1828" s="63">
        <f>VLOOKUP(D1828,RFPStatus!$A$2:$CF$5148,6,FALSE)</f>
        <v>0</v>
      </c>
      <c r="DS1828" s="63">
        <f>VLOOKUP(D1828,RFPStatus!$A$2:$CF$5148,7,FALSE)</f>
        <v>0</v>
      </c>
      <c r="DT1828" s="63">
        <f>VLOOKUP(D1828,RFPStatus!$A$2:$CF$5148,8,FALSE)</f>
        <v>0</v>
      </c>
      <c r="DU1828" s="63">
        <f>VLOOKUP(D1828,RFPStatus!$A$2:$CF$5148,9,FALSE)</f>
        <v>0</v>
      </c>
      <c r="DV1828" s="63">
        <f>VLOOKUP(D1828,RFPStatus!$A$2:$CF$5148,10,FALSE)</f>
        <v>0</v>
      </c>
      <c r="DW1828" s="63" t="str">
        <f t="shared" si="28"/>
        <v/>
      </c>
    </row>
    <row r="1829" spans="1:127">
      <c r="A1829" s="65">
        <f>RFPData!D1829</f>
        <v>0</v>
      </c>
      <c r="DQ1829" s="63">
        <f>VLOOKUP(D1829,RFPStatus!$A$2:$CF$5148,5,FALSE)</f>
        <v>0</v>
      </c>
      <c r="DR1829" s="63">
        <f>VLOOKUP(D1829,RFPStatus!$A$2:$CF$5148,6,FALSE)</f>
        <v>0</v>
      </c>
      <c r="DS1829" s="63">
        <f>VLOOKUP(D1829,RFPStatus!$A$2:$CF$5148,7,FALSE)</f>
        <v>0</v>
      </c>
      <c r="DT1829" s="63">
        <f>VLOOKUP(D1829,RFPStatus!$A$2:$CF$5148,8,FALSE)</f>
        <v>0</v>
      </c>
      <c r="DU1829" s="63">
        <f>VLOOKUP(D1829,RFPStatus!$A$2:$CF$5148,9,FALSE)</f>
        <v>0</v>
      </c>
      <c r="DV1829" s="63">
        <f>VLOOKUP(D1829,RFPStatus!$A$2:$CF$5148,10,FALSE)</f>
        <v>0</v>
      </c>
      <c r="DW1829" s="63" t="str">
        <f t="shared" si="28"/>
        <v/>
      </c>
    </row>
    <row r="1830" spans="1:127">
      <c r="A1830" s="65">
        <f>RFPData!D1830</f>
        <v>0</v>
      </c>
      <c r="DQ1830" s="63">
        <f>VLOOKUP(D1830,RFPStatus!$A$2:$CF$5148,5,FALSE)</f>
        <v>0</v>
      </c>
      <c r="DR1830" s="63">
        <f>VLOOKUP(D1830,RFPStatus!$A$2:$CF$5148,6,FALSE)</f>
        <v>0</v>
      </c>
      <c r="DS1830" s="63">
        <f>VLOOKUP(D1830,RFPStatus!$A$2:$CF$5148,7,FALSE)</f>
        <v>0</v>
      </c>
      <c r="DT1830" s="63">
        <f>VLOOKUP(D1830,RFPStatus!$A$2:$CF$5148,8,FALSE)</f>
        <v>0</v>
      </c>
      <c r="DU1830" s="63">
        <f>VLOOKUP(D1830,RFPStatus!$A$2:$CF$5148,9,FALSE)</f>
        <v>0</v>
      </c>
      <c r="DV1830" s="63">
        <f>VLOOKUP(D1830,RFPStatus!$A$2:$CF$5148,10,FALSE)</f>
        <v>0</v>
      </c>
      <c r="DW1830" s="63" t="str">
        <f t="shared" si="28"/>
        <v/>
      </c>
    </row>
    <row r="1831" spans="1:127">
      <c r="A1831" s="65">
        <f>RFPData!D1831</f>
        <v>0</v>
      </c>
      <c r="DQ1831" s="63">
        <f>VLOOKUP(D1831,RFPStatus!$A$2:$CF$5148,5,FALSE)</f>
        <v>0</v>
      </c>
      <c r="DR1831" s="63">
        <f>VLOOKUP(D1831,RFPStatus!$A$2:$CF$5148,6,FALSE)</f>
        <v>0</v>
      </c>
      <c r="DS1831" s="63">
        <f>VLOOKUP(D1831,RFPStatus!$A$2:$CF$5148,7,FALSE)</f>
        <v>0</v>
      </c>
      <c r="DT1831" s="63">
        <f>VLOOKUP(D1831,RFPStatus!$A$2:$CF$5148,8,FALSE)</f>
        <v>0</v>
      </c>
      <c r="DU1831" s="63">
        <f>VLOOKUP(D1831,RFPStatus!$A$2:$CF$5148,9,FALSE)</f>
        <v>0</v>
      </c>
      <c r="DV1831" s="63">
        <f>VLOOKUP(D1831,RFPStatus!$A$2:$CF$5148,10,FALSE)</f>
        <v>0</v>
      </c>
      <c r="DW1831" s="63" t="str">
        <f t="shared" si="28"/>
        <v/>
      </c>
    </row>
    <row r="1832" spans="1:127">
      <c r="A1832" s="65">
        <f>RFPData!D1832</f>
        <v>0</v>
      </c>
      <c r="DQ1832" s="63">
        <f>VLOOKUP(D1832,RFPStatus!$A$2:$CF$5148,5,FALSE)</f>
        <v>0</v>
      </c>
      <c r="DR1832" s="63">
        <f>VLOOKUP(D1832,RFPStatus!$A$2:$CF$5148,6,FALSE)</f>
        <v>0</v>
      </c>
      <c r="DS1832" s="63">
        <f>VLOOKUP(D1832,RFPStatus!$A$2:$CF$5148,7,FALSE)</f>
        <v>0</v>
      </c>
      <c r="DT1832" s="63">
        <f>VLOOKUP(D1832,RFPStatus!$A$2:$CF$5148,8,FALSE)</f>
        <v>0</v>
      </c>
      <c r="DU1832" s="63">
        <f>VLOOKUP(D1832,RFPStatus!$A$2:$CF$5148,9,FALSE)</f>
        <v>0</v>
      </c>
      <c r="DV1832" s="63">
        <f>VLOOKUP(D1832,RFPStatus!$A$2:$CF$5148,10,FALSE)</f>
        <v>0</v>
      </c>
      <c r="DW1832" s="63" t="str">
        <f t="shared" si="28"/>
        <v/>
      </c>
    </row>
    <row r="1833" spans="1:127">
      <c r="A1833" s="65">
        <f>RFPData!D1833</f>
        <v>0</v>
      </c>
      <c r="DQ1833" s="63">
        <f>VLOOKUP(D1833,RFPStatus!$A$2:$CF$5148,5,FALSE)</f>
        <v>0</v>
      </c>
      <c r="DR1833" s="63">
        <f>VLOOKUP(D1833,RFPStatus!$A$2:$CF$5148,6,FALSE)</f>
        <v>0</v>
      </c>
      <c r="DS1833" s="63">
        <f>VLOOKUP(D1833,RFPStatus!$A$2:$CF$5148,7,FALSE)</f>
        <v>0</v>
      </c>
      <c r="DT1833" s="63">
        <f>VLOOKUP(D1833,RFPStatus!$A$2:$CF$5148,8,FALSE)</f>
        <v>0</v>
      </c>
      <c r="DU1833" s="63">
        <f>VLOOKUP(D1833,RFPStatus!$A$2:$CF$5148,9,FALSE)</f>
        <v>0</v>
      </c>
      <c r="DV1833" s="63">
        <f>VLOOKUP(D1833,RFPStatus!$A$2:$CF$5148,10,FALSE)</f>
        <v>0</v>
      </c>
      <c r="DW1833" s="63" t="str">
        <f t="shared" si="28"/>
        <v/>
      </c>
    </row>
    <row r="1834" spans="1:127">
      <c r="A1834" s="65">
        <f>RFPData!D1834</f>
        <v>0</v>
      </c>
      <c r="DQ1834" s="63">
        <f>VLOOKUP(D1834,RFPStatus!$A$2:$CF$5148,5,FALSE)</f>
        <v>0</v>
      </c>
      <c r="DR1834" s="63">
        <f>VLOOKUP(D1834,RFPStatus!$A$2:$CF$5148,6,FALSE)</f>
        <v>0</v>
      </c>
      <c r="DS1834" s="63">
        <f>VLOOKUP(D1834,RFPStatus!$A$2:$CF$5148,7,FALSE)</f>
        <v>0</v>
      </c>
      <c r="DT1834" s="63">
        <f>VLOOKUP(D1834,RFPStatus!$A$2:$CF$5148,8,FALSE)</f>
        <v>0</v>
      </c>
      <c r="DU1834" s="63">
        <f>VLOOKUP(D1834,RFPStatus!$A$2:$CF$5148,9,FALSE)</f>
        <v>0</v>
      </c>
      <c r="DV1834" s="63">
        <f>VLOOKUP(D1834,RFPStatus!$A$2:$CF$5148,10,FALSE)</f>
        <v>0</v>
      </c>
      <c r="DW1834" s="63" t="str">
        <f t="shared" si="28"/>
        <v/>
      </c>
    </row>
    <row r="1835" spans="1:127">
      <c r="A1835" s="65">
        <f>RFPData!D1835</f>
        <v>0</v>
      </c>
      <c r="DQ1835" s="63">
        <f>VLOOKUP(D1835,RFPStatus!$A$2:$CF$5148,5,FALSE)</f>
        <v>0</v>
      </c>
      <c r="DR1835" s="63">
        <f>VLOOKUP(D1835,RFPStatus!$A$2:$CF$5148,6,FALSE)</f>
        <v>0</v>
      </c>
      <c r="DS1835" s="63">
        <f>VLOOKUP(D1835,RFPStatus!$A$2:$CF$5148,7,FALSE)</f>
        <v>0</v>
      </c>
      <c r="DT1835" s="63">
        <f>VLOOKUP(D1835,RFPStatus!$A$2:$CF$5148,8,FALSE)</f>
        <v>0</v>
      </c>
      <c r="DU1835" s="63">
        <f>VLOOKUP(D1835,RFPStatus!$A$2:$CF$5148,9,FALSE)</f>
        <v>0</v>
      </c>
      <c r="DV1835" s="63">
        <f>VLOOKUP(D1835,RFPStatus!$A$2:$CF$5148,10,FALSE)</f>
        <v>0</v>
      </c>
      <c r="DW1835" s="63" t="str">
        <f t="shared" si="28"/>
        <v/>
      </c>
    </row>
    <row r="1836" spans="1:127">
      <c r="A1836" s="65">
        <f>RFPData!D1836</f>
        <v>0</v>
      </c>
      <c r="DQ1836" s="63">
        <f>VLOOKUP(D1836,RFPStatus!$A$2:$CF$5148,5,FALSE)</f>
        <v>0</v>
      </c>
      <c r="DR1836" s="63">
        <f>VLOOKUP(D1836,RFPStatus!$A$2:$CF$5148,6,FALSE)</f>
        <v>0</v>
      </c>
      <c r="DS1836" s="63">
        <f>VLOOKUP(D1836,RFPStatus!$A$2:$CF$5148,7,FALSE)</f>
        <v>0</v>
      </c>
      <c r="DT1836" s="63">
        <f>VLOOKUP(D1836,RFPStatus!$A$2:$CF$5148,8,FALSE)</f>
        <v>0</v>
      </c>
      <c r="DU1836" s="63">
        <f>VLOOKUP(D1836,RFPStatus!$A$2:$CF$5148,9,FALSE)</f>
        <v>0</v>
      </c>
      <c r="DV1836" s="63">
        <f>VLOOKUP(D1836,RFPStatus!$A$2:$CF$5148,10,FALSE)</f>
        <v>0</v>
      </c>
      <c r="DW1836" s="63" t="str">
        <f t="shared" si="28"/>
        <v/>
      </c>
    </row>
    <row r="1837" spans="1:127">
      <c r="A1837" s="65">
        <f>RFPData!D1837</f>
        <v>0</v>
      </c>
      <c r="DQ1837" s="63">
        <f>VLOOKUP(D1837,RFPStatus!$A$2:$CF$5148,5,FALSE)</f>
        <v>0</v>
      </c>
      <c r="DR1837" s="63">
        <f>VLOOKUP(D1837,RFPStatus!$A$2:$CF$5148,6,FALSE)</f>
        <v>0</v>
      </c>
      <c r="DS1837" s="63">
        <f>VLOOKUP(D1837,RFPStatus!$A$2:$CF$5148,7,FALSE)</f>
        <v>0</v>
      </c>
      <c r="DT1837" s="63">
        <f>VLOOKUP(D1837,RFPStatus!$A$2:$CF$5148,8,FALSE)</f>
        <v>0</v>
      </c>
      <c r="DU1837" s="63">
        <f>VLOOKUP(D1837,RFPStatus!$A$2:$CF$5148,9,FALSE)</f>
        <v>0</v>
      </c>
      <c r="DV1837" s="63">
        <f>VLOOKUP(D1837,RFPStatus!$A$2:$CF$5148,10,FALSE)</f>
        <v>0</v>
      </c>
      <c r="DW1837" s="63" t="str">
        <f t="shared" si="28"/>
        <v/>
      </c>
    </row>
    <row r="1838" spans="1:127">
      <c r="A1838" s="65">
        <f>RFPData!D1838</f>
        <v>0</v>
      </c>
      <c r="DQ1838" s="63">
        <f>VLOOKUP(D1838,RFPStatus!$A$2:$CF$5148,5,FALSE)</f>
        <v>0</v>
      </c>
      <c r="DR1838" s="63">
        <f>VLOOKUP(D1838,RFPStatus!$A$2:$CF$5148,6,FALSE)</f>
        <v>0</v>
      </c>
      <c r="DS1838" s="63">
        <f>VLOOKUP(D1838,RFPStatus!$A$2:$CF$5148,7,FALSE)</f>
        <v>0</v>
      </c>
      <c r="DT1838" s="63">
        <f>VLOOKUP(D1838,RFPStatus!$A$2:$CF$5148,8,FALSE)</f>
        <v>0</v>
      </c>
      <c r="DU1838" s="63">
        <f>VLOOKUP(D1838,RFPStatus!$A$2:$CF$5148,9,FALSE)</f>
        <v>0</v>
      </c>
      <c r="DV1838" s="63">
        <f>VLOOKUP(D1838,RFPStatus!$A$2:$CF$5148,10,FALSE)</f>
        <v>0</v>
      </c>
      <c r="DW1838" s="63" t="str">
        <f t="shared" si="28"/>
        <v/>
      </c>
    </row>
    <row r="1839" spans="1:127">
      <c r="A1839" s="65">
        <f>RFPData!D1839</f>
        <v>0</v>
      </c>
      <c r="DQ1839" s="63">
        <f>VLOOKUP(D1839,RFPStatus!$A$2:$CF$5148,5,FALSE)</f>
        <v>0</v>
      </c>
      <c r="DR1839" s="63">
        <f>VLOOKUP(D1839,RFPStatus!$A$2:$CF$5148,6,FALSE)</f>
        <v>0</v>
      </c>
      <c r="DS1839" s="63">
        <f>VLOOKUP(D1839,RFPStatus!$A$2:$CF$5148,7,FALSE)</f>
        <v>0</v>
      </c>
      <c r="DT1839" s="63">
        <f>VLOOKUP(D1839,RFPStatus!$A$2:$CF$5148,8,FALSE)</f>
        <v>0</v>
      </c>
      <c r="DU1839" s="63">
        <f>VLOOKUP(D1839,RFPStatus!$A$2:$CF$5148,9,FALSE)</f>
        <v>0</v>
      </c>
      <c r="DV1839" s="63">
        <f>VLOOKUP(D1839,RFPStatus!$A$2:$CF$5148,10,FALSE)</f>
        <v>0</v>
      </c>
      <c r="DW1839" s="63" t="str">
        <f t="shared" si="28"/>
        <v/>
      </c>
    </row>
    <row r="1840" spans="1:127">
      <c r="A1840" s="65">
        <f>RFPData!D1840</f>
        <v>0</v>
      </c>
      <c r="DQ1840" s="63">
        <f>VLOOKUP(D1840,RFPStatus!$A$2:$CF$5148,5,FALSE)</f>
        <v>0</v>
      </c>
      <c r="DR1840" s="63">
        <f>VLOOKUP(D1840,RFPStatus!$A$2:$CF$5148,6,FALSE)</f>
        <v>0</v>
      </c>
      <c r="DS1840" s="63">
        <f>VLOOKUP(D1840,RFPStatus!$A$2:$CF$5148,7,FALSE)</f>
        <v>0</v>
      </c>
      <c r="DT1840" s="63">
        <f>VLOOKUP(D1840,RFPStatus!$A$2:$CF$5148,8,FALSE)</f>
        <v>0</v>
      </c>
      <c r="DU1840" s="63">
        <f>VLOOKUP(D1840,RFPStatus!$A$2:$CF$5148,9,FALSE)</f>
        <v>0</v>
      </c>
      <c r="DV1840" s="63">
        <f>VLOOKUP(D1840,RFPStatus!$A$2:$CF$5148,10,FALSE)</f>
        <v>0</v>
      </c>
      <c r="DW1840" s="63" t="str">
        <f t="shared" si="28"/>
        <v/>
      </c>
    </row>
    <row r="1841" spans="1:127">
      <c r="A1841" s="65">
        <f>RFPData!D1841</f>
        <v>0</v>
      </c>
      <c r="DQ1841" s="63">
        <f>VLOOKUP(D1841,RFPStatus!$A$2:$CF$5148,5,FALSE)</f>
        <v>0</v>
      </c>
      <c r="DR1841" s="63">
        <f>VLOOKUP(D1841,RFPStatus!$A$2:$CF$5148,6,FALSE)</f>
        <v>0</v>
      </c>
      <c r="DS1841" s="63">
        <f>VLOOKUP(D1841,RFPStatus!$A$2:$CF$5148,7,FALSE)</f>
        <v>0</v>
      </c>
      <c r="DT1841" s="63">
        <f>VLOOKUP(D1841,RFPStatus!$A$2:$CF$5148,8,FALSE)</f>
        <v>0</v>
      </c>
      <c r="DU1841" s="63">
        <f>VLOOKUP(D1841,RFPStatus!$A$2:$CF$5148,9,FALSE)</f>
        <v>0</v>
      </c>
      <c r="DV1841" s="63">
        <f>VLOOKUP(D1841,RFPStatus!$A$2:$CF$5148,10,FALSE)</f>
        <v>0</v>
      </c>
      <c r="DW1841" s="63" t="str">
        <f t="shared" si="28"/>
        <v/>
      </c>
    </row>
    <row r="1842" spans="1:127">
      <c r="A1842" s="65">
        <f>RFPData!D1842</f>
        <v>0</v>
      </c>
      <c r="DQ1842" s="63">
        <f>VLOOKUP(D1842,RFPStatus!$A$2:$CF$5148,5,FALSE)</f>
        <v>0</v>
      </c>
      <c r="DR1842" s="63">
        <f>VLOOKUP(D1842,RFPStatus!$A$2:$CF$5148,6,FALSE)</f>
        <v>0</v>
      </c>
      <c r="DS1842" s="63">
        <f>VLOOKUP(D1842,RFPStatus!$A$2:$CF$5148,7,FALSE)</f>
        <v>0</v>
      </c>
      <c r="DT1842" s="63">
        <f>VLOOKUP(D1842,RFPStatus!$A$2:$CF$5148,8,FALSE)</f>
        <v>0</v>
      </c>
      <c r="DU1842" s="63">
        <f>VLOOKUP(D1842,RFPStatus!$A$2:$CF$5148,9,FALSE)</f>
        <v>0</v>
      </c>
      <c r="DV1842" s="63">
        <f>VLOOKUP(D1842,RFPStatus!$A$2:$CF$5148,10,FALSE)</f>
        <v>0</v>
      </c>
      <c r="DW1842" s="63" t="str">
        <f t="shared" si="28"/>
        <v/>
      </c>
    </row>
    <row r="1843" spans="1:127">
      <c r="A1843" s="65">
        <f>RFPData!D1843</f>
        <v>0</v>
      </c>
      <c r="DQ1843" s="63">
        <f>VLOOKUP(D1843,RFPStatus!$A$2:$CF$5148,5,FALSE)</f>
        <v>0</v>
      </c>
      <c r="DR1843" s="63">
        <f>VLOOKUP(D1843,RFPStatus!$A$2:$CF$5148,6,FALSE)</f>
        <v>0</v>
      </c>
      <c r="DS1843" s="63">
        <f>VLOOKUP(D1843,RFPStatus!$A$2:$CF$5148,7,FALSE)</f>
        <v>0</v>
      </c>
      <c r="DT1843" s="63">
        <f>VLOOKUP(D1843,RFPStatus!$A$2:$CF$5148,8,FALSE)</f>
        <v>0</v>
      </c>
      <c r="DU1843" s="63">
        <f>VLOOKUP(D1843,RFPStatus!$A$2:$CF$5148,9,FALSE)</f>
        <v>0</v>
      </c>
      <c r="DV1843" s="63">
        <f>VLOOKUP(D1843,RFPStatus!$A$2:$CF$5148,10,FALSE)</f>
        <v>0</v>
      </c>
      <c r="DW1843" s="63" t="str">
        <f t="shared" si="28"/>
        <v/>
      </c>
    </row>
    <row r="1844" spans="1:127">
      <c r="A1844" s="65">
        <f>RFPData!D1844</f>
        <v>0</v>
      </c>
      <c r="DQ1844" s="63">
        <f>VLOOKUP(D1844,RFPStatus!$A$2:$CF$5148,5,FALSE)</f>
        <v>0</v>
      </c>
      <c r="DR1844" s="63">
        <f>VLOOKUP(D1844,RFPStatus!$A$2:$CF$5148,6,FALSE)</f>
        <v>0</v>
      </c>
      <c r="DS1844" s="63">
        <f>VLOOKUP(D1844,RFPStatus!$A$2:$CF$5148,7,FALSE)</f>
        <v>0</v>
      </c>
      <c r="DT1844" s="63">
        <f>VLOOKUP(D1844,RFPStatus!$A$2:$CF$5148,8,FALSE)</f>
        <v>0</v>
      </c>
      <c r="DU1844" s="63">
        <f>VLOOKUP(D1844,RFPStatus!$A$2:$CF$5148,9,FALSE)</f>
        <v>0</v>
      </c>
      <c r="DV1844" s="63">
        <f>VLOOKUP(D1844,RFPStatus!$A$2:$CF$5148,10,FALSE)</f>
        <v>0</v>
      </c>
      <c r="DW1844" s="63" t="str">
        <f t="shared" si="28"/>
        <v/>
      </c>
    </row>
    <row r="1845" spans="1:127">
      <c r="A1845" s="65">
        <f>RFPData!D1845</f>
        <v>0</v>
      </c>
      <c r="DQ1845" s="63">
        <f>VLOOKUP(D1845,RFPStatus!$A$2:$CF$5148,5,FALSE)</f>
        <v>0</v>
      </c>
      <c r="DR1845" s="63">
        <f>VLOOKUP(D1845,RFPStatus!$A$2:$CF$5148,6,FALSE)</f>
        <v>0</v>
      </c>
      <c r="DS1845" s="63">
        <f>VLOOKUP(D1845,RFPStatus!$A$2:$CF$5148,7,FALSE)</f>
        <v>0</v>
      </c>
      <c r="DT1845" s="63">
        <f>VLOOKUP(D1845,RFPStatus!$A$2:$CF$5148,8,FALSE)</f>
        <v>0</v>
      </c>
      <c r="DU1845" s="63">
        <f>VLOOKUP(D1845,RFPStatus!$A$2:$CF$5148,9,FALSE)</f>
        <v>0</v>
      </c>
      <c r="DV1845" s="63">
        <f>VLOOKUP(D1845,RFPStatus!$A$2:$CF$5148,10,FALSE)</f>
        <v>0</v>
      </c>
      <c r="DW1845" s="63" t="str">
        <f t="shared" si="28"/>
        <v/>
      </c>
    </row>
    <row r="1846" spans="1:127">
      <c r="A1846" s="65">
        <f>RFPData!D1846</f>
        <v>0</v>
      </c>
      <c r="DQ1846" s="63">
        <f>VLOOKUP(D1846,RFPStatus!$A$2:$CF$5148,5,FALSE)</f>
        <v>0</v>
      </c>
      <c r="DR1846" s="63">
        <f>VLOOKUP(D1846,RFPStatus!$A$2:$CF$5148,6,FALSE)</f>
        <v>0</v>
      </c>
      <c r="DS1846" s="63">
        <f>VLOOKUP(D1846,RFPStatus!$A$2:$CF$5148,7,FALSE)</f>
        <v>0</v>
      </c>
      <c r="DT1846" s="63">
        <f>VLOOKUP(D1846,RFPStatus!$A$2:$CF$5148,8,FALSE)</f>
        <v>0</v>
      </c>
      <c r="DU1846" s="63">
        <f>VLOOKUP(D1846,RFPStatus!$A$2:$CF$5148,9,FALSE)</f>
        <v>0</v>
      </c>
      <c r="DV1846" s="63">
        <f>VLOOKUP(D1846,RFPStatus!$A$2:$CF$5148,10,FALSE)</f>
        <v>0</v>
      </c>
      <c r="DW1846" s="63" t="str">
        <f t="shared" si="28"/>
        <v/>
      </c>
    </row>
    <row r="1847" spans="1:127">
      <c r="A1847" s="65">
        <f>RFPData!D1847</f>
        <v>0</v>
      </c>
      <c r="DQ1847" s="63">
        <f>VLOOKUP(D1847,RFPStatus!$A$2:$CF$5148,5,FALSE)</f>
        <v>0</v>
      </c>
      <c r="DR1847" s="63">
        <f>VLOOKUP(D1847,RFPStatus!$A$2:$CF$5148,6,FALSE)</f>
        <v>0</v>
      </c>
      <c r="DS1847" s="63">
        <f>VLOOKUP(D1847,RFPStatus!$A$2:$CF$5148,7,FALSE)</f>
        <v>0</v>
      </c>
      <c r="DT1847" s="63">
        <f>VLOOKUP(D1847,RFPStatus!$A$2:$CF$5148,8,FALSE)</f>
        <v>0</v>
      </c>
      <c r="DU1847" s="63">
        <f>VLOOKUP(D1847,RFPStatus!$A$2:$CF$5148,9,FALSE)</f>
        <v>0</v>
      </c>
      <c r="DV1847" s="63">
        <f>VLOOKUP(D1847,RFPStatus!$A$2:$CF$5148,10,FALSE)</f>
        <v>0</v>
      </c>
      <c r="DW1847" s="63" t="str">
        <f t="shared" si="28"/>
        <v/>
      </c>
    </row>
    <row r="1848" spans="1:127">
      <c r="A1848" s="65">
        <f>RFPData!D1848</f>
        <v>0</v>
      </c>
      <c r="DQ1848" s="63">
        <f>VLOOKUP(D1848,RFPStatus!$A$2:$CF$5148,5,FALSE)</f>
        <v>0</v>
      </c>
      <c r="DR1848" s="63">
        <f>VLOOKUP(D1848,RFPStatus!$A$2:$CF$5148,6,FALSE)</f>
        <v>0</v>
      </c>
      <c r="DS1848" s="63">
        <f>VLOOKUP(D1848,RFPStatus!$A$2:$CF$5148,7,FALSE)</f>
        <v>0</v>
      </c>
      <c r="DT1848" s="63">
        <f>VLOOKUP(D1848,RFPStatus!$A$2:$CF$5148,8,FALSE)</f>
        <v>0</v>
      </c>
      <c r="DU1848" s="63">
        <f>VLOOKUP(D1848,RFPStatus!$A$2:$CF$5148,9,FALSE)</f>
        <v>0</v>
      </c>
      <c r="DV1848" s="63">
        <f>VLOOKUP(D1848,RFPStatus!$A$2:$CF$5148,10,FALSE)</f>
        <v>0</v>
      </c>
      <c r="DW1848" s="63" t="str">
        <f t="shared" si="28"/>
        <v/>
      </c>
    </row>
    <row r="1849" spans="1:127">
      <c r="A1849" s="65">
        <f>RFPData!D1849</f>
        <v>0</v>
      </c>
      <c r="DQ1849" s="63">
        <f>VLOOKUP(D1849,RFPStatus!$A$2:$CF$5148,5,FALSE)</f>
        <v>0</v>
      </c>
      <c r="DR1849" s="63">
        <f>VLOOKUP(D1849,RFPStatus!$A$2:$CF$5148,6,FALSE)</f>
        <v>0</v>
      </c>
      <c r="DS1849" s="63">
        <f>VLOOKUP(D1849,RFPStatus!$A$2:$CF$5148,7,FALSE)</f>
        <v>0</v>
      </c>
      <c r="DT1849" s="63">
        <f>VLOOKUP(D1849,RFPStatus!$A$2:$CF$5148,8,FALSE)</f>
        <v>0</v>
      </c>
      <c r="DU1849" s="63">
        <f>VLOOKUP(D1849,RFPStatus!$A$2:$CF$5148,9,FALSE)</f>
        <v>0</v>
      </c>
      <c r="DV1849" s="63">
        <f>VLOOKUP(D1849,RFPStatus!$A$2:$CF$5148,10,FALSE)</f>
        <v>0</v>
      </c>
      <c r="DW1849" s="63" t="str">
        <f t="shared" si="28"/>
        <v/>
      </c>
    </row>
    <row r="1850" spans="1:127">
      <c r="A1850" s="65">
        <f>RFPData!D1850</f>
        <v>0</v>
      </c>
      <c r="DQ1850" s="63">
        <f>VLOOKUP(D1850,RFPStatus!$A$2:$CF$5148,5,FALSE)</f>
        <v>0</v>
      </c>
      <c r="DR1850" s="63">
        <f>VLOOKUP(D1850,RFPStatus!$A$2:$CF$5148,6,FALSE)</f>
        <v>0</v>
      </c>
      <c r="DS1850" s="63">
        <f>VLOOKUP(D1850,RFPStatus!$A$2:$CF$5148,7,FALSE)</f>
        <v>0</v>
      </c>
      <c r="DT1850" s="63">
        <f>VLOOKUP(D1850,RFPStatus!$A$2:$CF$5148,8,FALSE)</f>
        <v>0</v>
      </c>
      <c r="DU1850" s="63">
        <f>VLOOKUP(D1850,RFPStatus!$A$2:$CF$5148,9,FALSE)</f>
        <v>0</v>
      </c>
      <c r="DV1850" s="63">
        <f>VLOOKUP(D1850,RFPStatus!$A$2:$CF$5148,10,FALSE)</f>
        <v>0</v>
      </c>
      <c r="DW1850" s="63" t="str">
        <f t="shared" si="28"/>
        <v/>
      </c>
    </row>
    <row r="1851" spans="1:127">
      <c r="A1851" s="65">
        <f>RFPData!D1851</f>
        <v>0</v>
      </c>
      <c r="DQ1851" s="63">
        <f>VLOOKUP(D1851,RFPStatus!$A$2:$CF$5148,5,FALSE)</f>
        <v>0</v>
      </c>
      <c r="DR1851" s="63">
        <f>VLOOKUP(D1851,RFPStatus!$A$2:$CF$5148,6,FALSE)</f>
        <v>0</v>
      </c>
      <c r="DS1851" s="63">
        <f>VLOOKUP(D1851,RFPStatus!$A$2:$CF$5148,7,FALSE)</f>
        <v>0</v>
      </c>
      <c r="DT1851" s="63">
        <f>VLOOKUP(D1851,RFPStatus!$A$2:$CF$5148,8,FALSE)</f>
        <v>0</v>
      </c>
      <c r="DU1851" s="63">
        <f>VLOOKUP(D1851,RFPStatus!$A$2:$CF$5148,9,FALSE)</f>
        <v>0</v>
      </c>
      <c r="DV1851" s="63">
        <f>VLOOKUP(D1851,RFPStatus!$A$2:$CF$5148,10,FALSE)</f>
        <v>0</v>
      </c>
      <c r="DW1851" s="63" t="str">
        <f t="shared" si="28"/>
        <v/>
      </c>
    </row>
    <row r="1852" spans="1:127">
      <c r="A1852" s="65">
        <f>RFPData!D1852</f>
        <v>0</v>
      </c>
      <c r="DQ1852" s="63">
        <f>VLOOKUP(D1852,RFPStatus!$A$2:$CF$5148,5,FALSE)</f>
        <v>0</v>
      </c>
      <c r="DR1852" s="63">
        <f>VLOOKUP(D1852,RFPStatus!$A$2:$CF$5148,6,FALSE)</f>
        <v>0</v>
      </c>
      <c r="DS1852" s="63">
        <f>VLOOKUP(D1852,RFPStatus!$A$2:$CF$5148,7,FALSE)</f>
        <v>0</v>
      </c>
      <c r="DT1852" s="63">
        <f>VLOOKUP(D1852,RFPStatus!$A$2:$CF$5148,8,FALSE)</f>
        <v>0</v>
      </c>
      <c r="DU1852" s="63">
        <f>VLOOKUP(D1852,RFPStatus!$A$2:$CF$5148,9,FALSE)</f>
        <v>0</v>
      </c>
      <c r="DV1852" s="63">
        <f>VLOOKUP(D1852,RFPStatus!$A$2:$CF$5148,10,FALSE)</f>
        <v>0</v>
      </c>
      <c r="DW1852" s="63" t="str">
        <f t="shared" si="28"/>
        <v/>
      </c>
    </row>
    <row r="1853" spans="1:127">
      <c r="A1853" s="65">
        <f>RFPData!D1853</f>
        <v>0</v>
      </c>
      <c r="DQ1853" s="63">
        <f>VLOOKUP(D1853,RFPStatus!$A$2:$CF$5148,5,FALSE)</f>
        <v>0</v>
      </c>
      <c r="DR1853" s="63">
        <f>VLOOKUP(D1853,RFPStatus!$A$2:$CF$5148,6,FALSE)</f>
        <v>0</v>
      </c>
      <c r="DS1853" s="63">
        <f>VLOOKUP(D1853,RFPStatus!$A$2:$CF$5148,7,FALSE)</f>
        <v>0</v>
      </c>
      <c r="DT1853" s="63">
        <f>VLOOKUP(D1853,RFPStatus!$A$2:$CF$5148,8,FALSE)</f>
        <v>0</v>
      </c>
      <c r="DU1853" s="63">
        <f>VLOOKUP(D1853,RFPStatus!$A$2:$CF$5148,9,FALSE)</f>
        <v>0</v>
      </c>
      <c r="DV1853" s="63">
        <f>VLOOKUP(D1853,RFPStatus!$A$2:$CF$5148,10,FALSE)</f>
        <v>0</v>
      </c>
      <c r="DW1853" s="63" t="str">
        <f t="shared" si="28"/>
        <v/>
      </c>
    </row>
    <row r="1854" spans="1:127">
      <c r="A1854" s="65">
        <f>RFPData!D1854</f>
        <v>0</v>
      </c>
      <c r="DQ1854" s="63">
        <f>VLOOKUP(D1854,RFPStatus!$A$2:$CF$5148,5,FALSE)</f>
        <v>0</v>
      </c>
      <c r="DR1854" s="63">
        <f>VLOOKUP(D1854,RFPStatus!$A$2:$CF$5148,6,FALSE)</f>
        <v>0</v>
      </c>
      <c r="DS1854" s="63">
        <f>VLOOKUP(D1854,RFPStatus!$A$2:$CF$5148,7,FALSE)</f>
        <v>0</v>
      </c>
      <c r="DT1854" s="63">
        <f>VLOOKUP(D1854,RFPStatus!$A$2:$CF$5148,8,FALSE)</f>
        <v>0</v>
      </c>
      <c r="DU1854" s="63">
        <f>VLOOKUP(D1854,RFPStatus!$A$2:$CF$5148,9,FALSE)</f>
        <v>0</v>
      </c>
      <c r="DV1854" s="63">
        <f>VLOOKUP(D1854,RFPStatus!$A$2:$CF$5148,10,FALSE)</f>
        <v>0</v>
      </c>
      <c r="DW1854" s="63" t="str">
        <f t="shared" si="28"/>
        <v/>
      </c>
    </row>
    <row r="1855" spans="1:127">
      <c r="A1855" s="65">
        <f>RFPData!D1855</f>
        <v>0</v>
      </c>
      <c r="DQ1855" s="63">
        <f>VLOOKUP(D1855,RFPStatus!$A$2:$CF$5148,5,FALSE)</f>
        <v>0</v>
      </c>
      <c r="DR1855" s="63">
        <f>VLOOKUP(D1855,RFPStatus!$A$2:$CF$5148,6,FALSE)</f>
        <v>0</v>
      </c>
      <c r="DS1855" s="63">
        <f>VLOOKUP(D1855,RFPStatus!$A$2:$CF$5148,7,FALSE)</f>
        <v>0</v>
      </c>
      <c r="DT1855" s="63">
        <f>VLOOKUP(D1855,RFPStatus!$A$2:$CF$5148,8,FALSE)</f>
        <v>0</v>
      </c>
      <c r="DU1855" s="63">
        <f>VLOOKUP(D1855,RFPStatus!$A$2:$CF$5148,9,FALSE)</f>
        <v>0</v>
      </c>
      <c r="DV1855" s="63">
        <f>VLOOKUP(D1855,RFPStatus!$A$2:$CF$5148,10,FALSE)</f>
        <v>0</v>
      </c>
      <c r="DW1855" s="63" t="str">
        <f t="shared" si="28"/>
        <v/>
      </c>
    </row>
    <row r="1856" spans="1:127">
      <c r="A1856" s="65">
        <f>RFPData!D1856</f>
        <v>0</v>
      </c>
      <c r="DQ1856" s="63">
        <f>VLOOKUP(D1856,RFPStatus!$A$2:$CF$5148,5,FALSE)</f>
        <v>0</v>
      </c>
      <c r="DR1856" s="63">
        <f>VLOOKUP(D1856,RFPStatus!$A$2:$CF$5148,6,FALSE)</f>
        <v>0</v>
      </c>
      <c r="DS1856" s="63">
        <f>VLOOKUP(D1856,RFPStatus!$A$2:$CF$5148,7,FALSE)</f>
        <v>0</v>
      </c>
      <c r="DT1856" s="63">
        <f>VLOOKUP(D1856,RFPStatus!$A$2:$CF$5148,8,FALSE)</f>
        <v>0</v>
      </c>
      <c r="DU1856" s="63">
        <f>VLOOKUP(D1856,RFPStatus!$A$2:$CF$5148,9,FALSE)</f>
        <v>0</v>
      </c>
      <c r="DV1856" s="63">
        <f>VLOOKUP(D1856,RFPStatus!$A$2:$CF$5148,10,FALSE)</f>
        <v>0</v>
      </c>
      <c r="DW1856" s="63" t="str">
        <f t="shared" si="28"/>
        <v/>
      </c>
    </row>
    <row r="1857" spans="1:127">
      <c r="A1857" s="65">
        <f>RFPData!D1857</f>
        <v>0</v>
      </c>
      <c r="DQ1857" s="63">
        <f>VLOOKUP(D1857,RFPStatus!$A$2:$CF$5148,5,FALSE)</f>
        <v>0</v>
      </c>
      <c r="DR1857" s="63">
        <f>VLOOKUP(D1857,RFPStatus!$A$2:$CF$5148,6,FALSE)</f>
        <v>0</v>
      </c>
      <c r="DS1857" s="63">
        <f>VLOOKUP(D1857,RFPStatus!$A$2:$CF$5148,7,FALSE)</f>
        <v>0</v>
      </c>
      <c r="DT1857" s="63">
        <f>VLOOKUP(D1857,RFPStatus!$A$2:$CF$5148,8,FALSE)</f>
        <v>0</v>
      </c>
      <c r="DU1857" s="63">
        <f>VLOOKUP(D1857,RFPStatus!$A$2:$CF$5148,9,FALSE)</f>
        <v>0</v>
      </c>
      <c r="DV1857" s="63">
        <f>VLOOKUP(D1857,RFPStatus!$A$2:$CF$5148,10,FALSE)</f>
        <v>0</v>
      </c>
      <c r="DW1857" s="63" t="str">
        <f t="shared" si="28"/>
        <v/>
      </c>
    </row>
    <row r="1858" spans="1:127">
      <c r="A1858" s="65">
        <f>RFPData!D1858</f>
        <v>0</v>
      </c>
      <c r="DQ1858" s="63">
        <f>VLOOKUP(D1858,RFPStatus!$A$2:$CF$5148,5,FALSE)</f>
        <v>0</v>
      </c>
      <c r="DR1858" s="63">
        <f>VLOOKUP(D1858,RFPStatus!$A$2:$CF$5148,6,FALSE)</f>
        <v>0</v>
      </c>
      <c r="DS1858" s="63">
        <f>VLOOKUP(D1858,RFPStatus!$A$2:$CF$5148,7,FALSE)</f>
        <v>0</v>
      </c>
      <c r="DT1858" s="63">
        <f>VLOOKUP(D1858,RFPStatus!$A$2:$CF$5148,8,FALSE)</f>
        <v>0</v>
      </c>
      <c r="DU1858" s="63">
        <f>VLOOKUP(D1858,RFPStatus!$A$2:$CF$5148,9,FALSE)</f>
        <v>0</v>
      </c>
      <c r="DV1858" s="63">
        <f>VLOOKUP(D1858,RFPStatus!$A$2:$CF$5148,10,FALSE)</f>
        <v>0</v>
      </c>
      <c r="DW1858" s="63" t="str">
        <f t="shared" si="28"/>
        <v/>
      </c>
    </row>
    <row r="1859" spans="1:127">
      <c r="A1859" s="65">
        <f>RFPData!D1859</f>
        <v>0</v>
      </c>
      <c r="DQ1859" s="63">
        <f>VLOOKUP(D1859,RFPStatus!$A$2:$CF$5148,5,FALSE)</f>
        <v>0</v>
      </c>
      <c r="DR1859" s="63">
        <f>VLOOKUP(D1859,RFPStatus!$A$2:$CF$5148,6,FALSE)</f>
        <v>0</v>
      </c>
      <c r="DS1859" s="63">
        <f>VLOOKUP(D1859,RFPStatus!$A$2:$CF$5148,7,FALSE)</f>
        <v>0</v>
      </c>
      <c r="DT1859" s="63">
        <f>VLOOKUP(D1859,RFPStatus!$A$2:$CF$5148,8,FALSE)</f>
        <v>0</v>
      </c>
      <c r="DU1859" s="63">
        <f>VLOOKUP(D1859,RFPStatus!$A$2:$CF$5148,9,FALSE)</f>
        <v>0</v>
      </c>
      <c r="DV1859" s="63">
        <f>VLOOKUP(D1859,RFPStatus!$A$2:$CF$5148,10,FALSE)</f>
        <v>0</v>
      </c>
      <c r="DW1859" s="63" t="str">
        <f t="shared" ref="DW1859:DW1922" si="29">_xlfn.CONCAT(BU1859:BY1859)</f>
        <v/>
      </c>
    </row>
    <row r="1860" spans="1:127">
      <c r="A1860" s="65">
        <f>RFPData!D1860</f>
        <v>0</v>
      </c>
      <c r="DQ1860" s="63">
        <f>VLOOKUP(D1860,RFPStatus!$A$2:$CF$5148,5,FALSE)</f>
        <v>0</v>
      </c>
      <c r="DR1860" s="63">
        <f>VLOOKUP(D1860,RFPStatus!$A$2:$CF$5148,6,FALSE)</f>
        <v>0</v>
      </c>
      <c r="DS1860" s="63">
        <f>VLOOKUP(D1860,RFPStatus!$A$2:$CF$5148,7,FALSE)</f>
        <v>0</v>
      </c>
      <c r="DT1860" s="63">
        <f>VLOOKUP(D1860,RFPStatus!$A$2:$CF$5148,8,FALSE)</f>
        <v>0</v>
      </c>
      <c r="DU1860" s="63">
        <f>VLOOKUP(D1860,RFPStatus!$A$2:$CF$5148,9,FALSE)</f>
        <v>0</v>
      </c>
      <c r="DV1860" s="63">
        <f>VLOOKUP(D1860,RFPStatus!$A$2:$CF$5148,10,FALSE)</f>
        <v>0</v>
      </c>
      <c r="DW1860" s="63" t="str">
        <f t="shared" si="29"/>
        <v/>
      </c>
    </row>
    <row r="1861" spans="1:127">
      <c r="A1861" s="65">
        <f>RFPData!D1861</f>
        <v>0</v>
      </c>
      <c r="DQ1861" s="63">
        <f>VLOOKUP(D1861,RFPStatus!$A$2:$CF$5148,5,FALSE)</f>
        <v>0</v>
      </c>
      <c r="DR1861" s="63">
        <f>VLOOKUP(D1861,RFPStatus!$A$2:$CF$5148,6,FALSE)</f>
        <v>0</v>
      </c>
      <c r="DS1861" s="63">
        <f>VLOOKUP(D1861,RFPStatus!$A$2:$CF$5148,7,FALSE)</f>
        <v>0</v>
      </c>
      <c r="DT1861" s="63">
        <f>VLOOKUP(D1861,RFPStatus!$A$2:$CF$5148,8,FALSE)</f>
        <v>0</v>
      </c>
      <c r="DU1861" s="63">
        <f>VLOOKUP(D1861,RFPStatus!$A$2:$CF$5148,9,FALSE)</f>
        <v>0</v>
      </c>
      <c r="DV1861" s="63">
        <f>VLOOKUP(D1861,RFPStatus!$A$2:$CF$5148,10,FALSE)</f>
        <v>0</v>
      </c>
      <c r="DW1861" s="63" t="str">
        <f t="shared" si="29"/>
        <v/>
      </c>
    </row>
    <row r="1862" spans="1:127">
      <c r="A1862" s="65">
        <f>RFPData!D1862</f>
        <v>0</v>
      </c>
      <c r="DQ1862" s="63">
        <f>VLOOKUP(D1862,RFPStatus!$A$2:$CF$5148,5,FALSE)</f>
        <v>0</v>
      </c>
      <c r="DR1862" s="63">
        <f>VLOOKUP(D1862,RFPStatus!$A$2:$CF$5148,6,FALSE)</f>
        <v>0</v>
      </c>
      <c r="DS1862" s="63">
        <f>VLOOKUP(D1862,RFPStatus!$A$2:$CF$5148,7,FALSE)</f>
        <v>0</v>
      </c>
      <c r="DT1862" s="63">
        <f>VLOOKUP(D1862,RFPStatus!$A$2:$CF$5148,8,FALSE)</f>
        <v>0</v>
      </c>
      <c r="DU1862" s="63">
        <f>VLOOKUP(D1862,RFPStatus!$A$2:$CF$5148,9,FALSE)</f>
        <v>0</v>
      </c>
      <c r="DV1862" s="63">
        <f>VLOOKUP(D1862,RFPStatus!$A$2:$CF$5148,10,FALSE)</f>
        <v>0</v>
      </c>
      <c r="DW1862" s="63" t="str">
        <f t="shared" si="29"/>
        <v/>
      </c>
    </row>
    <row r="1863" spans="1:127">
      <c r="A1863" s="65">
        <f>RFPData!D1863</f>
        <v>0</v>
      </c>
      <c r="DQ1863" s="63">
        <f>VLOOKUP(D1863,RFPStatus!$A$2:$CF$5148,5,FALSE)</f>
        <v>0</v>
      </c>
      <c r="DR1863" s="63">
        <f>VLOOKUP(D1863,RFPStatus!$A$2:$CF$5148,6,FALSE)</f>
        <v>0</v>
      </c>
      <c r="DS1863" s="63">
        <f>VLOOKUP(D1863,RFPStatus!$A$2:$CF$5148,7,FALSE)</f>
        <v>0</v>
      </c>
      <c r="DT1863" s="63">
        <f>VLOOKUP(D1863,RFPStatus!$A$2:$CF$5148,8,FALSE)</f>
        <v>0</v>
      </c>
      <c r="DU1863" s="63">
        <f>VLOOKUP(D1863,RFPStatus!$A$2:$CF$5148,9,FALSE)</f>
        <v>0</v>
      </c>
      <c r="DV1863" s="63">
        <f>VLOOKUP(D1863,RFPStatus!$A$2:$CF$5148,10,FALSE)</f>
        <v>0</v>
      </c>
      <c r="DW1863" s="63" t="str">
        <f t="shared" si="29"/>
        <v/>
      </c>
    </row>
    <row r="1864" spans="1:127">
      <c r="A1864" s="65">
        <f>RFPData!D1864</f>
        <v>0</v>
      </c>
      <c r="DQ1864" s="63">
        <f>VLOOKUP(D1864,RFPStatus!$A$2:$CF$5148,5,FALSE)</f>
        <v>0</v>
      </c>
      <c r="DR1864" s="63">
        <f>VLOOKUP(D1864,RFPStatus!$A$2:$CF$5148,6,FALSE)</f>
        <v>0</v>
      </c>
      <c r="DS1864" s="63">
        <f>VLOOKUP(D1864,RFPStatus!$A$2:$CF$5148,7,FALSE)</f>
        <v>0</v>
      </c>
      <c r="DT1864" s="63">
        <f>VLOOKUP(D1864,RFPStatus!$A$2:$CF$5148,8,FALSE)</f>
        <v>0</v>
      </c>
      <c r="DU1864" s="63">
        <f>VLOOKUP(D1864,RFPStatus!$A$2:$CF$5148,9,FALSE)</f>
        <v>0</v>
      </c>
      <c r="DV1864" s="63">
        <f>VLOOKUP(D1864,RFPStatus!$A$2:$CF$5148,10,FALSE)</f>
        <v>0</v>
      </c>
      <c r="DW1864" s="63" t="str">
        <f t="shared" si="29"/>
        <v/>
      </c>
    </row>
    <row r="1865" spans="1:127">
      <c r="A1865" s="65">
        <f>RFPData!D1865</f>
        <v>0</v>
      </c>
      <c r="DQ1865" s="63">
        <f>VLOOKUP(D1865,RFPStatus!$A$2:$CF$5148,5,FALSE)</f>
        <v>0</v>
      </c>
      <c r="DR1865" s="63">
        <f>VLOOKUP(D1865,RFPStatus!$A$2:$CF$5148,6,FALSE)</f>
        <v>0</v>
      </c>
      <c r="DS1865" s="63">
        <f>VLOOKUP(D1865,RFPStatus!$A$2:$CF$5148,7,FALSE)</f>
        <v>0</v>
      </c>
      <c r="DT1865" s="63">
        <f>VLOOKUP(D1865,RFPStatus!$A$2:$CF$5148,8,FALSE)</f>
        <v>0</v>
      </c>
      <c r="DU1865" s="63">
        <f>VLOOKUP(D1865,RFPStatus!$A$2:$CF$5148,9,FALSE)</f>
        <v>0</v>
      </c>
      <c r="DV1865" s="63">
        <f>VLOOKUP(D1865,RFPStatus!$A$2:$CF$5148,10,FALSE)</f>
        <v>0</v>
      </c>
      <c r="DW1865" s="63" t="str">
        <f t="shared" si="29"/>
        <v/>
      </c>
    </row>
    <row r="1866" spans="1:127">
      <c r="A1866" s="65">
        <f>RFPData!D1866</f>
        <v>0</v>
      </c>
      <c r="DQ1866" s="63">
        <f>VLOOKUP(D1866,RFPStatus!$A$2:$CF$5148,5,FALSE)</f>
        <v>0</v>
      </c>
      <c r="DR1866" s="63">
        <f>VLOOKUP(D1866,RFPStatus!$A$2:$CF$5148,6,FALSE)</f>
        <v>0</v>
      </c>
      <c r="DS1866" s="63">
        <f>VLOOKUP(D1866,RFPStatus!$A$2:$CF$5148,7,FALSE)</f>
        <v>0</v>
      </c>
      <c r="DT1866" s="63">
        <f>VLOOKUP(D1866,RFPStatus!$A$2:$CF$5148,8,FALSE)</f>
        <v>0</v>
      </c>
      <c r="DU1866" s="63">
        <f>VLOOKUP(D1866,RFPStatus!$A$2:$CF$5148,9,FALSE)</f>
        <v>0</v>
      </c>
      <c r="DV1866" s="63">
        <f>VLOOKUP(D1866,RFPStatus!$A$2:$CF$5148,10,FALSE)</f>
        <v>0</v>
      </c>
      <c r="DW1866" s="63" t="str">
        <f t="shared" si="29"/>
        <v/>
      </c>
    </row>
    <row r="1867" spans="1:127">
      <c r="A1867" s="65">
        <f>RFPData!D1867</f>
        <v>0</v>
      </c>
      <c r="DQ1867" s="63">
        <f>VLOOKUP(D1867,RFPStatus!$A$2:$CF$5148,5,FALSE)</f>
        <v>0</v>
      </c>
      <c r="DR1867" s="63">
        <f>VLOOKUP(D1867,RFPStatus!$A$2:$CF$5148,6,FALSE)</f>
        <v>0</v>
      </c>
      <c r="DS1867" s="63">
        <f>VLOOKUP(D1867,RFPStatus!$A$2:$CF$5148,7,FALSE)</f>
        <v>0</v>
      </c>
      <c r="DT1867" s="63">
        <f>VLOOKUP(D1867,RFPStatus!$A$2:$CF$5148,8,FALSE)</f>
        <v>0</v>
      </c>
      <c r="DU1867" s="63">
        <f>VLOOKUP(D1867,RFPStatus!$A$2:$CF$5148,9,FALSE)</f>
        <v>0</v>
      </c>
      <c r="DV1867" s="63">
        <f>VLOOKUP(D1867,RFPStatus!$A$2:$CF$5148,10,FALSE)</f>
        <v>0</v>
      </c>
      <c r="DW1867" s="63" t="str">
        <f t="shared" si="29"/>
        <v/>
      </c>
    </row>
    <row r="1868" spans="1:127">
      <c r="A1868" s="65">
        <f>RFPData!D1868</f>
        <v>0</v>
      </c>
      <c r="DQ1868" s="63">
        <f>VLOOKUP(D1868,RFPStatus!$A$2:$CF$5148,5,FALSE)</f>
        <v>0</v>
      </c>
      <c r="DR1868" s="63">
        <f>VLOOKUP(D1868,RFPStatus!$A$2:$CF$5148,6,FALSE)</f>
        <v>0</v>
      </c>
      <c r="DS1868" s="63">
        <f>VLOOKUP(D1868,RFPStatus!$A$2:$CF$5148,7,FALSE)</f>
        <v>0</v>
      </c>
      <c r="DT1868" s="63">
        <f>VLOOKUP(D1868,RFPStatus!$A$2:$CF$5148,8,FALSE)</f>
        <v>0</v>
      </c>
      <c r="DU1868" s="63">
        <f>VLOOKUP(D1868,RFPStatus!$A$2:$CF$5148,9,FALSE)</f>
        <v>0</v>
      </c>
      <c r="DV1868" s="63">
        <f>VLOOKUP(D1868,RFPStatus!$A$2:$CF$5148,10,FALSE)</f>
        <v>0</v>
      </c>
      <c r="DW1868" s="63" t="str">
        <f t="shared" si="29"/>
        <v/>
      </c>
    </row>
    <row r="1869" spans="1:127">
      <c r="A1869" s="65">
        <f>RFPData!D1869</f>
        <v>0</v>
      </c>
      <c r="DQ1869" s="63">
        <f>VLOOKUP(D1869,RFPStatus!$A$2:$CF$5148,5,FALSE)</f>
        <v>0</v>
      </c>
      <c r="DR1869" s="63">
        <f>VLOOKUP(D1869,RFPStatus!$A$2:$CF$5148,6,FALSE)</f>
        <v>0</v>
      </c>
      <c r="DS1869" s="63">
        <f>VLOOKUP(D1869,RFPStatus!$A$2:$CF$5148,7,FALSE)</f>
        <v>0</v>
      </c>
      <c r="DT1869" s="63">
        <f>VLOOKUP(D1869,RFPStatus!$A$2:$CF$5148,8,FALSE)</f>
        <v>0</v>
      </c>
      <c r="DU1869" s="63">
        <f>VLOOKUP(D1869,RFPStatus!$A$2:$CF$5148,9,FALSE)</f>
        <v>0</v>
      </c>
      <c r="DV1869" s="63">
        <f>VLOOKUP(D1869,RFPStatus!$A$2:$CF$5148,10,FALSE)</f>
        <v>0</v>
      </c>
      <c r="DW1869" s="63" t="str">
        <f t="shared" si="29"/>
        <v/>
      </c>
    </row>
    <row r="1870" spans="1:127">
      <c r="A1870" s="65">
        <f>RFPData!D1870</f>
        <v>0</v>
      </c>
      <c r="DQ1870" s="63">
        <f>VLOOKUP(D1870,RFPStatus!$A$2:$CF$5148,5,FALSE)</f>
        <v>0</v>
      </c>
      <c r="DR1870" s="63">
        <f>VLOOKUP(D1870,RFPStatus!$A$2:$CF$5148,6,FALSE)</f>
        <v>0</v>
      </c>
      <c r="DS1870" s="63">
        <f>VLOOKUP(D1870,RFPStatus!$A$2:$CF$5148,7,FALSE)</f>
        <v>0</v>
      </c>
      <c r="DT1870" s="63">
        <f>VLOOKUP(D1870,RFPStatus!$A$2:$CF$5148,8,FALSE)</f>
        <v>0</v>
      </c>
      <c r="DU1870" s="63">
        <f>VLOOKUP(D1870,RFPStatus!$A$2:$CF$5148,9,FALSE)</f>
        <v>0</v>
      </c>
      <c r="DV1870" s="63">
        <f>VLOOKUP(D1870,RFPStatus!$A$2:$CF$5148,10,FALSE)</f>
        <v>0</v>
      </c>
      <c r="DW1870" s="63" t="str">
        <f t="shared" si="29"/>
        <v/>
      </c>
    </row>
    <row r="1871" spans="1:127">
      <c r="A1871" s="65">
        <f>RFPData!D1871</f>
        <v>0</v>
      </c>
      <c r="DQ1871" s="63">
        <f>VLOOKUP(D1871,RFPStatus!$A$2:$CF$5148,5,FALSE)</f>
        <v>0</v>
      </c>
      <c r="DR1871" s="63">
        <f>VLOOKUP(D1871,RFPStatus!$A$2:$CF$5148,6,FALSE)</f>
        <v>0</v>
      </c>
      <c r="DS1871" s="63">
        <f>VLOOKUP(D1871,RFPStatus!$A$2:$CF$5148,7,FALSE)</f>
        <v>0</v>
      </c>
      <c r="DT1871" s="63">
        <f>VLOOKUP(D1871,RFPStatus!$A$2:$CF$5148,8,FALSE)</f>
        <v>0</v>
      </c>
      <c r="DU1871" s="63">
        <f>VLOOKUP(D1871,RFPStatus!$A$2:$CF$5148,9,FALSE)</f>
        <v>0</v>
      </c>
      <c r="DV1871" s="63">
        <f>VLOOKUP(D1871,RFPStatus!$A$2:$CF$5148,10,FALSE)</f>
        <v>0</v>
      </c>
      <c r="DW1871" s="63" t="str">
        <f t="shared" si="29"/>
        <v/>
      </c>
    </row>
    <row r="1872" spans="1:127">
      <c r="A1872" s="65">
        <f>RFPData!D1872</f>
        <v>0</v>
      </c>
      <c r="DQ1872" s="63">
        <f>VLOOKUP(D1872,RFPStatus!$A$2:$CF$5148,5,FALSE)</f>
        <v>0</v>
      </c>
      <c r="DR1872" s="63">
        <f>VLOOKUP(D1872,RFPStatus!$A$2:$CF$5148,6,FALSE)</f>
        <v>0</v>
      </c>
      <c r="DS1872" s="63">
        <f>VLOOKUP(D1872,RFPStatus!$A$2:$CF$5148,7,FALSE)</f>
        <v>0</v>
      </c>
      <c r="DT1872" s="63">
        <f>VLOOKUP(D1872,RFPStatus!$A$2:$CF$5148,8,FALSE)</f>
        <v>0</v>
      </c>
      <c r="DU1872" s="63">
        <f>VLOOKUP(D1872,RFPStatus!$A$2:$CF$5148,9,FALSE)</f>
        <v>0</v>
      </c>
      <c r="DV1872" s="63">
        <f>VLOOKUP(D1872,RFPStatus!$A$2:$CF$5148,10,FALSE)</f>
        <v>0</v>
      </c>
      <c r="DW1872" s="63" t="str">
        <f t="shared" si="29"/>
        <v/>
      </c>
    </row>
    <row r="1873" spans="1:127">
      <c r="A1873" s="65">
        <f>RFPData!D1873</f>
        <v>0</v>
      </c>
      <c r="DQ1873" s="63">
        <f>VLOOKUP(D1873,RFPStatus!$A$2:$CF$5148,5,FALSE)</f>
        <v>0</v>
      </c>
      <c r="DR1873" s="63">
        <f>VLOOKUP(D1873,RFPStatus!$A$2:$CF$5148,6,FALSE)</f>
        <v>0</v>
      </c>
      <c r="DS1873" s="63">
        <f>VLOOKUP(D1873,RFPStatus!$A$2:$CF$5148,7,FALSE)</f>
        <v>0</v>
      </c>
      <c r="DT1873" s="63">
        <f>VLOOKUP(D1873,RFPStatus!$A$2:$CF$5148,8,FALSE)</f>
        <v>0</v>
      </c>
      <c r="DU1873" s="63">
        <f>VLOOKUP(D1873,RFPStatus!$A$2:$CF$5148,9,FALSE)</f>
        <v>0</v>
      </c>
      <c r="DV1873" s="63">
        <f>VLOOKUP(D1873,RFPStatus!$A$2:$CF$5148,10,FALSE)</f>
        <v>0</v>
      </c>
      <c r="DW1873" s="63" t="str">
        <f t="shared" si="29"/>
        <v/>
      </c>
    </row>
    <row r="1874" spans="1:127">
      <c r="A1874" s="65">
        <f>RFPData!D1874</f>
        <v>0</v>
      </c>
      <c r="DQ1874" s="63">
        <f>VLOOKUP(D1874,RFPStatus!$A$2:$CF$5148,5,FALSE)</f>
        <v>0</v>
      </c>
      <c r="DR1874" s="63">
        <f>VLOOKUP(D1874,RFPStatus!$A$2:$CF$5148,6,FALSE)</f>
        <v>0</v>
      </c>
      <c r="DS1874" s="63">
        <f>VLOOKUP(D1874,RFPStatus!$A$2:$CF$5148,7,FALSE)</f>
        <v>0</v>
      </c>
      <c r="DT1874" s="63">
        <f>VLOOKUP(D1874,RFPStatus!$A$2:$CF$5148,8,FALSE)</f>
        <v>0</v>
      </c>
      <c r="DU1874" s="63">
        <f>VLOOKUP(D1874,RFPStatus!$A$2:$CF$5148,9,FALSE)</f>
        <v>0</v>
      </c>
      <c r="DV1874" s="63">
        <f>VLOOKUP(D1874,RFPStatus!$A$2:$CF$5148,10,FALSE)</f>
        <v>0</v>
      </c>
      <c r="DW1874" s="63" t="str">
        <f t="shared" si="29"/>
        <v/>
      </c>
    </row>
    <row r="1875" spans="1:127">
      <c r="A1875" s="65">
        <f>RFPData!D1875</f>
        <v>0</v>
      </c>
      <c r="DQ1875" s="63">
        <f>VLOOKUP(D1875,RFPStatus!$A$2:$CF$5148,5,FALSE)</f>
        <v>0</v>
      </c>
      <c r="DR1875" s="63">
        <f>VLOOKUP(D1875,RFPStatus!$A$2:$CF$5148,6,FALSE)</f>
        <v>0</v>
      </c>
      <c r="DS1875" s="63">
        <f>VLOOKUP(D1875,RFPStatus!$A$2:$CF$5148,7,FALSE)</f>
        <v>0</v>
      </c>
      <c r="DT1875" s="63">
        <f>VLOOKUP(D1875,RFPStatus!$A$2:$CF$5148,8,FALSE)</f>
        <v>0</v>
      </c>
      <c r="DU1875" s="63">
        <f>VLOOKUP(D1875,RFPStatus!$A$2:$CF$5148,9,FALSE)</f>
        <v>0</v>
      </c>
      <c r="DV1875" s="63">
        <f>VLOOKUP(D1875,RFPStatus!$A$2:$CF$5148,10,FALSE)</f>
        <v>0</v>
      </c>
      <c r="DW1875" s="63" t="str">
        <f t="shared" si="29"/>
        <v/>
      </c>
    </row>
    <row r="1876" spans="1:127">
      <c r="A1876" s="65">
        <f>RFPData!D1876</f>
        <v>0</v>
      </c>
      <c r="DQ1876" s="63">
        <f>VLOOKUP(D1876,RFPStatus!$A$2:$CF$5148,5,FALSE)</f>
        <v>0</v>
      </c>
      <c r="DR1876" s="63">
        <f>VLOOKUP(D1876,RFPStatus!$A$2:$CF$5148,6,FALSE)</f>
        <v>0</v>
      </c>
      <c r="DS1876" s="63">
        <f>VLOOKUP(D1876,RFPStatus!$A$2:$CF$5148,7,FALSE)</f>
        <v>0</v>
      </c>
      <c r="DT1876" s="63">
        <f>VLOOKUP(D1876,RFPStatus!$A$2:$CF$5148,8,FALSE)</f>
        <v>0</v>
      </c>
      <c r="DU1876" s="63">
        <f>VLOOKUP(D1876,RFPStatus!$A$2:$CF$5148,9,FALSE)</f>
        <v>0</v>
      </c>
      <c r="DV1876" s="63">
        <f>VLOOKUP(D1876,RFPStatus!$A$2:$CF$5148,10,FALSE)</f>
        <v>0</v>
      </c>
      <c r="DW1876" s="63" t="str">
        <f t="shared" si="29"/>
        <v/>
      </c>
    </row>
    <row r="1877" spans="1:127">
      <c r="A1877" s="65">
        <f>RFPData!D1877</f>
        <v>0</v>
      </c>
      <c r="DQ1877" s="63">
        <f>VLOOKUP(D1877,RFPStatus!$A$2:$CF$5148,5,FALSE)</f>
        <v>0</v>
      </c>
      <c r="DR1877" s="63">
        <f>VLOOKUP(D1877,RFPStatus!$A$2:$CF$5148,6,FALSE)</f>
        <v>0</v>
      </c>
      <c r="DS1877" s="63">
        <f>VLOOKUP(D1877,RFPStatus!$A$2:$CF$5148,7,FALSE)</f>
        <v>0</v>
      </c>
      <c r="DT1877" s="63">
        <f>VLOOKUP(D1877,RFPStatus!$A$2:$CF$5148,8,FALSE)</f>
        <v>0</v>
      </c>
      <c r="DU1877" s="63">
        <f>VLOOKUP(D1877,RFPStatus!$A$2:$CF$5148,9,FALSE)</f>
        <v>0</v>
      </c>
      <c r="DV1877" s="63">
        <f>VLOOKUP(D1877,RFPStatus!$A$2:$CF$5148,10,FALSE)</f>
        <v>0</v>
      </c>
      <c r="DW1877" s="63" t="str">
        <f t="shared" si="29"/>
        <v/>
      </c>
    </row>
    <row r="1878" spans="1:127">
      <c r="A1878" s="65">
        <f>RFPData!D1878</f>
        <v>0</v>
      </c>
      <c r="DQ1878" s="63">
        <f>VLOOKUP(D1878,RFPStatus!$A$2:$CF$5148,5,FALSE)</f>
        <v>0</v>
      </c>
      <c r="DR1878" s="63">
        <f>VLOOKUP(D1878,RFPStatus!$A$2:$CF$5148,6,FALSE)</f>
        <v>0</v>
      </c>
      <c r="DS1878" s="63">
        <f>VLOOKUP(D1878,RFPStatus!$A$2:$CF$5148,7,FALSE)</f>
        <v>0</v>
      </c>
      <c r="DT1878" s="63">
        <f>VLOOKUP(D1878,RFPStatus!$A$2:$CF$5148,8,FALSE)</f>
        <v>0</v>
      </c>
      <c r="DU1878" s="63">
        <f>VLOOKUP(D1878,RFPStatus!$A$2:$CF$5148,9,FALSE)</f>
        <v>0</v>
      </c>
      <c r="DV1878" s="63">
        <f>VLOOKUP(D1878,RFPStatus!$A$2:$CF$5148,10,FALSE)</f>
        <v>0</v>
      </c>
      <c r="DW1878" s="63" t="str">
        <f t="shared" si="29"/>
        <v/>
      </c>
    </row>
    <row r="1879" spans="1:127">
      <c r="A1879" s="65">
        <f>RFPData!D1879</f>
        <v>0</v>
      </c>
      <c r="DQ1879" s="63">
        <f>VLOOKUP(D1879,RFPStatus!$A$2:$CF$5148,5,FALSE)</f>
        <v>0</v>
      </c>
      <c r="DR1879" s="63">
        <f>VLOOKUP(D1879,RFPStatus!$A$2:$CF$5148,6,FALSE)</f>
        <v>0</v>
      </c>
      <c r="DS1879" s="63">
        <f>VLOOKUP(D1879,RFPStatus!$A$2:$CF$5148,7,FALSE)</f>
        <v>0</v>
      </c>
      <c r="DT1879" s="63">
        <f>VLOOKUP(D1879,RFPStatus!$A$2:$CF$5148,8,FALSE)</f>
        <v>0</v>
      </c>
      <c r="DU1879" s="63">
        <f>VLOOKUP(D1879,RFPStatus!$A$2:$CF$5148,9,FALSE)</f>
        <v>0</v>
      </c>
      <c r="DV1879" s="63">
        <f>VLOOKUP(D1879,RFPStatus!$A$2:$CF$5148,10,FALSE)</f>
        <v>0</v>
      </c>
      <c r="DW1879" s="63" t="str">
        <f t="shared" si="29"/>
        <v/>
      </c>
    </row>
    <row r="1880" spans="1:127">
      <c r="A1880" s="65">
        <f>RFPData!D1880</f>
        <v>0</v>
      </c>
      <c r="DQ1880" s="63">
        <f>VLOOKUP(D1880,RFPStatus!$A$2:$CF$5148,5,FALSE)</f>
        <v>0</v>
      </c>
      <c r="DR1880" s="63">
        <f>VLOOKUP(D1880,RFPStatus!$A$2:$CF$5148,6,FALSE)</f>
        <v>0</v>
      </c>
      <c r="DS1880" s="63">
        <f>VLOOKUP(D1880,RFPStatus!$A$2:$CF$5148,7,FALSE)</f>
        <v>0</v>
      </c>
      <c r="DT1880" s="63">
        <f>VLOOKUP(D1880,RFPStatus!$A$2:$CF$5148,8,FALSE)</f>
        <v>0</v>
      </c>
      <c r="DU1880" s="63">
        <f>VLOOKUP(D1880,RFPStatus!$A$2:$CF$5148,9,FALSE)</f>
        <v>0</v>
      </c>
      <c r="DV1880" s="63">
        <f>VLOOKUP(D1880,RFPStatus!$A$2:$CF$5148,10,FALSE)</f>
        <v>0</v>
      </c>
      <c r="DW1880" s="63" t="str">
        <f t="shared" si="29"/>
        <v/>
      </c>
    </row>
    <row r="1881" spans="1:127">
      <c r="A1881" s="65">
        <f>RFPData!D1881</f>
        <v>0</v>
      </c>
      <c r="DQ1881" s="63">
        <f>VLOOKUP(D1881,RFPStatus!$A$2:$CF$5148,5,FALSE)</f>
        <v>0</v>
      </c>
      <c r="DR1881" s="63">
        <f>VLOOKUP(D1881,RFPStatus!$A$2:$CF$5148,6,FALSE)</f>
        <v>0</v>
      </c>
      <c r="DS1881" s="63">
        <f>VLOOKUP(D1881,RFPStatus!$A$2:$CF$5148,7,FALSE)</f>
        <v>0</v>
      </c>
      <c r="DT1881" s="63">
        <f>VLOOKUP(D1881,RFPStatus!$A$2:$CF$5148,8,FALSE)</f>
        <v>0</v>
      </c>
      <c r="DU1881" s="63">
        <f>VLOOKUP(D1881,RFPStatus!$A$2:$CF$5148,9,FALSE)</f>
        <v>0</v>
      </c>
      <c r="DV1881" s="63">
        <f>VLOOKUP(D1881,RFPStatus!$A$2:$CF$5148,10,FALSE)</f>
        <v>0</v>
      </c>
      <c r="DW1881" s="63" t="str">
        <f t="shared" si="29"/>
        <v/>
      </c>
    </row>
    <row r="1882" spans="1:127">
      <c r="A1882" s="65">
        <f>RFPData!D1882</f>
        <v>0</v>
      </c>
      <c r="DQ1882" s="63">
        <f>VLOOKUP(D1882,RFPStatus!$A$2:$CF$5148,5,FALSE)</f>
        <v>0</v>
      </c>
      <c r="DR1882" s="63">
        <f>VLOOKUP(D1882,RFPStatus!$A$2:$CF$5148,6,FALSE)</f>
        <v>0</v>
      </c>
      <c r="DS1882" s="63">
        <f>VLOOKUP(D1882,RFPStatus!$A$2:$CF$5148,7,FALSE)</f>
        <v>0</v>
      </c>
      <c r="DT1882" s="63">
        <f>VLOOKUP(D1882,RFPStatus!$A$2:$CF$5148,8,FALSE)</f>
        <v>0</v>
      </c>
      <c r="DU1882" s="63">
        <f>VLOOKUP(D1882,RFPStatus!$A$2:$CF$5148,9,FALSE)</f>
        <v>0</v>
      </c>
      <c r="DV1882" s="63">
        <f>VLOOKUP(D1882,RFPStatus!$A$2:$CF$5148,10,FALSE)</f>
        <v>0</v>
      </c>
      <c r="DW1882" s="63" t="str">
        <f t="shared" si="29"/>
        <v/>
      </c>
    </row>
    <row r="1883" spans="1:127">
      <c r="A1883" s="65">
        <f>RFPData!D1883</f>
        <v>0</v>
      </c>
      <c r="DQ1883" s="63">
        <f>VLOOKUP(D1883,RFPStatus!$A$2:$CF$5148,5,FALSE)</f>
        <v>0</v>
      </c>
      <c r="DR1883" s="63">
        <f>VLOOKUP(D1883,RFPStatus!$A$2:$CF$5148,6,FALSE)</f>
        <v>0</v>
      </c>
      <c r="DS1883" s="63">
        <f>VLOOKUP(D1883,RFPStatus!$A$2:$CF$5148,7,FALSE)</f>
        <v>0</v>
      </c>
      <c r="DT1883" s="63">
        <f>VLOOKUP(D1883,RFPStatus!$A$2:$CF$5148,8,FALSE)</f>
        <v>0</v>
      </c>
      <c r="DU1883" s="63">
        <f>VLOOKUP(D1883,RFPStatus!$A$2:$CF$5148,9,FALSE)</f>
        <v>0</v>
      </c>
      <c r="DV1883" s="63">
        <f>VLOOKUP(D1883,RFPStatus!$A$2:$CF$5148,10,FALSE)</f>
        <v>0</v>
      </c>
      <c r="DW1883" s="63" t="str">
        <f t="shared" si="29"/>
        <v/>
      </c>
    </row>
    <row r="1884" spans="1:127">
      <c r="A1884" s="65">
        <f>RFPData!D1884</f>
        <v>0</v>
      </c>
      <c r="DQ1884" s="63">
        <f>VLOOKUP(D1884,RFPStatus!$A$2:$CF$5148,5,FALSE)</f>
        <v>0</v>
      </c>
      <c r="DR1884" s="63">
        <f>VLOOKUP(D1884,RFPStatus!$A$2:$CF$5148,6,FALSE)</f>
        <v>0</v>
      </c>
      <c r="DS1884" s="63">
        <f>VLOOKUP(D1884,RFPStatus!$A$2:$CF$5148,7,FALSE)</f>
        <v>0</v>
      </c>
      <c r="DT1884" s="63">
        <f>VLOOKUP(D1884,RFPStatus!$A$2:$CF$5148,8,FALSE)</f>
        <v>0</v>
      </c>
      <c r="DU1884" s="63">
        <f>VLOOKUP(D1884,RFPStatus!$A$2:$CF$5148,9,FALSE)</f>
        <v>0</v>
      </c>
      <c r="DV1884" s="63">
        <f>VLOOKUP(D1884,RFPStatus!$A$2:$CF$5148,10,FALSE)</f>
        <v>0</v>
      </c>
      <c r="DW1884" s="63" t="str">
        <f t="shared" si="29"/>
        <v/>
      </c>
    </row>
    <row r="1885" spans="1:127">
      <c r="A1885" s="65">
        <f>RFPData!D1885</f>
        <v>0</v>
      </c>
      <c r="DQ1885" s="63">
        <f>VLOOKUP(D1885,RFPStatus!$A$2:$CF$5148,5,FALSE)</f>
        <v>0</v>
      </c>
      <c r="DR1885" s="63">
        <f>VLOOKUP(D1885,RFPStatus!$A$2:$CF$5148,6,FALSE)</f>
        <v>0</v>
      </c>
      <c r="DS1885" s="63">
        <f>VLOOKUP(D1885,RFPStatus!$A$2:$CF$5148,7,FALSE)</f>
        <v>0</v>
      </c>
      <c r="DT1885" s="63">
        <f>VLOOKUP(D1885,RFPStatus!$A$2:$CF$5148,8,FALSE)</f>
        <v>0</v>
      </c>
      <c r="DU1885" s="63">
        <f>VLOOKUP(D1885,RFPStatus!$A$2:$CF$5148,9,FALSE)</f>
        <v>0</v>
      </c>
      <c r="DV1885" s="63">
        <f>VLOOKUP(D1885,RFPStatus!$A$2:$CF$5148,10,FALSE)</f>
        <v>0</v>
      </c>
      <c r="DW1885" s="63" t="str">
        <f t="shared" si="29"/>
        <v/>
      </c>
    </row>
    <row r="1886" spans="1:127">
      <c r="A1886" s="65">
        <f>RFPData!D1886</f>
        <v>0</v>
      </c>
      <c r="DQ1886" s="63">
        <f>VLOOKUP(D1886,RFPStatus!$A$2:$CF$5148,5,FALSE)</f>
        <v>0</v>
      </c>
      <c r="DR1886" s="63">
        <f>VLOOKUP(D1886,RFPStatus!$A$2:$CF$5148,6,FALSE)</f>
        <v>0</v>
      </c>
      <c r="DS1886" s="63">
        <f>VLOOKUP(D1886,RFPStatus!$A$2:$CF$5148,7,FALSE)</f>
        <v>0</v>
      </c>
      <c r="DT1886" s="63">
        <f>VLOOKUP(D1886,RFPStatus!$A$2:$CF$5148,8,FALSE)</f>
        <v>0</v>
      </c>
      <c r="DU1886" s="63">
        <f>VLOOKUP(D1886,RFPStatus!$A$2:$CF$5148,9,FALSE)</f>
        <v>0</v>
      </c>
      <c r="DV1886" s="63">
        <f>VLOOKUP(D1886,RFPStatus!$A$2:$CF$5148,10,FALSE)</f>
        <v>0</v>
      </c>
      <c r="DW1886" s="63" t="str">
        <f t="shared" si="29"/>
        <v/>
      </c>
    </row>
    <row r="1887" spans="1:127">
      <c r="A1887" s="65">
        <f>RFPData!D1887</f>
        <v>0</v>
      </c>
      <c r="DQ1887" s="63">
        <f>VLOOKUP(D1887,RFPStatus!$A$2:$CF$5148,5,FALSE)</f>
        <v>0</v>
      </c>
      <c r="DR1887" s="63">
        <f>VLOOKUP(D1887,RFPStatus!$A$2:$CF$5148,6,FALSE)</f>
        <v>0</v>
      </c>
      <c r="DS1887" s="63">
        <f>VLOOKUP(D1887,RFPStatus!$A$2:$CF$5148,7,FALSE)</f>
        <v>0</v>
      </c>
      <c r="DT1887" s="63">
        <f>VLOOKUP(D1887,RFPStatus!$A$2:$CF$5148,8,FALSE)</f>
        <v>0</v>
      </c>
      <c r="DU1887" s="63">
        <f>VLOOKUP(D1887,RFPStatus!$A$2:$CF$5148,9,FALSE)</f>
        <v>0</v>
      </c>
      <c r="DV1887" s="63">
        <f>VLOOKUP(D1887,RFPStatus!$A$2:$CF$5148,10,FALSE)</f>
        <v>0</v>
      </c>
      <c r="DW1887" s="63" t="str">
        <f t="shared" si="29"/>
        <v/>
      </c>
    </row>
    <row r="1888" spans="1:127">
      <c r="A1888" s="65">
        <f>RFPData!D1888</f>
        <v>0</v>
      </c>
      <c r="DQ1888" s="63">
        <f>VLOOKUP(D1888,RFPStatus!$A$2:$CF$5148,5,FALSE)</f>
        <v>0</v>
      </c>
      <c r="DR1888" s="63">
        <f>VLOOKUP(D1888,RFPStatus!$A$2:$CF$5148,6,FALSE)</f>
        <v>0</v>
      </c>
      <c r="DS1888" s="63">
        <f>VLOOKUP(D1888,RFPStatus!$A$2:$CF$5148,7,FALSE)</f>
        <v>0</v>
      </c>
      <c r="DT1888" s="63">
        <f>VLOOKUP(D1888,RFPStatus!$A$2:$CF$5148,8,FALSE)</f>
        <v>0</v>
      </c>
      <c r="DU1888" s="63">
        <f>VLOOKUP(D1888,RFPStatus!$A$2:$CF$5148,9,FALSE)</f>
        <v>0</v>
      </c>
      <c r="DV1888" s="63">
        <f>VLOOKUP(D1888,RFPStatus!$A$2:$CF$5148,10,FALSE)</f>
        <v>0</v>
      </c>
      <c r="DW1888" s="63" t="str">
        <f t="shared" si="29"/>
        <v/>
      </c>
    </row>
    <row r="1889" spans="1:127">
      <c r="A1889" s="65">
        <f>RFPData!D1889</f>
        <v>0</v>
      </c>
      <c r="DQ1889" s="63">
        <f>VLOOKUP(D1889,RFPStatus!$A$2:$CF$5148,5,FALSE)</f>
        <v>0</v>
      </c>
      <c r="DR1889" s="63">
        <f>VLOOKUP(D1889,RFPStatus!$A$2:$CF$5148,6,FALSE)</f>
        <v>0</v>
      </c>
      <c r="DS1889" s="63">
        <f>VLOOKUP(D1889,RFPStatus!$A$2:$CF$5148,7,FALSE)</f>
        <v>0</v>
      </c>
      <c r="DT1889" s="63">
        <f>VLOOKUP(D1889,RFPStatus!$A$2:$CF$5148,8,FALSE)</f>
        <v>0</v>
      </c>
      <c r="DU1889" s="63">
        <f>VLOOKUP(D1889,RFPStatus!$A$2:$CF$5148,9,FALSE)</f>
        <v>0</v>
      </c>
      <c r="DV1889" s="63">
        <f>VLOOKUP(D1889,RFPStatus!$A$2:$CF$5148,10,FALSE)</f>
        <v>0</v>
      </c>
      <c r="DW1889" s="63" t="str">
        <f t="shared" si="29"/>
        <v/>
      </c>
    </row>
    <row r="1890" spans="1:127">
      <c r="A1890" s="65">
        <f>RFPData!D1890</f>
        <v>0</v>
      </c>
      <c r="DQ1890" s="63">
        <f>VLOOKUP(D1890,RFPStatus!$A$2:$CF$5148,5,FALSE)</f>
        <v>0</v>
      </c>
      <c r="DR1890" s="63">
        <f>VLOOKUP(D1890,RFPStatus!$A$2:$CF$5148,6,FALSE)</f>
        <v>0</v>
      </c>
      <c r="DS1890" s="63">
        <f>VLOOKUP(D1890,RFPStatus!$A$2:$CF$5148,7,FALSE)</f>
        <v>0</v>
      </c>
      <c r="DT1890" s="63">
        <f>VLOOKUP(D1890,RFPStatus!$A$2:$CF$5148,8,FALSE)</f>
        <v>0</v>
      </c>
      <c r="DU1890" s="63">
        <f>VLOOKUP(D1890,RFPStatus!$A$2:$CF$5148,9,FALSE)</f>
        <v>0</v>
      </c>
      <c r="DV1890" s="63">
        <f>VLOOKUP(D1890,RFPStatus!$A$2:$CF$5148,10,FALSE)</f>
        <v>0</v>
      </c>
      <c r="DW1890" s="63" t="str">
        <f t="shared" si="29"/>
        <v/>
      </c>
    </row>
    <row r="1891" spans="1:127">
      <c r="A1891" s="65">
        <f>RFPData!D1891</f>
        <v>0</v>
      </c>
      <c r="DQ1891" s="63">
        <f>VLOOKUP(D1891,RFPStatus!$A$2:$CF$5148,5,FALSE)</f>
        <v>0</v>
      </c>
      <c r="DR1891" s="63">
        <f>VLOOKUP(D1891,RFPStatus!$A$2:$CF$5148,6,FALSE)</f>
        <v>0</v>
      </c>
      <c r="DS1891" s="63">
        <f>VLOOKUP(D1891,RFPStatus!$A$2:$CF$5148,7,FALSE)</f>
        <v>0</v>
      </c>
      <c r="DT1891" s="63">
        <f>VLOOKUP(D1891,RFPStatus!$A$2:$CF$5148,8,FALSE)</f>
        <v>0</v>
      </c>
      <c r="DU1891" s="63">
        <f>VLOOKUP(D1891,RFPStatus!$A$2:$CF$5148,9,FALSE)</f>
        <v>0</v>
      </c>
      <c r="DV1891" s="63">
        <f>VLOOKUP(D1891,RFPStatus!$A$2:$CF$5148,10,FALSE)</f>
        <v>0</v>
      </c>
      <c r="DW1891" s="63" t="str">
        <f t="shared" si="29"/>
        <v/>
      </c>
    </row>
    <row r="1892" spans="1:127">
      <c r="A1892" s="65">
        <f>RFPData!D1892</f>
        <v>0</v>
      </c>
      <c r="DQ1892" s="63">
        <f>VLOOKUP(D1892,RFPStatus!$A$2:$CF$5148,5,FALSE)</f>
        <v>0</v>
      </c>
      <c r="DR1892" s="63">
        <f>VLOOKUP(D1892,RFPStatus!$A$2:$CF$5148,6,FALSE)</f>
        <v>0</v>
      </c>
      <c r="DS1892" s="63">
        <f>VLOOKUP(D1892,RFPStatus!$A$2:$CF$5148,7,FALSE)</f>
        <v>0</v>
      </c>
      <c r="DT1892" s="63">
        <f>VLOOKUP(D1892,RFPStatus!$A$2:$CF$5148,8,FALSE)</f>
        <v>0</v>
      </c>
      <c r="DU1892" s="63">
        <f>VLOOKUP(D1892,RFPStatus!$A$2:$CF$5148,9,FALSE)</f>
        <v>0</v>
      </c>
      <c r="DV1892" s="63">
        <f>VLOOKUP(D1892,RFPStatus!$A$2:$CF$5148,10,FALSE)</f>
        <v>0</v>
      </c>
      <c r="DW1892" s="63" t="str">
        <f t="shared" si="29"/>
        <v/>
      </c>
    </row>
    <row r="1893" spans="1:127">
      <c r="A1893" s="65">
        <f>RFPData!D1893</f>
        <v>0</v>
      </c>
      <c r="DQ1893" s="63">
        <f>VLOOKUP(D1893,RFPStatus!$A$2:$CF$5148,5,FALSE)</f>
        <v>0</v>
      </c>
      <c r="DR1893" s="63">
        <f>VLOOKUP(D1893,RFPStatus!$A$2:$CF$5148,6,FALSE)</f>
        <v>0</v>
      </c>
      <c r="DS1893" s="63">
        <f>VLOOKUP(D1893,RFPStatus!$A$2:$CF$5148,7,FALSE)</f>
        <v>0</v>
      </c>
      <c r="DT1893" s="63">
        <f>VLOOKUP(D1893,RFPStatus!$A$2:$CF$5148,8,FALSE)</f>
        <v>0</v>
      </c>
      <c r="DU1893" s="63">
        <f>VLOOKUP(D1893,RFPStatus!$A$2:$CF$5148,9,FALSE)</f>
        <v>0</v>
      </c>
      <c r="DV1893" s="63">
        <f>VLOOKUP(D1893,RFPStatus!$A$2:$CF$5148,10,FALSE)</f>
        <v>0</v>
      </c>
      <c r="DW1893" s="63" t="str">
        <f t="shared" si="29"/>
        <v/>
      </c>
    </row>
    <row r="1894" spans="1:127">
      <c r="A1894" s="65">
        <f>RFPData!D1894</f>
        <v>0</v>
      </c>
      <c r="DQ1894" s="63">
        <f>VLOOKUP(D1894,RFPStatus!$A$2:$CF$5148,5,FALSE)</f>
        <v>0</v>
      </c>
      <c r="DR1894" s="63">
        <f>VLOOKUP(D1894,RFPStatus!$A$2:$CF$5148,6,FALSE)</f>
        <v>0</v>
      </c>
      <c r="DS1894" s="63">
        <f>VLOOKUP(D1894,RFPStatus!$A$2:$CF$5148,7,FALSE)</f>
        <v>0</v>
      </c>
      <c r="DT1894" s="63">
        <f>VLOOKUP(D1894,RFPStatus!$A$2:$CF$5148,8,FALSE)</f>
        <v>0</v>
      </c>
      <c r="DU1894" s="63">
        <f>VLOOKUP(D1894,RFPStatus!$A$2:$CF$5148,9,FALSE)</f>
        <v>0</v>
      </c>
      <c r="DV1894" s="63">
        <f>VLOOKUP(D1894,RFPStatus!$A$2:$CF$5148,10,FALSE)</f>
        <v>0</v>
      </c>
      <c r="DW1894" s="63" t="str">
        <f t="shared" si="29"/>
        <v/>
      </c>
    </row>
    <row r="1895" spans="1:127">
      <c r="A1895" s="65">
        <f>RFPData!D1895</f>
        <v>0</v>
      </c>
      <c r="DQ1895" s="63">
        <f>VLOOKUP(D1895,RFPStatus!$A$2:$CF$5148,5,FALSE)</f>
        <v>0</v>
      </c>
      <c r="DR1895" s="63">
        <f>VLOOKUP(D1895,RFPStatus!$A$2:$CF$5148,6,FALSE)</f>
        <v>0</v>
      </c>
      <c r="DS1895" s="63">
        <f>VLOOKUP(D1895,RFPStatus!$A$2:$CF$5148,7,FALSE)</f>
        <v>0</v>
      </c>
      <c r="DT1895" s="63">
        <f>VLOOKUP(D1895,RFPStatus!$A$2:$CF$5148,8,FALSE)</f>
        <v>0</v>
      </c>
      <c r="DU1895" s="63">
        <f>VLOOKUP(D1895,RFPStatus!$A$2:$CF$5148,9,FALSE)</f>
        <v>0</v>
      </c>
      <c r="DV1895" s="63">
        <f>VLOOKUP(D1895,RFPStatus!$A$2:$CF$5148,10,FALSE)</f>
        <v>0</v>
      </c>
      <c r="DW1895" s="63" t="str">
        <f t="shared" si="29"/>
        <v/>
      </c>
    </row>
    <row r="1896" spans="1:127">
      <c r="A1896" s="65">
        <f>RFPData!D1896</f>
        <v>0</v>
      </c>
      <c r="DQ1896" s="63">
        <f>VLOOKUP(D1896,RFPStatus!$A$2:$CF$5148,5,FALSE)</f>
        <v>0</v>
      </c>
      <c r="DR1896" s="63">
        <f>VLOOKUP(D1896,RFPStatus!$A$2:$CF$5148,6,FALSE)</f>
        <v>0</v>
      </c>
      <c r="DS1896" s="63">
        <f>VLOOKUP(D1896,RFPStatus!$A$2:$CF$5148,7,FALSE)</f>
        <v>0</v>
      </c>
      <c r="DT1896" s="63">
        <f>VLOOKUP(D1896,RFPStatus!$A$2:$CF$5148,8,FALSE)</f>
        <v>0</v>
      </c>
      <c r="DU1896" s="63">
        <f>VLOOKUP(D1896,RFPStatus!$A$2:$CF$5148,9,FALSE)</f>
        <v>0</v>
      </c>
      <c r="DV1896" s="63">
        <f>VLOOKUP(D1896,RFPStatus!$A$2:$CF$5148,10,FALSE)</f>
        <v>0</v>
      </c>
      <c r="DW1896" s="63" t="str">
        <f t="shared" si="29"/>
        <v/>
      </c>
    </row>
    <row r="1897" spans="1:127">
      <c r="A1897" s="65">
        <f>RFPData!D1897</f>
        <v>0</v>
      </c>
      <c r="DQ1897" s="63">
        <f>VLOOKUP(D1897,RFPStatus!$A$2:$CF$5148,5,FALSE)</f>
        <v>0</v>
      </c>
      <c r="DR1897" s="63">
        <f>VLOOKUP(D1897,RFPStatus!$A$2:$CF$5148,6,FALSE)</f>
        <v>0</v>
      </c>
      <c r="DS1897" s="63">
        <f>VLOOKUP(D1897,RFPStatus!$A$2:$CF$5148,7,FALSE)</f>
        <v>0</v>
      </c>
      <c r="DT1897" s="63">
        <f>VLOOKUP(D1897,RFPStatus!$A$2:$CF$5148,8,FALSE)</f>
        <v>0</v>
      </c>
      <c r="DU1897" s="63">
        <f>VLOOKUP(D1897,RFPStatus!$A$2:$CF$5148,9,FALSE)</f>
        <v>0</v>
      </c>
      <c r="DV1897" s="63">
        <f>VLOOKUP(D1897,RFPStatus!$A$2:$CF$5148,10,FALSE)</f>
        <v>0</v>
      </c>
      <c r="DW1897" s="63" t="str">
        <f t="shared" si="29"/>
        <v/>
      </c>
    </row>
    <row r="1898" spans="1:127">
      <c r="A1898" s="65">
        <f>RFPData!D1898</f>
        <v>0</v>
      </c>
      <c r="DQ1898" s="63">
        <f>VLOOKUP(D1898,RFPStatus!$A$2:$CF$5148,5,FALSE)</f>
        <v>0</v>
      </c>
      <c r="DR1898" s="63">
        <f>VLOOKUP(D1898,RFPStatus!$A$2:$CF$5148,6,FALSE)</f>
        <v>0</v>
      </c>
      <c r="DS1898" s="63">
        <f>VLOOKUP(D1898,RFPStatus!$A$2:$CF$5148,7,FALSE)</f>
        <v>0</v>
      </c>
      <c r="DT1898" s="63">
        <f>VLOOKUP(D1898,RFPStatus!$A$2:$CF$5148,8,FALSE)</f>
        <v>0</v>
      </c>
      <c r="DU1898" s="63">
        <f>VLOOKUP(D1898,RFPStatus!$A$2:$CF$5148,9,FALSE)</f>
        <v>0</v>
      </c>
      <c r="DV1898" s="63">
        <f>VLOOKUP(D1898,RFPStatus!$A$2:$CF$5148,10,FALSE)</f>
        <v>0</v>
      </c>
      <c r="DW1898" s="63" t="str">
        <f t="shared" si="29"/>
        <v/>
      </c>
    </row>
    <row r="1899" spans="1:127">
      <c r="A1899" s="65">
        <f>RFPData!D1899</f>
        <v>0</v>
      </c>
      <c r="DQ1899" s="63">
        <f>VLOOKUP(D1899,RFPStatus!$A$2:$CF$5148,5,FALSE)</f>
        <v>0</v>
      </c>
      <c r="DR1899" s="63">
        <f>VLOOKUP(D1899,RFPStatus!$A$2:$CF$5148,6,FALSE)</f>
        <v>0</v>
      </c>
      <c r="DS1899" s="63">
        <f>VLOOKUP(D1899,RFPStatus!$A$2:$CF$5148,7,FALSE)</f>
        <v>0</v>
      </c>
      <c r="DT1899" s="63">
        <f>VLOOKUP(D1899,RFPStatus!$A$2:$CF$5148,8,FALSE)</f>
        <v>0</v>
      </c>
      <c r="DU1899" s="63">
        <f>VLOOKUP(D1899,RFPStatus!$A$2:$CF$5148,9,FALSE)</f>
        <v>0</v>
      </c>
      <c r="DV1899" s="63">
        <f>VLOOKUP(D1899,RFPStatus!$A$2:$CF$5148,10,FALSE)</f>
        <v>0</v>
      </c>
      <c r="DW1899" s="63" t="str">
        <f t="shared" si="29"/>
        <v/>
      </c>
    </row>
    <row r="1900" spans="1:127">
      <c r="A1900" s="65">
        <f>RFPData!D1900</f>
        <v>0</v>
      </c>
      <c r="DQ1900" s="63">
        <f>VLOOKUP(D1900,RFPStatus!$A$2:$CF$5148,5,FALSE)</f>
        <v>0</v>
      </c>
      <c r="DR1900" s="63">
        <f>VLOOKUP(D1900,RFPStatus!$A$2:$CF$5148,6,FALSE)</f>
        <v>0</v>
      </c>
      <c r="DS1900" s="63">
        <f>VLOOKUP(D1900,RFPStatus!$A$2:$CF$5148,7,FALSE)</f>
        <v>0</v>
      </c>
      <c r="DT1900" s="63">
        <f>VLOOKUP(D1900,RFPStatus!$A$2:$CF$5148,8,FALSE)</f>
        <v>0</v>
      </c>
      <c r="DU1900" s="63">
        <f>VLOOKUP(D1900,RFPStatus!$A$2:$CF$5148,9,FALSE)</f>
        <v>0</v>
      </c>
      <c r="DV1900" s="63">
        <f>VLOOKUP(D1900,RFPStatus!$A$2:$CF$5148,10,FALSE)</f>
        <v>0</v>
      </c>
      <c r="DW1900" s="63" t="str">
        <f t="shared" si="29"/>
        <v/>
      </c>
    </row>
    <row r="1901" spans="1:127">
      <c r="A1901" s="65">
        <f>RFPData!D1901</f>
        <v>0</v>
      </c>
      <c r="DQ1901" s="63">
        <f>VLOOKUP(D1901,RFPStatus!$A$2:$CF$5148,5,FALSE)</f>
        <v>0</v>
      </c>
      <c r="DR1901" s="63">
        <f>VLOOKUP(D1901,RFPStatus!$A$2:$CF$5148,6,FALSE)</f>
        <v>0</v>
      </c>
      <c r="DS1901" s="63">
        <f>VLOOKUP(D1901,RFPStatus!$A$2:$CF$5148,7,FALSE)</f>
        <v>0</v>
      </c>
      <c r="DT1901" s="63">
        <f>VLOOKUP(D1901,RFPStatus!$A$2:$CF$5148,8,FALSE)</f>
        <v>0</v>
      </c>
      <c r="DU1901" s="63">
        <f>VLOOKUP(D1901,RFPStatus!$A$2:$CF$5148,9,FALSE)</f>
        <v>0</v>
      </c>
      <c r="DV1901" s="63">
        <f>VLOOKUP(D1901,RFPStatus!$A$2:$CF$5148,10,FALSE)</f>
        <v>0</v>
      </c>
      <c r="DW1901" s="63" t="str">
        <f t="shared" si="29"/>
        <v/>
      </c>
    </row>
    <row r="1902" spans="1:127">
      <c r="A1902" s="65">
        <f>RFPData!D1902</f>
        <v>0</v>
      </c>
      <c r="DQ1902" s="63">
        <f>VLOOKUP(D1902,RFPStatus!$A$2:$CF$5148,5,FALSE)</f>
        <v>0</v>
      </c>
      <c r="DR1902" s="63">
        <f>VLOOKUP(D1902,RFPStatus!$A$2:$CF$5148,6,FALSE)</f>
        <v>0</v>
      </c>
      <c r="DS1902" s="63">
        <f>VLOOKUP(D1902,RFPStatus!$A$2:$CF$5148,7,FALSE)</f>
        <v>0</v>
      </c>
      <c r="DT1902" s="63">
        <f>VLOOKUP(D1902,RFPStatus!$A$2:$CF$5148,8,FALSE)</f>
        <v>0</v>
      </c>
      <c r="DU1902" s="63">
        <f>VLOOKUP(D1902,RFPStatus!$A$2:$CF$5148,9,FALSE)</f>
        <v>0</v>
      </c>
      <c r="DV1902" s="63">
        <f>VLOOKUP(D1902,RFPStatus!$A$2:$CF$5148,10,FALSE)</f>
        <v>0</v>
      </c>
      <c r="DW1902" s="63" t="str">
        <f t="shared" si="29"/>
        <v/>
      </c>
    </row>
    <row r="1903" spans="1:127">
      <c r="A1903" s="65">
        <f>RFPData!D1903</f>
        <v>0</v>
      </c>
      <c r="DQ1903" s="63">
        <f>VLOOKUP(D1903,RFPStatus!$A$2:$CF$5148,5,FALSE)</f>
        <v>0</v>
      </c>
      <c r="DR1903" s="63">
        <f>VLOOKUP(D1903,RFPStatus!$A$2:$CF$5148,6,FALSE)</f>
        <v>0</v>
      </c>
      <c r="DS1903" s="63">
        <f>VLOOKUP(D1903,RFPStatus!$A$2:$CF$5148,7,FALSE)</f>
        <v>0</v>
      </c>
      <c r="DT1903" s="63">
        <f>VLOOKUP(D1903,RFPStatus!$A$2:$CF$5148,8,FALSE)</f>
        <v>0</v>
      </c>
      <c r="DU1903" s="63">
        <f>VLOOKUP(D1903,RFPStatus!$A$2:$CF$5148,9,FALSE)</f>
        <v>0</v>
      </c>
      <c r="DV1903" s="63">
        <f>VLOOKUP(D1903,RFPStatus!$A$2:$CF$5148,10,FALSE)</f>
        <v>0</v>
      </c>
      <c r="DW1903" s="63" t="str">
        <f t="shared" si="29"/>
        <v/>
      </c>
    </row>
    <row r="1904" spans="1:127">
      <c r="A1904" s="65">
        <f>RFPData!D1904</f>
        <v>0</v>
      </c>
      <c r="DQ1904" s="63">
        <f>VLOOKUP(D1904,RFPStatus!$A$2:$CF$5148,5,FALSE)</f>
        <v>0</v>
      </c>
      <c r="DR1904" s="63">
        <f>VLOOKUP(D1904,RFPStatus!$A$2:$CF$5148,6,FALSE)</f>
        <v>0</v>
      </c>
      <c r="DS1904" s="63">
        <f>VLOOKUP(D1904,RFPStatus!$A$2:$CF$5148,7,FALSE)</f>
        <v>0</v>
      </c>
      <c r="DT1904" s="63">
        <f>VLOOKUP(D1904,RFPStatus!$A$2:$CF$5148,8,FALSE)</f>
        <v>0</v>
      </c>
      <c r="DU1904" s="63">
        <f>VLOOKUP(D1904,RFPStatus!$A$2:$CF$5148,9,FALSE)</f>
        <v>0</v>
      </c>
      <c r="DV1904" s="63">
        <f>VLOOKUP(D1904,RFPStatus!$A$2:$CF$5148,10,FALSE)</f>
        <v>0</v>
      </c>
      <c r="DW1904" s="63" t="str">
        <f t="shared" si="29"/>
        <v/>
      </c>
    </row>
    <row r="1905" spans="1:127">
      <c r="A1905" s="65">
        <f>RFPData!D1905</f>
        <v>0</v>
      </c>
      <c r="DQ1905" s="63">
        <f>VLOOKUP(D1905,RFPStatus!$A$2:$CF$5148,5,FALSE)</f>
        <v>0</v>
      </c>
      <c r="DR1905" s="63">
        <f>VLOOKUP(D1905,RFPStatus!$A$2:$CF$5148,6,FALSE)</f>
        <v>0</v>
      </c>
      <c r="DS1905" s="63">
        <f>VLOOKUP(D1905,RFPStatus!$A$2:$CF$5148,7,FALSE)</f>
        <v>0</v>
      </c>
      <c r="DT1905" s="63">
        <f>VLOOKUP(D1905,RFPStatus!$A$2:$CF$5148,8,FALSE)</f>
        <v>0</v>
      </c>
      <c r="DU1905" s="63">
        <f>VLOOKUP(D1905,RFPStatus!$A$2:$CF$5148,9,FALSE)</f>
        <v>0</v>
      </c>
      <c r="DV1905" s="63">
        <f>VLOOKUP(D1905,RFPStatus!$A$2:$CF$5148,10,FALSE)</f>
        <v>0</v>
      </c>
      <c r="DW1905" s="63" t="str">
        <f t="shared" si="29"/>
        <v/>
      </c>
    </row>
    <row r="1906" spans="1:127">
      <c r="A1906" s="65">
        <f>RFPData!D1906</f>
        <v>0</v>
      </c>
      <c r="DQ1906" s="63">
        <f>VLOOKUP(D1906,RFPStatus!$A$2:$CF$5148,5,FALSE)</f>
        <v>0</v>
      </c>
      <c r="DR1906" s="63">
        <f>VLOOKUP(D1906,RFPStatus!$A$2:$CF$5148,6,FALSE)</f>
        <v>0</v>
      </c>
      <c r="DS1906" s="63">
        <f>VLOOKUP(D1906,RFPStatus!$A$2:$CF$5148,7,FALSE)</f>
        <v>0</v>
      </c>
      <c r="DT1906" s="63">
        <f>VLOOKUP(D1906,RFPStatus!$A$2:$CF$5148,8,FALSE)</f>
        <v>0</v>
      </c>
      <c r="DU1906" s="63">
        <f>VLOOKUP(D1906,RFPStatus!$A$2:$CF$5148,9,FALSE)</f>
        <v>0</v>
      </c>
      <c r="DV1906" s="63">
        <f>VLOOKUP(D1906,RFPStatus!$A$2:$CF$5148,10,FALSE)</f>
        <v>0</v>
      </c>
      <c r="DW1906" s="63" t="str">
        <f t="shared" si="29"/>
        <v/>
      </c>
    </row>
    <row r="1907" spans="1:127">
      <c r="A1907" s="65">
        <f>RFPData!D1907</f>
        <v>0</v>
      </c>
      <c r="DQ1907" s="63">
        <f>VLOOKUP(D1907,RFPStatus!$A$2:$CF$5148,5,FALSE)</f>
        <v>0</v>
      </c>
      <c r="DR1907" s="63">
        <f>VLOOKUP(D1907,RFPStatus!$A$2:$CF$5148,6,FALSE)</f>
        <v>0</v>
      </c>
      <c r="DS1907" s="63">
        <f>VLOOKUP(D1907,RFPStatus!$A$2:$CF$5148,7,FALSE)</f>
        <v>0</v>
      </c>
      <c r="DT1907" s="63">
        <f>VLOOKUP(D1907,RFPStatus!$A$2:$CF$5148,8,FALSE)</f>
        <v>0</v>
      </c>
      <c r="DU1907" s="63">
        <f>VLOOKUP(D1907,RFPStatus!$A$2:$CF$5148,9,FALSE)</f>
        <v>0</v>
      </c>
      <c r="DV1907" s="63">
        <f>VLOOKUP(D1907,RFPStatus!$A$2:$CF$5148,10,FALSE)</f>
        <v>0</v>
      </c>
      <c r="DW1907" s="63" t="str">
        <f t="shared" si="29"/>
        <v/>
      </c>
    </row>
    <row r="1908" spans="1:127">
      <c r="A1908" s="65">
        <f>RFPData!D1908</f>
        <v>0</v>
      </c>
      <c r="DQ1908" s="63">
        <f>VLOOKUP(D1908,RFPStatus!$A$2:$CF$5148,5,FALSE)</f>
        <v>0</v>
      </c>
      <c r="DR1908" s="63">
        <f>VLOOKUP(D1908,RFPStatus!$A$2:$CF$5148,6,FALSE)</f>
        <v>0</v>
      </c>
      <c r="DS1908" s="63">
        <f>VLOOKUP(D1908,RFPStatus!$A$2:$CF$5148,7,FALSE)</f>
        <v>0</v>
      </c>
      <c r="DT1908" s="63">
        <f>VLOOKUP(D1908,RFPStatus!$A$2:$CF$5148,8,FALSE)</f>
        <v>0</v>
      </c>
      <c r="DU1908" s="63">
        <f>VLOOKUP(D1908,RFPStatus!$A$2:$CF$5148,9,FALSE)</f>
        <v>0</v>
      </c>
      <c r="DV1908" s="63">
        <f>VLOOKUP(D1908,RFPStatus!$A$2:$CF$5148,10,FALSE)</f>
        <v>0</v>
      </c>
      <c r="DW1908" s="63" t="str">
        <f t="shared" si="29"/>
        <v/>
      </c>
    </row>
    <row r="1909" spans="1:127">
      <c r="A1909" s="65">
        <f>RFPData!D1909</f>
        <v>0</v>
      </c>
      <c r="DQ1909" s="63">
        <f>VLOOKUP(D1909,RFPStatus!$A$2:$CF$5148,5,FALSE)</f>
        <v>0</v>
      </c>
      <c r="DR1909" s="63">
        <f>VLOOKUP(D1909,RFPStatus!$A$2:$CF$5148,6,FALSE)</f>
        <v>0</v>
      </c>
      <c r="DS1909" s="63">
        <f>VLOOKUP(D1909,RFPStatus!$A$2:$CF$5148,7,FALSE)</f>
        <v>0</v>
      </c>
      <c r="DT1909" s="63">
        <f>VLOOKUP(D1909,RFPStatus!$A$2:$CF$5148,8,FALSE)</f>
        <v>0</v>
      </c>
      <c r="DU1909" s="63">
        <f>VLOOKUP(D1909,RFPStatus!$A$2:$CF$5148,9,FALSE)</f>
        <v>0</v>
      </c>
      <c r="DV1909" s="63">
        <f>VLOOKUP(D1909,RFPStatus!$A$2:$CF$5148,10,FALSE)</f>
        <v>0</v>
      </c>
      <c r="DW1909" s="63" t="str">
        <f t="shared" si="29"/>
        <v/>
      </c>
    </row>
    <row r="1910" spans="1:127">
      <c r="A1910" s="65">
        <f>RFPData!D1910</f>
        <v>0</v>
      </c>
      <c r="DQ1910" s="63">
        <f>VLOOKUP(D1910,RFPStatus!$A$2:$CF$5148,5,FALSE)</f>
        <v>0</v>
      </c>
      <c r="DR1910" s="63">
        <f>VLOOKUP(D1910,RFPStatus!$A$2:$CF$5148,6,FALSE)</f>
        <v>0</v>
      </c>
      <c r="DS1910" s="63">
        <f>VLOOKUP(D1910,RFPStatus!$A$2:$CF$5148,7,FALSE)</f>
        <v>0</v>
      </c>
      <c r="DT1910" s="63">
        <f>VLOOKUP(D1910,RFPStatus!$A$2:$CF$5148,8,FALSE)</f>
        <v>0</v>
      </c>
      <c r="DU1910" s="63">
        <f>VLOOKUP(D1910,RFPStatus!$A$2:$CF$5148,9,FALSE)</f>
        <v>0</v>
      </c>
      <c r="DV1910" s="63">
        <f>VLOOKUP(D1910,RFPStatus!$A$2:$CF$5148,10,FALSE)</f>
        <v>0</v>
      </c>
      <c r="DW1910" s="63" t="str">
        <f t="shared" si="29"/>
        <v/>
      </c>
    </row>
    <row r="1911" spans="1:127">
      <c r="A1911" s="65">
        <f>RFPData!D1911</f>
        <v>0</v>
      </c>
      <c r="DQ1911" s="63">
        <f>VLOOKUP(D1911,RFPStatus!$A$2:$CF$5148,5,FALSE)</f>
        <v>0</v>
      </c>
      <c r="DR1911" s="63">
        <f>VLOOKUP(D1911,RFPStatus!$A$2:$CF$5148,6,FALSE)</f>
        <v>0</v>
      </c>
      <c r="DS1911" s="63">
        <f>VLOOKUP(D1911,RFPStatus!$A$2:$CF$5148,7,FALSE)</f>
        <v>0</v>
      </c>
      <c r="DT1911" s="63">
        <f>VLOOKUP(D1911,RFPStatus!$A$2:$CF$5148,8,FALSE)</f>
        <v>0</v>
      </c>
      <c r="DU1911" s="63">
        <f>VLOOKUP(D1911,RFPStatus!$A$2:$CF$5148,9,FALSE)</f>
        <v>0</v>
      </c>
      <c r="DV1911" s="63">
        <f>VLOOKUP(D1911,RFPStatus!$A$2:$CF$5148,10,FALSE)</f>
        <v>0</v>
      </c>
      <c r="DW1911" s="63" t="str">
        <f t="shared" si="29"/>
        <v/>
      </c>
    </row>
    <row r="1912" spans="1:127">
      <c r="A1912" s="65">
        <f>RFPData!D1912</f>
        <v>0</v>
      </c>
      <c r="DQ1912" s="63">
        <f>VLOOKUP(D1912,RFPStatus!$A$2:$CF$5148,5,FALSE)</f>
        <v>0</v>
      </c>
      <c r="DR1912" s="63">
        <f>VLOOKUP(D1912,RFPStatus!$A$2:$CF$5148,6,FALSE)</f>
        <v>0</v>
      </c>
      <c r="DS1912" s="63">
        <f>VLOOKUP(D1912,RFPStatus!$A$2:$CF$5148,7,FALSE)</f>
        <v>0</v>
      </c>
      <c r="DT1912" s="63">
        <f>VLOOKUP(D1912,RFPStatus!$A$2:$CF$5148,8,FALSE)</f>
        <v>0</v>
      </c>
      <c r="DU1912" s="63">
        <f>VLOOKUP(D1912,RFPStatus!$A$2:$CF$5148,9,FALSE)</f>
        <v>0</v>
      </c>
      <c r="DV1912" s="63">
        <f>VLOOKUP(D1912,RFPStatus!$A$2:$CF$5148,10,FALSE)</f>
        <v>0</v>
      </c>
      <c r="DW1912" s="63" t="str">
        <f t="shared" si="29"/>
        <v/>
      </c>
    </row>
    <row r="1913" spans="1:127">
      <c r="A1913" s="65">
        <f>RFPData!D1913</f>
        <v>0</v>
      </c>
      <c r="DQ1913" s="63">
        <f>VLOOKUP(D1913,RFPStatus!$A$2:$CF$5148,5,FALSE)</f>
        <v>0</v>
      </c>
      <c r="DR1913" s="63">
        <f>VLOOKUP(D1913,RFPStatus!$A$2:$CF$5148,6,FALSE)</f>
        <v>0</v>
      </c>
      <c r="DS1913" s="63">
        <f>VLOOKUP(D1913,RFPStatus!$A$2:$CF$5148,7,FALSE)</f>
        <v>0</v>
      </c>
      <c r="DT1913" s="63">
        <f>VLOOKUP(D1913,RFPStatus!$A$2:$CF$5148,8,FALSE)</f>
        <v>0</v>
      </c>
      <c r="DU1913" s="63">
        <f>VLOOKUP(D1913,RFPStatus!$A$2:$CF$5148,9,FALSE)</f>
        <v>0</v>
      </c>
      <c r="DV1913" s="63">
        <f>VLOOKUP(D1913,RFPStatus!$A$2:$CF$5148,10,FALSE)</f>
        <v>0</v>
      </c>
      <c r="DW1913" s="63" t="str">
        <f t="shared" si="29"/>
        <v/>
      </c>
    </row>
    <row r="1914" spans="1:127">
      <c r="A1914" s="65">
        <f>RFPData!D1914</f>
        <v>0</v>
      </c>
      <c r="DQ1914" s="63">
        <f>VLOOKUP(D1914,RFPStatus!$A$2:$CF$5148,5,FALSE)</f>
        <v>0</v>
      </c>
      <c r="DR1914" s="63">
        <f>VLOOKUP(D1914,RFPStatus!$A$2:$CF$5148,6,FALSE)</f>
        <v>0</v>
      </c>
      <c r="DS1914" s="63">
        <f>VLOOKUP(D1914,RFPStatus!$A$2:$CF$5148,7,FALSE)</f>
        <v>0</v>
      </c>
      <c r="DT1914" s="63">
        <f>VLOOKUP(D1914,RFPStatus!$A$2:$CF$5148,8,FALSE)</f>
        <v>0</v>
      </c>
      <c r="DU1914" s="63">
        <f>VLOOKUP(D1914,RFPStatus!$A$2:$CF$5148,9,FALSE)</f>
        <v>0</v>
      </c>
      <c r="DV1914" s="63">
        <f>VLOOKUP(D1914,RFPStatus!$A$2:$CF$5148,10,FALSE)</f>
        <v>0</v>
      </c>
      <c r="DW1914" s="63" t="str">
        <f t="shared" si="29"/>
        <v/>
      </c>
    </row>
    <row r="1915" spans="1:127">
      <c r="A1915" s="65">
        <f>RFPData!D1915</f>
        <v>0</v>
      </c>
      <c r="DQ1915" s="63">
        <f>VLOOKUP(D1915,RFPStatus!$A$2:$CF$5148,5,FALSE)</f>
        <v>0</v>
      </c>
      <c r="DR1915" s="63">
        <f>VLOOKUP(D1915,RFPStatus!$A$2:$CF$5148,6,FALSE)</f>
        <v>0</v>
      </c>
      <c r="DS1915" s="63">
        <f>VLOOKUP(D1915,RFPStatus!$A$2:$CF$5148,7,FALSE)</f>
        <v>0</v>
      </c>
      <c r="DT1915" s="63">
        <f>VLOOKUP(D1915,RFPStatus!$A$2:$CF$5148,8,FALSE)</f>
        <v>0</v>
      </c>
      <c r="DU1915" s="63">
        <f>VLOOKUP(D1915,RFPStatus!$A$2:$CF$5148,9,FALSE)</f>
        <v>0</v>
      </c>
      <c r="DV1915" s="63">
        <f>VLOOKUP(D1915,RFPStatus!$A$2:$CF$5148,10,FALSE)</f>
        <v>0</v>
      </c>
      <c r="DW1915" s="63" t="str">
        <f t="shared" si="29"/>
        <v/>
      </c>
    </row>
    <row r="1916" spans="1:127">
      <c r="A1916" s="65">
        <f>RFPData!D1916</f>
        <v>0</v>
      </c>
      <c r="DQ1916" s="63">
        <f>VLOOKUP(D1916,RFPStatus!$A$2:$CF$5148,5,FALSE)</f>
        <v>0</v>
      </c>
      <c r="DR1916" s="63">
        <f>VLOOKUP(D1916,RFPStatus!$A$2:$CF$5148,6,FALSE)</f>
        <v>0</v>
      </c>
      <c r="DS1916" s="63">
        <f>VLOOKUP(D1916,RFPStatus!$A$2:$CF$5148,7,FALSE)</f>
        <v>0</v>
      </c>
      <c r="DT1916" s="63">
        <f>VLOOKUP(D1916,RFPStatus!$A$2:$CF$5148,8,FALSE)</f>
        <v>0</v>
      </c>
      <c r="DU1916" s="63">
        <f>VLOOKUP(D1916,RFPStatus!$A$2:$CF$5148,9,FALSE)</f>
        <v>0</v>
      </c>
      <c r="DV1916" s="63">
        <f>VLOOKUP(D1916,RFPStatus!$A$2:$CF$5148,10,FALSE)</f>
        <v>0</v>
      </c>
      <c r="DW1916" s="63" t="str">
        <f t="shared" si="29"/>
        <v/>
      </c>
    </row>
    <row r="1917" spans="1:127">
      <c r="A1917" s="65">
        <f>RFPData!D1917</f>
        <v>0</v>
      </c>
      <c r="DQ1917" s="63">
        <f>VLOOKUP(D1917,RFPStatus!$A$2:$CF$5148,5,FALSE)</f>
        <v>0</v>
      </c>
      <c r="DR1917" s="63">
        <f>VLOOKUP(D1917,RFPStatus!$A$2:$CF$5148,6,FALSE)</f>
        <v>0</v>
      </c>
      <c r="DS1917" s="63">
        <f>VLOOKUP(D1917,RFPStatus!$A$2:$CF$5148,7,FALSE)</f>
        <v>0</v>
      </c>
      <c r="DT1917" s="63">
        <f>VLOOKUP(D1917,RFPStatus!$A$2:$CF$5148,8,FALSE)</f>
        <v>0</v>
      </c>
      <c r="DU1917" s="63">
        <f>VLOOKUP(D1917,RFPStatus!$A$2:$CF$5148,9,FALSE)</f>
        <v>0</v>
      </c>
      <c r="DV1917" s="63">
        <f>VLOOKUP(D1917,RFPStatus!$A$2:$CF$5148,10,FALSE)</f>
        <v>0</v>
      </c>
      <c r="DW1917" s="63" t="str">
        <f t="shared" si="29"/>
        <v/>
      </c>
    </row>
    <row r="1918" spans="1:127">
      <c r="A1918" s="65">
        <f>RFPData!D1918</f>
        <v>0</v>
      </c>
      <c r="DQ1918" s="63">
        <f>VLOOKUP(D1918,RFPStatus!$A$2:$CF$5148,5,FALSE)</f>
        <v>0</v>
      </c>
      <c r="DR1918" s="63">
        <f>VLOOKUP(D1918,RFPStatus!$A$2:$CF$5148,6,FALSE)</f>
        <v>0</v>
      </c>
      <c r="DS1918" s="63">
        <f>VLOOKUP(D1918,RFPStatus!$A$2:$CF$5148,7,FALSE)</f>
        <v>0</v>
      </c>
      <c r="DT1918" s="63">
        <f>VLOOKUP(D1918,RFPStatus!$A$2:$CF$5148,8,FALSE)</f>
        <v>0</v>
      </c>
      <c r="DU1918" s="63">
        <f>VLOOKUP(D1918,RFPStatus!$A$2:$CF$5148,9,FALSE)</f>
        <v>0</v>
      </c>
      <c r="DV1918" s="63">
        <f>VLOOKUP(D1918,RFPStatus!$A$2:$CF$5148,10,FALSE)</f>
        <v>0</v>
      </c>
      <c r="DW1918" s="63" t="str">
        <f t="shared" si="29"/>
        <v/>
      </c>
    </row>
    <row r="1919" spans="1:127">
      <c r="A1919" s="65">
        <f>RFPData!D1919</f>
        <v>0</v>
      </c>
      <c r="DQ1919" s="63">
        <f>VLOOKUP(D1919,RFPStatus!$A$2:$CF$5148,5,FALSE)</f>
        <v>0</v>
      </c>
      <c r="DR1919" s="63">
        <f>VLOOKUP(D1919,RFPStatus!$A$2:$CF$5148,6,FALSE)</f>
        <v>0</v>
      </c>
      <c r="DS1919" s="63">
        <f>VLOOKUP(D1919,RFPStatus!$A$2:$CF$5148,7,FALSE)</f>
        <v>0</v>
      </c>
      <c r="DT1919" s="63">
        <f>VLOOKUP(D1919,RFPStatus!$A$2:$CF$5148,8,FALSE)</f>
        <v>0</v>
      </c>
      <c r="DU1919" s="63">
        <f>VLOOKUP(D1919,RFPStatus!$A$2:$CF$5148,9,FALSE)</f>
        <v>0</v>
      </c>
      <c r="DV1919" s="63">
        <f>VLOOKUP(D1919,RFPStatus!$A$2:$CF$5148,10,FALSE)</f>
        <v>0</v>
      </c>
      <c r="DW1919" s="63" t="str">
        <f t="shared" si="29"/>
        <v/>
      </c>
    </row>
    <row r="1920" spans="1:127">
      <c r="A1920" s="65">
        <f>RFPData!D1920</f>
        <v>0</v>
      </c>
      <c r="DQ1920" s="63">
        <f>VLOOKUP(D1920,RFPStatus!$A$2:$CF$5148,5,FALSE)</f>
        <v>0</v>
      </c>
      <c r="DR1920" s="63">
        <f>VLOOKUP(D1920,RFPStatus!$A$2:$CF$5148,6,FALSE)</f>
        <v>0</v>
      </c>
      <c r="DS1920" s="63">
        <f>VLOOKUP(D1920,RFPStatus!$A$2:$CF$5148,7,FALSE)</f>
        <v>0</v>
      </c>
      <c r="DT1920" s="63">
        <f>VLOOKUP(D1920,RFPStatus!$A$2:$CF$5148,8,FALSE)</f>
        <v>0</v>
      </c>
      <c r="DU1920" s="63">
        <f>VLOOKUP(D1920,RFPStatus!$A$2:$CF$5148,9,FALSE)</f>
        <v>0</v>
      </c>
      <c r="DV1920" s="63">
        <f>VLOOKUP(D1920,RFPStatus!$A$2:$CF$5148,10,FALSE)</f>
        <v>0</v>
      </c>
      <c r="DW1920" s="63" t="str">
        <f t="shared" si="29"/>
        <v/>
      </c>
    </row>
    <row r="1921" spans="1:127">
      <c r="A1921" s="65">
        <f>RFPData!D1921</f>
        <v>0</v>
      </c>
      <c r="DQ1921" s="63">
        <f>VLOOKUP(D1921,RFPStatus!$A$2:$CF$5148,5,FALSE)</f>
        <v>0</v>
      </c>
      <c r="DR1921" s="63">
        <f>VLOOKUP(D1921,RFPStatus!$A$2:$CF$5148,6,FALSE)</f>
        <v>0</v>
      </c>
      <c r="DS1921" s="63">
        <f>VLOOKUP(D1921,RFPStatus!$A$2:$CF$5148,7,FALSE)</f>
        <v>0</v>
      </c>
      <c r="DT1921" s="63">
        <f>VLOOKUP(D1921,RFPStatus!$A$2:$CF$5148,8,FALSE)</f>
        <v>0</v>
      </c>
      <c r="DU1921" s="63">
        <f>VLOOKUP(D1921,RFPStatus!$A$2:$CF$5148,9,FALSE)</f>
        <v>0</v>
      </c>
      <c r="DV1921" s="63">
        <f>VLOOKUP(D1921,RFPStatus!$A$2:$CF$5148,10,FALSE)</f>
        <v>0</v>
      </c>
      <c r="DW1921" s="63" t="str">
        <f t="shared" si="29"/>
        <v/>
      </c>
    </row>
    <row r="1922" spans="1:127">
      <c r="A1922" s="65">
        <f>RFPData!D1922</f>
        <v>0</v>
      </c>
      <c r="DQ1922" s="63">
        <f>VLOOKUP(D1922,RFPStatus!$A$2:$CF$5148,5,FALSE)</f>
        <v>0</v>
      </c>
      <c r="DR1922" s="63">
        <f>VLOOKUP(D1922,RFPStatus!$A$2:$CF$5148,6,FALSE)</f>
        <v>0</v>
      </c>
      <c r="DS1922" s="63">
        <f>VLOOKUP(D1922,RFPStatus!$A$2:$CF$5148,7,FALSE)</f>
        <v>0</v>
      </c>
      <c r="DT1922" s="63">
        <f>VLOOKUP(D1922,RFPStatus!$A$2:$CF$5148,8,FALSE)</f>
        <v>0</v>
      </c>
      <c r="DU1922" s="63">
        <f>VLOOKUP(D1922,RFPStatus!$A$2:$CF$5148,9,FALSE)</f>
        <v>0</v>
      </c>
      <c r="DV1922" s="63">
        <f>VLOOKUP(D1922,RFPStatus!$A$2:$CF$5148,10,FALSE)</f>
        <v>0</v>
      </c>
      <c r="DW1922" s="63" t="str">
        <f t="shared" si="29"/>
        <v/>
      </c>
    </row>
    <row r="1923" spans="1:127">
      <c r="A1923" s="65">
        <f>RFPData!D1923</f>
        <v>0</v>
      </c>
      <c r="DQ1923" s="63">
        <f>VLOOKUP(D1923,RFPStatus!$A$2:$CF$5148,5,FALSE)</f>
        <v>0</v>
      </c>
      <c r="DR1923" s="63">
        <f>VLOOKUP(D1923,RFPStatus!$A$2:$CF$5148,6,FALSE)</f>
        <v>0</v>
      </c>
      <c r="DS1923" s="63">
        <f>VLOOKUP(D1923,RFPStatus!$A$2:$CF$5148,7,FALSE)</f>
        <v>0</v>
      </c>
      <c r="DT1923" s="63">
        <f>VLOOKUP(D1923,RFPStatus!$A$2:$CF$5148,8,FALSE)</f>
        <v>0</v>
      </c>
      <c r="DU1923" s="63">
        <f>VLOOKUP(D1923,RFPStatus!$A$2:$CF$5148,9,FALSE)</f>
        <v>0</v>
      </c>
      <c r="DV1923" s="63">
        <f>VLOOKUP(D1923,RFPStatus!$A$2:$CF$5148,10,FALSE)</f>
        <v>0</v>
      </c>
      <c r="DW1923" s="63" t="str">
        <f t="shared" ref="DW1923:DW1986" si="30">_xlfn.CONCAT(BU1923:BY1923)</f>
        <v/>
      </c>
    </row>
    <row r="1924" spans="1:127">
      <c r="A1924" s="65">
        <f>RFPData!D1924</f>
        <v>0</v>
      </c>
      <c r="DQ1924" s="63">
        <f>VLOOKUP(D1924,RFPStatus!$A$2:$CF$5148,5,FALSE)</f>
        <v>0</v>
      </c>
      <c r="DR1924" s="63">
        <f>VLOOKUP(D1924,RFPStatus!$A$2:$CF$5148,6,FALSE)</f>
        <v>0</v>
      </c>
      <c r="DS1924" s="63">
        <f>VLOOKUP(D1924,RFPStatus!$A$2:$CF$5148,7,FALSE)</f>
        <v>0</v>
      </c>
      <c r="DT1924" s="63">
        <f>VLOOKUP(D1924,RFPStatus!$A$2:$CF$5148,8,FALSE)</f>
        <v>0</v>
      </c>
      <c r="DU1924" s="63">
        <f>VLOOKUP(D1924,RFPStatus!$A$2:$CF$5148,9,FALSE)</f>
        <v>0</v>
      </c>
      <c r="DV1924" s="63">
        <f>VLOOKUP(D1924,RFPStatus!$A$2:$CF$5148,10,FALSE)</f>
        <v>0</v>
      </c>
      <c r="DW1924" s="63" t="str">
        <f t="shared" si="30"/>
        <v/>
      </c>
    </row>
    <row r="1925" spans="1:127">
      <c r="A1925" s="65">
        <f>RFPData!D1925</f>
        <v>0</v>
      </c>
      <c r="DQ1925" s="63">
        <f>VLOOKUP(D1925,RFPStatus!$A$2:$CF$5148,5,FALSE)</f>
        <v>0</v>
      </c>
      <c r="DR1925" s="63">
        <f>VLOOKUP(D1925,RFPStatus!$A$2:$CF$5148,6,FALSE)</f>
        <v>0</v>
      </c>
      <c r="DS1925" s="63">
        <f>VLOOKUP(D1925,RFPStatus!$A$2:$CF$5148,7,FALSE)</f>
        <v>0</v>
      </c>
      <c r="DT1925" s="63">
        <f>VLOOKUP(D1925,RFPStatus!$A$2:$CF$5148,8,FALSE)</f>
        <v>0</v>
      </c>
      <c r="DU1925" s="63">
        <f>VLOOKUP(D1925,RFPStatus!$A$2:$CF$5148,9,FALSE)</f>
        <v>0</v>
      </c>
      <c r="DV1925" s="63">
        <f>VLOOKUP(D1925,RFPStatus!$A$2:$CF$5148,10,FALSE)</f>
        <v>0</v>
      </c>
      <c r="DW1925" s="63" t="str">
        <f t="shared" si="30"/>
        <v/>
      </c>
    </row>
    <row r="1926" spans="1:127">
      <c r="A1926" s="65">
        <f>RFPData!D1926</f>
        <v>0</v>
      </c>
      <c r="DQ1926" s="63">
        <f>VLOOKUP(D1926,RFPStatus!$A$2:$CF$5148,5,FALSE)</f>
        <v>0</v>
      </c>
      <c r="DR1926" s="63">
        <f>VLOOKUP(D1926,RFPStatus!$A$2:$CF$5148,6,FALSE)</f>
        <v>0</v>
      </c>
      <c r="DS1926" s="63">
        <f>VLOOKUP(D1926,RFPStatus!$A$2:$CF$5148,7,FALSE)</f>
        <v>0</v>
      </c>
      <c r="DT1926" s="63">
        <f>VLOOKUP(D1926,RFPStatus!$A$2:$CF$5148,8,FALSE)</f>
        <v>0</v>
      </c>
      <c r="DU1926" s="63">
        <f>VLOOKUP(D1926,RFPStatus!$A$2:$CF$5148,9,FALSE)</f>
        <v>0</v>
      </c>
      <c r="DV1926" s="63">
        <f>VLOOKUP(D1926,RFPStatus!$A$2:$CF$5148,10,FALSE)</f>
        <v>0</v>
      </c>
      <c r="DW1926" s="63" t="str">
        <f t="shared" si="30"/>
        <v/>
      </c>
    </row>
    <row r="1927" spans="1:127">
      <c r="A1927" s="65">
        <f>RFPData!D1927</f>
        <v>0</v>
      </c>
      <c r="DQ1927" s="63">
        <f>VLOOKUP(D1927,RFPStatus!$A$2:$CF$5148,5,FALSE)</f>
        <v>0</v>
      </c>
      <c r="DR1927" s="63">
        <f>VLOOKUP(D1927,RFPStatus!$A$2:$CF$5148,6,FALSE)</f>
        <v>0</v>
      </c>
      <c r="DS1927" s="63">
        <f>VLOOKUP(D1927,RFPStatus!$A$2:$CF$5148,7,FALSE)</f>
        <v>0</v>
      </c>
      <c r="DT1927" s="63">
        <f>VLOOKUP(D1927,RFPStatus!$A$2:$CF$5148,8,FALSE)</f>
        <v>0</v>
      </c>
      <c r="DU1927" s="63">
        <f>VLOOKUP(D1927,RFPStatus!$A$2:$CF$5148,9,FALSE)</f>
        <v>0</v>
      </c>
      <c r="DV1927" s="63">
        <f>VLOOKUP(D1927,RFPStatus!$A$2:$CF$5148,10,FALSE)</f>
        <v>0</v>
      </c>
      <c r="DW1927" s="63" t="str">
        <f t="shared" si="30"/>
        <v/>
      </c>
    </row>
    <row r="1928" spans="1:127">
      <c r="A1928" s="65">
        <f>RFPData!D1928</f>
        <v>0</v>
      </c>
      <c r="DQ1928" s="63">
        <f>VLOOKUP(D1928,RFPStatus!$A$2:$CF$5148,5,FALSE)</f>
        <v>0</v>
      </c>
      <c r="DR1928" s="63">
        <f>VLOOKUP(D1928,RFPStatus!$A$2:$CF$5148,6,FALSE)</f>
        <v>0</v>
      </c>
      <c r="DS1928" s="63">
        <f>VLOOKUP(D1928,RFPStatus!$A$2:$CF$5148,7,FALSE)</f>
        <v>0</v>
      </c>
      <c r="DT1928" s="63">
        <f>VLOOKUP(D1928,RFPStatus!$A$2:$CF$5148,8,FALSE)</f>
        <v>0</v>
      </c>
      <c r="DU1928" s="63">
        <f>VLOOKUP(D1928,RFPStatus!$A$2:$CF$5148,9,FALSE)</f>
        <v>0</v>
      </c>
      <c r="DV1928" s="63">
        <f>VLOOKUP(D1928,RFPStatus!$A$2:$CF$5148,10,FALSE)</f>
        <v>0</v>
      </c>
      <c r="DW1928" s="63" t="str">
        <f t="shared" si="30"/>
        <v/>
      </c>
    </row>
    <row r="1929" spans="1:127">
      <c r="A1929" s="65">
        <f>RFPData!D1929</f>
        <v>0</v>
      </c>
      <c r="DQ1929" s="63">
        <f>VLOOKUP(D1929,RFPStatus!$A$2:$CF$5148,5,FALSE)</f>
        <v>0</v>
      </c>
      <c r="DR1929" s="63">
        <f>VLOOKUP(D1929,RFPStatus!$A$2:$CF$5148,6,FALSE)</f>
        <v>0</v>
      </c>
      <c r="DS1929" s="63">
        <f>VLOOKUP(D1929,RFPStatus!$A$2:$CF$5148,7,FALSE)</f>
        <v>0</v>
      </c>
      <c r="DT1929" s="63">
        <f>VLOOKUP(D1929,RFPStatus!$A$2:$CF$5148,8,FALSE)</f>
        <v>0</v>
      </c>
      <c r="DU1929" s="63">
        <f>VLOOKUP(D1929,RFPStatus!$A$2:$CF$5148,9,FALSE)</f>
        <v>0</v>
      </c>
      <c r="DV1929" s="63">
        <f>VLOOKUP(D1929,RFPStatus!$A$2:$CF$5148,10,FALSE)</f>
        <v>0</v>
      </c>
      <c r="DW1929" s="63" t="str">
        <f t="shared" si="30"/>
        <v/>
      </c>
    </row>
    <row r="1930" spans="1:127">
      <c r="A1930" s="65">
        <f>RFPData!D1930</f>
        <v>0</v>
      </c>
      <c r="DQ1930" s="63">
        <f>VLOOKUP(D1930,RFPStatus!$A$2:$CF$5148,5,FALSE)</f>
        <v>0</v>
      </c>
      <c r="DR1930" s="63">
        <f>VLOOKUP(D1930,RFPStatus!$A$2:$CF$5148,6,FALSE)</f>
        <v>0</v>
      </c>
      <c r="DS1930" s="63">
        <f>VLOOKUP(D1930,RFPStatus!$A$2:$CF$5148,7,FALSE)</f>
        <v>0</v>
      </c>
      <c r="DT1930" s="63">
        <f>VLOOKUP(D1930,RFPStatus!$A$2:$CF$5148,8,FALSE)</f>
        <v>0</v>
      </c>
      <c r="DU1930" s="63">
        <f>VLOOKUP(D1930,RFPStatus!$A$2:$CF$5148,9,FALSE)</f>
        <v>0</v>
      </c>
      <c r="DV1930" s="63">
        <f>VLOOKUP(D1930,RFPStatus!$A$2:$CF$5148,10,FALSE)</f>
        <v>0</v>
      </c>
      <c r="DW1930" s="63" t="str">
        <f t="shared" si="30"/>
        <v/>
      </c>
    </row>
    <row r="1931" spans="1:127">
      <c r="A1931" s="65">
        <f>RFPData!D1931</f>
        <v>0</v>
      </c>
      <c r="DQ1931" s="63">
        <f>VLOOKUP(D1931,RFPStatus!$A$2:$CF$5148,5,FALSE)</f>
        <v>0</v>
      </c>
      <c r="DR1931" s="63">
        <f>VLOOKUP(D1931,RFPStatus!$A$2:$CF$5148,6,FALSE)</f>
        <v>0</v>
      </c>
      <c r="DS1931" s="63">
        <f>VLOOKUP(D1931,RFPStatus!$A$2:$CF$5148,7,FALSE)</f>
        <v>0</v>
      </c>
      <c r="DT1931" s="63">
        <f>VLOOKUP(D1931,RFPStatus!$A$2:$CF$5148,8,FALSE)</f>
        <v>0</v>
      </c>
      <c r="DU1931" s="63">
        <f>VLOOKUP(D1931,RFPStatus!$A$2:$CF$5148,9,FALSE)</f>
        <v>0</v>
      </c>
      <c r="DV1931" s="63">
        <f>VLOOKUP(D1931,RFPStatus!$A$2:$CF$5148,10,FALSE)</f>
        <v>0</v>
      </c>
      <c r="DW1931" s="63" t="str">
        <f t="shared" si="30"/>
        <v/>
      </c>
    </row>
    <row r="1932" spans="1:127">
      <c r="A1932" s="65">
        <f>RFPData!D1932</f>
        <v>0</v>
      </c>
      <c r="DQ1932" s="63">
        <f>VLOOKUP(D1932,RFPStatus!$A$2:$CF$5148,5,FALSE)</f>
        <v>0</v>
      </c>
      <c r="DR1932" s="63">
        <f>VLOOKUP(D1932,RFPStatus!$A$2:$CF$5148,6,FALSE)</f>
        <v>0</v>
      </c>
      <c r="DS1932" s="63">
        <f>VLOOKUP(D1932,RFPStatus!$A$2:$CF$5148,7,FALSE)</f>
        <v>0</v>
      </c>
      <c r="DT1932" s="63">
        <f>VLOOKUP(D1932,RFPStatus!$A$2:$CF$5148,8,FALSE)</f>
        <v>0</v>
      </c>
      <c r="DU1932" s="63">
        <f>VLOOKUP(D1932,RFPStatus!$A$2:$CF$5148,9,FALSE)</f>
        <v>0</v>
      </c>
      <c r="DV1932" s="63">
        <f>VLOOKUP(D1932,RFPStatus!$A$2:$CF$5148,10,FALSE)</f>
        <v>0</v>
      </c>
      <c r="DW1932" s="63" t="str">
        <f t="shared" si="30"/>
        <v/>
      </c>
    </row>
    <row r="1933" spans="1:127">
      <c r="A1933" s="65">
        <f>RFPData!D1933</f>
        <v>0</v>
      </c>
      <c r="DQ1933" s="63">
        <f>VLOOKUP(D1933,RFPStatus!$A$2:$CF$5148,5,FALSE)</f>
        <v>0</v>
      </c>
      <c r="DR1933" s="63">
        <f>VLOOKUP(D1933,RFPStatus!$A$2:$CF$5148,6,FALSE)</f>
        <v>0</v>
      </c>
      <c r="DS1933" s="63">
        <f>VLOOKUP(D1933,RFPStatus!$A$2:$CF$5148,7,FALSE)</f>
        <v>0</v>
      </c>
      <c r="DT1933" s="63">
        <f>VLOOKUP(D1933,RFPStatus!$A$2:$CF$5148,8,FALSE)</f>
        <v>0</v>
      </c>
      <c r="DU1933" s="63">
        <f>VLOOKUP(D1933,RFPStatus!$A$2:$CF$5148,9,FALSE)</f>
        <v>0</v>
      </c>
      <c r="DV1933" s="63">
        <f>VLOOKUP(D1933,RFPStatus!$A$2:$CF$5148,10,FALSE)</f>
        <v>0</v>
      </c>
      <c r="DW1933" s="63" t="str">
        <f t="shared" si="30"/>
        <v/>
      </c>
    </row>
    <row r="1934" spans="1:127">
      <c r="A1934" s="65">
        <f>RFPData!D1934</f>
        <v>0</v>
      </c>
      <c r="DQ1934" s="63">
        <f>VLOOKUP(D1934,RFPStatus!$A$2:$CF$5148,5,FALSE)</f>
        <v>0</v>
      </c>
      <c r="DR1934" s="63">
        <f>VLOOKUP(D1934,RFPStatus!$A$2:$CF$5148,6,FALSE)</f>
        <v>0</v>
      </c>
      <c r="DS1934" s="63">
        <f>VLOOKUP(D1934,RFPStatus!$A$2:$CF$5148,7,FALSE)</f>
        <v>0</v>
      </c>
      <c r="DT1934" s="63">
        <f>VLOOKUP(D1934,RFPStatus!$A$2:$CF$5148,8,FALSE)</f>
        <v>0</v>
      </c>
      <c r="DU1934" s="63">
        <f>VLOOKUP(D1934,RFPStatus!$A$2:$CF$5148,9,FALSE)</f>
        <v>0</v>
      </c>
      <c r="DV1934" s="63">
        <f>VLOOKUP(D1934,RFPStatus!$A$2:$CF$5148,10,FALSE)</f>
        <v>0</v>
      </c>
      <c r="DW1934" s="63" t="str">
        <f t="shared" si="30"/>
        <v/>
      </c>
    </row>
    <row r="1935" spans="1:127">
      <c r="A1935" s="65">
        <f>RFPData!D1935</f>
        <v>0</v>
      </c>
      <c r="DQ1935" s="63">
        <f>VLOOKUP(D1935,RFPStatus!$A$2:$CF$5148,5,FALSE)</f>
        <v>0</v>
      </c>
      <c r="DR1935" s="63">
        <f>VLOOKUP(D1935,RFPStatus!$A$2:$CF$5148,6,FALSE)</f>
        <v>0</v>
      </c>
      <c r="DS1935" s="63">
        <f>VLOOKUP(D1935,RFPStatus!$A$2:$CF$5148,7,FALSE)</f>
        <v>0</v>
      </c>
      <c r="DT1935" s="63">
        <f>VLOOKUP(D1935,RFPStatus!$A$2:$CF$5148,8,FALSE)</f>
        <v>0</v>
      </c>
      <c r="DU1935" s="63">
        <f>VLOOKUP(D1935,RFPStatus!$A$2:$CF$5148,9,FALSE)</f>
        <v>0</v>
      </c>
      <c r="DV1935" s="63">
        <f>VLOOKUP(D1935,RFPStatus!$A$2:$CF$5148,10,FALSE)</f>
        <v>0</v>
      </c>
      <c r="DW1935" s="63" t="str">
        <f t="shared" si="30"/>
        <v/>
      </c>
    </row>
    <row r="1936" spans="1:127">
      <c r="A1936" s="65">
        <f>RFPData!D1936</f>
        <v>0</v>
      </c>
      <c r="DQ1936" s="63">
        <f>VLOOKUP(D1936,RFPStatus!$A$2:$CF$5148,5,FALSE)</f>
        <v>0</v>
      </c>
      <c r="DR1936" s="63">
        <f>VLOOKUP(D1936,RFPStatus!$A$2:$CF$5148,6,FALSE)</f>
        <v>0</v>
      </c>
      <c r="DS1936" s="63">
        <f>VLOOKUP(D1936,RFPStatus!$A$2:$CF$5148,7,FALSE)</f>
        <v>0</v>
      </c>
      <c r="DT1936" s="63">
        <f>VLOOKUP(D1936,RFPStatus!$A$2:$CF$5148,8,FALSE)</f>
        <v>0</v>
      </c>
      <c r="DU1936" s="63">
        <f>VLOOKUP(D1936,RFPStatus!$A$2:$CF$5148,9,FALSE)</f>
        <v>0</v>
      </c>
      <c r="DV1936" s="63">
        <f>VLOOKUP(D1936,RFPStatus!$A$2:$CF$5148,10,FALSE)</f>
        <v>0</v>
      </c>
      <c r="DW1936" s="63" t="str">
        <f t="shared" si="30"/>
        <v/>
      </c>
    </row>
    <row r="1937" spans="1:127">
      <c r="A1937" s="65">
        <f>RFPData!D1937</f>
        <v>0</v>
      </c>
      <c r="DQ1937" s="63">
        <f>VLOOKUP(D1937,RFPStatus!$A$2:$CF$5148,5,FALSE)</f>
        <v>0</v>
      </c>
      <c r="DR1937" s="63">
        <f>VLOOKUP(D1937,RFPStatus!$A$2:$CF$5148,6,FALSE)</f>
        <v>0</v>
      </c>
      <c r="DS1937" s="63">
        <f>VLOOKUP(D1937,RFPStatus!$A$2:$CF$5148,7,FALSE)</f>
        <v>0</v>
      </c>
      <c r="DT1937" s="63">
        <f>VLOOKUP(D1937,RFPStatus!$A$2:$CF$5148,8,FALSE)</f>
        <v>0</v>
      </c>
      <c r="DU1937" s="63">
        <f>VLOOKUP(D1937,RFPStatus!$A$2:$CF$5148,9,FALSE)</f>
        <v>0</v>
      </c>
      <c r="DV1937" s="63">
        <f>VLOOKUP(D1937,RFPStatus!$A$2:$CF$5148,10,FALSE)</f>
        <v>0</v>
      </c>
      <c r="DW1937" s="63" t="str">
        <f t="shared" si="30"/>
        <v/>
      </c>
    </row>
    <row r="1938" spans="1:127">
      <c r="A1938" s="65">
        <f>RFPData!D1938</f>
        <v>0</v>
      </c>
      <c r="DQ1938" s="63">
        <f>VLOOKUP(D1938,RFPStatus!$A$2:$CF$5148,5,FALSE)</f>
        <v>0</v>
      </c>
      <c r="DR1938" s="63">
        <f>VLOOKUP(D1938,RFPStatus!$A$2:$CF$5148,6,FALSE)</f>
        <v>0</v>
      </c>
      <c r="DS1938" s="63">
        <f>VLOOKUP(D1938,RFPStatus!$A$2:$CF$5148,7,FALSE)</f>
        <v>0</v>
      </c>
      <c r="DT1938" s="63">
        <f>VLOOKUP(D1938,RFPStatus!$A$2:$CF$5148,8,FALSE)</f>
        <v>0</v>
      </c>
      <c r="DU1938" s="63">
        <f>VLOOKUP(D1938,RFPStatus!$A$2:$CF$5148,9,FALSE)</f>
        <v>0</v>
      </c>
      <c r="DV1938" s="63">
        <f>VLOOKUP(D1938,RFPStatus!$A$2:$CF$5148,10,FALSE)</f>
        <v>0</v>
      </c>
      <c r="DW1938" s="63" t="str">
        <f t="shared" si="30"/>
        <v/>
      </c>
    </row>
    <row r="1939" spans="1:127">
      <c r="A1939" s="65">
        <f>RFPData!D1939</f>
        <v>0</v>
      </c>
      <c r="DQ1939" s="63">
        <f>VLOOKUP(D1939,RFPStatus!$A$2:$CF$5148,5,FALSE)</f>
        <v>0</v>
      </c>
      <c r="DR1939" s="63">
        <f>VLOOKUP(D1939,RFPStatus!$A$2:$CF$5148,6,FALSE)</f>
        <v>0</v>
      </c>
      <c r="DS1939" s="63">
        <f>VLOOKUP(D1939,RFPStatus!$A$2:$CF$5148,7,FALSE)</f>
        <v>0</v>
      </c>
      <c r="DT1939" s="63">
        <f>VLOOKUP(D1939,RFPStatus!$A$2:$CF$5148,8,FALSE)</f>
        <v>0</v>
      </c>
      <c r="DU1939" s="63">
        <f>VLOOKUP(D1939,RFPStatus!$A$2:$CF$5148,9,FALSE)</f>
        <v>0</v>
      </c>
      <c r="DV1939" s="63">
        <f>VLOOKUP(D1939,RFPStatus!$A$2:$CF$5148,10,FALSE)</f>
        <v>0</v>
      </c>
      <c r="DW1939" s="63" t="str">
        <f t="shared" si="30"/>
        <v/>
      </c>
    </row>
    <row r="1940" spans="1:127">
      <c r="A1940" s="65">
        <f>RFPData!D1940</f>
        <v>0</v>
      </c>
      <c r="DQ1940" s="63">
        <f>VLOOKUP(D1940,RFPStatus!$A$2:$CF$5148,5,FALSE)</f>
        <v>0</v>
      </c>
      <c r="DR1940" s="63">
        <f>VLOOKUP(D1940,RFPStatus!$A$2:$CF$5148,6,FALSE)</f>
        <v>0</v>
      </c>
      <c r="DS1940" s="63">
        <f>VLOOKUP(D1940,RFPStatus!$A$2:$CF$5148,7,FALSE)</f>
        <v>0</v>
      </c>
      <c r="DT1940" s="63">
        <f>VLOOKUP(D1940,RFPStatus!$A$2:$CF$5148,8,FALSE)</f>
        <v>0</v>
      </c>
      <c r="DU1940" s="63">
        <f>VLOOKUP(D1940,RFPStatus!$A$2:$CF$5148,9,FALSE)</f>
        <v>0</v>
      </c>
      <c r="DV1940" s="63">
        <f>VLOOKUP(D1940,RFPStatus!$A$2:$CF$5148,10,FALSE)</f>
        <v>0</v>
      </c>
      <c r="DW1940" s="63" t="str">
        <f t="shared" si="30"/>
        <v/>
      </c>
    </row>
    <row r="1941" spans="1:127">
      <c r="A1941" s="65">
        <f>RFPData!D1941</f>
        <v>0</v>
      </c>
      <c r="DQ1941" s="63">
        <f>VLOOKUP(D1941,RFPStatus!$A$2:$CF$5148,5,FALSE)</f>
        <v>0</v>
      </c>
      <c r="DR1941" s="63">
        <f>VLOOKUP(D1941,RFPStatus!$A$2:$CF$5148,6,FALSE)</f>
        <v>0</v>
      </c>
      <c r="DS1941" s="63">
        <f>VLOOKUP(D1941,RFPStatus!$A$2:$CF$5148,7,FALSE)</f>
        <v>0</v>
      </c>
      <c r="DT1941" s="63">
        <f>VLOOKUP(D1941,RFPStatus!$A$2:$CF$5148,8,FALSE)</f>
        <v>0</v>
      </c>
      <c r="DU1941" s="63">
        <f>VLOOKUP(D1941,RFPStatus!$A$2:$CF$5148,9,FALSE)</f>
        <v>0</v>
      </c>
      <c r="DV1941" s="63">
        <f>VLOOKUP(D1941,RFPStatus!$A$2:$CF$5148,10,FALSE)</f>
        <v>0</v>
      </c>
      <c r="DW1941" s="63" t="str">
        <f t="shared" si="30"/>
        <v/>
      </c>
    </row>
    <row r="1942" spans="1:127">
      <c r="A1942" s="65">
        <f>RFPData!D1942</f>
        <v>0</v>
      </c>
      <c r="DQ1942" s="63">
        <f>VLOOKUP(D1942,RFPStatus!$A$2:$CF$5148,5,FALSE)</f>
        <v>0</v>
      </c>
      <c r="DR1942" s="63">
        <f>VLOOKUP(D1942,RFPStatus!$A$2:$CF$5148,6,FALSE)</f>
        <v>0</v>
      </c>
      <c r="DS1942" s="63">
        <f>VLOOKUP(D1942,RFPStatus!$A$2:$CF$5148,7,FALSE)</f>
        <v>0</v>
      </c>
      <c r="DT1942" s="63">
        <f>VLOOKUP(D1942,RFPStatus!$A$2:$CF$5148,8,FALSE)</f>
        <v>0</v>
      </c>
      <c r="DU1942" s="63">
        <f>VLOOKUP(D1942,RFPStatus!$A$2:$CF$5148,9,FALSE)</f>
        <v>0</v>
      </c>
      <c r="DV1942" s="63">
        <f>VLOOKUP(D1942,RFPStatus!$A$2:$CF$5148,10,FALSE)</f>
        <v>0</v>
      </c>
      <c r="DW1942" s="63" t="str">
        <f t="shared" si="30"/>
        <v/>
      </c>
    </row>
    <row r="1943" spans="1:127">
      <c r="A1943" s="65">
        <f>RFPData!D1943</f>
        <v>0</v>
      </c>
      <c r="DQ1943" s="63">
        <f>VLOOKUP(D1943,RFPStatus!$A$2:$CF$5148,5,FALSE)</f>
        <v>0</v>
      </c>
      <c r="DR1943" s="63">
        <f>VLOOKUP(D1943,RFPStatus!$A$2:$CF$5148,6,FALSE)</f>
        <v>0</v>
      </c>
      <c r="DS1943" s="63">
        <f>VLOOKUP(D1943,RFPStatus!$A$2:$CF$5148,7,FALSE)</f>
        <v>0</v>
      </c>
      <c r="DT1943" s="63">
        <f>VLOOKUP(D1943,RFPStatus!$A$2:$CF$5148,8,FALSE)</f>
        <v>0</v>
      </c>
      <c r="DU1943" s="63">
        <f>VLOOKUP(D1943,RFPStatus!$A$2:$CF$5148,9,FALSE)</f>
        <v>0</v>
      </c>
      <c r="DV1943" s="63">
        <f>VLOOKUP(D1943,RFPStatus!$A$2:$CF$5148,10,FALSE)</f>
        <v>0</v>
      </c>
      <c r="DW1943" s="63" t="str">
        <f t="shared" si="30"/>
        <v/>
      </c>
    </row>
    <row r="1944" spans="1:127">
      <c r="A1944" s="65">
        <f>RFPData!D1944</f>
        <v>0</v>
      </c>
      <c r="DQ1944" s="63">
        <f>VLOOKUP(D1944,RFPStatus!$A$2:$CF$5148,5,FALSE)</f>
        <v>0</v>
      </c>
      <c r="DR1944" s="63">
        <f>VLOOKUP(D1944,RFPStatus!$A$2:$CF$5148,6,FALSE)</f>
        <v>0</v>
      </c>
      <c r="DS1944" s="63">
        <f>VLOOKUP(D1944,RFPStatus!$A$2:$CF$5148,7,FALSE)</f>
        <v>0</v>
      </c>
      <c r="DT1944" s="63">
        <f>VLOOKUP(D1944,RFPStatus!$A$2:$CF$5148,8,FALSE)</f>
        <v>0</v>
      </c>
      <c r="DU1944" s="63">
        <f>VLOOKUP(D1944,RFPStatus!$A$2:$CF$5148,9,FALSE)</f>
        <v>0</v>
      </c>
      <c r="DV1944" s="63">
        <f>VLOOKUP(D1944,RFPStatus!$A$2:$CF$5148,10,FALSE)</f>
        <v>0</v>
      </c>
      <c r="DW1944" s="63" t="str">
        <f t="shared" si="30"/>
        <v/>
      </c>
    </row>
    <row r="1945" spans="1:127">
      <c r="A1945" s="65">
        <f>RFPData!D1945</f>
        <v>0</v>
      </c>
      <c r="DQ1945" s="63">
        <f>VLOOKUP(D1945,RFPStatus!$A$2:$CF$5148,5,FALSE)</f>
        <v>0</v>
      </c>
      <c r="DR1945" s="63">
        <f>VLOOKUP(D1945,RFPStatus!$A$2:$CF$5148,6,FALSE)</f>
        <v>0</v>
      </c>
      <c r="DS1945" s="63">
        <f>VLOOKUP(D1945,RFPStatus!$A$2:$CF$5148,7,FALSE)</f>
        <v>0</v>
      </c>
      <c r="DT1945" s="63">
        <f>VLOOKUP(D1945,RFPStatus!$A$2:$CF$5148,8,FALSE)</f>
        <v>0</v>
      </c>
      <c r="DU1945" s="63">
        <f>VLOOKUP(D1945,RFPStatus!$A$2:$CF$5148,9,FALSE)</f>
        <v>0</v>
      </c>
      <c r="DV1945" s="63">
        <f>VLOOKUP(D1945,RFPStatus!$A$2:$CF$5148,10,FALSE)</f>
        <v>0</v>
      </c>
      <c r="DW1945" s="63" t="str">
        <f t="shared" si="30"/>
        <v/>
      </c>
    </row>
    <row r="1946" spans="1:127">
      <c r="A1946" s="65">
        <f>RFPData!D1946</f>
        <v>0</v>
      </c>
      <c r="DQ1946" s="63">
        <f>VLOOKUP(D1946,RFPStatus!$A$2:$CF$5148,5,FALSE)</f>
        <v>0</v>
      </c>
      <c r="DR1946" s="63">
        <f>VLOOKUP(D1946,RFPStatus!$A$2:$CF$5148,6,FALSE)</f>
        <v>0</v>
      </c>
      <c r="DS1946" s="63">
        <f>VLOOKUP(D1946,RFPStatus!$A$2:$CF$5148,7,FALSE)</f>
        <v>0</v>
      </c>
      <c r="DT1946" s="63">
        <f>VLOOKUP(D1946,RFPStatus!$A$2:$CF$5148,8,FALSE)</f>
        <v>0</v>
      </c>
      <c r="DU1946" s="63">
        <f>VLOOKUP(D1946,RFPStatus!$A$2:$CF$5148,9,FALSE)</f>
        <v>0</v>
      </c>
      <c r="DV1946" s="63">
        <f>VLOOKUP(D1946,RFPStatus!$A$2:$CF$5148,10,FALSE)</f>
        <v>0</v>
      </c>
      <c r="DW1946" s="63" t="str">
        <f t="shared" si="30"/>
        <v/>
      </c>
    </row>
    <row r="1947" spans="1:127">
      <c r="A1947" s="65">
        <f>RFPData!D1947</f>
        <v>0</v>
      </c>
      <c r="DQ1947" s="63">
        <f>VLOOKUP(D1947,RFPStatus!$A$2:$CF$5148,5,FALSE)</f>
        <v>0</v>
      </c>
      <c r="DR1947" s="63">
        <f>VLOOKUP(D1947,RFPStatus!$A$2:$CF$5148,6,FALSE)</f>
        <v>0</v>
      </c>
      <c r="DS1947" s="63">
        <f>VLOOKUP(D1947,RFPStatus!$A$2:$CF$5148,7,FALSE)</f>
        <v>0</v>
      </c>
      <c r="DT1947" s="63">
        <f>VLOOKUP(D1947,RFPStatus!$A$2:$CF$5148,8,FALSE)</f>
        <v>0</v>
      </c>
      <c r="DU1947" s="63">
        <f>VLOOKUP(D1947,RFPStatus!$A$2:$CF$5148,9,FALSE)</f>
        <v>0</v>
      </c>
      <c r="DV1947" s="63">
        <f>VLOOKUP(D1947,RFPStatus!$A$2:$CF$5148,10,FALSE)</f>
        <v>0</v>
      </c>
      <c r="DW1947" s="63" t="str">
        <f t="shared" si="30"/>
        <v/>
      </c>
    </row>
    <row r="1948" spans="1:127">
      <c r="A1948" s="65">
        <f>RFPData!D1948</f>
        <v>0</v>
      </c>
      <c r="DQ1948" s="63">
        <f>VLOOKUP(D1948,RFPStatus!$A$2:$CF$5148,5,FALSE)</f>
        <v>0</v>
      </c>
      <c r="DR1948" s="63">
        <f>VLOOKUP(D1948,RFPStatus!$A$2:$CF$5148,6,FALSE)</f>
        <v>0</v>
      </c>
      <c r="DS1948" s="63">
        <f>VLOOKUP(D1948,RFPStatus!$A$2:$CF$5148,7,FALSE)</f>
        <v>0</v>
      </c>
      <c r="DT1948" s="63">
        <f>VLOOKUP(D1948,RFPStatus!$A$2:$CF$5148,8,FALSE)</f>
        <v>0</v>
      </c>
      <c r="DU1948" s="63">
        <f>VLOOKUP(D1948,RFPStatus!$A$2:$CF$5148,9,FALSE)</f>
        <v>0</v>
      </c>
      <c r="DV1948" s="63">
        <f>VLOOKUP(D1948,RFPStatus!$A$2:$CF$5148,10,FALSE)</f>
        <v>0</v>
      </c>
      <c r="DW1948" s="63" t="str">
        <f t="shared" si="30"/>
        <v/>
      </c>
    </row>
    <row r="1949" spans="1:127">
      <c r="A1949" s="65">
        <f>RFPData!D1949</f>
        <v>0</v>
      </c>
      <c r="DQ1949" s="63">
        <f>VLOOKUP(D1949,RFPStatus!$A$2:$CF$5148,5,FALSE)</f>
        <v>0</v>
      </c>
      <c r="DR1949" s="63">
        <f>VLOOKUP(D1949,RFPStatus!$A$2:$CF$5148,6,FALSE)</f>
        <v>0</v>
      </c>
      <c r="DS1949" s="63">
        <f>VLOOKUP(D1949,RFPStatus!$A$2:$CF$5148,7,FALSE)</f>
        <v>0</v>
      </c>
      <c r="DT1949" s="63">
        <f>VLOOKUP(D1949,RFPStatus!$A$2:$CF$5148,8,FALSE)</f>
        <v>0</v>
      </c>
      <c r="DU1949" s="63">
        <f>VLOOKUP(D1949,RFPStatus!$A$2:$CF$5148,9,FALSE)</f>
        <v>0</v>
      </c>
      <c r="DV1949" s="63">
        <f>VLOOKUP(D1949,RFPStatus!$A$2:$CF$5148,10,FALSE)</f>
        <v>0</v>
      </c>
      <c r="DW1949" s="63" t="str">
        <f t="shared" si="30"/>
        <v/>
      </c>
    </row>
    <row r="1950" spans="1:127">
      <c r="A1950" s="65">
        <f>RFPData!D1950</f>
        <v>0</v>
      </c>
      <c r="DQ1950" s="63">
        <f>VLOOKUP(D1950,RFPStatus!$A$2:$CF$5148,5,FALSE)</f>
        <v>0</v>
      </c>
      <c r="DR1950" s="63">
        <f>VLOOKUP(D1950,RFPStatus!$A$2:$CF$5148,6,FALSE)</f>
        <v>0</v>
      </c>
      <c r="DS1950" s="63">
        <f>VLOOKUP(D1950,RFPStatus!$A$2:$CF$5148,7,FALSE)</f>
        <v>0</v>
      </c>
      <c r="DT1950" s="63">
        <f>VLOOKUP(D1950,RFPStatus!$A$2:$CF$5148,8,FALSE)</f>
        <v>0</v>
      </c>
      <c r="DU1950" s="63">
        <f>VLOOKUP(D1950,RFPStatus!$A$2:$CF$5148,9,FALSE)</f>
        <v>0</v>
      </c>
      <c r="DV1950" s="63">
        <f>VLOOKUP(D1950,RFPStatus!$A$2:$CF$5148,10,FALSE)</f>
        <v>0</v>
      </c>
      <c r="DW1950" s="63" t="str">
        <f t="shared" si="30"/>
        <v/>
      </c>
    </row>
    <row r="1951" spans="1:127">
      <c r="A1951" s="65">
        <f>RFPData!D1951</f>
        <v>0</v>
      </c>
      <c r="DQ1951" s="63">
        <f>VLOOKUP(D1951,RFPStatus!$A$2:$CF$5148,5,FALSE)</f>
        <v>0</v>
      </c>
      <c r="DR1951" s="63">
        <f>VLOOKUP(D1951,RFPStatus!$A$2:$CF$5148,6,FALSE)</f>
        <v>0</v>
      </c>
      <c r="DS1951" s="63">
        <f>VLOOKUP(D1951,RFPStatus!$A$2:$CF$5148,7,FALSE)</f>
        <v>0</v>
      </c>
      <c r="DT1951" s="63">
        <f>VLOOKUP(D1951,RFPStatus!$A$2:$CF$5148,8,FALSE)</f>
        <v>0</v>
      </c>
      <c r="DU1951" s="63">
        <f>VLOOKUP(D1951,RFPStatus!$A$2:$CF$5148,9,FALSE)</f>
        <v>0</v>
      </c>
      <c r="DV1951" s="63">
        <f>VLOOKUP(D1951,RFPStatus!$A$2:$CF$5148,10,FALSE)</f>
        <v>0</v>
      </c>
      <c r="DW1951" s="63" t="str">
        <f t="shared" si="30"/>
        <v/>
      </c>
    </row>
    <row r="1952" spans="1:127">
      <c r="A1952" s="65">
        <f>RFPData!D1952</f>
        <v>0</v>
      </c>
      <c r="DQ1952" s="63">
        <f>VLOOKUP(D1952,RFPStatus!$A$2:$CF$5148,5,FALSE)</f>
        <v>0</v>
      </c>
      <c r="DR1952" s="63">
        <f>VLOOKUP(D1952,RFPStatus!$A$2:$CF$5148,6,FALSE)</f>
        <v>0</v>
      </c>
      <c r="DS1952" s="63">
        <f>VLOOKUP(D1952,RFPStatus!$A$2:$CF$5148,7,FALSE)</f>
        <v>0</v>
      </c>
      <c r="DT1952" s="63">
        <f>VLOOKUP(D1952,RFPStatus!$A$2:$CF$5148,8,FALSE)</f>
        <v>0</v>
      </c>
      <c r="DU1952" s="63">
        <f>VLOOKUP(D1952,RFPStatus!$A$2:$CF$5148,9,FALSE)</f>
        <v>0</v>
      </c>
      <c r="DV1952" s="63">
        <f>VLOOKUP(D1952,RFPStatus!$A$2:$CF$5148,10,FALSE)</f>
        <v>0</v>
      </c>
      <c r="DW1952" s="63" t="str">
        <f t="shared" si="30"/>
        <v/>
      </c>
    </row>
    <row r="1953" spans="1:127">
      <c r="A1953" s="65">
        <f>RFPData!D1953</f>
        <v>0</v>
      </c>
      <c r="DQ1953" s="63">
        <f>VLOOKUP(D1953,RFPStatus!$A$2:$CF$5148,5,FALSE)</f>
        <v>0</v>
      </c>
      <c r="DR1953" s="63">
        <f>VLOOKUP(D1953,RFPStatus!$A$2:$CF$5148,6,FALSE)</f>
        <v>0</v>
      </c>
      <c r="DS1953" s="63">
        <f>VLOOKUP(D1953,RFPStatus!$A$2:$CF$5148,7,FALSE)</f>
        <v>0</v>
      </c>
      <c r="DT1953" s="63">
        <f>VLOOKUP(D1953,RFPStatus!$A$2:$CF$5148,8,FALSE)</f>
        <v>0</v>
      </c>
      <c r="DU1953" s="63">
        <f>VLOOKUP(D1953,RFPStatus!$A$2:$CF$5148,9,FALSE)</f>
        <v>0</v>
      </c>
      <c r="DV1953" s="63">
        <f>VLOOKUP(D1953,RFPStatus!$A$2:$CF$5148,10,FALSE)</f>
        <v>0</v>
      </c>
      <c r="DW1953" s="63" t="str">
        <f t="shared" si="30"/>
        <v/>
      </c>
    </row>
    <row r="1954" spans="1:127">
      <c r="A1954" s="65">
        <f>RFPData!D1954</f>
        <v>0</v>
      </c>
      <c r="DQ1954" s="63">
        <f>VLOOKUP(D1954,RFPStatus!$A$2:$CF$5148,5,FALSE)</f>
        <v>0</v>
      </c>
      <c r="DR1954" s="63">
        <f>VLOOKUP(D1954,RFPStatus!$A$2:$CF$5148,6,FALSE)</f>
        <v>0</v>
      </c>
      <c r="DS1954" s="63">
        <f>VLOOKUP(D1954,RFPStatus!$A$2:$CF$5148,7,FALSE)</f>
        <v>0</v>
      </c>
      <c r="DT1954" s="63">
        <f>VLOOKUP(D1954,RFPStatus!$A$2:$CF$5148,8,FALSE)</f>
        <v>0</v>
      </c>
      <c r="DU1954" s="63">
        <f>VLOOKUP(D1954,RFPStatus!$A$2:$CF$5148,9,FALSE)</f>
        <v>0</v>
      </c>
      <c r="DV1954" s="63">
        <f>VLOOKUP(D1954,RFPStatus!$A$2:$CF$5148,10,FALSE)</f>
        <v>0</v>
      </c>
      <c r="DW1954" s="63" t="str">
        <f t="shared" si="30"/>
        <v/>
      </c>
    </row>
    <row r="1955" spans="1:127">
      <c r="A1955" s="65">
        <f>RFPData!D1955</f>
        <v>0</v>
      </c>
      <c r="DQ1955" s="63">
        <f>VLOOKUP(D1955,RFPStatus!$A$2:$CF$5148,5,FALSE)</f>
        <v>0</v>
      </c>
      <c r="DR1955" s="63">
        <f>VLOOKUP(D1955,RFPStatus!$A$2:$CF$5148,6,FALSE)</f>
        <v>0</v>
      </c>
      <c r="DS1955" s="63">
        <f>VLOOKUP(D1955,RFPStatus!$A$2:$CF$5148,7,FALSE)</f>
        <v>0</v>
      </c>
      <c r="DT1955" s="63">
        <f>VLOOKUP(D1955,RFPStatus!$A$2:$CF$5148,8,FALSE)</f>
        <v>0</v>
      </c>
      <c r="DU1955" s="63">
        <f>VLOOKUP(D1955,RFPStatus!$A$2:$CF$5148,9,FALSE)</f>
        <v>0</v>
      </c>
      <c r="DV1955" s="63">
        <f>VLOOKUP(D1955,RFPStatus!$A$2:$CF$5148,10,FALSE)</f>
        <v>0</v>
      </c>
      <c r="DW1955" s="63" t="str">
        <f t="shared" si="30"/>
        <v/>
      </c>
    </row>
    <row r="1956" spans="1:127">
      <c r="A1956" s="65">
        <f>RFPData!D1956</f>
        <v>0</v>
      </c>
      <c r="DQ1956" s="63">
        <f>VLOOKUP(D1956,RFPStatus!$A$2:$CF$5148,5,FALSE)</f>
        <v>0</v>
      </c>
      <c r="DR1956" s="63">
        <f>VLOOKUP(D1956,RFPStatus!$A$2:$CF$5148,6,FALSE)</f>
        <v>0</v>
      </c>
      <c r="DS1956" s="63">
        <f>VLOOKUP(D1956,RFPStatus!$A$2:$CF$5148,7,FALSE)</f>
        <v>0</v>
      </c>
      <c r="DT1956" s="63">
        <f>VLOOKUP(D1956,RFPStatus!$A$2:$CF$5148,8,FALSE)</f>
        <v>0</v>
      </c>
      <c r="DU1956" s="63">
        <f>VLOOKUP(D1956,RFPStatus!$A$2:$CF$5148,9,FALSE)</f>
        <v>0</v>
      </c>
      <c r="DV1956" s="63">
        <f>VLOOKUP(D1956,RFPStatus!$A$2:$CF$5148,10,FALSE)</f>
        <v>0</v>
      </c>
      <c r="DW1956" s="63" t="str">
        <f t="shared" si="30"/>
        <v/>
      </c>
    </row>
    <row r="1957" spans="1:127">
      <c r="A1957" s="65">
        <f>RFPData!D1957</f>
        <v>0</v>
      </c>
      <c r="DQ1957" s="63">
        <f>VLOOKUP(D1957,RFPStatus!$A$2:$CF$5148,5,FALSE)</f>
        <v>0</v>
      </c>
      <c r="DR1957" s="63">
        <f>VLOOKUP(D1957,RFPStatus!$A$2:$CF$5148,6,FALSE)</f>
        <v>0</v>
      </c>
      <c r="DS1957" s="63">
        <f>VLOOKUP(D1957,RFPStatus!$A$2:$CF$5148,7,FALSE)</f>
        <v>0</v>
      </c>
      <c r="DT1957" s="63">
        <f>VLOOKUP(D1957,RFPStatus!$A$2:$CF$5148,8,FALSE)</f>
        <v>0</v>
      </c>
      <c r="DU1957" s="63">
        <f>VLOOKUP(D1957,RFPStatus!$A$2:$CF$5148,9,FALSE)</f>
        <v>0</v>
      </c>
      <c r="DV1957" s="63">
        <f>VLOOKUP(D1957,RFPStatus!$A$2:$CF$5148,10,FALSE)</f>
        <v>0</v>
      </c>
      <c r="DW1957" s="63" t="str">
        <f t="shared" si="30"/>
        <v/>
      </c>
    </row>
    <row r="1958" spans="1:127">
      <c r="A1958" s="65">
        <f>RFPData!D1958</f>
        <v>0</v>
      </c>
      <c r="DQ1958" s="63">
        <f>VLOOKUP(D1958,RFPStatus!$A$2:$CF$5148,5,FALSE)</f>
        <v>0</v>
      </c>
      <c r="DR1958" s="63">
        <f>VLOOKUP(D1958,RFPStatus!$A$2:$CF$5148,6,FALSE)</f>
        <v>0</v>
      </c>
      <c r="DS1958" s="63">
        <f>VLOOKUP(D1958,RFPStatus!$A$2:$CF$5148,7,FALSE)</f>
        <v>0</v>
      </c>
      <c r="DT1958" s="63">
        <f>VLOOKUP(D1958,RFPStatus!$A$2:$CF$5148,8,FALSE)</f>
        <v>0</v>
      </c>
      <c r="DU1958" s="63">
        <f>VLOOKUP(D1958,RFPStatus!$A$2:$CF$5148,9,FALSE)</f>
        <v>0</v>
      </c>
      <c r="DV1958" s="63">
        <f>VLOOKUP(D1958,RFPStatus!$A$2:$CF$5148,10,FALSE)</f>
        <v>0</v>
      </c>
      <c r="DW1958" s="63" t="str">
        <f t="shared" si="30"/>
        <v/>
      </c>
    </row>
    <row r="1959" spans="1:127">
      <c r="A1959" s="65">
        <f>RFPData!D1959</f>
        <v>0</v>
      </c>
      <c r="DQ1959" s="63">
        <f>VLOOKUP(D1959,RFPStatus!$A$2:$CF$5148,5,FALSE)</f>
        <v>0</v>
      </c>
      <c r="DR1959" s="63">
        <f>VLOOKUP(D1959,RFPStatus!$A$2:$CF$5148,6,FALSE)</f>
        <v>0</v>
      </c>
      <c r="DS1959" s="63">
        <f>VLOOKUP(D1959,RFPStatus!$A$2:$CF$5148,7,FALSE)</f>
        <v>0</v>
      </c>
      <c r="DT1959" s="63">
        <f>VLOOKUP(D1959,RFPStatus!$A$2:$CF$5148,8,FALSE)</f>
        <v>0</v>
      </c>
      <c r="DU1959" s="63">
        <f>VLOOKUP(D1959,RFPStatus!$A$2:$CF$5148,9,FALSE)</f>
        <v>0</v>
      </c>
      <c r="DV1959" s="63">
        <f>VLOOKUP(D1959,RFPStatus!$A$2:$CF$5148,10,FALSE)</f>
        <v>0</v>
      </c>
      <c r="DW1959" s="63" t="str">
        <f t="shared" si="30"/>
        <v/>
      </c>
    </row>
    <row r="1960" spans="1:127">
      <c r="A1960" s="65">
        <f>RFPData!D1960</f>
        <v>0</v>
      </c>
      <c r="DQ1960" s="63">
        <f>VLOOKUP(D1960,RFPStatus!$A$2:$CF$5148,5,FALSE)</f>
        <v>0</v>
      </c>
      <c r="DR1960" s="63">
        <f>VLOOKUP(D1960,RFPStatus!$A$2:$CF$5148,6,FALSE)</f>
        <v>0</v>
      </c>
      <c r="DS1960" s="63">
        <f>VLOOKUP(D1960,RFPStatus!$A$2:$CF$5148,7,FALSE)</f>
        <v>0</v>
      </c>
      <c r="DT1960" s="63">
        <f>VLOOKUP(D1960,RFPStatus!$A$2:$CF$5148,8,FALSE)</f>
        <v>0</v>
      </c>
      <c r="DU1960" s="63">
        <f>VLOOKUP(D1960,RFPStatus!$A$2:$CF$5148,9,FALSE)</f>
        <v>0</v>
      </c>
      <c r="DV1960" s="63">
        <f>VLOOKUP(D1960,RFPStatus!$A$2:$CF$5148,10,FALSE)</f>
        <v>0</v>
      </c>
      <c r="DW1960" s="63" t="str">
        <f t="shared" si="30"/>
        <v/>
      </c>
    </row>
    <row r="1961" spans="1:127">
      <c r="A1961" s="65">
        <f>RFPData!D1961</f>
        <v>0</v>
      </c>
      <c r="DQ1961" s="63">
        <f>VLOOKUP(D1961,RFPStatus!$A$2:$CF$5148,5,FALSE)</f>
        <v>0</v>
      </c>
      <c r="DR1961" s="63">
        <f>VLOOKUP(D1961,RFPStatus!$A$2:$CF$5148,6,FALSE)</f>
        <v>0</v>
      </c>
      <c r="DS1961" s="63">
        <f>VLOOKUP(D1961,RFPStatus!$A$2:$CF$5148,7,FALSE)</f>
        <v>0</v>
      </c>
      <c r="DT1961" s="63">
        <f>VLOOKUP(D1961,RFPStatus!$A$2:$CF$5148,8,FALSE)</f>
        <v>0</v>
      </c>
      <c r="DU1961" s="63">
        <f>VLOOKUP(D1961,RFPStatus!$A$2:$CF$5148,9,FALSE)</f>
        <v>0</v>
      </c>
      <c r="DV1961" s="63">
        <f>VLOOKUP(D1961,RFPStatus!$A$2:$CF$5148,10,FALSE)</f>
        <v>0</v>
      </c>
      <c r="DW1961" s="63" t="str">
        <f t="shared" si="30"/>
        <v/>
      </c>
    </row>
    <row r="1962" spans="1:127">
      <c r="A1962" s="65">
        <f>RFPData!D1962</f>
        <v>0</v>
      </c>
      <c r="DQ1962" s="63">
        <f>VLOOKUP(D1962,RFPStatus!$A$2:$CF$5148,5,FALSE)</f>
        <v>0</v>
      </c>
      <c r="DR1962" s="63">
        <f>VLOOKUP(D1962,RFPStatus!$A$2:$CF$5148,6,FALSE)</f>
        <v>0</v>
      </c>
      <c r="DS1962" s="63">
        <f>VLOOKUP(D1962,RFPStatus!$A$2:$CF$5148,7,FALSE)</f>
        <v>0</v>
      </c>
      <c r="DT1962" s="63">
        <f>VLOOKUP(D1962,RFPStatus!$A$2:$CF$5148,8,FALSE)</f>
        <v>0</v>
      </c>
      <c r="DU1962" s="63">
        <f>VLOOKUP(D1962,RFPStatus!$A$2:$CF$5148,9,FALSE)</f>
        <v>0</v>
      </c>
      <c r="DV1962" s="63">
        <f>VLOOKUP(D1962,RFPStatus!$A$2:$CF$5148,10,FALSE)</f>
        <v>0</v>
      </c>
      <c r="DW1962" s="63" t="str">
        <f t="shared" si="30"/>
        <v/>
      </c>
    </row>
    <row r="1963" spans="1:127">
      <c r="A1963" s="65">
        <f>RFPData!D1963</f>
        <v>0</v>
      </c>
      <c r="DQ1963" s="63">
        <f>VLOOKUP(D1963,RFPStatus!$A$2:$CF$5148,5,FALSE)</f>
        <v>0</v>
      </c>
      <c r="DR1963" s="63">
        <f>VLOOKUP(D1963,RFPStatus!$A$2:$CF$5148,6,FALSE)</f>
        <v>0</v>
      </c>
      <c r="DS1963" s="63">
        <f>VLOOKUP(D1963,RFPStatus!$A$2:$CF$5148,7,FALSE)</f>
        <v>0</v>
      </c>
      <c r="DT1963" s="63">
        <f>VLOOKUP(D1963,RFPStatus!$A$2:$CF$5148,8,FALSE)</f>
        <v>0</v>
      </c>
      <c r="DU1963" s="63">
        <f>VLOOKUP(D1963,RFPStatus!$A$2:$CF$5148,9,FALSE)</f>
        <v>0</v>
      </c>
      <c r="DV1963" s="63">
        <f>VLOOKUP(D1963,RFPStatus!$A$2:$CF$5148,10,FALSE)</f>
        <v>0</v>
      </c>
      <c r="DW1963" s="63" t="str">
        <f t="shared" si="30"/>
        <v/>
      </c>
    </row>
    <row r="1964" spans="1:127">
      <c r="A1964" s="65">
        <f>RFPData!D1964</f>
        <v>0</v>
      </c>
      <c r="DQ1964" s="63">
        <f>VLOOKUP(D1964,RFPStatus!$A$2:$CF$5148,5,FALSE)</f>
        <v>0</v>
      </c>
      <c r="DR1964" s="63">
        <f>VLOOKUP(D1964,RFPStatus!$A$2:$CF$5148,6,FALSE)</f>
        <v>0</v>
      </c>
      <c r="DS1964" s="63">
        <f>VLOOKUP(D1964,RFPStatus!$A$2:$CF$5148,7,FALSE)</f>
        <v>0</v>
      </c>
      <c r="DT1964" s="63">
        <f>VLOOKUP(D1964,RFPStatus!$A$2:$CF$5148,8,FALSE)</f>
        <v>0</v>
      </c>
      <c r="DU1964" s="63">
        <f>VLOOKUP(D1964,RFPStatus!$A$2:$CF$5148,9,FALSE)</f>
        <v>0</v>
      </c>
      <c r="DV1964" s="63">
        <f>VLOOKUP(D1964,RFPStatus!$A$2:$CF$5148,10,FALSE)</f>
        <v>0</v>
      </c>
      <c r="DW1964" s="63" t="str">
        <f t="shared" si="30"/>
        <v/>
      </c>
    </row>
    <row r="1965" spans="1:127">
      <c r="A1965" s="65">
        <f>RFPData!D1965</f>
        <v>0</v>
      </c>
      <c r="DQ1965" s="63">
        <f>VLOOKUP(D1965,RFPStatus!$A$2:$CF$5148,5,FALSE)</f>
        <v>0</v>
      </c>
      <c r="DR1965" s="63">
        <f>VLOOKUP(D1965,RFPStatus!$A$2:$CF$5148,6,FALSE)</f>
        <v>0</v>
      </c>
      <c r="DS1965" s="63">
        <f>VLOOKUP(D1965,RFPStatus!$A$2:$CF$5148,7,FALSE)</f>
        <v>0</v>
      </c>
      <c r="DT1965" s="63">
        <f>VLOOKUP(D1965,RFPStatus!$A$2:$CF$5148,8,FALSE)</f>
        <v>0</v>
      </c>
      <c r="DU1965" s="63">
        <f>VLOOKUP(D1965,RFPStatus!$A$2:$CF$5148,9,FALSE)</f>
        <v>0</v>
      </c>
      <c r="DV1965" s="63">
        <f>VLOOKUP(D1965,RFPStatus!$A$2:$CF$5148,10,FALSE)</f>
        <v>0</v>
      </c>
      <c r="DW1965" s="63" t="str">
        <f t="shared" si="30"/>
        <v/>
      </c>
    </row>
    <row r="1966" spans="1:127">
      <c r="A1966" s="65">
        <f>RFPData!D1966</f>
        <v>0</v>
      </c>
      <c r="DQ1966" s="63">
        <f>VLOOKUP(D1966,RFPStatus!$A$2:$CF$5148,5,FALSE)</f>
        <v>0</v>
      </c>
      <c r="DR1966" s="63">
        <f>VLOOKUP(D1966,RFPStatus!$A$2:$CF$5148,6,FALSE)</f>
        <v>0</v>
      </c>
      <c r="DS1966" s="63">
        <f>VLOOKUP(D1966,RFPStatus!$A$2:$CF$5148,7,FALSE)</f>
        <v>0</v>
      </c>
      <c r="DT1966" s="63">
        <f>VLOOKUP(D1966,RFPStatus!$A$2:$CF$5148,8,FALSE)</f>
        <v>0</v>
      </c>
      <c r="DU1966" s="63">
        <f>VLOOKUP(D1966,RFPStatus!$A$2:$CF$5148,9,FALSE)</f>
        <v>0</v>
      </c>
      <c r="DV1966" s="63">
        <f>VLOOKUP(D1966,RFPStatus!$A$2:$CF$5148,10,FALSE)</f>
        <v>0</v>
      </c>
      <c r="DW1966" s="63" t="str">
        <f t="shared" si="30"/>
        <v/>
      </c>
    </row>
    <row r="1967" spans="1:127">
      <c r="A1967" s="65">
        <f>RFPData!D1967</f>
        <v>0</v>
      </c>
      <c r="DQ1967" s="63">
        <f>VLOOKUP(D1967,RFPStatus!$A$2:$CF$5148,5,FALSE)</f>
        <v>0</v>
      </c>
      <c r="DR1967" s="63">
        <f>VLOOKUP(D1967,RFPStatus!$A$2:$CF$5148,6,FALSE)</f>
        <v>0</v>
      </c>
      <c r="DS1967" s="63">
        <f>VLOOKUP(D1967,RFPStatus!$A$2:$CF$5148,7,FALSE)</f>
        <v>0</v>
      </c>
      <c r="DT1967" s="63">
        <f>VLOOKUP(D1967,RFPStatus!$A$2:$CF$5148,8,FALSE)</f>
        <v>0</v>
      </c>
      <c r="DU1967" s="63">
        <f>VLOOKUP(D1967,RFPStatus!$A$2:$CF$5148,9,FALSE)</f>
        <v>0</v>
      </c>
      <c r="DV1967" s="63">
        <f>VLOOKUP(D1967,RFPStatus!$A$2:$CF$5148,10,FALSE)</f>
        <v>0</v>
      </c>
      <c r="DW1967" s="63" t="str">
        <f t="shared" si="30"/>
        <v/>
      </c>
    </row>
    <row r="1968" spans="1:127">
      <c r="A1968" s="65">
        <f>RFPData!D1968</f>
        <v>0</v>
      </c>
      <c r="DQ1968" s="63">
        <f>VLOOKUP(D1968,RFPStatus!$A$2:$CF$5148,5,FALSE)</f>
        <v>0</v>
      </c>
      <c r="DR1968" s="63">
        <f>VLOOKUP(D1968,RFPStatus!$A$2:$CF$5148,6,FALSE)</f>
        <v>0</v>
      </c>
      <c r="DS1968" s="63">
        <f>VLOOKUP(D1968,RFPStatus!$A$2:$CF$5148,7,FALSE)</f>
        <v>0</v>
      </c>
      <c r="DT1968" s="63">
        <f>VLOOKUP(D1968,RFPStatus!$A$2:$CF$5148,8,FALSE)</f>
        <v>0</v>
      </c>
      <c r="DU1968" s="63">
        <f>VLOOKUP(D1968,RFPStatus!$A$2:$CF$5148,9,FALSE)</f>
        <v>0</v>
      </c>
      <c r="DV1968" s="63">
        <f>VLOOKUP(D1968,RFPStatus!$A$2:$CF$5148,10,FALSE)</f>
        <v>0</v>
      </c>
      <c r="DW1968" s="63" t="str">
        <f t="shared" si="30"/>
        <v/>
      </c>
    </row>
    <row r="1969" spans="1:127">
      <c r="A1969" s="65">
        <f>RFPData!D1969</f>
        <v>0</v>
      </c>
      <c r="DQ1969" s="63">
        <f>VLOOKUP(D1969,RFPStatus!$A$2:$CF$5148,5,FALSE)</f>
        <v>0</v>
      </c>
      <c r="DR1969" s="63">
        <f>VLOOKUP(D1969,RFPStatus!$A$2:$CF$5148,6,FALSE)</f>
        <v>0</v>
      </c>
      <c r="DS1969" s="63">
        <f>VLOOKUP(D1969,RFPStatus!$A$2:$CF$5148,7,FALSE)</f>
        <v>0</v>
      </c>
      <c r="DT1969" s="63">
        <f>VLOOKUP(D1969,RFPStatus!$A$2:$CF$5148,8,FALSE)</f>
        <v>0</v>
      </c>
      <c r="DU1969" s="63">
        <f>VLOOKUP(D1969,RFPStatus!$A$2:$CF$5148,9,FALSE)</f>
        <v>0</v>
      </c>
      <c r="DV1969" s="63">
        <f>VLOOKUP(D1969,RFPStatus!$A$2:$CF$5148,10,FALSE)</f>
        <v>0</v>
      </c>
      <c r="DW1969" s="63" t="str">
        <f t="shared" si="30"/>
        <v/>
      </c>
    </row>
    <row r="1970" spans="1:127">
      <c r="A1970" s="65">
        <f>RFPData!D1970</f>
        <v>0</v>
      </c>
      <c r="DQ1970" s="63">
        <f>VLOOKUP(D1970,RFPStatus!$A$2:$CF$5148,5,FALSE)</f>
        <v>0</v>
      </c>
      <c r="DR1970" s="63">
        <f>VLOOKUP(D1970,RFPStatus!$A$2:$CF$5148,6,FALSE)</f>
        <v>0</v>
      </c>
      <c r="DS1970" s="63">
        <f>VLOOKUP(D1970,RFPStatus!$A$2:$CF$5148,7,FALSE)</f>
        <v>0</v>
      </c>
      <c r="DT1970" s="63">
        <f>VLOOKUP(D1970,RFPStatus!$A$2:$CF$5148,8,FALSE)</f>
        <v>0</v>
      </c>
      <c r="DU1970" s="63">
        <f>VLOOKUP(D1970,RFPStatus!$A$2:$CF$5148,9,FALSE)</f>
        <v>0</v>
      </c>
      <c r="DV1970" s="63">
        <f>VLOOKUP(D1970,RFPStatus!$A$2:$CF$5148,10,FALSE)</f>
        <v>0</v>
      </c>
      <c r="DW1970" s="63" t="str">
        <f t="shared" si="30"/>
        <v/>
      </c>
    </row>
    <row r="1971" spans="1:127">
      <c r="A1971" s="65">
        <f>RFPData!D1971</f>
        <v>0</v>
      </c>
      <c r="DQ1971" s="63">
        <f>VLOOKUP(D1971,RFPStatus!$A$2:$CF$5148,5,FALSE)</f>
        <v>0</v>
      </c>
      <c r="DR1971" s="63">
        <f>VLOOKUP(D1971,RFPStatus!$A$2:$CF$5148,6,FALSE)</f>
        <v>0</v>
      </c>
      <c r="DS1971" s="63">
        <f>VLOOKUP(D1971,RFPStatus!$A$2:$CF$5148,7,FALSE)</f>
        <v>0</v>
      </c>
      <c r="DT1971" s="63">
        <f>VLOOKUP(D1971,RFPStatus!$A$2:$CF$5148,8,FALSE)</f>
        <v>0</v>
      </c>
      <c r="DU1971" s="63">
        <f>VLOOKUP(D1971,RFPStatus!$A$2:$CF$5148,9,FALSE)</f>
        <v>0</v>
      </c>
      <c r="DV1971" s="63">
        <f>VLOOKUP(D1971,RFPStatus!$A$2:$CF$5148,10,FALSE)</f>
        <v>0</v>
      </c>
      <c r="DW1971" s="63" t="str">
        <f t="shared" si="30"/>
        <v/>
      </c>
    </row>
    <row r="1972" spans="1:127">
      <c r="A1972" s="65">
        <f>RFPData!D1972</f>
        <v>0</v>
      </c>
      <c r="DQ1972" s="63">
        <f>VLOOKUP(D1972,RFPStatus!$A$2:$CF$5148,5,FALSE)</f>
        <v>0</v>
      </c>
      <c r="DR1972" s="63">
        <f>VLOOKUP(D1972,RFPStatus!$A$2:$CF$5148,6,FALSE)</f>
        <v>0</v>
      </c>
      <c r="DS1972" s="63">
        <f>VLOOKUP(D1972,RFPStatus!$A$2:$CF$5148,7,FALSE)</f>
        <v>0</v>
      </c>
      <c r="DT1972" s="63">
        <f>VLOOKUP(D1972,RFPStatus!$A$2:$CF$5148,8,FALSE)</f>
        <v>0</v>
      </c>
      <c r="DU1972" s="63">
        <f>VLOOKUP(D1972,RFPStatus!$A$2:$CF$5148,9,FALSE)</f>
        <v>0</v>
      </c>
      <c r="DV1972" s="63">
        <f>VLOOKUP(D1972,RFPStatus!$A$2:$CF$5148,10,FALSE)</f>
        <v>0</v>
      </c>
      <c r="DW1972" s="63" t="str">
        <f t="shared" si="30"/>
        <v/>
      </c>
    </row>
    <row r="1973" spans="1:127">
      <c r="A1973" s="65">
        <f>RFPData!D1973</f>
        <v>0</v>
      </c>
      <c r="DQ1973" s="63">
        <f>VLOOKUP(D1973,RFPStatus!$A$2:$CF$5148,5,FALSE)</f>
        <v>0</v>
      </c>
      <c r="DR1973" s="63">
        <f>VLOOKUP(D1973,RFPStatus!$A$2:$CF$5148,6,FALSE)</f>
        <v>0</v>
      </c>
      <c r="DS1973" s="63">
        <f>VLOOKUP(D1973,RFPStatus!$A$2:$CF$5148,7,FALSE)</f>
        <v>0</v>
      </c>
      <c r="DT1973" s="63">
        <f>VLOOKUP(D1973,RFPStatus!$A$2:$CF$5148,8,FALSE)</f>
        <v>0</v>
      </c>
      <c r="DU1973" s="63">
        <f>VLOOKUP(D1973,RFPStatus!$A$2:$CF$5148,9,FALSE)</f>
        <v>0</v>
      </c>
      <c r="DV1973" s="63">
        <f>VLOOKUP(D1973,RFPStatus!$A$2:$CF$5148,10,FALSE)</f>
        <v>0</v>
      </c>
      <c r="DW1973" s="63" t="str">
        <f t="shared" si="30"/>
        <v/>
      </c>
    </row>
    <row r="1974" spans="1:127">
      <c r="A1974" s="65">
        <f>RFPData!D1974</f>
        <v>0</v>
      </c>
      <c r="DQ1974" s="63">
        <f>VLOOKUP(D1974,RFPStatus!$A$2:$CF$5148,5,FALSE)</f>
        <v>0</v>
      </c>
      <c r="DR1974" s="63">
        <f>VLOOKUP(D1974,RFPStatus!$A$2:$CF$5148,6,FALSE)</f>
        <v>0</v>
      </c>
      <c r="DS1974" s="63">
        <f>VLOOKUP(D1974,RFPStatus!$A$2:$CF$5148,7,FALSE)</f>
        <v>0</v>
      </c>
      <c r="DT1974" s="63">
        <f>VLOOKUP(D1974,RFPStatus!$A$2:$CF$5148,8,FALSE)</f>
        <v>0</v>
      </c>
      <c r="DU1974" s="63">
        <f>VLOOKUP(D1974,RFPStatus!$A$2:$CF$5148,9,FALSE)</f>
        <v>0</v>
      </c>
      <c r="DV1974" s="63">
        <f>VLOOKUP(D1974,RFPStatus!$A$2:$CF$5148,10,FALSE)</f>
        <v>0</v>
      </c>
      <c r="DW1974" s="63" t="str">
        <f t="shared" si="30"/>
        <v/>
      </c>
    </row>
    <row r="1975" spans="1:127">
      <c r="A1975" s="65">
        <f>RFPData!D1975</f>
        <v>0</v>
      </c>
      <c r="DQ1975" s="63">
        <f>VLOOKUP(D1975,RFPStatus!$A$2:$CF$5148,5,FALSE)</f>
        <v>0</v>
      </c>
      <c r="DR1975" s="63">
        <f>VLOOKUP(D1975,RFPStatus!$A$2:$CF$5148,6,FALSE)</f>
        <v>0</v>
      </c>
      <c r="DS1975" s="63">
        <f>VLOOKUP(D1975,RFPStatus!$A$2:$CF$5148,7,FALSE)</f>
        <v>0</v>
      </c>
      <c r="DT1975" s="63">
        <f>VLOOKUP(D1975,RFPStatus!$A$2:$CF$5148,8,FALSE)</f>
        <v>0</v>
      </c>
      <c r="DU1975" s="63">
        <f>VLOOKUP(D1975,RFPStatus!$A$2:$CF$5148,9,FALSE)</f>
        <v>0</v>
      </c>
      <c r="DV1975" s="63">
        <f>VLOOKUP(D1975,RFPStatus!$A$2:$CF$5148,10,FALSE)</f>
        <v>0</v>
      </c>
      <c r="DW1975" s="63" t="str">
        <f t="shared" si="30"/>
        <v/>
      </c>
    </row>
    <row r="1976" spans="1:127">
      <c r="A1976" s="65">
        <f>RFPData!D1976</f>
        <v>0</v>
      </c>
      <c r="DQ1976" s="63">
        <f>VLOOKUP(D1976,RFPStatus!$A$2:$CF$5148,5,FALSE)</f>
        <v>0</v>
      </c>
      <c r="DR1976" s="63">
        <f>VLOOKUP(D1976,RFPStatus!$A$2:$CF$5148,6,FALSE)</f>
        <v>0</v>
      </c>
      <c r="DS1976" s="63">
        <f>VLOOKUP(D1976,RFPStatus!$A$2:$CF$5148,7,FALSE)</f>
        <v>0</v>
      </c>
      <c r="DT1976" s="63">
        <f>VLOOKUP(D1976,RFPStatus!$A$2:$CF$5148,8,FALSE)</f>
        <v>0</v>
      </c>
      <c r="DU1976" s="63">
        <f>VLOOKUP(D1976,RFPStatus!$A$2:$CF$5148,9,FALSE)</f>
        <v>0</v>
      </c>
      <c r="DV1976" s="63">
        <f>VLOOKUP(D1976,RFPStatus!$A$2:$CF$5148,10,FALSE)</f>
        <v>0</v>
      </c>
      <c r="DW1976" s="63" t="str">
        <f t="shared" si="30"/>
        <v/>
      </c>
    </row>
    <row r="1977" spans="1:127">
      <c r="A1977" s="65">
        <f>RFPData!D1977</f>
        <v>0</v>
      </c>
      <c r="DQ1977" s="63">
        <f>VLOOKUP(D1977,RFPStatus!$A$2:$CF$5148,5,FALSE)</f>
        <v>0</v>
      </c>
      <c r="DR1977" s="63">
        <f>VLOOKUP(D1977,RFPStatus!$A$2:$CF$5148,6,FALSE)</f>
        <v>0</v>
      </c>
      <c r="DS1977" s="63">
        <f>VLOOKUP(D1977,RFPStatus!$A$2:$CF$5148,7,FALSE)</f>
        <v>0</v>
      </c>
      <c r="DT1977" s="63">
        <f>VLOOKUP(D1977,RFPStatus!$A$2:$CF$5148,8,FALSE)</f>
        <v>0</v>
      </c>
      <c r="DU1977" s="63">
        <f>VLOOKUP(D1977,RFPStatus!$A$2:$CF$5148,9,FALSE)</f>
        <v>0</v>
      </c>
      <c r="DV1977" s="63">
        <f>VLOOKUP(D1977,RFPStatus!$A$2:$CF$5148,10,FALSE)</f>
        <v>0</v>
      </c>
      <c r="DW1977" s="63" t="str">
        <f t="shared" si="30"/>
        <v/>
      </c>
    </row>
    <row r="1978" spans="1:127">
      <c r="A1978" s="65">
        <f>RFPData!D1978</f>
        <v>0</v>
      </c>
      <c r="DQ1978" s="63">
        <f>VLOOKUP(D1978,RFPStatus!$A$2:$CF$5148,5,FALSE)</f>
        <v>0</v>
      </c>
      <c r="DR1978" s="63">
        <f>VLOOKUP(D1978,RFPStatus!$A$2:$CF$5148,6,FALSE)</f>
        <v>0</v>
      </c>
      <c r="DS1978" s="63">
        <f>VLOOKUP(D1978,RFPStatus!$A$2:$CF$5148,7,FALSE)</f>
        <v>0</v>
      </c>
      <c r="DT1978" s="63">
        <f>VLOOKUP(D1978,RFPStatus!$A$2:$CF$5148,8,FALSE)</f>
        <v>0</v>
      </c>
      <c r="DU1978" s="63">
        <f>VLOOKUP(D1978,RFPStatus!$A$2:$CF$5148,9,FALSE)</f>
        <v>0</v>
      </c>
      <c r="DV1978" s="63">
        <f>VLOOKUP(D1978,RFPStatus!$A$2:$CF$5148,10,FALSE)</f>
        <v>0</v>
      </c>
      <c r="DW1978" s="63" t="str">
        <f t="shared" si="30"/>
        <v/>
      </c>
    </row>
    <row r="1979" spans="1:127">
      <c r="A1979" s="65">
        <f>RFPData!D1979</f>
        <v>0</v>
      </c>
      <c r="DQ1979" s="63">
        <f>VLOOKUP(D1979,RFPStatus!$A$2:$CF$5148,5,FALSE)</f>
        <v>0</v>
      </c>
      <c r="DR1979" s="63">
        <f>VLOOKUP(D1979,RFPStatus!$A$2:$CF$5148,6,FALSE)</f>
        <v>0</v>
      </c>
      <c r="DS1979" s="63">
        <f>VLOOKUP(D1979,RFPStatus!$A$2:$CF$5148,7,FALSE)</f>
        <v>0</v>
      </c>
      <c r="DT1979" s="63">
        <f>VLOOKUP(D1979,RFPStatus!$A$2:$CF$5148,8,FALSE)</f>
        <v>0</v>
      </c>
      <c r="DU1979" s="63">
        <f>VLOOKUP(D1979,RFPStatus!$A$2:$CF$5148,9,FALSE)</f>
        <v>0</v>
      </c>
      <c r="DV1979" s="63">
        <f>VLOOKUP(D1979,RFPStatus!$A$2:$CF$5148,10,FALSE)</f>
        <v>0</v>
      </c>
      <c r="DW1979" s="63" t="str">
        <f t="shared" si="30"/>
        <v/>
      </c>
    </row>
    <row r="1980" spans="1:127">
      <c r="A1980" s="65">
        <f>RFPData!D1980</f>
        <v>0</v>
      </c>
      <c r="DQ1980" s="63">
        <f>VLOOKUP(D1980,RFPStatus!$A$2:$CF$5148,5,FALSE)</f>
        <v>0</v>
      </c>
      <c r="DR1980" s="63">
        <f>VLOOKUP(D1980,RFPStatus!$A$2:$CF$5148,6,FALSE)</f>
        <v>0</v>
      </c>
      <c r="DS1980" s="63">
        <f>VLOOKUP(D1980,RFPStatus!$A$2:$CF$5148,7,FALSE)</f>
        <v>0</v>
      </c>
      <c r="DT1980" s="63">
        <f>VLOOKUP(D1980,RFPStatus!$A$2:$CF$5148,8,FALSE)</f>
        <v>0</v>
      </c>
      <c r="DU1980" s="63">
        <f>VLOOKUP(D1980,RFPStatus!$A$2:$CF$5148,9,FALSE)</f>
        <v>0</v>
      </c>
      <c r="DV1980" s="63">
        <f>VLOOKUP(D1980,RFPStatus!$A$2:$CF$5148,10,FALSE)</f>
        <v>0</v>
      </c>
      <c r="DW1980" s="63" t="str">
        <f t="shared" si="30"/>
        <v/>
      </c>
    </row>
    <row r="1981" spans="1:127">
      <c r="A1981" s="65">
        <f>RFPData!D1981</f>
        <v>0</v>
      </c>
      <c r="DQ1981" s="63">
        <f>VLOOKUP(D1981,RFPStatus!$A$2:$CF$5148,5,FALSE)</f>
        <v>0</v>
      </c>
      <c r="DR1981" s="63">
        <f>VLOOKUP(D1981,RFPStatus!$A$2:$CF$5148,6,FALSE)</f>
        <v>0</v>
      </c>
      <c r="DS1981" s="63">
        <f>VLOOKUP(D1981,RFPStatus!$A$2:$CF$5148,7,FALSE)</f>
        <v>0</v>
      </c>
      <c r="DT1981" s="63">
        <f>VLOOKUP(D1981,RFPStatus!$A$2:$CF$5148,8,FALSE)</f>
        <v>0</v>
      </c>
      <c r="DU1981" s="63">
        <f>VLOOKUP(D1981,RFPStatus!$A$2:$CF$5148,9,FALSE)</f>
        <v>0</v>
      </c>
      <c r="DV1981" s="63">
        <f>VLOOKUP(D1981,RFPStatus!$A$2:$CF$5148,10,FALSE)</f>
        <v>0</v>
      </c>
      <c r="DW1981" s="63" t="str">
        <f t="shared" si="30"/>
        <v/>
      </c>
    </row>
    <row r="1982" spans="1:127">
      <c r="A1982" s="65">
        <f>RFPData!D1982</f>
        <v>0</v>
      </c>
      <c r="DQ1982" s="63">
        <f>VLOOKUP(D1982,RFPStatus!$A$2:$CF$5148,5,FALSE)</f>
        <v>0</v>
      </c>
      <c r="DR1982" s="63">
        <f>VLOOKUP(D1982,RFPStatus!$A$2:$CF$5148,6,FALSE)</f>
        <v>0</v>
      </c>
      <c r="DS1982" s="63">
        <f>VLOOKUP(D1982,RFPStatus!$A$2:$CF$5148,7,FALSE)</f>
        <v>0</v>
      </c>
      <c r="DT1982" s="63">
        <f>VLOOKUP(D1982,RFPStatus!$A$2:$CF$5148,8,FALSE)</f>
        <v>0</v>
      </c>
      <c r="DU1982" s="63">
        <f>VLOOKUP(D1982,RFPStatus!$A$2:$CF$5148,9,FALSE)</f>
        <v>0</v>
      </c>
      <c r="DV1982" s="63">
        <f>VLOOKUP(D1982,RFPStatus!$A$2:$CF$5148,10,FALSE)</f>
        <v>0</v>
      </c>
      <c r="DW1982" s="63" t="str">
        <f t="shared" si="30"/>
        <v/>
      </c>
    </row>
    <row r="1983" spans="1:127">
      <c r="A1983" s="65">
        <f>RFPData!D1983</f>
        <v>0</v>
      </c>
      <c r="DQ1983" s="63">
        <f>VLOOKUP(D1983,RFPStatus!$A$2:$CF$5148,5,FALSE)</f>
        <v>0</v>
      </c>
      <c r="DR1983" s="63">
        <f>VLOOKUP(D1983,RFPStatus!$A$2:$CF$5148,6,FALSE)</f>
        <v>0</v>
      </c>
      <c r="DS1983" s="63">
        <f>VLOOKUP(D1983,RFPStatus!$A$2:$CF$5148,7,FALSE)</f>
        <v>0</v>
      </c>
      <c r="DT1983" s="63">
        <f>VLOOKUP(D1983,RFPStatus!$A$2:$CF$5148,8,FALSE)</f>
        <v>0</v>
      </c>
      <c r="DU1983" s="63">
        <f>VLOOKUP(D1983,RFPStatus!$A$2:$CF$5148,9,FALSE)</f>
        <v>0</v>
      </c>
      <c r="DV1983" s="63">
        <f>VLOOKUP(D1983,RFPStatus!$A$2:$CF$5148,10,FALSE)</f>
        <v>0</v>
      </c>
      <c r="DW1983" s="63" t="str">
        <f t="shared" si="30"/>
        <v/>
      </c>
    </row>
    <row r="1984" spans="1:127">
      <c r="A1984" s="65">
        <f>RFPData!D1984</f>
        <v>0</v>
      </c>
      <c r="DQ1984" s="63">
        <f>VLOOKUP(D1984,RFPStatus!$A$2:$CF$5148,5,FALSE)</f>
        <v>0</v>
      </c>
      <c r="DR1984" s="63">
        <f>VLOOKUP(D1984,RFPStatus!$A$2:$CF$5148,6,FALSE)</f>
        <v>0</v>
      </c>
      <c r="DS1984" s="63">
        <f>VLOOKUP(D1984,RFPStatus!$A$2:$CF$5148,7,FALSE)</f>
        <v>0</v>
      </c>
      <c r="DT1984" s="63">
        <f>VLOOKUP(D1984,RFPStatus!$A$2:$CF$5148,8,FALSE)</f>
        <v>0</v>
      </c>
      <c r="DU1984" s="63">
        <f>VLOOKUP(D1984,RFPStatus!$A$2:$CF$5148,9,FALSE)</f>
        <v>0</v>
      </c>
      <c r="DV1984" s="63">
        <f>VLOOKUP(D1984,RFPStatus!$A$2:$CF$5148,10,FALSE)</f>
        <v>0</v>
      </c>
      <c r="DW1984" s="63" t="str">
        <f t="shared" si="30"/>
        <v/>
      </c>
    </row>
    <row r="1985" spans="1:127">
      <c r="A1985" s="65">
        <f>RFPData!D1985</f>
        <v>0</v>
      </c>
      <c r="DQ1985" s="63">
        <f>VLOOKUP(D1985,RFPStatus!$A$2:$CF$5148,5,FALSE)</f>
        <v>0</v>
      </c>
      <c r="DR1985" s="63">
        <f>VLOOKUP(D1985,RFPStatus!$A$2:$CF$5148,6,FALSE)</f>
        <v>0</v>
      </c>
      <c r="DS1985" s="63">
        <f>VLOOKUP(D1985,RFPStatus!$A$2:$CF$5148,7,FALSE)</f>
        <v>0</v>
      </c>
      <c r="DT1985" s="63">
        <f>VLOOKUP(D1985,RFPStatus!$A$2:$CF$5148,8,FALSE)</f>
        <v>0</v>
      </c>
      <c r="DU1985" s="63">
        <f>VLOOKUP(D1985,RFPStatus!$A$2:$CF$5148,9,FALSE)</f>
        <v>0</v>
      </c>
      <c r="DV1985" s="63">
        <f>VLOOKUP(D1985,RFPStatus!$A$2:$CF$5148,10,FALSE)</f>
        <v>0</v>
      </c>
      <c r="DW1985" s="63" t="str">
        <f t="shared" si="30"/>
        <v/>
      </c>
    </row>
    <row r="1986" spans="1:127">
      <c r="A1986" s="65">
        <f>RFPData!D1986</f>
        <v>0</v>
      </c>
      <c r="DQ1986" s="63">
        <f>VLOOKUP(D1986,RFPStatus!$A$2:$CF$5148,5,FALSE)</f>
        <v>0</v>
      </c>
      <c r="DR1986" s="63">
        <f>VLOOKUP(D1986,RFPStatus!$A$2:$CF$5148,6,FALSE)</f>
        <v>0</v>
      </c>
      <c r="DS1986" s="63">
        <f>VLOOKUP(D1986,RFPStatus!$A$2:$CF$5148,7,FALSE)</f>
        <v>0</v>
      </c>
      <c r="DT1986" s="63">
        <f>VLOOKUP(D1986,RFPStatus!$A$2:$CF$5148,8,FALSE)</f>
        <v>0</v>
      </c>
      <c r="DU1986" s="63">
        <f>VLOOKUP(D1986,RFPStatus!$A$2:$CF$5148,9,FALSE)</f>
        <v>0</v>
      </c>
      <c r="DV1986" s="63">
        <f>VLOOKUP(D1986,RFPStatus!$A$2:$CF$5148,10,FALSE)</f>
        <v>0</v>
      </c>
      <c r="DW1986" s="63" t="str">
        <f t="shared" si="30"/>
        <v/>
      </c>
    </row>
    <row r="1987" spans="1:127">
      <c r="A1987" s="65">
        <f>RFPData!D1987</f>
        <v>0</v>
      </c>
      <c r="DQ1987" s="63">
        <f>VLOOKUP(D1987,RFPStatus!$A$2:$CF$5148,5,FALSE)</f>
        <v>0</v>
      </c>
      <c r="DR1987" s="63">
        <f>VLOOKUP(D1987,RFPStatus!$A$2:$CF$5148,6,FALSE)</f>
        <v>0</v>
      </c>
      <c r="DS1987" s="63">
        <f>VLOOKUP(D1987,RFPStatus!$A$2:$CF$5148,7,FALSE)</f>
        <v>0</v>
      </c>
      <c r="DT1987" s="63">
        <f>VLOOKUP(D1987,RFPStatus!$A$2:$CF$5148,8,FALSE)</f>
        <v>0</v>
      </c>
      <c r="DU1987" s="63">
        <f>VLOOKUP(D1987,RFPStatus!$A$2:$CF$5148,9,FALSE)</f>
        <v>0</v>
      </c>
      <c r="DV1987" s="63">
        <f>VLOOKUP(D1987,RFPStatus!$A$2:$CF$5148,10,FALSE)</f>
        <v>0</v>
      </c>
      <c r="DW1987" s="63" t="str">
        <f t="shared" ref="DW1987:DW2000" si="31">_xlfn.CONCAT(BU1987:BY1987)</f>
        <v/>
      </c>
    </row>
    <row r="1988" spans="1:127">
      <c r="A1988" s="65">
        <f>RFPData!D1988</f>
        <v>0</v>
      </c>
      <c r="DQ1988" s="63">
        <f>VLOOKUP(D1988,RFPStatus!$A$2:$CF$5148,5,FALSE)</f>
        <v>0</v>
      </c>
      <c r="DR1988" s="63">
        <f>VLOOKUP(D1988,RFPStatus!$A$2:$CF$5148,6,FALSE)</f>
        <v>0</v>
      </c>
      <c r="DS1988" s="63">
        <f>VLOOKUP(D1988,RFPStatus!$A$2:$CF$5148,7,FALSE)</f>
        <v>0</v>
      </c>
      <c r="DT1988" s="63">
        <f>VLOOKUP(D1988,RFPStatus!$A$2:$CF$5148,8,FALSE)</f>
        <v>0</v>
      </c>
      <c r="DU1988" s="63">
        <f>VLOOKUP(D1988,RFPStatus!$A$2:$CF$5148,9,FALSE)</f>
        <v>0</v>
      </c>
      <c r="DV1988" s="63">
        <f>VLOOKUP(D1988,RFPStatus!$A$2:$CF$5148,10,FALSE)</f>
        <v>0</v>
      </c>
      <c r="DW1988" s="63" t="str">
        <f t="shared" si="31"/>
        <v/>
      </c>
    </row>
    <row r="1989" spans="1:127">
      <c r="A1989" s="65">
        <f>RFPData!D1989</f>
        <v>0</v>
      </c>
      <c r="DQ1989" s="63">
        <f>VLOOKUP(D1989,RFPStatus!$A$2:$CF$5148,5,FALSE)</f>
        <v>0</v>
      </c>
      <c r="DR1989" s="63">
        <f>VLOOKUP(D1989,RFPStatus!$A$2:$CF$5148,6,FALSE)</f>
        <v>0</v>
      </c>
      <c r="DS1989" s="63">
        <f>VLOOKUP(D1989,RFPStatus!$A$2:$CF$5148,7,FALSE)</f>
        <v>0</v>
      </c>
      <c r="DT1989" s="63">
        <f>VLOOKUP(D1989,RFPStatus!$A$2:$CF$5148,8,FALSE)</f>
        <v>0</v>
      </c>
      <c r="DU1989" s="63">
        <f>VLOOKUP(D1989,RFPStatus!$A$2:$CF$5148,9,FALSE)</f>
        <v>0</v>
      </c>
      <c r="DV1989" s="63">
        <f>VLOOKUP(D1989,RFPStatus!$A$2:$CF$5148,10,FALSE)</f>
        <v>0</v>
      </c>
      <c r="DW1989" s="63" t="str">
        <f t="shared" si="31"/>
        <v/>
      </c>
    </row>
    <row r="1990" spans="1:127">
      <c r="A1990" s="65">
        <f>RFPData!D1990</f>
        <v>0</v>
      </c>
      <c r="DQ1990" s="63">
        <f>VLOOKUP(D1990,RFPStatus!$A$2:$CF$5148,5,FALSE)</f>
        <v>0</v>
      </c>
      <c r="DR1990" s="63">
        <f>VLOOKUP(D1990,RFPStatus!$A$2:$CF$5148,6,FALSE)</f>
        <v>0</v>
      </c>
      <c r="DS1990" s="63">
        <f>VLOOKUP(D1990,RFPStatus!$A$2:$CF$5148,7,FALSE)</f>
        <v>0</v>
      </c>
      <c r="DT1990" s="63">
        <f>VLOOKUP(D1990,RFPStatus!$A$2:$CF$5148,8,FALSE)</f>
        <v>0</v>
      </c>
      <c r="DU1990" s="63">
        <f>VLOOKUP(D1990,RFPStatus!$A$2:$CF$5148,9,FALSE)</f>
        <v>0</v>
      </c>
      <c r="DV1990" s="63">
        <f>VLOOKUP(D1990,RFPStatus!$A$2:$CF$5148,10,FALSE)</f>
        <v>0</v>
      </c>
      <c r="DW1990" s="63" t="str">
        <f t="shared" si="31"/>
        <v/>
      </c>
    </row>
    <row r="1991" spans="1:127">
      <c r="A1991" s="65">
        <f>RFPData!D1991</f>
        <v>0</v>
      </c>
      <c r="DQ1991" s="63">
        <f>VLOOKUP(D1991,RFPStatus!$A$2:$CF$5148,5,FALSE)</f>
        <v>0</v>
      </c>
      <c r="DR1991" s="63">
        <f>VLOOKUP(D1991,RFPStatus!$A$2:$CF$5148,6,FALSE)</f>
        <v>0</v>
      </c>
      <c r="DS1991" s="63">
        <f>VLOOKUP(D1991,RFPStatus!$A$2:$CF$5148,7,FALSE)</f>
        <v>0</v>
      </c>
      <c r="DT1991" s="63">
        <f>VLOOKUP(D1991,RFPStatus!$A$2:$CF$5148,8,FALSE)</f>
        <v>0</v>
      </c>
      <c r="DU1991" s="63">
        <f>VLOOKUP(D1991,RFPStatus!$A$2:$CF$5148,9,FALSE)</f>
        <v>0</v>
      </c>
      <c r="DV1991" s="63">
        <f>VLOOKUP(D1991,RFPStatus!$A$2:$CF$5148,10,FALSE)</f>
        <v>0</v>
      </c>
      <c r="DW1991" s="63" t="str">
        <f t="shared" si="31"/>
        <v/>
      </c>
    </row>
    <row r="1992" spans="1:127">
      <c r="A1992" s="65">
        <f>RFPData!D1992</f>
        <v>0</v>
      </c>
      <c r="DQ1992" s="63">
        <f>VLOOKUP(D1992,RFPStatus!$A$2:$CF$5148,5,FALSE)</f>
        <v>0</v>
      </c>
      <c r="DR1992" s="63">
        <f>VLOOKUP(D1992,RFPStatus!$A$2:$CF$5148,6,FALSE)</f>
        <v>0</v>
      </c>
      <c r="DS1992" s="63">
        <f>VLOOKUP(D1992,RFPStatus!$A$2:$CF$5148,7,FALSE)</f>
        <v>0</v>
      </c>
      <c r="DT1992" s="63">
        <f>VLOOKUP(D1992,RFPStatus!$A$2:$CF$5148,8,FALSE)</f>
        <v>0</v>
      </c>
      <c r="DU1992" s="63">
        <f>VLOOKUP(D1992,RFPStatus!$A$2:$CF$5148,9,FALSE)</f>
        <v>0</v>
      </c>
      <c r="DV1992" s="63">
        <f>VLOOKUP(D1992,RFPStatus!$A$2:$CF$5148,10,FALSE)</f>
        <v>0</v>
      </c>
      <c r="DW1992" s="63" t="str">
        <f t="shared" si="31"/>
        <v/>
      </c>
    </row>
    <row r="1993" spans="1:127">
      <c r="A1993" s="65">
        <f>RFPData!D1993</f>
        <v>0</v>
      </c>
      <c r="DQ1993" s="63">
        <f>VLOOKUP(D1993,RFPStatus!$A$2:$CF$5148,5,FALSE)</f>
        <v>0</v>
      </c>
      <c r="DR1993" s="63">
        <f>VLOOKUP(D1993,RFPStatus!$A$2:$CF$5148,6,FALSE)</f>
        <v>0</v>
      </c>
      <c r="DS1993" s="63">
        <f>VLOOKUP(D1993,RFPStatus!$A$2:$CF$5148,7,FALSE)</f>
        <v>0</v>
      </c>
      <c r="DT1993" s="63">
        <f>VLOOKUP(D1993,RFPStatus!$A$2:$CF$5148,8,FALSE)</f>
        <v>0</v>
      </c>
      <c r="DU1993" s="63">
        <f>VLOOKUP(D1993,RFPStatus!$A$2:$CF$5148,9,FALSE)</f>
        <v>0</v>
      </c>
      <c r="DV1993" s="63">
        <f>VLOOKUP(D1993,RFPStatus!$A$2:$CF$5148,10,FALSE)</f>
        <v>0</v>
      </c>
      <c r="DW1993" s="63" t="str">
        <f t="shared" si="31"/>
        <v/>
      </c>
    </row>
    <row r="1994" spans="1:127">
      <c r="A1994" s="65">
        <f>RFPData!D1994</f>
        <v>0</v>
      </c>
      <c r="DQ1994" s="63">
        <f>VLOOKUP(D1994,RFPStatus!$A$2:$CF$5148,5,FALSE)</f>
        <v>0</v>
      </c>
      <c r="DR1994" s="63">
        <f>VLOOKUP(D1994,RFPStatus!$A$2:$CF$5148,6,FALSE)</f>
        <v>0</v>
      </c>
      <c r="DS1994" s="63">
        <f>VLOOKUP(D1994,RFPStatus!$A$2:$CF$5148,7,FALSE)</f>
        <v>0</v>
      </c>
      <c r="DT1994" s="63">
        <f>VLOOKUP(D1994,RFPStatus!$A$2:$CF$5148,8,FALSE)</f>
        <v>0</v>
      </c>
      <c r="DU1994" s="63">
        <f>VLOOKUP(D1994,RFPStatus!$A$2:$CF$5148,9,FALSE)</f>
        <v>0</v>
      </c>
      <c r="DV1994" s="63">
        <f>VLOOKUP(D1994,RFPStatus!$A$2:$CF$5148,10,FALSE)</f>
        <v>0</v>
      </c>
      <c r="DW1994" s="63" t="str">
        <f t="shared" si="31"/>
        <v/>
      </c>
    </row>
    <row r="1995" spans="1:127">
      <c r="A1995" s="65">
        <f>RFPData!D1995</f>
        <v>0</v>
      </c>
      <c r="DQ1995" s="63">
        <f>VLOOKUP(D1995,RFPStatus!$A$2:$CF$5148,5,FALSE)</f>
        <v>0</v>
      </c>
      <c r="DR1995" s="63">
        <f>VLOOKUP(D1995,RFPStatus!$A$2:$CF$5148,6,FALSE)</f>
        <v>0</v>
      </c>
      <c r="DS1995" s="63">
        <f>VLOOKUP(D1995,RFPStatus!$A$2:$CF$5148,7,FALSE)</f>
        <v>0</v>
      </c>
      <c r="DT1995" s="63">
        <f>VLOOKUP(D1995,RFPStatus!$A$2:$CF$5148,8,FALSE)</f>
        <v>0</v>
      </c>
      <c r="DU1995" s="63">
        <f>VLOOKUP(D1995,RFPStatus!$A$2:$CF$5148,9,FALSE)</f>
        <v>0</v>
      </c>
      <c r="DV1995" s="63">
        <f>VLOOKUP(D1995,RFPStatus!$A$2:$CF$5148,10,FALSE)</f>
        <v>0</v>
      </c>
      <c r="DW1995" s="63" t="str">
        <f t="shared" si="31"/>
        <v/>
      </c>
    </row>
    <row r="1996" spans="1:127">
      <c r="A1996" s="65">
        <f>RFPData!D1996</f>
        <v>0</v>
      </c>
      <c r="DQ1996" s="63">
        <f>VLOOKUP(D1996,RFPStatus!$A$2:$CF$5148,5,FALSE)</f>
        <v>0</v>
      </c>
      <c r="DR1996" s="63">
        <f>VLOOKUP(D1996,RFPStatus!$A$2:$CF$5148,6,FALSE)</f>
        <v>0</v>
      </c>
      <c r="DS1996" s="63">
        <f>VLOOKUP(D1996,RFPStatus!$A$2:$CF$5148,7,FALSE)</f>
        <v>0</v>
      </c>
      <c r="DT1996" s="63">
        <f>VLOOKUP(D1996,RFPStatus!$A$2:$CF$5148,8,FALSE)</f>
        <v>0</v>
      </c>
      <c r="DU1996" s="63">
        <f>VLOOKUP(D1996,RFPStatus!$A$2:$CF$5148,9,FALSE)</f>
        <v>0</v>
      </c>
      <c r="DV1996" s="63">
        <f>VLOOKUP(D1996,RFPStatus!$A$2:$CF$5148,10,FALSE)</f>
        <v>0</v>
      </c>
      <c r="DW1996" s="63" t="str">
        <f t="shared" si="31"/>
        <v/>
      </c>
    </row>
    <row r="1997" spans="1:127">
      <c r="A1997" s="65">
        <f>RFPData!D1997</f>
        <v>0</v>
      </c>
      <c r="DQ1997" s="63">
        <f>VLOOKUP(D1997,RFPStatus!$A$2:$CF$5148,5,FALSE)</f>
        <v>0</v>
      </c>
      <c r="DR1997" s="63">
        <f>VLOOKUP(D1997,RFPStatus!$A$2:$CF$5148,6,FALSE)</f>
        <v>0</v>
      </c>
      <c r="DS1997" s="63">
        <f>VLOOKUP(D1997,RFPStatus!$A$2:$CF$5148,7,FALSE)</f>
        <v>0</v>
      </c>
      <c r="DT1997" s="63">
        <f>VLOOKUP(D1997,RFPStatus!$A$2:$CF$5148,8,FALSE)</f>
        <v>0</v>
      </c>
      <c r="DU1997" s="63">
        <f>VLOOKUP(D1997,RFPStatus!$A$2:$CF$5148,9,FALSE)</f>
        <v>0</v>
      </c>
      <c r="DV1997" s="63">
        <f>VLOOKUP(D1997,RFPStatus!$A$2:$CF$5148,10,FALSE)</f>
        <v>0</v>
      </c>
      <c r="DW1997" s="63" t="str">
        <f t="shared" si="31"/>
        <v/>
      </c>
    </row>
    <row r="1998" spans="1:127">
      <c r="A1998" s="65">
        <f>RFPData!D1998</f>
        <v>0</v>
      </c>
      <c r="DQ1998" s="63">
        <f>VLOOKUP(D1998,RFPStatus!$A$2:$CF$5148,5,FALSE)</f>
        <v>0</v>
      </c>
      <c r="DR1998" s="63">
        <f>VLOOKUP(D1998,RFPStatus!$A$2:$CF$5148,6,FALSE)</f>
        <v>0</v>
      </c>
      <c r="DS1998" s="63">
        <f>VLOOKUP(D1998,RFPStatus!$A$2:$CF$5148,7,FALSE)</f>
        <v>0</v>
      </c>
      <c r="DT1998" s="63">
        <f>VLOOKUP(D1998,RFPStatus!$A$2:$CF$5148,8,FALSE)</f>
        <v>0</v>
      </c>
      <c r="DU1998" s="63">
        <f>VLOOKUP(D1998,RFPStatus!$A$2:$CF$5148,9,FALSE)</f>
        <v>0</v>
      </c>
      <c r="DV1998" s="63">
        <f>VLOOKUP(D1998,RFPStatus!$A$2:$CF$5148,10,FALSE)</f>
        <v>0</v>
      </c>
      <c r="DW1998" s="63" t="str">
        <f t="shared" si="31"/>
        <v/>
      </c>
    </row>
    <row r="1999" spans="1:127">
      <c r="A1999" s="65">
        <f>RFPData!D1999</f>
        <v>0</v>
      </c>
      <c r="DQ1999" s="63">
        <f>VLOOKUP(D1999,RFPStatus!$A$2:$CF$5148,5,FALSE)</f>
        <v>0</v>
      </c>
      <c r="DR1999" s="63">
        <f>VLOOKUP(D1999,RFPStatus!$A$2:$CF$5148,6,FALSE)</f>
        <v>0</v>
      </c>
      <c r="DS1999" s="63">
        <f>VLOOKUP(D1999,RFPStatus!$A$2:$CF$5148,7,FALSE)</f>
        <v>0</v>
      </c>
      <c r="DT1999" s="63">
        <f>VLOOKUP(D1999,RFPStatus!$A$2:$CF$5148,8,FALSE)</f>
        <v>0</v>
      </c>
      <c r="DU1999" s="63">
        <f>VLOOKUP(D1999,RFPStatus!$A$2:$CF$5148,9,FALSE)</f>
        <v>0</v>
      </c>
      <c r="DV1999" s="63">
        <f>VLOOKUP(D1999,RFPStatus!$A$2:$CF$5148,10,FALSE)</f>
        <v>0</v>
      </c>
      <c r="DW1999" s="63" t="str">
        <f t="shared" si="31"/>
        <v/>
      </c>
    </row>
    <row r="2000" spans="1:127">
      <c r="A2000" s="65">
        <f>RFPData!D2000</f>
        <v>0</v>
      </c>
      <c r="DQ2000" s="63">
        <f>VLOOKUP(D2000,RFPStatus!$A$2:$CF$5148,5,FALSE)</f>
        <v>0</v>
      </c>
      <c r="DR2000" s="63">
        <f>VLOOKUP(D2000,RFPStatus!$A$2:$CF$5148,6,FALSE)</f>
        <v>0</v>
      </c>
      <c r="DS2000" s="63">
        <f>VLOOKUP(D2000,RFPStatus!$A$2:$CF$5148,7,FALSE)</f>
        <v>0</v>
      </c>
      <c r="DT2000" s="63">
        <f>VLOOKUP(D2000,RFPStatus!$A$2:$CF$5148,8,FALSE)</f>
        <v>0</v>
      </c>
      <c r="DU2000" s="63">
        <f>VLOOKUP(D2000,RFPStatus!$A$2:$CF$5148,9,FALSE)</f>
        <v>0</v>
      </c>
      <c r="DV2000" s="63">
        <f>VLOOKUP(D2000,RFPStatus!$A$2:$CF$5148,10,FALSE)</f>
        <v>0</v>
      </c>
      <c r="DW2000" s="63" t="str">
        <f t="shared" si="31"/>
        <v/>
      </c>
    </row>
    <row r="2001" spans="1:127">
      <c r="A2001" s="65">
        <f>RFPData!D2001</f>
        <v>0</v>
      </c>
      <c r="DQ2001" s="63">
        <f>VLOOKUP(D2001,RFPStatus!$A$2:$CF$5148,5,FALSE)</f>
        <v>0</v>
      </c>
      <c r="DR2001" s="63">
        <f>VLOOKUP(D2001,RFPStatus!$A$2:$CF$5148,6,FALSE)</f>
        <v>0</v>
      </c>
      <c r="DS2001" s="63">
        <f>VLOOKUP(D2001,RFPStatus!$A$2:$CF$5148,7,FALSE)</f>
        <v>0</v>
      </c>
      <c r="DT2001" s="63">
        <f>VLOOKUP(D2001,RFPStatus!$A$2:$CF$5148,8,FALSE)</f>
        <v>0</v>
      </c>
      <c r="DU2001" s="63">
        <f>VLOOKUP(D2001,RFPStatus!$A$2:$CF$5148,9,FALSE)</f>
        <v>0</v>
      </c>
      <c r="DV2001" s="63">
        <f>VLOOKUP(D2001,RFPStatus!$A$2:$CF$5148,10,FALSE)</f>
        <v>0</v>
      </c>
      <c r="DW2001" s="63" t="str">
        <f t="shared" ref="DW2001" si="32">_xlfn.CONCAT(BU2001:BY2001)</f>
        <v/>
      </c>
    </row>
    <row r="2002" spans="1:127">
      <c r="A2002" s="65">
        <f>RFPData!D2002</f>
        <v>0</v>
      </c>
      <c r="DQ2002" s="63">
        <f>VLOOKUP(D2002,RFPStatus!$A$2:$CF$5148,5,FALSE)</f>
        <v>0</v>
      </c>
      <c r="DR2002" s="63">
        <f>VLOOKUP(D2002,RFPStatus!$A$2:$CF$5148,6,FALSE)</f>
        <v>0</v>
      </c>
      <c r="DS2002" s="63">
        <f>VLOOKUP(D2002,RFPStatus!$A$2:$CF$5148,7,FALSE)</f>
        <v>0</v>
      </c>
      <c r="DT2002" s="63">
        <f>VLOOKUP(D2002,RFPStatus!$A$2:$CF$5148,8,FALSE)</f>
        <v>0</v>
      </c>
      <c r="DU2002" s="63">
        <f>VLOOKUP(D2002,RFPStatus!$A$2:$CF$5148,9,FALSE)</f>
        <v>0</v>
      </c>
      <c r="DV2002" s="63">
        <f>VLOOKUP(D2002,RFPStatus!$A$2:$CF$5148,10,FALSE)</f>
        <v>0</v>
      </c>
      <c r="DW2002" s="63" t="str">
        <f t="shared" ref="DW2002" si="33">_xlfn.CONCAT(BU2002:BY2002)</f>
        <v/>
      </c>
    </row>
  </sheetData>
  <sheetProtection formatCells="0" deleteRows="0" selectLockedCells="1" sort="0" autoFilter="0"/>
  <dataValidations count="2">
    <dataValidation allowBlank="1" showInputMessage="1" showErrorMessage="1" prompt="View / Print Request for Proposal." sqref="B1:B4" xr:uid="{A0A30B11-425F-4937-834D-D0ED06D525BF}"/>
    <dataValidation allowBlank="1" showInputMessage="1" showErrorMessage="1" prompt="Back to dashboard" sqref="C1:C4" xr:uid="{5D038182-644D-4807-8EA9-410C5CF927AF}"/>
  </dataValidations>
  <pageMargins left="0.7" right="0.7" top="0.75" bottom="0.75" header="0.3" footer="0.3"/>
  <pageSetup orientation="portrait" r:id="rId1"/>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2CCE5-6865-4145-9EFB-BF9269C983C0}">
  <sheetPr codeName="Sheet15">
    <pageSetUpPr fitToPage="1"/>
  </sheetPr>
  <dimension ref="A1:O2000"/>
  <sheetViews>
    <sheetView showGridLines="0" showZeros="0" zoomScale="75" zoomScaleNormal="75" workbookViewId="0">
      <pane ySplit="5" topLeftCell="A6" activePane="bottomLeft" state="frozen"/>
      <selection activeCell="C6" sqref="C6"/>
      <selection pane="bottomLeft" activeCell="C7" sqref="C7"/>
    </sheetView>
  </sheetViews>
  <sheetFormatPr defaultColWidth="9" defaultRowHeight="14.5"/>
  <cols>
    <col min="1" max="1" width="15.81640625" style="4" customWidth="1"/>
    <col min="2" max="2" width="14.26953125" style="4" customWidth="1"/>
    <col min="3" max="3" width="41.453125" style="4" customWidth="1"/>
    <col min="4" max="4" width="16.54296875" style="4" customWidth="1"/>
    <col min="5" max="5" width="33.81640625" style="4" customWidth="1"/>
    <col min="6" max="6" width="30.6328125" style="4" customWidth="1"/>
    <col min="7" max="7" width="15.81640625" style="4" customWidth="1"/>
    <col min="8" max="8" width="12.1796875" style="4" customWidth="1"/>
    <col min="9" max="9" width="13" style="4" customWidth="1"/>
    <col min="10" max="10" width="18.453125" style="4" customWidth="1"/>
    <col min="11" max="11" width="14.1796875" style="4" customWidth="1"/>
    <col min="12" max="12" width="15.7265625" style="4" customWidth="1"/>
    <col min="13" max="16384" width="9" style="4"/>
  </cols>
  <sheetData>
    <row r="1" spans="1:15" ht="23">
      <c r="A1" s="301" t="s">
        <v>238</v>
      </c>
      <c r="B1" s="302"/>
      <c r="C1" s="302"/>
      <c r="D1" s="302"/>
      <c r="E1" s="302"/>
      <c r="F1" s="302"/>
      <c r="G1" s="302"/>
      <c r="H1" s="302"/>
      <c r="I1" s="302"/>
      <c r="J1" s="302"/>
      <c r="K1" s="302"/>
      <c r="L1" s="302"/>
      <c r="M1" s="66"/>
      <c r="N1" s="76"/>
      <c r="O1"/>
    </row>
    <row r="2" spans="1:15" ht="23">
      <c r="A2" s="255"/>
      <c r="B2" s="303"/>
      <c r="C2" s="304"/>
      <c r="D2" s="304"/>
      <c r="E2" s="305"/>
      <c r="F2" s="305"/>
      <c r="G2" s="305"/>
      <c r="H2" s="305"/>
      <c r="I2" s="305"/>
      <c r="J2" s="305"/>
      <c r="K2" s="305"/>
      <c r="L2" s="305"/>
      <c r="M2"/>
      <c r="N2" s="84"/>
      <c r="O2"/>
    </row>
    <row r="3" spans="1:15" ht="16" thickBot="1">
      <c r="A3" s="256"/>
      <c r="B3" s="18"/>
      <c r="C3" s="20"/>
      <c r="D3" s="18"/>
      <c r="E3" s="20"/>
      <c r="F3" s="52"/>
      <c r="G3" s="52"/>
      <c r="H3"/>
      <c r="I3" s="18"/>
      <c r="J3" s="19"/>
      <c r="K3"/>
      <c r="L3" s="18"/>
      <c r="M3"/>
      <c r="N3"/>
      <c r="O3"/>
    </row>
    <row r="4" spans="1:15" ht="15.5">
      <c r="A4" s="26"/>
      <c r="B4" s="22" t="s">
        <v>149</v>
      </c>
      <c r="C4" s="23" t="s">
        <v>22</v>
      </c>
      <c r="D4" s="21" t="s">
        <v>150</v>
      </c>
      <c r="E4" s="24" t="s">
        <v>151</v>
      </c>
      <c r="F4" s="25"/>
      <c r="G4" s="25" t="s">
        <v>152</v>
      </c>
      <c r="H4" s="26" t="s">
        <v>153</v>
      </c>
      <c r="I4" s="22" t="s">
        <v>154</v>
      </c>
      <c r="J4" s="27" t="s">
        <v>155</v>
      </c>
      <c r="K4" s="26" t="s">
        <v>39</v>
      </c>
      <c r="L4" s="21" t="s">
        <v>156</v>
      </c>
      <c r="M4"/>
      <c r="N4"/>
      <c r="O4"/>
    </row>
    <row r="5" spans="1:15" ht="16" thickBot="1">
      <c r="A5" s="41" t="s">
        <v>251</v>
      </c>
      <c r="B5" s="37" t="s">
        <v>157</v>
      </c>
      <c r="C5" s="38"/>
      <c r="D5" s="36" t="s">
        <v>158</v>
      </c>
      <c r="E5" s="39" t="s">
        <v>159</v>
      </c>
      <c r="F5" s="40" t="s">
        <v>248</v>
      </c>
      <c r="G5" s="40" t="s">
        <v>160</v>
      </c>
      <c r="H5" s="41"/>
      <c r="I5" s="37" t="s">
        <v>161</v>
      </c>
      <c r="J5" s="42" t="s">
        <v>162</v>
      </c>
      <c r="K5" s="41" t="s">
        <v>163</v>
      </c>
      <c r="L5" s="36" t="s">
        <v>164</v>
      </c>
      <c r="M5"/>
      <c r="N5"/>
      <c r="O5"/>
    </row>
    <row r="6" spans="1:15" ht="15.5">
      <c r="A6" s="257" t="s">
        <v>252</v>
      </c>
      <c r="B6" s="29" t="s">
        <v>165</v>
      </c>
      <c r="C6" s="30" t="s">
        <v>253</v>
      </c>
      <c r="D6" s="28" t="s">
        <v>166</v>
      </c>
      <c r="E6" s="31" t="s">
        <v>167</v>
      </c>
      <c r="F6" s="32" t="s">
        <v>248</v>
      </c>
      <c r="G6" s="32" t="s">
        <v>144</v>
      </c>
      <c r="H6" s="32" t="s">
        <v>142</v>
      </c>
      <c r="I6" s="32" t="s">
        <v>147</v>
      </c>
      <c r="J6" s="33" t="s">
        <v>168</v>
      </c>
      <c r="K6" s="34" t="s">
        <v>169</v>
      </c>
      <c r="L6" s="35" t="s">
        <v>170</v>
      </c>
    </row>
    <row r="7" spans="1:15" ht="30" customHeight="1">
      <c r="A7" s="58">
        <f>RFPData!D2</f>
        <v>0</v>
      </c>
      <c r="B7" s="53">
        <f>RFPData!DU2</f>
        <v>0</v>
      </c>
      <c r="C7" s="56">
        <f>RFPData!E2</f>
        <v>0</v>
      </c>
      <c r="D7" s="53">
        <f>RFPData!DT2</f>
        <v>0</v>
      </c>
      <c r="E7" s="56">
        <f>RFPData!DW2</f>
        <v>0</v>
      </c>
      <c r="F7" s="54" t="d">
        <f>RFPData!CX2</f>
        <v>1899-12-30</v>
      </c>
      <c r="G7" s="54" t="d">
        <f>RFPData!DS2</f>
        <v>1899-12-30</v>
      </c>
      <c r="H7" s="58">
        <f>RFPData!DQ2</f>
        <v>0</v>
      </c>
      <c r="I7" s="58">
        <f>RFPData!DV2</f>
        <v>0</v>
      </c>
      <c r="J7" s="55">
        <f>RFPData!CV2</f>
        <v>0</v>
      </c>
      <c r="K7" s="55">
        <f>RFPData!CW2</f>
        <v>0</v>
      </c>
      <c r="L7" s="57">
        <f>RFPData!DR2</f>
        <v>0</v>
      </c>
    </row>
    <row r="8" spans="1:15" ht="30" customHeight="1">
      <c r="A8" s="58">
        <f>RFPData!D3</f>
        <v>0</v>
      </c>
      <c r="B8" s="53">
        <f>RFPData!DU3</f>
        <v>0</v>
      </c>
      <c r="C8" s="56">
        <f>RFPData!E3</f>
        <v>0</v>
      </c>
      <c r="D8" s="53">
        <f>RFPData!DT3</f>
        <v>0</v>
      </c>
      <c r="E8" s="56" t="str">
        <f>RFPData!DW3</f>
        <v/>
      </c>
      <c r="F8" s="54" t="d">
        <f>RFPData!CX3</f>
        <v>1899-12-30</v>
      </c>
      <c r="G8" s="54" t="d">
        <f>RFPData!DS3</f>
        <v>1899-12-30</v>
      </c>
      <c r="H8" s="58">
        <f>RFPData!DQ3</f>
        <v>0</v>
      </c>
      <c r="I8" s="58">
        <f>RFPData!DV3</f>
        <v>0</v>
      </c>
      <c r="J8" s="55">
        <f>RFPData!CV3</f>
        <v>0</v>
      </c>
      <c r="K8" s="55">
        <f>RFPData!CW3</f>
        <v>0</v>
      </c>
      <c r="L8" s="57">
        <f>RFPData!DR3</f>
        <v>0</v>
      </c>
    </row>
    <row r="9" spans="1:15" ht="30" customHeight="1">
      <c r="A9" s="58">
        <f>RFPData!D4</f>
        <v>0</v>
      </c>
      <c r="B9" s="53">
        <f>RFPData!DU4</f>
        <v>0</v>
      </c>
      <c r="C9" s="56">
        <f>RFPData!E4</f>
        <v>0</v>
      </c>
      <c r="D9" s="53">
        <f>RFPData!DT4</f>
        <v>0</v>
      </c>
      <c r="E9" s="56" t="str">
        <f>RFPData!DW4</f>
        <v/>
      </c>
      <c r="F9" s="54" t="d">
        <f>RFPData!CX4</f>
        <v>1899-12-30</v>
      </c>
      <c r="G9" s="54" t="d">
        <f>RFPData!DS4</f>
        <v>1899-12-30</v>
      </c>
      <c r="H9" s="58">
        <f>RFPData!DQ4</f>
        <v>0</v>
      </c>
      <c r="I9" s="58">
        <f>RFPData!DV4</f>
        <v>0</v>
      </c>
      <c r="J9" s="55">
        <f>RFPData!CV4</f>
        <v>0</v>
      </c>
      <c r="K9" s="55">
        <f>RFPData!CW4</f>
        <v>0</v>
      </c>
      <c r="L9" s="57">
        <f>RFPData!DR4</f>
        <v>0</v>
      </c>
    </row>
    <row r="10" spans="1:15" ht="30" customHeight="1">
      <c r="A10" s="58">
        <f>RFPData!D5</f>
        <v>0</v>
      </c>
      <c r="B10" s="53">
        <f>RFPData!DU5</f>
        <v>0</v>
      </c>
      <c r="C10" s="56">
        <f>RFPData!E5</f>
        <v>0</v>
      </c>
      <c r="D10" s="53">
        <f>RFPData!DT5</f>
        <v>0</v>
      </c>
      <c r="E10" s="56" t="str">
        <f>RFPData!DW5</f>
        <v/>
      </c>
      <c r="F10" s="54" t="d">
        <f>RFPData!CX5</f>
        <v>1899-12-30</v>
      </c>
      <c r="G10" s="54" t="d">
        <f>RFPData!DS5</f>
        <v>1899-12-30</v>
      </c>
      <c r="H10" s="58">
        <f>RFPData!DQ5</f>
        <v>0</v>
      </c>
      <c r="I10" s="58">
        <f>RFPData!DV5</f>
        <v>0</v>
      </c>
      <c r="J10" s="55">
        <f>RFPData!CV5</f>
        <v>0</v>
      </c>
      <c r="K10" s="55">
        <f>RFPData!CW5</f>
        <v>0</v>
      </c>
      <c r="L10" s="57">
        <f>RFPData!DR5</f>
        <v>0</v>
      </c>
    </row>
    <row r="11" spans="1:15" ht="30" customHeight="1">
      <c r="A11" s="58">
        <f>RFPData!D6</f>
        <v>0</v>
      </c>
      <c r="B11" s="53">
        <f>RFPData!DU6</f>
        <v>0</v>
      </c>
      <c r="C11" s="56">
        <f>RFPData!E6</f>
        <v>0</v>
      </c>
      <c r="D11" s="53">
        <f>RFPData!DT6</f>
        <v>0</v>
      </c>
      <c r="E11" s="56" t="str">
        <f>RFPData!DW6</f>
        <v/>
      </c>
      <c r="F11" s="54" t="d">
        <f>RFPData!CX6</f>
        <v>1899-12-30</v>
      </c>
      <c r="G11" s="54" t="d">
        <f>RFPData!DS6</f>
        <v>1899-12-30</v>
      </c>
      <c r="H11" s="58">
        <f>RFPData!DQ6</f>
        <v>0</v>
      </c>
      <c r="I11" s="58">
        <f>RFPData!DV6</f>
        <v>0</v>
      </c>
      <c r="J11" s="55">
        <f>RFPData!CV6</f>
        <v>0</v>
      </c>
      <c r="K11" s="55">
        <f>RFPData!CW6</f>
        <v>0</v>
      </c>
      <c r="L11" s="57">
        <f>RFPData!DR6</f>
        <v>0</v>
      </c>
    </row>
    <row r="12" spans="1:15" ht="30" customHeight="1">
      <c r="A12" s="58">
        <f>RFPData!D7</f>
        <v>0</v>
      </c>
      <c r="B12" s="53">
        <f>RFPData!DU7</f>
        <v>0</v>
      </c>
      <c r="C12" s="56">
        <f>RFPData!E7</f>
        <v>0</v>
      </c>
      <c r="D12" s="53">
        <f>RFPData!DT7</f>
        <v>0</v>
      </c>
      <c r="E12" s="56" t="str">
        <f>RFPData!DW7</f>
        <v/>
      </c>
      <c r="F12" s="54" t="d">
        <f>RFPData!CX7</f>
        <v>1899-12-30</v>
      </c>
      <c r="G12" s="54" t="d">
        <f>RFPData!DS7</f>
        <v>1899-12-30</v>
      </c>
      <c r="H12" s="58">
        <f>RFPData!DQ7</f>
        <v>0</v>
      </c>
      <c r="I12" s="58">
        <f>RFPData!DV7</f>
        <v>0</v>
      </c>
      <c r="J12" s="55">
        <f>RFPData!CV7</f>
        <v>0</v>
      </c>
      <c r="K12" s="55">
        <f>RFPData!CW7</f>
        <v>0</v>
      </c>
      <c r="L12" s="57">
        <f>RFPData!DR7</f>
        <v>0</v>
      </c>
    </row>
    <row r="13" spans="1:15" ht="30" customHeight="1">
      <c r="A13" s="58">
        <f>RFPData!D8</f>
        <v>0</v>
      </c>
      <c r="B13" s="53">
        <f>RFPData!DU8</f>
        <v>0</v>
      </c>
      <c r="C13" s="56">
        <f>RFPData!E8</f>
        <v>0</v>
      </c>
      <c r="D13" s="53">
        <f>RFPData!DT8</f>
        <v>0</v>
      </c>
      <c r="E13" s="56" t="str">
        <f>RFPData!DW8</f>
        <v/>
      </c>
      <c r="F13" s="54" t="d">
        <f>RFPData!CX8</f>
        <v>1899-12-30</v>
      </c>
      <c r="G13" s="54" t="d">
        <f>RFPData!DS8</f>
        <v>1899-12-30</v>
      </c>
      <c r="H13" s="58">
        <f>RFPData!DQ8</f>
        <v>0</v>
      </c>
      <c r="I13" s="58">
        <f>RFPData!DV8</f>
        <v>0</v>
      </c>
      <c r="J13" s="55">
        <f>RFPData!CV8</f>
        <v>0</v>
      </c>
      <c r="K13" s="55">
        <f>RFPData!CW8</f>
        <v>0</v>
      </c>
      <c r="L13" s="57">
        <f>RFPData!DR8</f>
        <v>0</v>
      </c>
    </row>
    <row r="14" spans="1:15" ht="30" customHeight="1">
      <c r="A14" s="58">
        <f>RFPData!D9</f>
        <v>0</v>
      </c>
      <c r="B14" s="53">
        <f>RFPData!DU9</f>
        <v>0</v>
      </c>
      <c r="C14" s="56">
        <f>RFPData!E9</f>
        <v>0</v>
      </c>
      <c r="D14" s="53">
        <f>RFPData!DT9</f>
        <v>0</v>
      </c>
      <c r="E14" s="56" t="str">
        <f>RFPData!DW9</f>
        <v/>
      </c>
      <c r="F14" s="54" t="d">
        <f>RFPData!CX9</f>
        <v>1899-12-30</v>
      </c>
      <c r="G14" s="54" t="d">
        <f>RFPData!DS9</f>
        <v>1899-12-30</v>
      </c>
      <c r="H14" s="58">
        <f>RFPData!DQ9</f>
        <v>0</v>
      </c>
      <c r="I14" s="58">
        <f>RFPData!DV9</f>
        <v>0</v>
      </c>
      <c r="J14" s="55">
        <f>RFPData!CV9</f>
        <v>0</v>
      </c>
      <c r="K14" s="55">
        <f>RFPData!CW9</f>
        <v>0</v>
      </c>
      <c r="L14" s="57">
        <f>RFPData!DR9</f>
        <v>0</v>
      </c>
    </row>
    <row r="15" spans="1:15" ht="30" customHeight="1">
      <c r="A15" s="58">
        <f>RFPData!D10</f>
        <v>0</v>
      </c>
      <c r="B15" s="53">
        <f>RFPData!DU10</f>
        <v>0</v>
      </c>
      <c r="C15" s="56">
        <f>RFPData!E10</f>
        <v>0</v>
      </c>
      <c r="D15" s="53">
        <f>RFPData!DT10</f>
        <v>0</v>
      </c>
      <c r="E15" s="56" t="str">
        <f>RFPData!DW10</f>
        <v/>
      </c>
      <c r="F15" s="54" t="d">
        <f>RFPData!CX10</f>
        <v>1899-12-30</v>
      </c>
      <c r="G15" s="54" t="d">
        <f>RFPData!DS10</f>
        <v>1899-12-30</v>
      </c>
      <c r="H15" s="58">
        <f>RFPData!DQ10</f>
        <v>0</v>
      </c>
      <c r="I15" s="58">
        <f>RFPData!DV10</f>
        <v>0</v>
      </c>
      <c r="J15" s="55">
        <f>RFPData!CV10</f>
        <v>0</v>
      </c>
      <c r="K15" s="55">
        <f>RFPData!CW10</f>
        <v>0</v>
      </c>
      <c r="L15" s="57">
        <f>RFPData!DR10</f>
        <v>0</v>
      </c>
    </row>
    <row r="16" spans="1:15" ht="30" customHeight="1">
      <c r="A16" s="58">
        <f>RFPData!D11</f>
        <v>0</v>
      </c>
      <c r="B16" s="53">
        <f>RFPData!DU11</f>
        <v>0</v>
      </c>
      <c r="C16" s="56">
        <f>RFPData!E11</f>
        <v>0</v>
      </c>
      <c r="D16" s="53">
        <f>RFPData!DT11</f>
        <v>0</v>
      </c>
      <c r="E16" s="56" t="str">
        <f>RFPData!DW11</f>
        <v/>
      </c>
      <c r="F16" s="54" t="d">
        <f>RFPData!CX11</f>
        <v>1899-12-30</v>
      </c>
      <c r="G16" s="54" t="d">
        <f>RFPData!DS11</f>
        <v>1899-12-30</v>
      </c>
      <c r="H16" s="58">
        <f>RFPData!DQ11</f>
        <v>0</v>
      </c>
      <c r="I16" s="58">
        <f>RFPData!DV11</f>
        <v>0</v>
      </c>
      <c r="J16" s="55">
        <f>RFPData!CV11</f>
        <v>0</v>
      </c>
      <c r="K16" s="55">
        <f>RFPData!CW11</f>
        <v>0</v>
      </c>
      <c r="L16" s="57">
        <f>RFPData!DR11</f>
        <v>0</v>
      </c>
    </row>
    <row r="17" spans="1:12" ht="30" customHeight="1">
      <c r="A17" s="58">
        <f>RFPData!D12</f>
        <v>0</v>
      </c>
      <c r="B17" s="53">
        <f>RFPData!DU12</f>
        <v>0</v>
      </c>
      <c r="C17" s="56">
        <f>RFPData!E12</f>
        <v>0</v>
      </c>
      <c r="D17" s="53">
        <f>RFPData!DT12</f>
        <v>0</v>
      </c>
      <c r="E17" s="56" t="str">
        <f>RFPData!DW12</f>
        <v/>
      </c>
      <c r="F17" s="54" t="d">
        <f>RFPData!CX12</f>
        <v>1899-12-30</v>
      </c>
      <c r="G17" s="54" t="d">
        <f>RFPData!DS12</f>
        <v>1899-12-30</v>
      </c>
      <c r="H17" s="58">
        <f>RFPData!DQ12</f>
        <v>0</v>
      </c>
      <c r="I17" s="58">
        <f>RFPData!DV12</f>
        <v>0</v>
      </c>
      <c r="J17" s="55">
        <f>RFPData!CV12</f>
        <v>0</v>
      </c>
      <c r="K17" s="55">
        <f>RFPData!CW12</f>
        <v>0</v>
      </c>
      <c r="L17" s="57">
        <f>RFPData!DR12</f>
        <v>0</v>
      </c>
    </row>
    <row r="18" spans="1:12" ht="30" customHeight="1">
      <c r="A18" s="58">
        <f>RFPData!D13</f>
        <v>0</v>
      </c>
      <c r="B18" s="53">
        <f>RFPData!DU13</f>
        <v>0</v>
      </c>
      <c r="C18" s="56">
        <f>RFPData!E13</f>
        <v>0</v>
      </c>
      <c r="D18" s="53">
        <f>RFPData!DT13</f>
        <v>0</v>
      </c>
      <c r="E18" s="56" t="str">
        <f>RFPData!DW13</f>
        <v/>
      </c>
      <c r="F18" s="54" t="d">
        <f>RFPData!CX13</f>
        <v>1899-12-30</v>
      </c>
      <c r="G18" s="54" t="d">
        <f>RFPData!DS13</f>
        <v>1899-12-30</v>
      </c>
      <c r="H18" s="58">
        <f>RFPData!DQ13</f>
        <v>0</v>
      </c>
      <c r="I18" s="58">
        <f>RFPData!DV13</f>
        <v>0</v>
      </c>
      <c r="J18" s="55">
        <f>RFPData!CV13</f>
        <v>0</v>
      </c>
      <c r="K18" s="55">
        <f>RFPData!CW13</f>
        <v>0</v>
      </c>
      <c r="L18" s="57">
        <f>RFPData!DR13</f>
        <v>0</v>
      </c>
    </row>
    <row r="19" spans="1:12" ht="30" customHeight="1">
      <c r="A19" s="58">
        <f>RFPData!D14</f>
        <v>0</v>
      </c>
      <c r="B19" s="53">
        <f>RFPData!DU14</f>
        <v>0</v>
      </c>
      <c r="C19" s="56">
        <f>RFPData!E14</f>
        <v>0</v>
      </c>
      <c r="D19" s="53">
        <f>RFPData!DT14</f>
        <v>0</v>
      </c>
      <c r="E19" s="56" t="str">
        <f>RFPData!DW14</f>
        <v/>
      </c>
      <c r="F19" s="54" t="d">
        <f>RFPData!CX14</f>
        <v>1899-12-30</v>
      </c>
      <c r="G19" s="54" t="d">
        <f>RFPData!DS14</f>
        <v>1899-12-30</v>
      </c>
      <c r="H19" s="58">
        <f>RFPData!DQ14</f>
        <v>0</v>
      </c>
      <c r="I19" s="58">
        <f>RFPData!DV14</f>
        <v>0</v>
      </c>
      <c r="J19" s="55">
        <f>RFPData!CV14</f>
        <v>0</v>
      </c>
      <c r="K19" s="55">
        <f>RFPData!CW14</f>
        <v>0</v>
      </c>
      <c r="L19" s="57">
        <f>RFPData!DR14</f>
        <v>0</v>
      </c>
    </row>
    <row r="20" spans="1:12" ht="30" customHeight="1">
      <c r="A20" s="58">
        <f>RFPData!D15</f>
        <v>0</v>
      </c>
      <c r="B20" s="53">
        <f>RFPData!DU15</f>
        <v>0</v>
      </c>
      <c r="C20" s="56">
        <f>RFPData!E15</f>
        <v>0</v>
      </c>
      <c r="D20" s="53">
        <f>RFPData!DT15</f>
        <v>0</v>
      </c>
      <c r="E20" s="56" t="str">
        <f>RFPData!DW15</f>
        <v/>
      </c>
      <c r="F20" s="54" t="d">
        <f>RFPData!CX15</f>
        <v>1899-12-30</v>
      </c>
      <c r="G20" s="54" t="d">
        <f>RFPData!DS15</f>
        <v>1899-12-30</v>
      </c>
      <c r="H20" s="58">
        <f>RFPData!DQ15</f>
        <v>0</v>
      </c>
      <c r="I20" s="58">
        <f>RFPData!DV15</f>
        <v>0</v>
      </c>
      <c r="J20" s="55">
        <f>RFPData!CV15</f>
        <v>0</v>
      </c>
      <c r="K20" s="55">
        <f>RFPData!CW15</f>
        <v>0</v>
      </c>
      <c r="L20" s="57">
        <f>RFPData!DR15</f>
        <v>0</v>
      </c>
    </row>
    <row r="21" spans="1:12" ht="30" customHeight="1">
      <c r="A21" s="58">
        <f>RFPData!D16</f>
        <v>0</v>
      </c>
      <c r="B21" s="53">
        <f>RFPData!DU16</f>
        <v>0</v>
      </c>
      <c r="C21" s="56">
        <f>RFPData!E16</f>
        <v>0</v>
      </c>
      <c r="D21" s="53">
        <f>RFPData!DT16</f>
        <v>0</v>
      </c>
      <c r="E21" s="56" t="str">
        <f>RFPData!DW16</f>
        <v/>
      </c>
      <c r="F21" s="54" t="d">
        <f>RFPData!CX16</f>
        <v>1899-12-30</v>
      </c>
      <c r="G21" s="54" t="d">
        <f>RFPData!DS16</f>
        <v>1899-12-30</v>
      </c>
      <c r="H21" s="58">
        <f>RFPData!DQ16</f>
        <v>0</v>
      </c>
      <c r="I21" s="58">
        <f>RFPData!DV16</f>
        <v>0</v>
      </c>
      <c r="J21" s="55">
        <f>RFPData!CV16</f>
        <v>0</v>
      </c>
      <c r="K21" s="55">
        <f>RFPData!CW16</f>
        <v>0</v>
      </c>
      <c r="L21" s="57">
        <f>RFPData!DR16</f>
        <v>0</v>
      </c>
    </row>
    <row r="22" spans="1:12" ht="30" customHeight="1">
      <c r="A22" s="58">
        <f>RFPData!D17</f>
        <v>0</v>
      </c>
      <c r="B22" s="53">
        <f>RFPData!DU17</f>
        <v>0</v>
      </c>
      <c r="C22" s="56">
        <f>RFPData!E17</f>
        <v>0</v>
      </c>
      <c r="D22" s="53">
        <f>RFPData!DT17</f>
        <v>0</v>
      </c>
      <c r="E22" s="56" t="str">
        <f>RFPData!DW17</f>
        <v/>
      </c>
      <c r="F22" s="54" t="d">
        <f>RFPData!CX17</f>
        <v>1899-12-30</v>
      </c>
      <c r="G22" s="54" t="d">
        <f>RFPData!DS17</f>
        <v>1899-12-30</v>
      </c>
      <c r="H22" s="58">
        <f>RFPData!DQ17</f>
        <v>0</v>
      </c>
      <c r="I22" s="58">
        <f>RFPData!DV17</f>
        <v>0</v>
      </c>
      <c r="J22" s="55">
        <f>RFPData!CV17</f>
        <v>0</v>
      </c>
      <c r="K22" s="55">
        <f>RFPData!CW17</f>
        <v>0</v>
      </c>
      <c r="L22" s="57">
        <f>RFPData!DR17</f>
        <v>0</v>
      </c>
    </row>
    <row r="23" spans="1:12" ht="30" customHeight="1">
      <c r="A23" s="58">
        <f>RFPData!D18</f>
        <v>0</v>
      </c>
      <c r="B23" s="53">
        <f>RFPData!DU18</f>
        <v>0</v>
      </c>
      <c r="C23" s="56">
        <f>RFPData!E18</f>
        <v>0</v>
      </c>
      <c r="D23" s="53">
        <f>RFPData!DT18</f>
        <v>0</v>
      </c>
      <c r="E23" s="56" t="str">
        <f>RFPData!DW18</f>
        <v/>
      </c>
      <c r="F23" s="54" t="d">
        <f>RFPData!CX18</f>
        <v>1899-12-30</v>
      </c>
      <c r="G23" s="54" t="d">
        <f>RFPData!DS18</f>
        <v>1899-12-30</v>
      </c>
      <c r="H23" s="58">
        <f>RFPData!DQ18</f>
        <v>0</v>
      </c>
      <c r="I23" s="58">
        <f>RFPData!DV18</f>
        <v>0</v>
      </c>
      <c r="J23" s="55">
        <f>RFPData!CV18</f>
        <v>0</v>
      </c>
      <c r="K23" s="55">
        <f>RFPData!CW18</f>
        <v>0</v>
      </c>
      <c r="L23" s="57">
        <f>RFPData!DR18</f>
        <v>0</v>
      </c>
    </row>
    <row r="24" spans="1:12" ht="30" customHeight="1">
      <c r="A24" s="58">
        <f>RFPData!D19</f>
        <v>0</v>
      </c>
      <c r="B24" s="53">
        <f>RFPData!DU19</f>
        <v>0</v>
      </c>
      <c r="C24" s="56">
        <f>RFPData!E19</f>
        <v>0</v>
      </c>
      <c r="D24" s="53">
        <f>RFPData!DT19</f>
        <v>0</v>
      </c>
      <c r="E24" s="56" t="str">
        <f>RFPData!DW19</f>
        <v/>
      </c>
      <c r="F24" s="54" t="d">
        <f>RFPData!CX19</f>
        <v>1899-12-30</v>
      </c>
      <c r="G24" s="54" t="d">
        <f>RFPData!DS19</f>
        <v>1899-12-30</v>
      </c>
      <c r="H24" s="58">
        <f>RFPData!DQ19</f>
        <v>0</v>
      </c>
      <c r="I24" s="58">
        <f>RFPData!DV19</f>
        <v>0</v>
      </c>
      <c r="J24" s="55">
        <f>RFPData!CV19</f>
        <v>0</v>
      </c>
      <c r="K24" s="55">
        <f>RFPData!CW19</f>
        <v>0</v>
      </c>
      <c r="L24" s="57">
        <f>RFPData!DR19</f>
        <v>0</v>
      </c>
    </row>
    <row r="25" spans="1:12" ht="30" customHeight="1">
      <c r="A25" s="58">
        <f>RFPData!D20</f>
        <v>0</v>
      </c>
      <c r="B25" s="53">
        <f>RFPData!DU20</f>
        <v>0</v>
      </c>
      <c r="C25" s="56">
        <f>RFPData!E20</f>
        <v>0</v>
      </c>
      <c r="D25" s="53">
        <f>RFPData!DT20</f>
        <v>0</v>
      </c>
      <c r="E25" s="56" t="str">
        <f>RFPData!DW20</f>
        <v/>
      </c>
      <c r="F25" s="54" t="d">
        <f>RFPData!CX20</f>
        <v>1899-12-30</v>
      </c>
      <c r="G25" s="54" t="d">
        <f>RFPData!DS20</f>
        <v>1899-12-30</v>
      </c>
      <c r="H25" s="58">
        <f>RFPData!DQ20</f>
        <v>0</v>
      </c>
      <c r="I25" s="58">
        <f>RFPData!DV20</f>
        <v>0</v>
      </c>
      <c r="J25" s="55">
        <f>RFPData!CV20</f>
        <v>0</v>
      </c>
      <c r="K25" s="55">
        <f>RFPData!CW20</f>
        <v>0</v>
      </c>
      <c r="L25" s="57">
        <f>RFPData!DR20</f>
        <v>0</v>
      </c>
    </row>
    <row r="26" spans="1:12" ht="30" customHeight="1">
      <c r="A26" s="58">
        <f>RFPData!D21</f>
        <v>0</v>
      </c>
      <c r="B26" s="53">
        <f>RFPData!DU21</f>
        <v>0</v>
      </c>
      <c r="C26" s="56">
        <f>RFPData!E21</f>
        <v>0</v>
      </c>
      <c r="D26" s="53">
        <f>RFPData!DT21</f>
        <v>0</v>
      </c>
      <c r="E26" s="56" t="str">
        <f>RFPData!DW21</f>
        <v/>
      </c>
      <c r="F26" s="54" t="d">
        <f>RFPData!CX21</f>
        <v>1899-12-30</v>
      </c>
      <c r="G26" s="54" t="d">
        <f>RFPData!DS21</f>
        <v>1899-12-30</v>
      </c>
      <c r="H26" s="58">
        <f>RFPData!DQ21</f>
        <v>0</v>
      </c>
      <c r="I26" s="58">
        <f>RFPData!DV21</f>
        <v>0</v>
      </c>
      <c r="J26" s="55">
        <f>RFPData!CV21</f>
        <v>0</v>
      </c>
      <c r="K26" s="55">
        <f>RFPData!CW21</f>
        <v>0</v>
      </c>
      <c r="L26" s="57">
        <f>RFPData!DR21</f>
        <v>0</v>
      </c>
    </row>
    <row r="27" spans="1:12" ht="30" customHeight="1">
      <c r="A27" s="58">
        <f>RFPData!D22</f>
        <v>0</v>
      </c>
      <c r="B27" s="53">
        <f>RFPData!DU22</f>
        <v>0</v>
      </c>
      <c r="C27" s="56">
        <f>RFPData!E22</f>
        <v>0</v>
      </c>
      <c r="D27" s="53">
        <f>RFPData!DT22</f>
        <v>0</v>
      </c>
      <c r="E27" s="56" t="str">
        <f>RFPData!DW22</f>
        <v/>
      </c>
      <c r="F27" s="54" t="d">
        <f>RFPData!CX22</f>
        <v>1899-12-30</v>
      </c>
      <c r="G27" s="54" t="d">
        <f>RFPData!DS22</f>
        <v>1899-12-30</v>
      </c>
      <c r="H27" s="58">
        <f>RFPData!DQ22</f>
        <v>0</v>
      </c>
      <c r="I27" s="58">
        <f>RFPData!DV22</f>
        <v>0</v>
      </c>
      <c r="J27" s="55">
        <f>RFPData!CV22</f>
        <v>0</v>
      </c>
      <c r="K27" s="55">
        <f>RFPData!CW22</f>
        <v>0</v>
      </c>
      <c r="L27" s="57">
        <f>RFPData!DR22</f>
        <v>0</v>
      </c>
    </row>
    <row r="28" spans="1:12" ht="30" customHeight="1">
      <c r="A28" s="58">
        <f>RFPData!D23</f>
        <v>0</v>
      </c>
      <c r="B28" s="53">
        <f>RFPData!DU23</f>
        <v>0</v>
      </c>
      <c r="C28" s="56">
        <f>RFPData!E23</f>
        <v>0</v>
      </c>
      <c r="D28" s="53">
        <f>RFPData!DT23</f>
        <v>0</v>
      </c>
      <c r="E28" s="56" t="str">
        <f>RFPData!DW23</f>
        <v/>
      </c>
      <c r="F28" s="54" t="d">
        <f>RFPData!CX23</f>
        <v>1899-12-30</v>
      </c>
      <c r="G28" s="54" t="d">
        <f>RFPData!DS23</f>
        <v>1899-12-30</v>
      </c>
      <c r="H28" s="58">
        <f>RFPData!DQ23</f>
        <v>0</v>
      </c>
      <c r="I28" s="58">
        <f>RFPData!DV23</f>
        <v>0</v>
      </c>
      <c r="J28" s="55">
        <f>RFPData!CV23</f>
        <v>0</v>
      </c>
      <c r="K28" s="55">
        <f>RFPData!CW23</f>
        <v>0</v>
      </c>
      <c r="L28" s="57">
        <f>RFPData!DR23</f>
        <v>0</v>
      </c>
    </row>
    <row r="29" spans="1:12" ht="30" customHeight="1">
      <c r="A29" s="58">
        <f>RFPData!D24</f>
        <v>0</v>
      </c>
      <c r="B29" s="53">
        <f>RFPData!DU24</f>
        <v>0</v>
      </c>
      <c r="C29" s="56">
        <f>RFPData!E24</f>
        <v>0</v>
      </c>
      <c r="D29" s="53">
        <f>RFPData!DT24</f>
        <v>0</v>
      </c>
      <c r="E29" s="56" t="str">
        <f>RFPData!DW24</f>
        <v/>
      </c>
      <c r="F29" s="54" t="d">
        <f>RFPData!CX24</f>
        <v>1899-12-30</v>
      </c>
      <c r="G29" s="54" t="d">
        <f>RFPData!DS24</f>
        <v>1899-12-30</v>
      </c>
      <c r="H29" s="58">
        <f>RFPData!DQ24</f>
        <v>0</v>
      </c>
      <c r="I29" s="58">
        <f>RFPData!DV24</f>
        <v>0</v>
      </c>
      <c r="J29" s="55">
        <f>RFPData!CV24</f>
        <v>0</v>
      </c>
      <c r="K29" s="55">
        <f>RFPData!CW24</f>
        <v>0</v>
      </c>
      <c r="L29" s="57">
        <f>RFPData!DR24</f>
        <v>0</v>
      </c>
    </row>
    <row r="30" spans="1:12" ht="30" customHeight="1">
      <c r="A30" s="58">
        <f>RFPData!D25</f>
        <v>0</v>
      </c>
      <c r="B30" s="53">
        <f>RFPData!DU25</f>
        <v>0</v>
      </c>
      <c r="C30" s="56">
        <f>RFPData!E25</f>
        <v>0</v>
      </c>
      <c r="D30" s="53">
        <f>RFPData!DT25</f>
        <v>0</v>
      </c>
      <c r="E30" s="56" t="str">
        <f>RFPData!DW25</f>
        <v/>
      </c>
      <c r="F30" s="54" t="d">
        <f>RFPData!CX25</f>
        <v>1899-12-30</v>
      </c>
      <c r="G30" s="54" t="d">
        <f>RFPData!DS25</f>
        <v>1899-12-30</v>
      </c>
      <c r="H30" s="58">
        <f>RFPData!DQ25</f>
        <v>0</v>
      </c>
      <c r="I30" s="58">
        <f>RFPData!DV25</f>
        <v>0</v>
      </c>
      <c r="J30" s="55">
        <f>RFPData!CV25</f>
        <v>0</v>
      </c>
      <c r="K30" s="55">
        <f>RFPData!CW25</f>
        <v>0</v>
      </c>
      <c r="L30" s="57">
        <f>RFPData!DR25</f>
        <v>0</v>
      </c>
    </row>
    <row r="31" spans="1:12" ht="30" customHeight="1">
      <c r="A31" s="58">
        <f>RFPData!D26</f>
        <v>0</v>
      </c>
      <c r="B31" s="53">
        <f>RFPData!DU26</f>
        <v>0</v>
      </c>
      <c r="C31" s="56">
        <f>RFPData!E26</f>
        <v>0</v>
      </c>
      <c r="D31" s="53">
        <f>RFPData!DT26</f>
        <v>0</v>
      </c>
      <c r="E31" s="56" t="str">
        <f>RFPData!DW26</f>
        <v/>
      </c>
      <c r="F31" s="54" t="d">
        <f>RFPData!CX26</f>
        <v>1899-12-30</v>
      </c>
      <c r="G31" s="54" t="d">
        <f>RFPData!DS26</f>
        <v>1899-12-30</v>
      </c>
      <c r="H31" s="58">
        <f>RFPData!DQ26</f>
        <v>0</v>
      </c>
      <c r="I31" s="58">
        <f>RFPData!DV26</f>
        <v>0</v>
      </c>
      <c r="J31" s="55">
        <f>RFPData!CV26</f>
        <v>0</v>
      </c>
      <c r="K31" s="55">
        <f>RFPData!CW26</f>
        <v>0</v>
      </c>
      <c r="L31" s="57">
        <f>RFPData!DR26</f>
        <v>0</v>
      </c>
    </row>
    <row r="32" spans="1:12" ht="30" customHeight="1">
      <c r="A32" s="58">
        <f>RFPData!D27</f>
        <v>0</v>
      </c>
      <c r="B32" s="53">
        <f>RFPData!DU27</f>
        <v>0</v>
      </c>
      <c r="C32" s="56">
        <f>RFPData!E27</f>
        <v>0</v>
      </c>
      <c r="D32" s="53">
        <f>RFPData!DT27</f>
        <v>0</v>
      </c>
      <c r="E32" s="56" t="str">
        <f>RFPData!DW27</f>
        <v/>
      </c>
      <c r="F32" s="54" t="d">
        <f>RFPData!CX27</f>
        <v>1899-12-30</v>
      </c>
      <c r="G32" s="54" t="d">
        <f>RFPData!DS27</f>
        <v>1899-12-30</v>
      </c>
      <c r="H32" s="58">
        <f>RFPData!DQ27</f>
        <v>0</v>
      </c>
      <c r="I32" s="58">
        <f>RFPData!DV27</f>
        <v>0</v>
      </c>
      <c r="J32" s="55">
        <f>RFPData!CV27</f>
        <v>0</v>
      </c>
      <c r="K32" s="55">
        <f>RFPData!CW27</f>
        <v>0</v>
      </c>
      <c r="L32" s="57">
        <f>RFPData!DR27</f>
        <v>0</v>
      </c>
    </row>
    <row r="33" spans="1:12" ht="30" customHeight="1">
      <c r="A33" s="58">
        <f>RFPData!D28</f>
        <v>0</v>
      </c>
      <c r="B33" s="53">
        <f>RFPData!DU28</f>
        <v>0</v>
      </c>
      <c r="C33" s="56">
        <f>RFPData!E28</f>
        <v>0</v>
      </c>
      <c r="D33" s="53">
        <f>RFPData!DT28</f>
        <v>0</v>
      </c>
      <c r="E33" s="56" t="str">
        <f>RFPData!DW28</f>
        <v/>
      </c>
      <c r="F33" s="54" t="d">
        <f>RFPData!CX28</f>
        <v>1899-12-30</v>
      </c>
      <c r="G33" s="54" t="d">
        <f>RFPData!DS28</f>
        <v>1899-12-30</v>
      </c>
      <c r="H33" s="58">
        <f>RFPData!DQ28</f>
        <v>0</v>
      </c>
      <c r="I33" s="58">
        <f>RFPData!DV28</f>
        <v>0</v>
      </c>
      <c r="J33" s="55">
        <f>RFPData!CV28</f>
        <v>0</v>
      </c>
      <c r="K33" s="55">
        <f>RFPData!CW28</f>
        <v>0</v>
      </c>
      <c r="L33" s="57">
        <f>RFPData!DR28</f>
        <v>0</v>
      </c>
    </row>
    <row r="34" spans="1:12" ht="30" customHeight="1">
      <c r="A34" s="58">
        <f>RFPData!D29</f>
        <v>0</v>
      </c>
      <c r="B34" s="53">
        <f>RFPData!DU29</f>
        <v>0</v>
      </c>
      <c r="C34" s="56">
        <f>RFPData!E29</f>
        <v>0</v>
      </c>
      <c r="D34" s="53">
        <f>RFPData!DT29</f>
        <v>0</v>
      </c>
      <c r="E34" s="56" t="str">
        <f>RFPData!DW29</f>
        <v/>
      </c>
      <c r="F34" s="54" t="d">
        <f>RFPData!CX29</f>
        <v>1899-12-30</v>
      </c>
      <c r="G34" s="54" t="d">
        <f>RFPData!DS29</f>
        <v>1899-12-30</v>
      </c>
      <c r="H34" s="58">
        <f>RFPData!DQ29</f>
        <v>0</v>
      </c>
      <c r="I34" s="58">
        <f>RFPData!DV29</f>
        <v>0</v>
      </c>
      <c r="J34" s="55">
        <f>RFPData!CV29</f>
        <v>0</v>
      </c>
      <c r="K34" s="55">
        <f>RFPData!CW29</f>
        <v>0</v>
      </c>
      <c r="L34" s="57">
        <f>RFPData!DR29</f>
        <v>0</v>
      </c>
    </row>
    <row r="35" spans="1:12" ht="30" customHeight="1">
      <c r="A35" s="58">
        <f>RFPData!D30</f>
        <v>0</v>
      </c>
      <c r="B35" s="53">
        <f>RFPData!DU30</f>
        <v>0</v>
      </c>
      <c r="C35" s="56">
        <f>RFPData!E30</f>
        <v>0</v>
      </c>
      <c r="D35" s="53">
        <f>RFPData!DT30</f>
        <v>0</v>
      </c>
      <c r="E35" s="56" t="str">
        <f>RFPData!DW30</f>
        <v/>
      </c>
      <c r="F35" s="54" t="d">
        <f>RFPData!CX30</f>
        <v>1899-12-30</v>
      </c>
      <c r="G35" s="54" t="d">
        <f>RFPData!DS30</f>
        <v>1899-12-30</v>
      </c>
      <c r="H35" s="58">
        <f>RFPData!DQ30</f>
        <v>0</v>
      </c>
      <c r="I35" s="58">
        <f>RFPData!DV30</f>
        <v>0</v>
      </c>
      <c r="J35" s="55">
        <f>RFPData!CV30</f>
        <v>0</v>
      </c>
      <c r="K35" s="55">
        <f>RFPData!CW30</f>
        <v>0</v>
      </c>
      <c r="L35" s="57">
        <f>RFPData!DR30</f>
        <v>0</v>
      </c>
    </row>
    <row r="36" spans="1:12" ht="30" customHeight="1">
      <c r="A36" s="58">
        <f>RFPData!D31</f>
        <v>0</v>
      </c>
      <c r="B36" s="53">
        <f>RFPData!DU31</f>
        <v>0</v>
      </c>
      <c r="C36" s="56">
        <f>RFPData!E31</f>
        <v>0</v>
      </c>
      <c r="D36" s="53">
        <f>RFPData!DT31</f>
        <v>0</v>
      </c>
      <c r="E36" s="56" t="str">
        <f>RFPData!DW31</f>
        <v/>
      </c>
      <c r="F36" s="54" t="d">
        <f>RFPData!CX31</f>
        <v>1899-12-30</v>
      </c>
      <c r="G36" s="54" t="d">
        <f>RFPData!DS31</f>
        <v>1899-12-30</v>
      </c>
      <c r="H36" s="58">
        <f>RFPData!DQ31</f>
        <v>0</v>
      </c>
      <c r="I36" s="58">
        <f>RFPData!DV31</f>
        <v>0</v>
      </c>
      <c r="J36" s="55">
        <f>RFPData!CV31</f>
        <v>0</v>
      </c>
      <c r="K36" s="55">
        <f>RFPData!CW31</f>
        <v>0</v>
      </c>
      <c r="L36" s="57">
        <f>RFPData!DR31</f>
        <v>0</v>
      </c>
    </row>
    <row r="37" spans="1:12" ht="30" customHeight="1">
      <c r="A37" s="58">
        <f>RFPData!D32</f>
        <v>0</v>
      </c>
      <c r="B37" s="53">
        <f>RFPData!DU32</f>
        <v>0</v>
      </c>
      <c r="C37" s="56">
        <f>RFPData!E32</f>
        <v>0</v>
      </c>
      <c r="D37" s="53">
        <f>RFPData!DT32</f>
        <v>0</v>
      </c>
      <c r="E37" s="56" t="str">
        <f>RFPData!DW32</f>
        <v/>
      </c>
      <c r="F37" s="54" t="d">
        <f>RFPData!CX32</f>
        <v>1899-12-30</v>
      </c>
      <c r="G37" s="54" t="d">
        <f>RFPData!DS32</f>
        <v>1899-12-30</v>
      </c>
      <c r="H37" s="58">
        <f>RFPData!DQ32</f>
        <v>0</v>
      </c>
      <c r="I37" s="58">
        <f>RFPData!DV32</f>
        <v>0</v>
      </c>
      <c r="J37" s="55">
        <f>RFPData!CV32</f>
        <v>0</v>
      </c>
      <c r="K37" s="55">
        <f>RFPData!CW32</f>
        <v>0</v>
      </c>
      <c r="L37" s="57">
        <f>RFPData!DR32</f>
        <v>0</v>
      </c>
    </row>
    <row r="38" spans="1:12" ht="30" customHeight="1">
      <c r="A38" s="58">
        <f>RFPData!D33</f>
        <v>0</v>
      </c>
      <c r="B38" s="53">
        <f>RFPData!DU33</f>
        <v>0</v>
      </c>
      <c r="C38" s="56">
        <f>RFPData!E33</f>
        <v>0</v>
      </c>
      <c r="D38" s="53">
        <f>RFPData!DT33</f>
        <v>0</v>
      </c>
      <c r="E38" s="56" t="str">
        <f>RFPData!DW33</f>
        <v/>
      </c>
      <c r="F38" s="54" t="d">
        <f>RFPData!CX33</f>
        <v>1899-12-30</v>
      </c>
      <c r="G38" s="54" t="d">
        <f>RFPData!DS33</f>
        <v>1899-12-30</v>
      </c>
      <c r="H38" s="58">
        <f>RFPData!DQ33</f>
        <v>0</v>
      </c>
      <c r="I38" s="58">
        <f>RFPData!DV33</f>
        <v>0</v>
      </c>
      <c r="J38" s="55">
        <f>RFPData!CV33</f>
        <v>0</v>
      </c>
      <c r="K38" s="55">
        <f>RFPData!CW33</f>
        <v>0</v>
      </c>
      <c r="L38" s="57">
        <f>RFPData!DR33</f>
        <v>0</v>
      </c>
    </row>
    <row r="39" spans="1:12" ht="30" customHeight="1">
      <c r="A39" s="58">
        <f>RFPData!D34</f>
        <v>0</v>
      </c>
      <c r="B39" s="53">
        <f>RFPData!DU34</f>
        <v>0</v>
      </c>
      <c r="C39" s="56">
        <f>RFPData!E34</f>
        <v>0</v>
      </c>
      <c r="D39" s="53">
        <f>RFPData!DT34</f>
        <v>0</v>
      </c>
      <c r="E39" s="56" t="str">
        <f>RFPData!DW34</f>
        <v/>
      </c>
      <c r="F39" s="54" t="d">
        <f>RFPData!CX34</f>
        <v>1899-12-30</v>
      </c>
      <c r="G39" s="54" t="d">
        <f>RFPData!DS34</f>
        <v>1899-12-30</v>
      </c>
      <c r="H39" s="58">
        <f>RFPData!DQ34</f>
        <v>0</v>
      </c>
      <c r="I39" s="58">
        <f>RFPData!DV34</f>
        <v>0</v>
      </c>
      <c r="J39" s="55">
        <f>RFPData!CV34</f>
        <v>0</v>
      </c>
      <c r="K39" s="55">
        <f>RFPData!CW34</f>
        <v>0</v>
      </c>
      <c r="L39" s="57">
        <f>RFPData!DR34</f>
        <v>0</v>
      </c>
    </row>
    <row r="40" spans="1:12" ht="30" customHeight="1">
      <c r="A40" s="58">
        <f>RFPData!D35</f>
        <v>0</v>
      </c>
      <c r="B40" s="53">
        <f>RFPData!DU35</f>
        <v>0</v>
      </c>
      <c r="C40" s="56">
        <f>RFPData!E35</f>
        <v>0</v>
      </c>
      <c r="D40" s="53">
        <f>RFPData!DT35</f>
        <v>0</v>
      </c>
      <c r="E40" s="56" t="str">
        <f>RFPData!DW35</f>
        <v/>
      </c>
      <c r="F40" s="54" t="d">
        <f>RFPData!CX35</f>
        <v>1899-12-30</v>
      </c>
      <c r="G40" s="54" t="d">
        <f>RFPData!DS35</f>
        <v>1899-12-30</v>
      </c>
      <c r="H40" s="58">
        <f>RFPData!DQ35</f>
        <v>0</v>
      </c>
      <c r="I40" s="58">
        <f>RFPData!DV35</f>
        <v>0</v>
      </c>
      <c r="J40" s="55">
        <f>RFPData!CV35</f>
        <v>0</v>
      </c>
      <c r="K40" s="55">
        <f>RFPData!CW35</f>
        <v>0</v>
      </c>
      <c r="L40" s="57">
        <f>RFPData!DR35</f>
        <v>0</v>
      </c>
    </row>
    <row r="41" spans="1:12" ht="30" customHeight="1">
      <c r="A41" s="58">
        <f>RFPData!D36</f>
        <v>0</v>
      </c>
      <c r="B41" s="53">
        <f>RFPData!DU36</f>
        <v>0</v>
      </c>
      <c r="C41" s="56">
        <f>RFPData!E36</f>
        <v>0</v>
      </c>
      <c r="D41" s="53">
        <f>RFPData!DT36</f>
        <v>0</v>
      </c>
      <c r="E41" s="56" t="str">
        <f>RFPData!DW36</f>
        <v/>
      </c>
      <c r="F41" s="54" t="d">
        <f>RFPData!CX36</f>
        <v>1899-12-30</v>
      </c>
      <c r="G41" s="54" t="d">
        <f>RFPData!DS36</f>
        <v>1899-12-30</v>
      </c>
      <c r="H41" s="58">
        <f>RFPData!DQ36</f>
        <v>0</v>
      </c>
      <c r="I41" s="58">
        <f>RFPData!DV36</f>
        <v>0</v>
      </c>
      <c r="J41" s="55">
        <f>RFPData!CV36</f>
        <v>0</v>
      </c>
      <c r="K41" s="55">
        <f>RFPData!CW36</f>
        <v>0</v>
      </c>
      <c r="L41" s="57">
        <f>RFPData!DR36</f>
        <v>0</v>
      </c>
    </row>
    <row r="42" spans="1:12" ht="30" customHeight="1">
      <c r="A42" s="58">
        <f>RFPData!D37</f>
        <v>0</v>
      </c>
      <c r="B42" s="53">
        <f>RFPData!DU37</f>
        <v>0</v>
      </c>
      <c r="C42" s="56">
        <f>RFPData!E37</f>
        <v>0</v>
      </c>
      <c r="D42" s="53">
        <f>RFPData!DT37</f>
        <v>0</v>
      </c>
      <c r="E42" s="56" t="str">
        <f>RFPData!DW37</f>
        <v/>
      </c>
      <c r="F42" s="54" t="d">
        <f>RFPData!CX37</f>
        <v>1899-12-30</v>
      </c>
      <c r="G42" s="54" t="d">
        <f>RFPData!DS37</f>
        <v>1899-12-30</v>
      </c>
      <c r="H42" s="58">
        <f>RFPData!DQ37</f>
        <v>0</v>
      </c>
      <c r="I42" s="58">
        <f>RFPData!DV37</f>
        <v>0</v>
      </c>
      <c r="J42" s="55">
        <f>RFPData!CV37</f>
        <v>0</v>
      </c>
      <c r="K42" s="55">
        <f>RFPData!CW37</f>
        <v>0</v>
      </c>
      <c r="L42" s="57">
        <f>RFPData!DR37</f>
        <v>0</v>
      </c>
    </row>
    <row r="43" spans="1:12" ht="30" customHeight="1">
      <c r="A43" s="58">
        <f>RFPData!D38</f>
        <v>0</v>
      </c>
      <c r="B43" s="53">
        <f>RFPData!DU38</f>
        <v>0</v>
      </c>
      <c r="C43" s="56">
        <f>RFPData!E38</f>
        <v>0</v>
      </c>
      <c r="D43" s="53">
        <f>RFPData!DT38</f>
        <v>0</v>
      </c>
      <c r="E43" s="56" t="str">
        <f>RFPData!DW38</f>
        <v/>
      </c>
      <c r="F43" s="54" t="d">
        <f>RFPData!CX38</f>
        <v>1899-12-30</v>
      </c>
      <c r="G43" s="54" t="d">
        <f>RFPData!DS38</f>
        <v>1899-12-30</v>
      </c>
      <c r="H43" s="58">
        <f>RFPData!DQ38</f>
        <v>0</v>
      </c>
      <c r="I43" s="58">
        <f>RFPData!DV38</f>
        <v>0</v>
      </c>
      <c r="J43" s="55">
        <f>RFPData!CV38</f>
        <v>0</v>
      </c>
      <c r="K43" s="55">
        <f>RFPData!CW38</f>
        <v>0</v>
      </c>
      <c r="L43" s="57">
        <f>RFPData!DR38</f>
        <v>0</v>
      </c>
    </row>
    <row r="44" spans="1:12" ht="30" customHeight="1">
      <c r="A44" s="58">
        <f>RFPData!D39</f>
        <v>0</v>
      </c>
      <c r="B44" s="53">
        <f>RFPData!DU39</f>
        <v>0</v>
      </c>
      <c r="C44" s="56">
        <f>RFPData!E39</f>
        <v>0</v>
      </c>
      <c r="D44" s="53">
        <f>RFPData!DT39</f>
        <v>0</v>
      </c>
      <c r="E44" s="56" t="str">
        <f>RFPData!DW39</f>
        <v/>
      </c>
      <c r="F44" s="54" t="d">
        <f>RFPData!CX39</f>
        <v>1899-12-30</v>
      </c>
      <c r="G44" s="54" t="d">
        <f>RFPData!DS39</f>
        <v>1899-12-30</v>
      </c>
      <c r="H44" s="58">
        <f>RFPData!DQ39</f>
        <v>0</v>
      </c>
      <c r="I44" s="58">
        <f>RFPData!DV39</f>
        <v>0</v>
      </c>
      <c r="J44" s="55">
        <f>RFPData!CV39</f>
        <v>0</v>
      </c>
      <c r="K44" s="55">
        <f>RFPData!CW39</f>
        <v>0</v>
      </c>
      <c r="L44" s="57">
        <f>RFPData!DR39</f>
        <v>0</v>
      </c>
    </row>
    <row r="45" spans="1:12" ht="30" customHeight="1">
      <c r="A45" s="58">
        <f>RFPData!D40</f>
        <v>0</v>
      </c>
      <c r="B45" s="53">
        <f>RFPData!DU40</f>
        <v>0</v>
      </c>
      <c r="C45" s="56">
        <f>RFPData!E40</f>
        <v>0</v>
      </c>
      <c r="D45" s="53">
        <f>RFPData!DT40</f>
        <v>0</v>
      </c>
      <c r="E45" s="56" t="str">
        <f>RFPData!DW40</f>
        <v/>
      </c>
      <c r="F45" s="54" t="d">
        <f>RFPData!CX40</f>
        <v>1899-12-30</v>
      </c>
      <c r="G45" s="54" t="d">
        <f>RFPData!DS40</f>
        <v>1899-12-30</v>
      </c>
      <c r="H45" s="58">
        <f>RFPData!DQ40</f>
        <v>0</v>
      </c>
      <c r="I45" s="58">
        <f>RFPData!DV40</f>
        <v>0</v>
      </c>
      <c r="J45" s="55">
        <f>RFPData!CV40</f>
        <v>0</v>
      </c>
      <c r="K45" s="55">
        <f>RFPData!CW40</f>
        <v>0</v>
      </c>
      <c r="L45" s="57">
        <f>RFPData!DR40</f>
        <v>0</v>
      </c>
    </row>
    <row r="46" spans="1:12" ht="30" customHeight="1">
      <c r="A46" s="58">
        <f>RFPData!D41</f>
        <v>0</v>
      </c>
      <c r="B46" s="53">
        <f>RFPData!DU41</f>
        <v>0</v>
      </c>
      <c r="C46" s="56">
        <f>RFPData!E41</f>
        <v>0</v>
      </c>
      <c r="D46" s="53">
        <f>RFPData!DT41</f>
        <v>0</v>
      </c>
      <c r="E46" s="56" t="str">
        <f>RFPData!DW41</f>
        <v/>
      </c>
      <c r="F46" s="54" t="d">
        <f>RFPData!CX41</f>
        <v>1899-12-30</v>
      </c>
      <c r="G46" s="54" t="d">
        <f>RFPData!DS41</f>
        <v>1899-12-30</v>
      </c>
      <c r="H46" s="58">
        <f>RFPData!DQ41</f>
        <v>0</v>
      </c>
      <c r="I46" s="58">
        <f>RFPData!DV41</f>
        <v>0</v>
      </c>
      <c r="J46" s="55">
        <f>RFPData!CV41</f>
        <v>0</v>
      </c>
      <c r="K46" s="55">
        <f>RFPData!CW41</f>
        <v>0</v>
      </c>
      <c r="L46" s="57">
        <f>RFPData!DR41</f>
        <v>0</v>
      </c>
    </row>
    <row r="47" spans="1:12" ht="30" customHeight="1">
      <c r="A47" s="58">
        <f>RFPData!D42</f>
        <v>0</v>
      </c>
      <c r="B47" s="53">
        <f>RFPData!DU42</f>
        <v>0</v>
      </c>
      <c r="C47" s="56">
        <f>RFPData!E42</f>
        <v>0</v>
      </c>
      <c r="D47" s="53">
        <f>RFPData!DT42</f>
        <v>0</v>
      </c>
      <c r="E47" s="56" t="str">
        <f>RFPData!DW42</f>
        <v/>
      </c>
      <c r="F47" s="54" t="d">
        <f>RFPData!CX42</f>
        <v>1899-12-30</v>
      </c>
      <c r="G47" s="54" t="d">
        <f>RFPData!DS42</f>
        <v>1899-12-30</v>
      </c>
      <c r="H47" s="58">
        <f>RFPData!DQ42</f>
        <v>0</v>
      </c>
      <c r="I47" s="58">
        <f>RFPData!DV42</f>
        <v>0</v>
      </c>
      <c r="J47" s="55">
        <f>RFPData!CV42</f>
        <v>0</v>
      </c>
      <c r="K47" s="55">
        <f>RFPData!CW42</f>
        <v>0</v>
      </c>
      <c r="L47" s="57">
        <f>RFPData!DR42</f>
        <v>0</v>
      </c>
    </row>
    <row r="48" spans="1:12" ht="30" customHeight="1">
      <c r="A48" s="58">
        <f>RFPData!D43</f>
        <v>0</v>
      </c>
      <c r="B48" s="53">
        <f>RFPData!DU43</f>
        <v>0</v>
      </c>
      <c r="C48" s="56">
        <f>RFPData!E43</f>
        <v>0</v>
      </c>
      <c r="D48" s="53">
        <f>RFPData!DT43</f>
        <v>0</v>
      </c>
      <c r="E48" s="56" t="str">
        <f>RFPData!DW43</f>
        <v/>
      </c>
      <c r="F48" s="54" t="d">
        <f>RFPData!CX43</f>
        <v>1899-12-30</v>
      </c>
      <c r="G48" s="54" t="d">
        <f>RFPData!DS43</f>
        <v>1899-12-30</v>
      </c>
      <c r="H48" s="58">
        <f>RFPData!DQ43</f>
        <v>0</v>
      </c>
      <c r="I48" s="58">
        <f>RFPData!DV43</f>
        <v>0</v>
      </c>
      <c r="J48" s="55">
        <f>RFPData!CV43</f>
        <v>0</v>
      </c>
      <c r="K48" s="55">
        <f>RFPData!CW43</f>
        <v>0</v>
      </c>
      <c r="L48" s="57">
        <f>RFPData!DR43</f>
        <v>0</v>
      </c>
    </row>
    <row r="49" spans="1:12" ht="30" customHeight="1">
      <c r="A49" s="58">
        <f>RFPData!D44</f>
        <v>0</v>
      </c>
      <c r="B49" s="53">
        <f>RFPData!DU44</f>
        <v>0</v>
      </c>
      <c r="C49" s="56">
        <f>RFPData!E44</f>
        <v>0</v>
      </c>
      <c r="D49" s="53">
        <f>RFPData!DT44</f>
        <v>0</v>
      </c>
      <c r="E49" s="56" t="str">
        <f>RFPData!DW44</f>
        <v/>
      </c>
      <c r="F49" s="54" t="d">
        <f>RFPData!CX44</f>
        <v>1899-12-30</v>
      </c>
      <c r="G49" s="54" t="d">
        <f>RFPData!DS44</f>
        <v>1899-12-30</v>
      </c>
      <c r="H49" s="58">
        <f>RFPData!DQ44</f>
        <v>0</v>
      </c>
      <c r="I49" s="58">
        <f>RFPData!DV44</f>
        <v>0</v>
      </c>
      <c r="J49" s="55">
        <f>RFPData!CV44</f>
        <v>0</v>
      </c>
      <c r="K49" s="55">
        <f>RFPData!CW44</f>
        <v>0</v>
      </c>
      <c r="L49" s="57">
        <f>RFPData!DR44</f>
        <v>0</v>
      </c>
    </row>
    <row r="50" spans="1:12" ht="30" customHeight="1">
      <c r="A50" s="58">
        <f>RFPData!D45</f>
        <v>0</v>
      </c>
      <c r="B50" s="53">
        <f>RFPData!DU45</f>
        <v>0</v>
      </c>
      <c r="C50" s="56">
        <f>RFPData!E45</f>
        <v>0</v>
      </c>
      <c r="D50" s="53">
        <f>RFPData!DT45</f>
        <v>0</v>
      </c>
      <c r="E50" s="56" t="str">
        <f>RFPData!DW45</f>
        <v/>
      </c>
      <c r="F50" s="54" t="d">
        <f>RFPData!CX45</f>
        <v>1899-12-30</v>
      </c>
      <c r="G50" s="54" t="d">
        <f>RFPData!DS45</f>
        <v>1899-12-30</v>
      </c>
      <c r="H50" s="58">
        <f>RFPData!DQ45</f>
        <v>0</v>
      </c>
      <c r="I50" s="58">
        <f>RFPData!DV45</f>
        <v>0</v>
      </c>
      <c r="J50" s="55">
        <f>RFPData!CV45</f>
        <v>0</v>
      </c>
      <c r="K50" s="55">
        <f>RFPData!CW45</f>
        <v>0</v>
      </c>
      <c r="L50" s="57">
        <f>RFPData!DR45</f>
        <v>0</v>
      </c>
    </row>
    <row r="51" spans="1:12" ht="30" customHeight="1">
      <c r="A51" s="58">
        <f>RFPData!D46</f>
        <v>0</v>
      </c>
      <c r="B51" s="53">
        <f>RFPData!DU46</f>
        <v>0</v>
      </c>
      <c r="C51" s="56">
        <f>RFPData!E46</f>
        <v>0</v>
      </c>
      <c r="D51" s="53">
        <f>RFPData!DT46</f>
        <v>0</v>
      </c>
      <c r="E51" s="56" t="str">
        <f>RFPData!DW46</f>
        <v/>
      </c>
      <c r="F51" s="54" t="d">
        <f>RFPData!CX46</f>
        <v>1899-12-30</v>
      </c>
      <c r="G51" s="54" t="d">
        <f>RFPData!DS46</f>
        <v>1899-12-30</v>
      </c>
      <c r="H51" s="58">
        <f>RFPData!DQ46</f>
        <v>0</v>
      </c>
      <c r="I51" s="58">
        <f>RFPData!DV46</f>
        <v>0</v>
      </c>
      <c r="J51" s="55">
        <f>RFPData!CV46</f>
        <v>0</v>
      </c>
      <c r="K51" s="55">
        <f>RFPData!CW46</f>
        <v>0</v>
      </c>
      <c r="L51" s="57">
        <f>RFPData!DR46</f>
        <v>0</v>
      </c>
    </row>
    <row r="52" spans="1:12" ht="30" customHeight="1">
      <c r="A52" s="58">
        <f>RFPData!D47</f>
        <v>0</v>
      </c>
      <c r="B52" s="53">
        <f>RFPData!DU47</f>
        <v>0</v>
      </c>
      <c r="C52" s="56">
        <f>RFPData!E47</f>
        <v>0</v>
      </c>
      <c r="D52" s="53">
        <f>RFPData!DT47</f>
        <v>0</v>
      </c>
      <c r="E52" s="56" t="str">
        <f>RFPData!DW47</f>
        <v/>
      </c>
      <c r="F52" s="54" t="d">
        <f>RFPData!CX47</f>
        <v>1899-12-30</v>
      </c>
      <c r="G52" s="54" t="d">
        <f>RFPData!DS47</f>
        <v>1899-12-30</v>
      </c>
      <c r="H52" s="58">
        <f>RFPData!DQ47</f>
        <v>0</v>
      </c>
      <c r="I52" s="58">
        <f>RFPData!DV47</f>
        <v>0</v>
      </c>
      <c r="J52" s="55">
        <f>RFPData!CV47</f>
        <v>0</v>
      </c>
      <c r="K52" s="55">
        <f>RFPData!CW47</f>
        <v>0</v>
      </c>
      <c r="L52" s="57">
        <f>RFPData!DR47</f>
        <v>0</v>
      </c>
    </row>
    <row r="53" spans="1:12" ht="30" customHeight="1">
      <c r="A53" s="58">
        <f>RFPData!D48</f>
        <v>0</v>
      </c>
      <c r="B53" s="53">
        <f>RFPData!DU48</f>
        <v>0</v>
      </c>
      <c r="C53" s="56">
        <f>RFPData!E48</f>
        <v>0</v>
      </c>
      <c r="D53" s="53">
        <f>RFPData!DT48</f>
        <v>0</v>
      </c>
      <c r="E53" s="56" t="str">
        <f>RFPData!DW48</f>
        <v/>
      </c>
      <c r="F53" s="54" t="d">
        <f>RFPData!CX48</f>
        <v>1899-12-30</v>
      </c>
      <c r="G53" s="54" t="d">
        <f>RFPData!DS48</f>
        <v>1899-12-30</v>
      </c>
      <c r="H53" s="58">
        <f>RFPData!DQ48</f>
        <v>0</v>
      </c>
      <c r="I53" s="58">
        <f>RFPData!DV48</f>
        <v>0</v>
      </c>
      <c r="J53" s="55">
        <f>RFPData!CV48</f>
        <v>0</v>
      </c>
      <c r="K53" s="55">
        <f>RFPData!CW48</f>
        <v>0</v>
      </c>
      <c r="L53" s="57">
        <f>RFPData!DR48</f>
        <v>0</v>
      </c>
    </row>
    <row r="54" spans="1:12" ht="30" customHeight="1">
      <c r="A54" s="58">
        <f>RFPData!D49</f>
        <v>0</v>
      </c>
      <c r="B54" s="53">
        <f>RFPData!DU49</f>
        <v>0</v>
      </c>
      <c r="C54" s="56">
        <f>RFPData!E49</f>
        <v>0</v>
      </c>
      <c r="D54" s="53">
        <f>RFPData!DT49</f>
        <v>0</v>
      </c>
      <c r="E54" s="56" t="str">
        <f>RFPData!DW49</f>
        <v/>
      </c>
      <c r="F54" s="54" t="d">
        <f>RFPData!CX49</f>
        <v>1899-12-30</v>
      </c>
      <c r="G54" s="54" t="d">
        <f>RFPData!DS49</f>
        <v>1899-12-30</v>
      </c>
      <c r="H54" s="58">
        <f>RFPData!DQ49</f>
        <v>0</v>
      </c>
      <c r="I54" s="58">
        <f>RFPData!DV49</f>
        <v>0</v>
      </c>
      <c r="J54" s="55">
        <f>RFPData!CV49</f>
        <v>0</v>
      </c>
      <c r="K54" s="55">
        <f>RFPData!CW49</f>
        <v>0</v>
      </c>
      <c r="L54" s="57">
        <f>RFPData!DR49</f>
        <v>0</v>
      </c>
    </row>
    <row r="55" spans="1:12" ht="30" customHeight="1">
      <c r="A55" s="58">
        <f>RFPData!D50</f>
        <v>0</v>
      </c>
      <c r="B55" s="53">
        <f>RFPData!DU50</f>
        <v>0</v>
      </c>
      <c r="C55" s="56">
        <f>RFPData!E50</f>
        <v>0</v>
      </c>
      <c r="D55" s="53">
        <f>RFPData!DT50</f>
        <v>0</v>
      </c>
      <c r="E55" s="56" t="str">
        <f>RFPData!DW50</f>
        <v/>
      </c>
      <c r="F55" s="54" t="d">
        <f>RFPData!CX50</f>
        <v>1899-12-30</v>
      </c>
      <c r="G55" s="54" t="d">
        <f>RFPData!DS50</f>
        <v>1899-12-30</v>
      </c>
      <c r="H55" s="58">
        <f>RFPData!DQ50</f>
        <v>0</v>
      </c>
      <c r="I55" s="58">
        <f>RFPData!DV50</f>
        <v>0</v>
      </c>
      <c r="J55" s="55">
        <f>RFPData!CV50</f>
        <v>0</v>
      </c>
      <c r="K55" s="55">
        <f>RFPData!CW50</f>
        <v>0</v>
      </c>
      <c r="L55" s="57">
        <f>RFPData!DR50</f>
        <v>0</v>
      </c>
    </row>
    <row r="56" spans="1:12" ht="30" customHeight="1">
      <c r="A56" s="58">
        <f>RFPData!D51</f>
        <v>0</v>
      </c>
      <c r="B56" s="53">
        <f>RFPData!DU51</f>
        <v>0</v>
      </c>
      <c r="C56" s="56">
        <f>RFPData!E51</f>
        <v>0</v>
      </c>
      <c r="D56" s="53">
        <f>RFPData!DT51</f>
        <v>0</v>
      </c>
      <c r="E56" s="56" t="str">
        <f>RFPData!DW51</f>
        <v/>
      </c>
      <c r="F56" s="54" t="d">
        <f>RFPData!CX51</f>
        <v>1899-12-30</v>
      </c>
      <c r="G56" s="54" t="d">
        <f>RFPData!DS51</f>
        <v>1899-12-30</v>
      </c>
      <c r="H56" s="58">
        <f>RFPData!DQ51</f>
        <v>0</v>
      </c>
      <c r="I56" s="58">
        <f>RFPData!DV51</f>
        <v>0</v>
      </c>
      <c r="J56" s="55">
        <f>RFPData!CV51</f>
        <v>0</v>
      </c>
      <c r="K56" s="55">
        <f>RFPData!CW51</f>
        <v>0</v>
      </c>
      <c r="L56" s="57">
        <f>RFPData!DR51</f>
        <v>0</v>
      </c>
    </row>
    <row r="57" spans="1:12" ht="30" customHeight="1">
      <c r="A57" s="58">
        <f>RFPData!D52</f>
        <v>0</v>
      </c>
      <c r="B57" s="53">
        <f>RFPData!DU52</f>
        <v>0</v>
      </c>
      <c r="C57" s="56">
        <f>RFPData!E52</f>
        <v>0</v>
      </c>
      <c r="D57" s="53">
        <f>RFPData!DT52</f>
        <v>0</v>
      </c>
      <c r="E57" s="56" t="str">
        <f>RFPData!DW52</f>
        <v/>
      </c>
      <c r="F57" s="54" t="d">
        <f>RFPData!CX52</f>
        <v>1899-12-30</v>
      </c>
      <c r="G57" s="54" t="d">
        <f>RFPData!DS52</f>
        <v>1899-12-30</v>
      </c>
      <c r="H57" s="58">
        <f>RFPData!DQ52</f>
        <v>0</v>
      </c>
      <c r="I57" s="58">
        <f>RFPData!DV52</f>
        <v>0</v>
      </c>
      <c r="J57" s="55">
        <f>RFPData!CV52</f>
        <v>0</v>
      </c>
      <c r="K57" s="55">
        <f>RFPData!CW52</f>
        <v>0</v>
      </c>
      <c r="L57" s="57">
        <f>RFPData!DR52</f>
        <v>0</v>
      </c>
    </row>
    <row r="58" spans="1:12" ht="30" customHeight="1">
      <c r="A58" s="58">
        <f>RFPData!D53</f>
        <v>0</v>
      </c>
      <c r="B58" s="53">
        <f>RFPData!DU53</f>
        <v>0</v>
      </c>
      <c r="C58" s="56">
        <f>RFPData!E53</f>
        <v>0</v>
      </c>
      <c r="D58" s="53">
        <f>RFPData!DT53</f>
        <v>0</v>
      </c>
      <c r="E58" s="56" t="str">
        <f>RFPData!DW53</f>
        <v/>
      </c>
      <c r="F58" s="54" t="d">
        <f>RFPData!CX53</f>
        <v>1899-12-30</v>
      </c>
      <c r="G58" s="54" t="d">
        <f>RFPData!DS53</f>
        <v>1899-12-30</v>
      </c>
      <c r="H58" s="58">
        <f>RFPData!DQ53</f>
        <v>0</v>
      </c>
      <c r="I58" s="58">
        <f>RFPData!DV53</f>
        <v>0</v>
      </c>
      <c r="J58" s="55">
        <f>RFPData!CV53</f>
        <v>0</v>
      </c>
      <c r="K58" s="55">
        <f>RFPData!CW53</f>
        <v>0</v>
      </c>
      <c r="L58" s="57">
        <f>RFPData!DR53</f>
        <v>0</v>
      </c>
    </row>
    <row r="59" spans="1:12" ht="30" customHeight="1">
      <c r="A59" s="58">
        <f>RFPData!D54</f>
        <v>0</v>
      </c>
      <c r="B59" s="53">
        <f>RFPData!DU54</f>
        <v>0</v>
      </c>
      <c r="C59" s="56">
        <f>RFPData!E54</f>
        <v>0</v>
      </c>
      <c r="D59" s="53">
        <f>RFPData!DT54</f>
        <v>0</v>
      </c>
      <c r="E59" s="56" t="str">
        <f>RFPData!DW54</f>
        <v/>
      </c>
      <c r="F59" s="54" t="d">
        <f>RFPData!CX54</f>
        <v>1899-12-30</v>
      </c>
      <c r="G59" s="54" t="d">
        <f>RFPData!DS54</f>
        <v>1899-12-30</v>
      </c>
      <c r="H59" s="58">
        <f>RFPData!DQ54</f>
        <v>0</v>
      </c>
      <c r="I59" s="58">
        <f>RFPData!DV54</f>
        <v>0</v>
      </c>
      <c r="J59" s="55">
        <f>RFPData!CV54</f>
        <v>0</v>
      </c>
      <c r="K59" s="55">
        <f>RFPData!CW54</f>
        <v>0</v>
      </c>
      <c r="L59" s="57">
        <f>RFPData!DR54</f>
        <v>0</v>
      </c>
    </row>
    <row r="60" spans="1:12" ht="30" customHeight="1">
      <c r="A60" s="58">
        <f>RFPData!D55</f>
        <v>0</v>
      </c>
      <c r="B60" s="53">
        <f>RFPData!DU55</f>
        <v>0</v>
      </c>
      <c r="C60" s="56">
        <f>RFPData!E55</f>
        <v>0</v>
      </c>
      <c r="D60" s="53">
        <f>RFPData!DT55</f>
        <v>0</v>
      </c>
      <c r="E60" s="56" t="str">
        <f>RFPData!DW55</f>
        <v/>
      </c>
      <c r="F60" s="54" t="d">
        <f>RFPData!CX55</f>
        <v>1899-12-30</v>
      </c>
      <c r="G60" s="54" t="d">
        <f>RFPData!DS55</f>
        <v>1899-12-30</v>
      </c>
      <c r="H60" s="58">
        <f>RFPData!DQ55</f>
        <v>0</v>
      </c>
      <c r="I60" s="58">
        <f>RFPData!DV55</f>
        <v>0</v>
      </c>
      <c r="J60" s="55">
        <f>RFPData!CV55</f>
        <v>0</v>
      </c>
      <c r="K60" s="55">
        <f>RFPData!CW55</f>
        <v>0</v>
      </c>
      <c r="L60" s="57">
        <f>RFPData!DR55</f>
        <v>0</v>
      </c>
    </row>
    <row r="61" spans="1:12" ht="30" customHeight="1">
      <c r="A61" s="58">
        <f>RFPData!D56</f>
        <v>0</v>
      </c>
      <c r="B61" s="53">
        <f>RFPData!DU56</f>
        <v>0</v>
      </c>
      <c r="C61" s="56">
        <f>RFPData!E56</f>
        <v>0</v>
      </c>
      <c r="D61" s="53">
        <f>RFPData!DT56</f>
        <v>0</v>
      </c>
      <c r="E61" s="56" t="str">
        <f>RFPData!DW56</f>
        <v/>
      </c>
      <c r="F61" s="54" t="d">
        <f>RFPData!CX56</f>
        <v>1899-12-30</v>
      </c>
      <c r="G61" s="54" t="d">
        <f>RFPData!DS56</f>
        <v>1899-12-30</v>
      </c>
      <c r="H61" s="58">
        <f>RFPData!DQ56</f>
        <v>0</v>
      </c>
      <c r="I61" s="58">
        <f>RFPData!DV56</f>
        <v>0</v>
      </c>
      <c r="J61" s="55">
        <f>RFPData!CV56</f>
        <v>0</v>
      </c>
      <c r="K61" s="55">
        <f>RFPData!CW56</f>
        <v>0</v>
      </c>
      <c r="L61" s="57">
        <f>RFPData!DR56</f>
        <v>0</v>
      </c>
    </row>
    <row r="62" spans="1:12" ht="30" customHeight="1">
      <c r="A62" s="58">
        <f>RFPData!D57</f>
        <v>0</v>
      </c>
      <c r="B62" s="53">
        <f>RFPData!DU57</f>
        <v>0</v>
      </c>
      <c r="C62" s="56">
        <f>RFPData!E57</f>
        <v>0</v>
      </c>
      <c r="D62" s="53">
        <f>RFPData!DT57</f>
        <v>0</v>
      </c>
      <c r="E62" s="56" t="str">
        <f>RFPData!DW57</f>
        <v/>
      </c>
      <c r="F62" s="54" t="d">
        <f>RFPData!CX57</f>
        <v>1899-12-30</v>
      </c>
      <c r="G62" s="54" t="d">
        <f>RFPData!DS57</f>
        <v>1899-12-30</v>
      </c>
      <c r="H62" s="58">
        <f>RFPData!DQ57</f>
        <v>0</v>
      </c>
      <c r="I62" s="58">
        <f>RFPData!DV57</f>
        <v>0</v>
      </c>
      <c r="J62" s="55">
        <f>RFPData!CV57</f>
        <v>0</v>
      </c>
      <c r="K62" s="55">
        <f>RFPData!CW57</f>
        <v>0</v>
      </c>
      <c r="L62" s="57">
        <f>RFPData!DR57</f>
        <v>0</v>
      </c>
    </row>
    <row r="63" spans="1:12" ht="30" customHeight="1">
      <c r="A63" s="58">
        <f>RFPData!D58</f>
        <v>0</v>
      </c>
      <c r="B63" s="53">
        <f>RFPData!DU58</f>
        <v>0</v>
      </c>
      <c r="C63" s="56">
        <f>RFPData!E58</f>
        <v>0</v>
      </c>
      <c r="D63" s="53">
        <f>RFPData!DT58</f>
        <v>0</v>
      </c>
      <c r="E63" s="56" t="str">
        <f>RFPData!DW58</f>
        <v/>
      </c>
      <c r="F63" s="54" t="d">
        <f>RFPData!CX58</f>
        <v>1899-12-30</v>
      </c>
      <c r="G63" s="54" t="d">
        <f>RFPData!DS58</f>
        <v>1899-12-30</v>
      </c>
      <c r="H63" s="58">
        <f>RFPData!DQ58</f>
        <v>0</v>
      </c>
      <c r="I63" s="58">
        <f>RFPData!DV58</f>
        <v>0</v>
      </c>
      <c r="J63" s="55">
        <f>RFPData!CV58</f>
        <v>0</v>
      </c>
      <c r="K63" s="55">
        <f>RFPData!CW58</f>
        <v>0</v>
      </c>
      <c r="L63" s="57">
        <f>RFPData!DR58</f>
        <v>0</v>
      </c>
    </row>
    <row r="64" spans="1:12" ht="30" customHeight="1">
      <c r="A64" s="58">
        <f>RFPData!D59</f>
        <v>0</v>
      </c>
      <c r="B64" s="53">
        <f>RFPData!DU59</f>
        <v>0</v>
      </c>
      <c r="C64" s="56">
        <f>RFPData!E59</f>
        <v>0</v>
      </c>
      <c r="D64" s="53">
        <f>RFPData!DT59</f>
        <v>0</v>
      </c>
      <c r="E64" s="56" t="str">
        <f>RFPData!DW59</f>
        <v/>
      </c>
      <c r="F64" s="54" t="d">
        <f>RFPData!CX59</f>
        <v>1899-12-30</v>
      </c>
      <c r="G64" s="54" t="d">
        <f>RFPData!DS59</f>
        <v>1899-12-30</v>
      </c>
      <c r="H64" s="58">
        <f>RFPData!DQ59</f>
        <v>0</v>
      </c>
      <c r="I64" s="58">
        <f>RFPData!DV59</f>
        <v>0</v>
      </c>
      <c r="J64" s="55">
        <f>RFPData!CV59</f>
        <v>0</v>
      </c>
      <c r="K64" s="55">
        <f>RFPData!CW59</f>
        <v>0</v>
      </c>
      <c r="L64" s="57">
        <f>RFPData!DR59</f>
        <v>0</v>
      </c>
    </row>
    <row r="65" spans="1:12" ht="30" customHeight="1">
      <c r="A65" s="58">
        <f>RFPData!D60</f>
        <v>0</v>
      </c>
      <c r="B65" s="53">
        <f>RFPData!DU60</f>
        <v>0</v>
      </c>
      <c r="C65" s="56">
        <f>RFPData!E60</f>
        <v>0</v>
      </c>
      <c r="D65" s="53">
        <f>RFPData!DT60</f>
        <v>0</v>
      </c>
      <c r="E65" s="56" t="str">
        <f>RFPData!DW60</f>
        <v/>
      </c>
      <c r="F65" s="54" t="d">
        <f>RFPData!CX60</f>
        <v>1899-12-30</v>
      </c>
      <c r="G65" s="54" t="d">
        <f>RFPData!DS60</f>
        <v>1899-12-30</v>
      </c>
      <c r="H65" s="58">
        <f>RFPData!DQ60</f>
        <v>0</v>
      </c>
      <c r="I65" s="58">
        <f>RFPData!DV60</f>
        <v>0</v>
      </c>
      <c r="J65" s="55">
        <f>RFPData!CV60</f>
        <v>0</v>
      </c>
      <c r="K65" s="55">
        <f>RFPData!CW60</f>
        <v>0</v>
      </c>
      <c r="L65" s="57">
        <f>RFPData!DR60</f>
        <v>0</v>
      </c>
    </row>
    <row r="66" spans="1:12" ht="30" customHeight="1">
      <c r="A66" s="58">
        <f>RFPData!D61</f>
        <v>0</v>
      </c>
      <c r="B66" s="53">
        <f>RFPData!DU61</f>
        <v>0</v>
      </c>
      <c r="C66" s="56">
        <f>RFPData!E61</f>
        <v>0</v>
      </c>
      <c r="D66" s="53">
        <f>RFPData!DT61</f>
        <v>0</v>
      </c>
      <c r="E66" s="56" t="str">
        <f>RFPData!DW61</f>
        <v/>
      </c>
      <c r="F66" s="54" t="d">
        <f>RFPData!CX61</f>
        <v>1899-12-30</v>
      </c>
      <c r="G66" s="54" t="d">
        <f>RFPData!DS61</f>
        <v>1899-12-30</v>
      </c>
      <c r="H66" s="58">
        <f>RFPData!DQ61</f>
        <v>0</v>
      </c>
      <c r="I66" s="58">
        <f>RFPData!DV61</f>
        <v>0</v>
      </c>
      <c r="J66" s="55">
        <f>RFPData!CV61</f>
        <v>0</v>
      </c>
      <c r="K66" s="55">
        <f>RFPData!CW61</f>
        <v>0</v>
      </c>
      <c r="L66" s="57">
        <f>RFPData!DR61</f>
        <v>0</v>
      </c>
    </row>
    <row r="67" spans="1:12" ht="30" customHeight="1">
      <c r="A67" s="58">
        <f>RFPData!D62</f>
        <v>0</v>
      </c>
      <c r="B67" s="53">
        <f>RFPData!DU62</f>
        <v>0</v>
      </c>
      <c r="C67" s="56">
        <f>RFPData!E62</f>
        <v>0</v>
      </c>
      <c r="D67" s="53">
        <f>RFPData!DT62</f>
        <v>0</v>
      </c>
      <c r="E67" s="56" t="str">
        <f>RFPData!DW62</f>
        <v/>
      </c>
      <c r="F67" s="54" t="d">
        <f>RFPData!CX62</f>
        <v>1899-12-30</v>
      </c>
      <c r="G67" s="54" t="d">
        <f>RFPData!DS62</f>
        <v>1899-12-30</v>
      </c>
      <c r="H67" s="58">
        <f>RFPData!DQ62</f>
        <v>0</v>
      </c>
      <c r="I67" s="58">
        <f>RFPData!DV62</f>
        <v>0</v>
      </c>
      <c r="J67" s="55">
        <f>RFPData!CV62</f>
        <v>0</v>
      </c>
      <c r="K67" s="55">
        <f>RFPData!CW62</f>
        <v>0</v>
      </c>
      <c r="L67" s="57">
        <f>RFPData!DR62</f>
        <v>0</v>
      </c>
    </row>
    <row r="68" spans="1:12" ht="30" customHeight="1">
      <c r="A68" s="58">
        <f>RFPData!D63</f>
        <v>0</v>
      </c>
      <c r="B68" s="53">
        <f>RFPData!DU63</f>
        <v>0</v>
      </c>
      <c r="C68" s="56">
        <f>RFPData!E63</f>
        <v>0</v>
      </c>
      <c r="D68" s="53">
        <f>RFPData!DT63</f>
        <v>0</v>
      </c>
      <c r="E68" s="56" t="str">
        <f>RFPData!DW63</f>
        <v/>
      </c>
      <c r="F68" s="54" t="d">
        <f>RFPData!CX63</f>
        <v>1899-12-30</v>
      </c>
      <c r="G68" s="54" t="d">
        <f>RFPData!DS63</f>
        <v>1899-12-30</v>
      </c>
      <c r="H68" s="58">
        <f>RFPData!DQ63</f>
        <v>0</v>
      </c>
      <c r="I68" s="58">
        <f>RFPData!DV63</f>
        <v>0</v>
      </c>
      <c r="J68" s="55">
        <f>RFPData!CV63</f>
        <v>0</v>
      </c>
      <c r="K68" s="55">
        <f>RFPData!CW63</f>
        <v>0</v>
      </c>
      <c r="L68" s="57">
        <f>RFPData!DR63</f>
        <v>0</v>
      </c>
    </row>
    <row r="69" spans="1:12" ht="30" customHeight="1">
      <c r="A69" s="58">
        <f>RFPData!D64</f>
        <v>0</v>
      </c>
      <c r="B69" s="53">
        <f>RFPData!DU64</f>
        <v>0</v>
      </c>
      <c r="C69" s="56">
        <f>RFPData!E64</f>
        <v>0</v>
      </c>
      <c r="D69" s="53">
        <f>RFPData!DT64</f>
        <v>0</v>
      </c>
      <c r="E69" s="56" t="str">
        <f>RFPData!DW64</f>
        <v/>
      </c>
      <c r="F69" s="54" t="d">
        <f>RFPData!CX64</f>
        <v>1899-12-30</v>
      </c>
      <c r="G69" s="54" t="d">
        <f>RFPData!DS64</f>
        <v>1899-12-30</v>
      </c>
      <c r="H69" s="58">
        <f>RFPData!DQ64</f>
        <v>0</v>
      </c>
      <c r="I69" s="58">
        <f>RFPData!DV64</f>
        <v>0</v>
      </c>
      <c r="J69" s="55">
        <f>RFPData!CV64</f>
        <v>0</v>
      </c>
      <c r="K69" s="55">
        <f>RFPData!CW64</f>
        <v>0</v>
      </c>
      <c r="L69" s="57">
        <f>RFPData!DR64</f>
        <v>0</v>
      </c>
    </row>
    <row r="70" spans="1:12" ht="30" customHeight="1">
      <c r="A70" s="58">
        <f>RFPData!D65</f>
        <v>0</v>
      </c>
      <c r="B70" s="53">
        <f>RFPData!DU65</f>
        <v>0</v>
      </c>
      <c r="C70" s="56">
        <f>RFPData!E65</f>
        <v>0</v>
      </c>
      <c r="D70" s="53">
        <f>RFPData!DT65</f>
        <v>0</v>
      </c>
      <c r="E70" s="56" t="str">
        <f>RFPData!DW65</f>
        <v/>
      </c>
      <c r="F70" s="54" t="d">
        <f>RFPData!CX65</f>
        <v>1899-12-30</v>
      </c>
      <c r="G70" s="54" t="d">
        <f>RFPData!DS65</f>
        <v>1899-12-30</v>
      </c>
      <c r="H70" s="58">
        <f>RFPData!DQ65</f>
        <v>0</v>
      </c>
      <c r="I70" s="58">
        <f>RFPData!DV65</f>
        <v>0</v>
      </c>
      <c r="J70" s="55">
        <f>RFPData!CV65</f>
        <v>0</v>
      </c>
      <c r="K70" s="55">
        <f>RFPData!CW65</f>
        <v>0</v>
      </c>
      <c r="L70" s="57">
        <f>RFPData!DR65</f>
        <v>0</v>
      </c>
    </row>
    <row r="71" spans="1:12" ht="30" customHeight="1">
      <c r="A71" s="58">
        <f>RFPData!D66</f>
        <v>0</v>
      </c>
      <c r="B71" s="53">
        <f>RFPData!DU66</f>
        <v>0</v>
      </c>
      <c r="C71" s="56">
        <f>RFPData!E66</f>
        <v>0</v>
      </c>
      <c r="D71" s="53">
        <f>RFPData!DT66</f>
        <v>0</v>
      </c>
      <c r="E71" s="56" t="str">
        <f>RFPData!DW66</f>
        <v/>
      </c>
      <c r="F71" s="54" t="d">
        <f>RFPData!CX66</f>
        <v>1899-12-30</v>
      </c>
      <c r="G71" s="54" t="d">
        <f>RFPData!DS66</f>
        <v>1899-12-30</v>
      </c>
      <c r="H71" s="58">
        <f>RFPData!DQ66</f>
        <v>0</v>
      </c>
      <c r="I71" s="58">
        <f>RFPData!DV66</f>
        <v>0</v>
      </c>
      <c r="J71" s="55">
        <f>RFPData!CV66</f>
        <v>0</v>
      </c>
      <c r="K71" s="55">
        <f>RFPData!CW66</f>
        <v>0</v>
      </c>
      <c r="L71" s="57">
        <f>RFPData!DR66</f>
        <v>0</v>
      </c>
    </row>
    <row r="72" spans="1:12" ht="30" customHeight="1">
      <c r="A72" s="58">
        <f>RFPData!D67</f>
        <v>0</v>
      </c>
      <c r="B72" s="53">
        <f>RFPData!DU67</f>
        <v>0</v>
      </c>
      <c r="C72" s="56">
        <f>RFPData!E67</f>
        <v>0</v>
      </c>
      <c r="D72" s="53">
        <f>RFPData!DT67</f>
        <v>0</v>
      </c>
      <c r="E72" s="56" t="str">
        <f>RFPData!DW67</f>
        <v/>
      </c>
      <c r="F72" s="54" t="d">
        <f>RFPData!CX67</f>
        <v>1899-12-30</v>
      </c>
      <c r="G72" s="54" t="d">
        <f>RFPData!DS67</f>
        <v>1899-12-30</v>
      </c>
      <c r="H72" s="58">
        <f>RFPData!DQ67</f>
        <v>0</v>
      </c>
      <c r="I72" s="58">
        <f>RFPData!DV67</f>
        <v>0</v>
      </c>
      <c r="J72" s="55">
        <f>RFPData!CV67</f>
        <v>0</v>
      </c>
      <c r="K72" s="55">
        <f>RFPData!CW67</f>
        <v>0</v>
      </c>
      <c r="L72" s="57">
        <f>RFPData!DR67</f>
        <v>0</v>
      </c>
    </row>
    <row r="73" spans="1:12" ht="30" customHeight="1">
      <c r="A73" s="58">
        <f>RFPData!D68</f>
        <v>0</v>
      </c>
      <c r="B73" s="53">
        <f>RFPData!DU68</f>
        <v>0</v>
      </c>
      <c r="C73" s="56">
        <f>RFPData!E68</f>
        <v>0</v>
      </c>
      <c r="D73" s="53">
        <f>RFPData!DT68</f>
        <v>0</v>
      </c>
      <c r="E73" s="56" t="str">
        <f>RFPData!DW68</f>
        <v/>
      </c>
      <c r="F73" s="54" t="d">
        <f>RFPData!CX68</f>
        <v>1899-12-30</v>
      </c>
      <c r="G73" s="54" t="d">
        <f>RFPData!DS68</f>
        <v>1899-12-30</v>
      </c>
      <c r="H73" s="58">
        <f>RFPData!DQ68</f>
        <v>0</v>
      </c>
      <c r="I73" s="58">
        <f>RFPData!DV68</f>
        <v>0</v>
      </c>
      <c r="J73" s="55">
        <f>RFPData!CV68</f>
        <v>0</v>
      </c>
      <c r="K73" s="55">
        <f>RFPData!CW68</f>
        <v>0</v>
      </c>
      <c r="L73" s="57">
        <f>RFPData!DR68</f>
        <v>0</v>
      </c>
    </row>
    <row r="74" spans="1:12" ht="30" customHeight="1">
      <c r="A74" s="58">
        <f>RFPData!D69</f>
        <v>0</v>
      </c>
      <c r="B74" s="53">
        <f>RFPData!DU69</f>
        <v>0</v>
      </c>
      <c r="C74" s="56">
        <f>RFPData!E69</f>
        <v>0</v>
      </c>
      <c r="D74" s="53">
        <f>RFPData!DT69</f>
        <v>0</v>
      </c>
      <c r="E74" s="56" t="str">
        <f>RFPData!DW69</f>
        <v/>
      </c>
      <c r="F74" s="54" t="d">
        <f>RFPData!CX69</f>
        <v>1899-12-30</v>
      </c>
      <c r="G74" s="54" t="d">
        <f>RFPData!DS69</f>
        <v>1899-12-30</v>
      </c>
      <c r="H74" s="58">
        <f>RFPData!DQ69</f>
        <v>0</v>
      </c>
      <c r="I74" s="58">
        <f>RFPData!DV69</f>
        <v>0</v>
      </c>
      <c r="J74" s="55">
        <f>RFPData!CV69</f>
        <v>0</v>
      </c>
      <c r="K74" s="55">
        <f>RFPData!CW69</f>
        <v>0</v>
      </c>
      <c r="L74" s="57">
        <f>RFPData!DR69</f>
        <v>0</v>
      </c>
    </row>
    <row r="75" spans="1:12" ht="30" customHeight="1">
      <c r="A75" s="58">
        <f>RFPData!D70</f>
        <v>0</v>
      </c>
      <c r="B75" s="53">
        <f>RFPData!DU70</f>
        <v>0</v>
      </c>
      <c r="C75" s="56">
        <f>RFPData!E70</f>
        <v>0</v>
      </c>
      <c r="D75" s="53">
        <f>RFPData!DT70</f>
        <v>0</v>
      </c>
      <c r="E75" s="56" t="str">
        <f>RFPData!DW70</f>
        <v/>
      </c>
      <c r="F75" s="54" t="d">
        <f>RFPData!CX70</f>
        <v>1899-12-30</v>
      </c>
      <c r="G75" s="54" t="d">
        <f>RFPData!DS70</f>
        <v>1899-12-30</v>
      </c>
      <c r="H75" s="58">
        <f>RFPData!DQ70</f>
        <v>0</v>
      </c>
      <c r="I75" s="58">
        <f>RFPData!DV70</f>
        <v>0</v>
      </c>
      <c r="J75" s="55">
        <f>RFPData!CV70</f>
        <v>0</v>
      </c>
      <c r="K75" s="55">
        <f>RFPData!CW70</f>
        <v>0</v>
      </c>
      <c r="L75" s="57">
        <f>RFPData!DR70</f>
        <v>0</v>
      </c>
    </row>
    <row r="76" spans="1:12" ht="30" customHeight="1">
      <c r="A76" s="58">
        <f>RFPData!D71</f>
        <v>0</v>
      </c>
      <c r="B76" s="53">
        <f>RFPData!DU71</f>
        <v>0</v>
      </c>
      <c r="C76" s="56">
        <f>RFPData!E71</f>
        <v>0</v>
      </c>
      <c r="D76" s="53">
        <f>RFPData!DT71</f>
        <v>0</v>
      </c>
      <c r="E76" s="56" t="str">
        <f>RFPData!DW71</f>
        <v/>
      </c>
      <c r="F76" s="54" t="d">
        <f>RFPData!CX71</f>
        <v>1899-12-30</v>
      </c>
      <c r="G76" s="54" t="d">
        <f>RFPData!DS71</f>
        <v>1899-12-30</v>
      </c>
      <c r="H76" s="58">
        <f>RFPData!DQ71</f>
        <v>0</v>
      </c>
      <c r="I76" s="58">
        <f>RFPData!DV71</f>
        <v>0</v>
      </c>
      <c r="J76" s="55">
        <f>RFPData!CV71</f>
        <v>0</v>
      </c>
      <c r="K76" s="55">
        <f>RFPData!CW71</f>
        <v>0</v>
      </c>
      <c r="L76" s="57">
        <f>RFPData!DR71</f>
        <v>0</v>
      </c>
    </row>
    <row r="77" spans="1:12" ht="30" customHeight="1">
      <c r="A77" s="58">
        <f>RFPData!D72</f>
        <v>0</v>
      </c>
      <c r="B77" s="53">
        <f>RFPData!DU72</f>
        <v>0</v>
      </c>
      <c r="C77" s="56">
        <f>RFPData!E72</f>
        <v>0</v>
      </c>
      <c r="D77" s="53">
        <f>RFPData!DT72</f>
        <v>0</v>
      </c>
      <c r="E77" s="56" t="str">
        <f>RFPData!DW72</f>
        <v/>
      </c>
      <c r="F77" s="54" t="d">
        <f>RFPData!CX72</f>
        <v>1899-12-30</v>
      </c>
      <c r="G77" s="54" t="d">
        <f>RFPData!DS72</f>
        <v>1899-12-30</v>
      </c>
      <c r="H77" s="58">
        <f>RFPData!DQ72</f>
        <v>0</v>
      </c>
      <c r="I77" s="58">
        <f>RFPData!DV72</f>
        <v>0</v>
      </c>
      <c r="J77" s="55">
        <f>RFPData!CV72</f>
        <v>0</v>
      </c>
      <c r="K77" s="55">
        <f>RFPData!CW72</f>
        <v>0</v>
      </c>
      <c r="L77" s="57">
        <f>RFPData!DR72</f>
        <v>0</v>
      </c>
    </row>
    <row r="78" spans="1:12" ht="30" customHeight="1">
      <c r="A78" s="58">
        <f>RFPData!D73</f>
        <v>0</v>
      </c>
      <c r="B78" s="53">
        <f>RFPData!DU73</f>
        <v>0</v>
      </c>
      <c r="C78" s="56">
        <f>RFPData!E73</f>
        <v>0</v>
      </c>
      <c r="D78" s="53">
        <f>RFPData!DT73</f>
        <v>0</v>
      </c>
      <c r="E78" s="56" t="str">
        <f>RFPData!DW73</f>
        <v/>
      </c>
      <c r="F78" s="54" t="d">
        <f>RFPData!CX73</f>
        <v>1899-12-30</v>
      </c>
      <c r="G78" s="54" t="d">
        <f>RFPData!DS73</f>
        <v>1899-12-30</v>
      </c>
      <c r="H78" s="58">
        <f>RFPData!DQ73</f>
        <v>0</v>
      </c>
      <c r="I78" s="58">
        <f>RFPData!DV73</f>
        <v>0</v>
      </c>
      <c r="J78" s="55">
        <f>RFPData!CV73</f>
        <v>0</v>
      </c>
      <c r="K78" s="55">
        <f>RFPData!CW73</f>
        <v>0</v>
      </c>
      <c r="L78" s="57">
        <f>RFPData!DR73</f>
        <v>0</v>
      </c>
    </row>
    <row r="79" spans="1:12" ht="30" customHeight="1">
      <c r="A79" s="58">
        <f>RFPData!D74</f>
        <v>0</v>
      </c>
      <c r="B79" s="53">
        <f>RFPData!DU74</f>
        <v>0</v>
      </c>
      <c r="C79" s="56">
        <f>RFPData!E74</f>
        <v>0</v>
      </c>
      <c r="D79" s="53">
        <f>RFPData!DT74</f>
        <v>0</v>
      </c>
      <c r="E79" s="56" t="str">
        <f>RFPData!DW74</f>
        <v/>
      </c>
      <c r="F79" s="54" t="d">
        <f>RFPData!CX74</f>
        <v>1899-12-30</v>
      </c>
      <c r="G79" s="54" t="d">
        <f>RFPData!DS74</f>
        <v>1899-12-30</v>
      </c>
      <c r="H79" s="58">
        <f>RFPData!DQ74</f>
        <v>0</v>
      </c>
      <c r="I79" s="58">
        <f>RFPData!DV74</f>
        <v>0</v>
      </c>
      <c r="J79" s="55">
        <f>RFPData!CV74</f>
        <v>0</v>
      </c>
      <c r="K79" s="55">
        <f>RFPData!CW74</f>
        <v>0</v>
      </c>
      <c r="L79" s="57">
        <f>RFPData!DR74</f>
        <v>0</v>
      </c>
    </row>
    <row r="80" spans="1:12" ht="30" customHeight="1">
      <c r="A80" s="58">
        <f>RFPData!D75</f>
        <v>0</v>
      </c>
      <c r="B80" s="53">
        <f>RFPData!DU75</f>
        <v>0</v>
      </c>
      <c r="C80" s="56">
        <f>RFPData!E75</f>
        <v>0</v>
      </c>
      <c r="D80" s="53">
        <f>RFPData!DT75</f>
        <v>0</v>
      </c>
      <c r="E80" s="56" t="str">
        <f>RFPData!DW75</f>
        <v/>
      </c>
      <c r="F80" s="54" t="d">
        <f>RFPData!CX75</f>
        <v>1899-12-30</v>
      </c>
      <c r="G80" s="54" t="d">
        <f>RFPData!DS75</f>
        <v>1899-12-30</v>
      </c>
      <c r="H80" s="58">
        <f>RFPData!DQ75</f>
        <v>0</v>
      </c>
      <c r="I80" s="58">
        <f>RFPData!DV75</f>
        <v>0</v>
      </c>
      <c r="J80" s="55">
        <f>RFPData!CV75</f>
        <v>0</v>
      </c>
      <c r="K80" s="55">
        <f>RFPData!CW75</f>
        <v>0</v>
      </c>
      <c r="L80" s="57">
        <f>RFPData!DR75</f>
        <v>0</v>
      </c>
    </row>
    <row r="81" spans="1:12" ht="30" customHeight="1">
      <c r="A81" s="58">
        <f>RFPData!D76</f>
        <v>0</v>
      </c>
      <c r="B81" s="53">
        <f>RFPData!DU76</f>
        <v>0</v>
      </c>
      <c r="C81" s="56">
        <f>RFPData!E76</f>
        <v>0</v>
      </c>
      <c r="D81" s="53">
        <f>RFPData!DT76</f>
        <v>0</v>
      </c>
      <c r="E81" s="56" t="str">
        <f>RFPData!DW76</f>
        <v/>
      </c>
      <c r="F81" s="54" t="d">
        <f>RFPData!CX76</f>
        <v>1899-12-30</v>
      </c>
      <c r="G81" s="54" t="d">
        <f>RFPData!DS76</f>
        <v>1899-12-30</v>
      </c>
      <c r="H81" s="58">
        <f>RFPData!DQ76</f>
        <v>0</v>
      </c>
      <c r="I81" s="58">
        <f>RFPData!DV76</f>
        <v>0</v>
      </c>
      <c r="J81" s="55">
        <f>RFPData!CV76</f>
        <v>0</v>
      </c>
      <c r="K81" s="55">
        <f>RFPData!CW76</f>
        <v>0</v>
      </c>
      <c r="L81" s="57">
        <f>RFPData!DR76</f>
        <v>0</v>
      </c>
    </row>
    <row r="82" spans="1:12" ht="30" customHeight="1">
      <c r="A82" s="58">
        <f>RFPData!D77</f>
        <v>0</v>
      </c>
      <c r="B82" s="53">
        <f>RFPData!DU77</f>
        <v>0</v>
      </c>
      <c r="C82" s="56">
        <f>RFPData!E77</f>
        <v>0</v>
      </c>
      <c r="D82" s="53">
        <f>RFPData!DT77</f>
        <v>0</v>
      </c>
      <c r="E82" s="56" t="str">
        <f>RFPData!DW77</f>
        <v/>
      </c>
      <c r="F82" s="54" t="d">
        <f>RFPData!CX77</f>
        <v>1899-12-30</v>
      </c>
      <c r="G82" s="54" t="d">
        <f>RFPData!DS77</f>
        <v>1899-12-30</v>
      </c>
      <c r="H82" s="58">
        <f>RFPData!DQ77</f>
        <v>0</v>
      </c>
      <c r="I82" s="58">
        <f>RFPData!DV77</f>
        <v>0</v>
      </c>
      <c r="J82" s="55">
        <f>RFPData!CV77</f>
        <v>0</v>
      </c>
      <c r="K82" s="55">
        <f>RFPData!CW77</f>
        <v>0</v>
      </c>
      <c r="L82" s="57">
        <f>RFPData!DR77</f>
        <v>0</v>
      </c>
    </row>
    <row r="83" spans="1:12" ht="30" customHeight="1">
      <c r="A83" s="58">
        <f>RFPData!D78</f>
        <v>0</v>
      </c>
      <c r="B83" s="53">
        <f>RFPData!DU78</f>
        <v>0</v>
      </c>
      <c r="C83" s="56">
        <f>RFPData!E78</f>
        <v>0</v>
      </c>
      <c r="D83" s="53">
        <f>RFPData!DT78</f>
        <v>0</v>
      </c>
      <c r="E83" s="56" t="str">
        <f>RFPData!DW78</f>
        <v/>
      </c>
      <c r="F83" s="54" t="d">
        <f>RFPData!CX78</f>
        <v>1899-12-30</v>
      </c>
      <c r="G83" s="54" t="d">
        <f>RFPData!DS78</f>
        <v>1899-12-30</v>
      </c>
      <c r="H83" s="58">
        <f>RFPData!DQ78</f>
        <v>0</v>
      </c>
      <c r="I83" s="58">
        <f>RFPData!DV78</f>
        <v>0</v>
      </c>
      <c r="J83" s="55">
        <f>RFPData!CV78</f>
        <v>0</v>
      </c>
      <c r="K83" s="55">
        <f>RFPData!CW78</f>
        <v>0</v>
      </c>
      <c r="L83" s="57">
        <f>RFPData!DR78</f>
        <v>0</v>
      </c>
    </row>
    <row r="84" spans="1:12" ht="30" customHeight="1">
      <c r="A84" s="58">
        <f>RFPData!D79</f>
        <v>0</v>
      </c>
      <c r="B84" s="53">
        <f>RFPData!DU79</f>
        <v>0</v>
      </c>
      <c r="C84" s="56">
        <f>RFPData!E79</f>
        <v>0</v>
      </c>
      <c r="D84" s="53">
        <f>RFPData!DT79</f>
        <v>0</v>
      </c>
      <c r="E84" s="56" t="str">
        <f>RFPData!DW79</f>
        <v/>
      </c>
      <c r="F84" s="54" t="d">
        <f>RFPData!CX79</f>
        <v>1899-12-30</v>
      </c>
      <c r="G84" s="54" t="d">
        <f>RFPData!DS79</f>
        <v>1899-12-30</v>
      </c>
      <c r="H84" s="58">
        <f>RFPData!DQ79</f>
        <v>0</v>
      </c>
      <c r="I84" s="58">
        <f>RFPData!DV79</f>
        <v>0</v>
      </c>
      <c r="J84" s="55">
        <f>RFPData!CV79</f>
        <v>0</v>
      </c>
      <c r="K84" s="55">
        <f>RFPData!CW79</f>
        <v>0</v>
      </c>
      <c r="L84" s="57">
        <f>RFPData!DR79</f>
        <v>0</v>
      </c>
    </row>
    <row r="85" spans="1:12" ht="30" customHeight="1">
      <c r="A85" s="58">
        <f>RFPData!D80</f>
        <v>0</v>
      </c>
      <c r="B85" s="53">
        <f>RFPData!DU80</f>
        <v>0</v>
      </c>
      <c r="C85" s="56">
        <f>RFPData!E80</f>
        <v>0</v>
      </c>
      <c r="D85" s="53">
        <f>RFPData!DT80</f>
        <v>0</v>
      </c>
      <c r="E85" s="56" t="str">
        <f>RFPData!DW80</f>
        <v/>
      </c>
      <c r="F85" s="54" t="d">
        <f>RFPData!CX80</f>
        <v>1899-12-30</v>
      </c>
      <c r="G85" s="54" t="d">
        <f>RFPData!DS80</f>
        <v>1899-12-30</v>
      </c>
      <c r="H85" s="58">
        <f>RFPData!DQ80</f>
        <v>0</v>
      </c>
      <c r="I85" s="58">
        <f>RFPData!DV80</f>
        <v>0</v>
      </c>
      <c r="J85" s="55">
        <f>RFPData!CV80</f>
        <v>0</v>
      </c>
      <c r="K85" s="55">
        <f>RFPData!CW80</f>
        <v>0</v>
      </c>
      <c r="L85" s="57">
        <f>RFPData!DR80</f>
        <v>0</v>
      </c>
    </row>
    <row r="86" spans="1:12" ht="30" customHeight="1">
      <c r="A86" s="58">
        <f>RFPData!D81</f>
        <v>0</v>
      </c>
      <c r="B86" s="53">
        <f>RFPData!DU81</f>
        <v>0</v>
      </c>
      <c r="C86" s="56">
        <f>RFPData!E81</f>
        <v>0</v>
      </c>
      <c r="D86" s="53">
        <f>RFPData!DT81</f>
        <v>0</v>
      </c>
      <c r="E86" s="56" t="str">
        <f>RFPData!DW81</f>
        <v/>
      </c>
      <c r="F86" s="54" t="d">
        <f>RFPData!CX81</f>
        <v>1899-12-30</v>
      </c>
      <c r="G86" s="54" t="d">
        <f>RFPData!DS81</f>
        <v>1899-12-30</v>
      </c>
      <c r="H86" s="58">
        <f>RFPData!DQ81</f>
        <v>0</v>
      </c>
      <c r="I86" s="58">
        <f>RFPData!DV81</f>
        <v>0</v>
      </c>
      <c r="J86" s="55">
        <f>RFPData!CV81</f>
        <v>0</v>
      </c>
      <c r="K86" s="55">
        <f>RFPData!CW81</f>
        <v>0</v>
      </c>
      <c r="L86" s="57">
        <f>RFPData!DR81</f>
        <v>0</v>
      </c>
    </row>
    <row r="87" spans="1:12" ht="30" customHeight="1">
      <c r="A87" s="58">
        <f>RFPData!D82</f>
        <v>0</v>
      </c>
      <c r="B87" s="53">
        <f>RFPData!DU82</f>
        <v>0</v>
      </c>
      <c r="C87" s="56">
        <f>RFPData!E82</f>
        <v>0</v>
      </c>
      <c r="D87" s="53">
        <f>RFPData!DT82</f>
        <v>0</v>
      </c>
      <c r="E87" s="56" t="str">
        <f>RFPData!DW82</f>
        <v/>
      </c>
      <c r="F87" s="54" t="d">
        <f>RFPData!CX82</f>
        <v>1899-12-30</v>
      </c>
      <c r="G87" s="54" t="d">
        <f>RFPData!DS82</f>
        <v>1899-12-30</v>
      </c>
      <c r="H87" s="58">
        <f>RFPData!DQ82</f>
        <v>0</v>
      </c>
      <c r="I87" s="58">
        <f>RFPData!DV82</f>
        <v>0</v>
      </c>
      <c r="J87" s="55">
        <f>RFPData!CV82</f>
        <v>0</v>
      </c>
      <c r="K87" s="55">
        <f>RFPData!CW82</f>
        <v>0</v>
      </c>
      <c r="L87" s="57">
        <f>RFPData!DR82</f>
        <v>0</v>
      </c>
    </row>
    <row r="88" spans="1:12" ht="30" customHeight="1">
      <c r="A88" s="58">
        <f>RFPData!D83</f>
        <v>0</v>
      </c>
      <c r="B88" s="53">
        <f>RFPData!DU83</f>
        <v>0</v>
      </c>
      <c r="C88" s="56">
        <f>RFPData!E83</f>
        <v>0</v>
      </c>
      <c r="D88" s="53">
        <f>RFPData!DT83</f>
        <v>0</v>
      </c>
      <c r="E88" s="56" t="str">
        <f>RFPData!DW83</f>
        <v/>
      </c>
      <c r="F88" s="54" t="d">
        <f>RFPData!CX83</f>
        <v>1899-12-30</v>
      </c>
      <c r="G88" s="54" t="d">
        <f>RFPData!DS83</f>
        <v>1899-12-30</v>
      </c>
      <c r="H88" s="58">
        <f>RFPData!DQ83</f>
        <v>0</v>
      </c>
      <c r="I88" s="58">
        <f>RFPData!DV83</f>
        <v>0</v>
      </c>
      <c r="J88" s="55">
        <f>RFPData!CV83</f>
        <v>0</v>
      </c>
      <c r="K88" s="55">
        <f>RFPData!CW83</f>
        <v>0</v>
      </c>
      <c r="L88" s="57">
        <f>RFPData!DR83</f>
        <v>0</v>
      </c>
    </row>
    <row r="89" spans="1:12" ht="30" customHeight="1">
      <c r="A89" s="58">
        <f>RFPData!D84</f>
        <v>0</v>
      </c>
      <c r="B89" s="53">
        <f>RFPData!DU84</f>
        <v>0</v>
      </c>
      <c r="C89" s="56">
        <f>RFPData!E84</f>
        <v>0</v>
      </c>
      <c r="D89" s="53">
        <f>RFPData!DT84</f>
        <v>0</v>
      </c>
      <c r="E89" s="56" t="str">
        <f>RFPData!DW84</f>
        <v/>
      </c>
      <c r="F89" s="54" t="d">
        <f>RFPData!CX84</f>
        <v>1899-12-30</v>
      </c>
      <c r="G89" s="54" t="d">
        <f>RFPData!DS84</f>
        <v>1899-12-30</v>
      </c>
      <c r="H89" s="58">
        <f>RFPData!DQ84</f>
        <v>0</v>
      </c>
      <c r="I89" s="58">
        <f>RFPData!DV84</f>
        <v>0</v>
      </c>
      <c r="J89" s="55">
        <f>RFPData!CV84</f>
        <v>0</v>
      </c>
      <c r="K89" s="55">
        <f>RFPData!CW84</f>
        <v>0</v>
      </c>
      <c r="L89" s="57">
        <f>RFPData!DR84</f>
        <v>0</v>
      </c>
    </row>
    <row r="90" spans="1:12" ht="30" customHeight="1">
      <c r="A90" s="58">
        <f>RFPData!D85</f>
        <v>0</v>
      </c>
      <c r="B90" s="53">
        <f>RFPData!DU85</f>
        <v>0</v>
      </c>
      <c r="C90" s="56">
        <f>RFPData!E85</f>
        <v>0</v>
      </c>
      <c r="D90" s="53">
        <f>RFPData!DT85</f>
        <v>0</v>
      </c>
      <c r="E90" s="56" t="str">
        <f>RFPData!DW85</f>
        <v/>
      </c>
      <c r="F90" s="54" t="d">
        <f>RFPData!CX85</f>
        <v>1899-12-30</v>
      </c>
      <c r="G90" s="54" t="d">
        <f>RFPData!DS85</f>
        <v>1899-12-30</v>
      </c>
      <c r="H90" s="58">
        <f>RFPData!DQ85</f>
        <v>0</v>
      </c>
      <c r="I90" s="58">
        <f>RFPData!DV85</f>
        <v>0</v>
      </c>
      <c r="J90" s="55">
        <f>RFPData!CV85</f>
        <v>0</v>
      </c>
      <c r="K90" s="55">
        <f>RFPData!CW85</f>
        <v>0</v>
      </c>
      <c r="L90" s="57">
        <f>RFPData!DR85</f>
        <v>0</v>
      </c>
    </row>
    <row r="91" spans="1:12" ht="30" customHeight="1">
      <c r="A91" s="58">
        <f>RFPData!D86</f>
        <v>0</v>
      </c>
      <c r="B91" s="53">
        <f>RFPData!DU86</f>
        <v>0</v>
      </c>
      <c r="C91" s="56">
        <f>RFPData!E86</f>
        <v>0</v>
      </c>
      <c r="D91" s="53">
        <f>RFPData!DT86</f>
        <v>0</v>
      </c>
      <c r="E91" s="56" t="str">
        <f>RFPData!DW86</f>
        <v/>
      </c>
      <c r="F91" s="54" t="d">
        <f>RFPData!CX86</f>
        <v>1899-12-30</v>
      </c>
      <c r="G91" s="54" t="d">
        <f>RFPData!DS86</f>
        <v>1899-12-30</v>
      </c>
      <c r="H91" s="58">
        <f>RFPData!DQ86</f>
        <v>0</v>
      </c>
      <c r="I91" s="58">
        <f>RFPData!DV86</f>
        <v>0</v>
      </c>
      <c r="J91" s="55">
        <f>RFPData!CV86</f>
        <v>0</v>
      </c>
      <c r="K91" s="55">
        <f>RFPData!CW86</f>
        <v>0</v>
      </c>
      <c r="L91" s="57">
        <f>RFPData!DR86</f>
        <v>0</v>
      </c>
    </row>
    <row r="92" spans="1:12" ht="30" customHeight="1">
      <c r="A92" s="58">
        <f>RFPData!D87</f>
        <v>0</v>
      </c>
      <c r="B92" s="53">
        <f>RFPData!DU87</f>
        <v>0</v>
      </c>
      <c r="C92" s="56">
        <f>RFPData!E87</f>
        <v>0</v>
      </c>
      <c r="D92" s="53">
        <f>RFPData!DT87</f>
        <v>0</v>
      </c>
      <c r="E92" s="56" t="str">
        <f>RFPData!DW87</f>
        <v/>
      </c>
      <c r="F92" s="54" t="d">
        <f>RFPData!CX87</f>
        <v>1899-12-30</v>
      </c>
      <c r="G92" s="54" t="d">
        <f>RFPData!DS87</f>
        <v>1899-12-30</v>
      </c>
      <c r="H92" s="58">
        <f>RFPData!DQ87</f>
        <v>0</v>
      </c>
      <c r="I92" s="58">
        <f>RFPData!DV87</f>
        <v>0</v>
      </c>
      <c r="J92" s="55">
        <f>RFPData!CV87</f>
        <v>0</v>
      </c>
      <c r="K92" s="55">
        <f>RFPData!CW87</f>
        <v>0</v>
      </c>
      <c r="L92" s="57">
        <f>RFPData!DR87</f>
        <v>0</v>
      </c>
    </row>
    <row r="93" spans="1:12" ht="30" customHeight="1">
      <c r="A93" s="58">
        <f>RFPData!D88</f>
        <v>0</v>
      </c>
      <c r="B93" s="53">
        <f>RFPData!DU88</f>
        <v>0</v>
      </c>
      <c r="C93" s="56">
        <f>RFPData!E88</f>
        <v>0</v>
      </c>
      <c r="D93" s="53">
        <f>RFPData!DT88</f>
        <v>0</v>
      </c>
      <c r="E93" s="56" t="str">
        <f>RFPData!DW88</f>
        <v/>
      </c>
      <c r="F93" s="54" t="d">
        <f>RFPData!CX88</f>
        <v>1899-12-30</v>
      </c>
      <c r="G93" s="54" t="d">
        <f>RFPData!DS88</f>
        <v>1899-12-30</v>
      </c>
      <c r="H93" s="58">
        <f>RFPData!DQ88</f>
        <v>0</v>
      </c>
      <c r="I93" s="58">
        <f>RFPData!DV88</f>
        <v>0</v>
      </c>
      <c r="J93" s="55">
        <f>RFPData!CV88</f>
        <v>0</v>
      </c>
      <c r="K93" s="55">
        <f>RFPData!CW88</f>
        <v>0</v>
      </c>
      <c r="L93" s="57">
        <f>RFPData!DR88</f>
        <v>0</v>
      </c>
    </row>
    <row r="94" spans="1:12" ht="30" customHeight="1">
      <c r="A94" s="58">
        <f>RFPData!D89</f>
        <v>0</v>
      </c>
      <c r="B94" s="53">
        <f>RFPData!DU89</f>
        <v>0</v>
      </c>
      <c r="C94" s="56">
        <f>RFPData!E89</f>
        <v>0</v>
      </c>
      <c r="D94" s="53">
        <f>RFPData!DT89</f>
        <v>0</v>
      </c>
      <c r="E94" s="56" t="str">
        <f>RFPData!DW89</f>
        <v/>
      </c>
      <c r="F94" s="54" t="d">
        <f>RFPData!CX89</f>
        <v>1899-12-30</v>
      </c>
      <c r="G94" s="54" t="d">
        <f>RFPData!DS89</f>
        <v>1899-12-30</v>
      </c>
      <c r="H94" s="58">
        <f>RFPData!DQ89</f>
        <v>0</v>
      </c>
      <c r="I94" s="58">
        <f>RFPData!DV89</f>
        <v>0</v>
      </c>
      <c r="J94" s="55">
        <f>RFPData!CV89</f>
        <v>0</v>
      </c>
      <c r="K94" s="55">
        <f>RFPData!CW89</f>
        <v>0</v>
      </c>
      <c r="L94" s="57">
        <f>RFPData!DR89</f>
        <v>0</v>
      </c>
    </row>
    <row r="95" spans="1:12" ht="30" customHeight="1">
      <c r="A95" s="58">
        <f>RFPData!D90</f>
        <v>0</v>
      </c>
      <c r="B95" s="53">
        <f>RFPData!DU90</f>
        <v>0</v>
      </c>
      <c r="C95" s="56">
        <f>RFPData!E90</f>
        <v>0</v>
      </c>
      <c r="D95" s="53">
        <f>RFPData!DT90</f>
        <v>0</v>
      </c>
      <c r="E95" s="56" t="str">
        <f>RFPData!DW90</f>
        <v/>
      </c>
      <c r="F95" s="54" t="d">
        <f>RFPData!CX90</f>
        <v>1899-12-30</v>
      </c>
      <c r="G95" s="54" t="d">
        <f>RFPData!DS90</f>
        <v>1899-12-30</v>
      </c>
      <c r="H95" s="58">
        <f>RFPData!DQ90</f>
        <v>0</v>
      </c>
      <c r="I95" s="58">
        <f>RFPData!DV90</f>
        <v>0</v>
      </c>
      <c r="J95" s="55">
        <f>RFPData!CV90</f>
        <v>0</v>
      </c>
      <c r="K95" s="55">
        <f>RFPData!CW90</f>
        <v>0</v>
      </c>
      <c r="L95" s="57">
        <f>RFPData!DR90</f>
        <v>0</v>
      </c>
    </row>
    <row r="96" spans="1:12" ht="30" customHeight="1">
      <c r="A96" s="58">
        <f>RFPData!D91</f>
        <v>0</v>
      </c>
      <c r="B96" s="53">
        <f>RFPData!DU91</f>
        <v>0</v>
      </c>
      <c r="C96" s="56">
        <f>RFPData!E91</f>
        <v>0</v>
      </c>
      <c r="D96" s="53">
        <f>RFPData!DT91</f>
        <v>0</v>
      </c>
      <c r="E96" s="56" t="str">
        <f>RFPData!DW91</f>
        <v/>
      </c>
      <c r="F96" s="54" t="d">
        <f>RFPData!CX91</f>
        <v>1899-12-30</v>
      </c>
      <c r="G96" s="54" t="d">
        <f>RFPData!DS91</f>
        <v>1899-12-30</v>
      </c>
      <c r="H96" s="58">
        <f>RFPData!DQ91</f>
        <v>0</v>
      </c>
      <c r="I96" s="58">
        <f>RFPData!DV91</f>
        <v>0</v>
      </c>
      <c r="J96" s="55">
        <f>RFPData!CV91</f>
        <v>0</v>
      </c>
      <c r="K96" s="55">
        <f>RFPData!CW91</f>
        <v>0</v>
      </c>
      <c r="L96" s="57">
        <f>RFPData!DR91</f>
        <v>0</v>
      </c>
    </row>
    <row r="97" spans="1:12" ht="30" customHeight="1">
      <c r="A97" s="58">
        <f>RFPData!D92</f>
        <v>0</v>
      </c>
      <c r="B97" s="53">
        <f>RFPData!DU92</f>
        <v>0</v>
      </c>
      <c r="C97" s="56">
        <f>RFPData!E92</f>
        <v>0</v>
      </c>
      <c r="D97" s="53">
        <f>RFPData!DT92</f>
        <v>0</v>
      </c>
      <c r="E97" s="56" t="str">
        <f>RFPData!DW92</f>
        <v/>
      </c>
      <c r="F97" s="54" t="d">
        <f>RFPData!CX92</f>
        <v>1899-12-30</v>
      </c>
      <c r="G97" s="54" t="d">
        <f>RFPData!DS92</f>
        <v>1899-12-30</v>
      </c>
      <c r="H97" s="58">
        <f>RFPData!DQ92</f>
        <v>0</v>
      </c>
      <c r="I97" s="58">
        <f>RFPData!DV92</f>
        <v>0</v>
      </c>
      <c r="J97" s="55">
        <f>RFPData!CV92</f>
        <v>0</v>
      </c>
      <c r="K97" s="55">
        <f>RFPData!CW92</f>
        <v>0</v>
      </c>
      <c r="L97" s="57">
        <f>RFPData!DR92</f>
        <v>0</v>
      </c>
    </row>
    <row r="98" spans="1:12" ht="30" customHeight="1">
      <c r="A98" s="58">
        <f>RFPData!D93</f>
        <v>0</v>
      </c>
      <c r="B98" s="53">
        <f>RFPData!DU93</f>
        <v>0</v>
      </c>
      <c r="C98" s="56">
        <f>RFPData!E93</f>
        <v>0</v>
      </c>
      <c r="D98" s="53">
        <f>RFPData!DT93</f>
        <v>0</v>
      </c>
      <c r="E98" s="56" t="str">
        <f>RFPData!DW93</f>
        <v/>
      </c>
      <c r="F98" s="54" t="d">
        <f>RFPData!CX93</f>
        <v>1899-12-30</v>
      </c>
      <c r="G98" s="54" t="d">
        <f>RFPData!DS93</f>
        <v>1899-12-30</v>
      </c>
      <c r="H98" s="58">
        <f>RFPData!DQ93</f>
        <v>0</v>
      </c>
      <c r="I98" s="58">
        <f>RFPData!DV93</f>
        <v>0</v>
      </c>
      <c r="J98" s="55">
        <f>RFPData!CV93</f>
        <v>0</v>
      </c>
      <c r="K98" s="55">
        <f>RFPData!CW93</f>
        <v>0</v>
      </c>
      <c r="L98" s="57">
        <f>RFPData!DR93</f>
        <v>0</v>
      </c>
    </row>
    <row r="99" spans="1:12" ht="30" customHeight="1">
      <c r="A99" s="58">
        <f>RFPData!D94</f>
        <v>0</v>
      </c>
      <c r="B99" s="53">
        <f>RFPData!DU94</f>
        <v>0</v>
      </c>
      <c r="C99" s="56">
        <f>RFPData!E94</f>
        <v>0</v>
      </c>
      <c r="D99" s="53">
        <f>RFPData!DT94</f>
        <v>0</v>
      </c>
      <c r="E99" s="56" t="str">
        <f>RFPData!DW94</f>
        <v/>
      </c>
      <c r="F99" s="54" t="d">
        <f>RFPData!CX94</f>
        <v>1899-12-30</v>
      </c>
      <c r="G99" s="54" t="d">
        <f>RFPData!DS94</f>
        <v>1899-12-30</v>
      </c>
      <c r="H99" s="58">
        <f>RFPData!DQ94</f>
        <v>0</v>
      </c>
      <c r="I99" s="58">
        <f>RFPData!DV94</f>
        <v>0</v>
      </c>
      <c r="J99" s="55">
        <f>RFPData!CV94</f>
        <v>0</v>
      </c>
      <c r="K99" s="55">
        <f>RFPData!CW94</f>
        <v>0</v>
      </c>
      <c r="L99" s="57">
        <f>RFPData!DR94</f>
        <v>0</v>
      </c>
    </row>
    <row r="100" spans="1:12" ht="30" customHeight="1">
      <c r="A100" s="58">
        <f>RFPData!D95</f>
        <v>0</v>
      </c>
      <c r="B100" s="53">
        <f>RFPData!DU95</f>
        <v>0</v>
      </c>
      <c r="C100" s="56">
        <f>RFPData!E95</f>
        <v>0</v>
      </c>
      <c r="D100" s="53">
        <f>RFPData!DT95</f>
        <v>0</v>
      </c>
      <c r="E100" s="56" t="str">
        <f>RFPData!DW95</f>
        <v/>
      </c>
      <c r="F100" s="54" t="d">
        <f>RFPData!CX95</f>
        <v>1899-12-30</v>
      </c>
      <c r="G100" s="54" t="d">
        <f>RFPData!DS95</f>
        <v>1899-12-30</v>
      </c>
      <c r="H100" s="58">
        <f>RFPData!DQ95</f>
        <v>0</v>
      </c>
      <c r="I100" s="58">
        <f>RFPData!DV95</f>
        <v>0</v>
      </c>
      <c r="J100" s="55">
        <f>RFPData!CV95</f>
        <v>0</v>
      </c>
      <c r="K100" s="55">
        <f>RFPData!CW95</f>
        <v>0</v>
      </c>
      <c r="L100" s="57">
        <f>RFPData!DR95</f>
        <v>0</v>
      </c>
    </row>
    <row r="101" spans="1:12" ht="30" customHeight="1">
      <c r="A101" s="58">
        <f>RFPData!D96</f>
        <v>0</v>
      </c>
      <c r="B101" s="53">
        <f>RFPData!DU96</f>
        <v>0</v>
      </c>
      <c r="C101" s="56">
        <f>RFPData!E96</f>
        <v>0</v>
      </c>
      <c r="D101" s="53">
        <f>RFPData!DT96</f>
        <v>0</v>
      </c>
      <c r="E101" s="56" t="str">
        <f>RFPData!DW96</f>
        <v/>
      </c>
      <c r="F101" s="54" t="d">
        <f>RFPData!CX96</f>
        <v>1899-12-30</v>
      </c>
      <c r="G101" s="54" t="d">
        <f>RFPData!DS96</f>
        <v>1899-12-30</v>
      </c>
      <c r="H101" s="58">
        <f>RFPData!DQ96</f>
        <v>0</v>
      </c>
      <c r="I101" s="58">
        <f>RFPData!DV96</f>
        <v>0</v>
      </c>
      <c r="J101" s="55">
        <f>RFPData!CV96</f>
        <v>0</v>
      </c>
      <c r="K101" s="55">
        <f>RFPData!CW96</f>
        <v>0</v>
      </c>
      <c r="L101" s="57">
        <f>RFPData!DR96</f>
        <v>0</v>
      </c>
    </row>
    <row r="102" spans="1:12" ht="30" customHeight="1">
      <c r="A102" s="58">
        <f>RFPData!D97</f>
        <v>0</v>
      </c>
      <c r="B102" s="53">
        <f>RFPData!DU97</f>
        <v>0</v>
      </c>
      <c r="C102" s="56">
        <f>RFPData!E97</f>
        <v>0</v>
      </c>
      <c r="D102" s="53">
        <f>RFPData!DT97</f>
        <v>0</v>
      </c>
      <c r="E102" s="56" t="str">
        <f>RFPData!DW97</f>
        <v/>
      </c>
      <c r="F102" s="54" t="d">
        <f>RFPData!CX97</f>
        <v>1899-12-30</v>
      </c>
      <c r="G102" s="54" t="d">
        <f>RFPData!DS97</f>
        <v>1899-12-30</v>
      </c>
      <c r="H102" s="58">
        <f>RFPData!DQ97</f>
        <v>0</v>
      </c>
      <c r="I102" s="58">
        <f>RFPData!DV97</f>
        <v>0</v>
      </c>
      <c r="J102" s="55">
        <f>RFPData!CV97</f>
        <v>0</v>
      </c>
      <c r="K102" s="55">
        <f>RFPData!CW97</f>
        <v>0</v>
      </c>
      <c r="L102" s="57">
        <f>RFPData!DR97</f>
        <v>0</v>
      </c>
    </row>
    <row r="103" spans="1:12" ht="30" customHeight="1">
      <c r="A103" s="58">
        <f>RFPData!D98</f>
        <v>0</v>
      </c>
      <c r="B103" s="53">
        <f>RFPData!DU98</f>
        <v>0</v>
      </c>
      <c r="C103" s="56">
        <f>RFPData!E98</f>
        <v>0</v>
      </c>
      <c r="D103" s="53">
        <f>RFPData!DT98</f>
        <v>0</v>
      </c>
      <c r="E103" s="56" t="str">
        <f>RFPData!DW98</f>
        <v/>
      </c>
      <c r="F103" s="54" t="d">
        <f>RFPData!CX98</f>
        <v>1899-12-30</v>
      </c>
      <c r="G103" s="54" t="d">
        <f>RFPData!DS98</f>
        <v>1899-12-30</v>
      </c>
      <c r="H103" s="58">
        <f>RFPData!DQ98</f>
        <v>0</v>
      </c>
      <c r="I103" s="58">
        <f>RFPData!DV98</f>
        <v>0</v>
      </c>
      <c r="J103" s="55">
        <f>RFPData!CV98</f>
        <v>0</v>
      </c>
      <c r="K103" s="55">
        <f>RFPData!CW98</f>
        <v>0</v>
      </c>
      <c r="L103" s="57">
        <f>RFPData!DR98</f>
        <v>0</v>
      </c>
    </row>
    <row r="104" spans="1:12" ht="30" customHeight="1">
      <c r="A104" s="58">
        <f>RFPData!D99</f>
        <v>0</v>
      </c>
      <c r="B104" s="53">
        <f>RFPData!DU99</f>
        <v>0</v>
      </c>
      <c r="C104" s="56">
        <f>RFPData!E99</f>
        <v>0</v>
      </c>
      <c r="D104" s="53">
        <f>RFPData!DT99</f>
        <v>0</v>
      </c>
      <c r="E104" s="56" t="str">
        <f>RFPData!DW99</f>
        <v/>
      </c>
      <c r="F104" s="54" t="d">
        <f>RFPData!CX99</f>
        <v>1899-12-30</v>
      </c>
      <c r="G104" s="54" t="d">
        <f>RFPData!DS99</f>
        <v>1899-12-30</v>
      </c>
      <c r="H104" s="58">
        <f>RFPData!DQ99</f>
        <v>0</v>
      </c>
      <c r="I104" s="58">
        <f>RFPData!DV99</f>
        <v>0</v>
      </c>
      <c r="J104" s="55">
        <f>RFPData!CV99</f>
        <v>0</v>
      </c>
      <c r="K104" s="55">
        <f>RFPData!CW99</f>
        <v>0</v>
      </c>
      <c r="L104" s="57">
        <f>RFPData!DR99</f>
        <v>0</v>
      </c>
    </row>
    <row r="105" spans="1:12" ht="30" customHeight="1">
      <c r="A105" s="58">
        <f>RFPData!D100</f>
        <v>0</v>
      </c>
      <c r="B105" s="53">
        <f>RFPData!DU100</f>
        <v>0</v>
      </c>
      <c r="C105" s="56">
        <f>RFPData!E100</f>
        <v>0</v>
      </c>
      <c r="D105" s="53">
        <f>RFPData!DT100</f>
        <v>0</v>
      </c>
      <c r="E105" s="56" t="str">
        <f>RFPData!DW100</f>
        <v/>
      </c>
      <c r="F105" s="54" t="d">
        <f>RFPData!CX100</f>
        <v>1899-12-30</v>
      </c>
      <c r="G105" s="54" t="d">
        <f>RFPData!DS100</f>
        <v>1899-12-30</v>
      </c>
      <c r="H105" s="58">
        <f>RFPData!DQ100</f>
        <v>0</v>
      </c>
      <c r="I105" s="58">
        <f>RFPData!DV100</f>
        <v>0</v>
      </c>
      <c r="J105" s="55">
        <f>RFPData!CV100</f>
        <v>0</v>
      </c>
      <c r="K105" s="55">
        <f>RFPData!CW100</f>
        <v>0</v>
      </c>
      <c r="L105" s="57">
        <f>RFPData!DR100</f>
        <v>0</v>
      </c>
    </row>
    <row r="106" spans="1:12" ht="30" customHeight="1">
      <c r="A106" s="58">
        <f>RFPData!D101</f>
        <v>0</v>
      </c>
      <c r="B106" s="53">
        <f>RFPData!DU101</f>
        <v>0</v>
      </c>
      <c r="C106" s="56">
        <f>RFPData!E101</f>
        <v>0</v>
      </c>
      <c r="D106" s="53">
        <f>RFPData!DT101</f>
        <v>0</v>
      </c>
      <c r="E106" s="56" t="str">
        <f>RFPData!DW101</f>
        <v/>
      </c>
      <c r="F106" s="54" t="d">
        <f>RFPData!CX101</f>
        <v>1899-12-30</v>
      </c>
      <c r="G106" s="54" t="d">
        <f>RFPData!DS101</f>
        <v>1899-12-30</v>
      </c>
      <c r="H106" s="58">
        <f>RFPData!DQ101</f>
        <v>0</v>
      </c>
      <c r="I106" s="58">
        <f>RFPData!DV101</f>
        <v>0</v>
      </c>
      <c r="J106" s="55">
        <f>RFPData!CV101</f>
        <v>0</v>
      </c>
      <c r="K106" s="55">
        <f>RFPData!CW101</f>
        <v>0</v>
      </c>
      <c r="L106" s="57">
        <f>RFPData!DR101</f>
        <v>0</v>
      </c>
    </row>
    <row r="107" spans="1:12" ht="30" customHeight="1">
      <c r="A107" s="58">
        <f>RFPData!D102</f>
        <v>0</v>
      </c>
      <c r="B107" s="53">
        <f>RFPData!DU102</f>
        <v>0</v>
      </c>
      <c r="C107" s="56">
        <f>RFPData!E102</f>
        <v>0</v>
      </c>
      <c r="D107" s="53">
        <f>RFPData!DT102</f>
        <v>0</v>
      </c>
      <c r="E107" s="56" t="str">
        <f>RFPData!DW102</f>
        <v/>
      </c>
      <c r="F107" s="54" t="d">
        <f>RFPData!CX102</f>
        <v>1899-12-30</v>
      </c>
      <c r="G107" s="54" t="d">
        <f>RFPData!DS102</f>
        <v>1899-12-30</v>
      </c>
      <c r="H107" s="58">
        <f>RFPData!DQ102</f>
        <v>0</v>
      </c>
      <c r="I107" s="58">
        <f>RFPData!DV102</f>
        <v>0</v>
      </c>
      <c r="J107" s="55">
        <f>RFPData!CV102</f>
        <v>0</v>
      </c>
      <c r="K107" s="55">
        <f>RFPData!CW102</f>
        <v>0</v>
      </c>
      <c r="L107" s="57">
        <f>RFPData!DR102</f>
        <v>0</v>
      </c>
    </row>
    <row r="108" spans="1:12" ht="30" customHeight="1">
      <c r="A108" s="58">
        <f>RFPData!D103</f>
        <v>0</v>
      </c>
      <c r="B108" s="53">
        <f>RFPData!DU103</f>
        <v>0</v>
      </c>
      <c r="C108" s="56">
        <f>RFPData!E103</f>
        <v>0</v>
      </c>
      <c r="D108" s="53">
        <f>RFPData!DT103</f>
        <v>0</v>
      </c>
      <c r="E108" s="56" t="str">
        <f>RFPData!DW103</f>
        <v/>
      </c>
      <c r="F108" s="54" t="d">
        <f>RFPData!CX103</f>
        <v>1899-12-30</v>
      </c>
      <c r="G108" s="54" t="d">
        <f>RFPData!DS103</f>
        <v>1899-12-30</v>
      </c>
      <c r="H108" s="58">
        <f>RFPData!DQ103</f>
        <v>0</v>
      </c>
      <c r="I108" s="58">
        <f>RFPData!DV103</f>
        <v>0</v>
      </c>
      <c r="J108" s="55">
        <f>RFPData!CV103</f>
        <v>0</v>
      </c>
      <c r="K108" s="55">
        <f>RFPData!CW103</f>
        <v>0</v>
      </c>
      <c r="L108" s="57">
        <f>RFPData!DR103</f>
        <v>0</v>
      </c>
    </row>
    <row r="109" spans="1:12" ht="30" customHeight="1">
      <c r="A109" s="58">
        <f>RFPData!D104</f>
        <v>0</v>
      </c>
      <c r="B109" s="53">
        <f>RFPData!DU104</f>
        <v>0</v>
      </c>
      <c r="C109" s="56">
        <f>RFPData!E104</f>
        <v>0</v>
      </c>
      <c r="D109" s="53">
        <f>RFPData!DT104</f>
        <v>0</v>
      </c>
      <c r="E109" s="56" t="str">
        <f>RFPData!DW104</f>
        <v/>
      </c>
      <c r="F109" s="54" t="d">
        <f>RFPData!CX104</f>
        <v>1899-12-30</v>
      </c>
      <c r="G109" s="54" t="d">
        <f>RFPData!DS104</f>
        <v>1899-12-30</v>
      </c>
      <c r="H109" s="58">
        <f>RFPData!DQ104</f>
        <v>0</v>
      </c>
      <c r="I109" s="58">
        <f>RFPData!DV104</f>
        <v>0</v>
      </c>
      <c r="J109" s="55">
        <f>RFPData!CV104</f>
        <v>0</v>
      </c>
      <c r="K109" s="55">
        <f>RFPData!CW104</f>
        <v>0</v>
      </c>
      <c r="L109" s="57">
        <f>RFPData!DR104</f>
        <v>0</v>
      </c>
    </row>
    <row r="110" spans="1:12" ht="30" customHeight="1">
      <c r="A110" s="58">
        <f>RFPData!D105</f>
        <v>0</v>
      </c>
      <c r="B110" s="53">
        <f>RFPData!DU105</f>
        <v>0</v>
      </c>
      <c r="C110" s="56">
        <f>RFPData!E105</f>
        <v>0</v>
      </c>
      <c r="D110" s="53">
        <f>RFPData!DT105</f>
        <v>0</v>
      </c>
      <c r="E110" s="56" t="str">
        <f>RFPData!DW105</f>
        <v/>
      </c>
      <c r="F110" s="54" t="d">
        <f>RFPData!CX105</f>
        <v>1899-12-30</v>
      </c>
      <c r="G110" s="54" t="d">
        <f>RFPData!DS105</f>
        <v>1899-12-30</v>
      </c>
      <c r="H110" s="58">
        <f>RFPData!DQ105</f>
        <v>0</v>
      </c>
      <c r="I110" s="58">
        <f>RFPData!DV105</f>
        <v>0</v>
      </c>
      <c r="J110" s="55">
        <f>RFPData!CV105</f>
        <v>0</v>
      </c>
      <c r="K110" s="55">
        <f>RFPData!CW105</f>
        <v>0</v>
      </c>
      <c r="L110" s="57">
        <f>RFPData!DR105</f>
        <v>0</v>
      </c>
    </row>
    <row r="111" spans="1:12" ht="30" customHeight="1">
      <c r="A111" s="58">
        <f>RFPData!D106</f>
        <v>0</v>
      </c>
      <c r="B111" s="53">
        <f>RFPData!DU106</f>
        <v>0</v>
      </c>
      <c r="C111" s="56">
        <f>RFPData!E106</f>
        <v>0</v>
      </c>
      <c r="D111" s="53">
        <f>RFPData!DT106</f>
        <v>0</v>
      </c>
      <c r="E111" s="56" t="str">
        <f>RFPData!DW106</f>
        <v/>
      </c>
      <c r="F111" s="54" t="d">
        <f>RFPData!CX106</f>
        <v>1899-12-30</v>
      </c>
      <c r="G111" s="54" t="d">
        <f>RFPData!DS106</f>
        <v>1899-12-30</v>
      </c>
      <c r="H111" s="58">
        <f>RFPData!DQ106</f>
        <v>0</v>
      </c>
      <c r="I111" s="58">
        <f>RFPData!DV106</f>
        <v>0</v>
      </c>
      <c r="J111" s="55">
        <f>RFPData!CV106</f>
        <v>0</v>
      </c>
      <c r="K111" s="55">
        <f>RFPData!CW106</f>
        <v>0</v>
      </c>
      <c r="L111" s="57">
        <f>RFPData!DR106</f>
        <v>0</v>
      </c>
    </row>
    <row r="112" spans="1:12" ht="30" customHeight="1">
      <c r="A112" s="58">
        <f>RFPData!D107</f>
        <v>0</v>
      </c>
      <c r="B112" s="53">
        <f>RFPData!DU107</f>
        <v>0</v>
      </c>
      <c r="C112" s="56">
        <f>RFPData!E107</f>
        <v>0</v>
      </c>
      <c r="D112" s="53">
        <f>RFPData!DT107</f>
        <v>0</v>
      </c>
      <c r="E112" s="56" t="str">
        <f>RFPData!DW107</f>
        <v/>
      </c>
      <c r="F112" s="54" t="d">
        <f>RFPData!CX107</f>
        <v>1899-12-30</v>
      </c>
      <c r="G112" s="54" t="d">
        <f>RFPData!DS107</f>
        <v>1899-12-30</v>
      </c>
      <c r="H112" s="58">
        <f>RFPData!DQ107</f>
        <v>0</v>
      </c>
      <c r="I112" s="58">
        <f>RFPData!DV107</f>
        <v>0</v>
      </c>
      <c r="J112" s="55">
        <f>RFPData!CV107</f>
        <v>0</v>
      </c>
      <c r="K112" s="55">
        <f>RFPData!CW107</f>
        <v>0</v>
      </c>
      <c r="L112" s="57">
        <f>RFPData!DR107</f>
        <v>0</v>
      </c>
    </row>
    <row r="113" spans="1:12" ht="30" customHeight="1">
      <c r="A113" s="58">
        <f>RFPData!D108</f>
        <v>0</v>
      </c>
      <c r="B113" s="53">
        <f>RFPData!DU108</f>
        <v>0</v>
      </c>
      <c r="C113" s="56">
        <f>RFPData!E108</f>
        <v>0</v>
      </c>
      <c r="D113" s="53">
        <f>RFPData!DT108</f>
        <v>0</v>
      </c>
      <c r="E113" s="56" t="str">
        <f>RFPData!DW108</f>
        <v/>
      </c>
      <c r="F113" s="54" t="d">
        <f>RFPData!CX108</f>
        <v>1899-12-30</v>
      </c>
      <c r="G113" s="54" t="d">
        <f>RFPData!DS108</f>
        <v>1899-12-30</v>
      </c>
      <c r="H113" s="58">
        <f>RFPData!DQ108</f>
        <v>0</v>
      </c>
      <c r="I113" s="58">
        <f>RFPData!DV108</f>
        <v>0</v>
      </c>
      <c r="J113" s="55">
        <f>RFPData!CV108</f>
        <v>0</v>
      </c>
      <c r="K113" s="55">
        <f>RFPData!CW108</f>
        <v>0</v>
      </c>
      <c r="L113" s="57">
        <f>RFPData!DR108</f>
        <v>0</v>
      </c>
    </row>
    <row r="114" spans="1:12" ht="30" customHeight="1">
      <c r="A114" s="58">
        <f>RFPData!D109</f>
        <v>0</v>
      </c>
      <c r="B114" s="53">
        <f>RFPData!DU109</f>
        <v>0</v>
      </c>
      <c r="C114" s="56">
        <f>RFPData!E109</f>
        <v>0</v>
      </c>
      <c r="D114" s="53">
        <f>RFPData!DT109</f>
        <v>0</v>
      </c>
      <c r="E114" s="56" t="str">
        <f>RFPData!DW109</f>
        <v/>
      </c>
      <c r="F114" s="54" t="d">
        <f>RFPData!CX109</f>
        <v>1899-12-30</v>
      </c>
      <c r="G114" s="54" t="d">
        <f>RFPData!DS109</f>
        <v>1899-12-30</v>
      </c>
      <c r="H114" s="58">
        <f>RFPData!DQ109</f>
        <v>0</v>
      </c>
      <c r="I114" s="58">
        <f>RFPData!DV109</f>
        <v>0</v>
      </c>
      <c r="J114" s="55">
        <f>RFPData!CV109</f>
        <v>0</v>
      </c>
      <c r="K114" s="55">
        <f>RFPData!CW109</f>
        <v>0</v>
      </c>
      <c r="L114" s="57">
        <f>RFPData!DR109</f>
        <v>0</v>
      </c>
    </row>
    <row r="115" spans="1:12" ht="30" customHeight="1">
      <c r="A115" s="58">
        <f>RFPData!D110</f>
        <v>0</v>
      </c>
      <c r="B115" s="53">
        <f>RFPData!DU110</f>
        <v>0</v>
      </c>
      <c r="C115" s="56">
        <f>RFPData!E110</f>
        <v>0</v>
      </c>
      <c r="D115" s="53">
        <f>RFPData!DT110</f>
        <v>0</v>
      </c>
      <c r="E115" s="56" t="str">
        <f>RFPData!DW110</f>
        <v/>
      </c>
      <c r="F115" s="54" t="d">
        <f>RFPData!CX110</f>
        <v>1899-12-30</v>
      </c>
      <c r="G115" s="54" t="d">
        <f>RFPData!DS110</f>
        <v>1899-12-30</v>
      </c>
      <c r="H115" s="58">
        <f>RFPData!DQ110</f>
        <v>0</v>
      </c>
      <c r="I115" s="58">
        <f>RFPData!DV110</f>
        <v>0</v>
      </c>
      <c r="J115" s="55">
        <f>RFPData!CV110</f>
        <v>0</v>
      </c>
      <c r="K115" s="55">
        <f>RFPData!CW110</f>
        <v>0</v>
      </c>
      <c r="L115" s="57">
        <f>RFPData!DR110</f>
        <v>0</v>
      </c>
    </row>
    <row r="116" spans="1:12" ht="30" customHeight="1">
      <c r="A116" s="58">
        <f>RFPData!D111</f>
        <v>0</v>
      </c>
      <c r="B116" s="53">
        <f>RFPData!DU111</f>
        <v>0</v>
      </c>
      <c r="C116" s="56">
        <f>RFPData!E111</f>
        <v>0</v>
      </c>
      <c r="D116" s="53">
        <f>RFPData!DT111</f>
        <v>0</v>
      </c>
      <c r="E116" s="56" t="str">
        <f>RFPData!DW111</f>
        <v/>
      </c>
      <c r="F116" s="54" t="d">
        <f>RFPData!CX111</f>
        <v>1899-12-30</v>
      </c>
      <c r="G116" s="54" t="d">
        <f>RFPData!DS111</f>
        <v>1899-12-30</v>
      </c>
      <c r="H116" s="58">
        <f>RFPData!DQ111</f>
        <v>0</v>
      </c>
      <c r="I116" s="58">
        <f>RFPData!DV111</f>
        <v>0</v>
      </c>
      <c r="J116" s="55">
        <f>RFPData!CV111</f>
        <v>0</v>
      </c>
      <c r="K116" s="55">
        <f>RFPData!CW111</f>
        <v>0</v>
      </c>
      <c r="L116" s="57">
        <f>RFPData!DR111</f>
        <v>0</v>
      </c>
    </row>
    <row r="117" spans="1:12" ht="30" customHeight="1">
      <c r="A117" s="58">
        <f>RFPData!D112</f>
        <v>0</v>
      </c>
      <c r="B117" s="53">
        <f>RFPData!DU112</f>
        <v>0</v>
      </c>
      <c r="C117" s="56">
        <f>RFPData!E112</f>
        <v>0</v>
      </c>
      <c r="D117" s="53">
        <f>RFPData!DT112</f>
        <v>0</v>
      </c>
      <c r="E117" s="56" t="str">
        <f>RFPData!DW112</f>
        <v/>
      </c>
      <c r="F117" s="54" t="d">
        <f>RFPData!CX112</f>
        <v>1899-12-30</v>
      </c>
      <c r="G117" s="54" t="d">
        <f>RFPData!DS112</f>
        <v>1899-12-30</v>
      </c>
      <c r="H117" s="58">
        <f>RFPData!DQ112</f>
        <v>0</v>
      </c>
      <c r="I117" s="58">
        <f>RFPData!DV112</f>
        <v>0</v>
      </c>
      <c r="J117" s="55">
        <f>RFPData!CV112</f>
        <v>0</v>
      </c>
      <c r="K117" s="55">
        <f>RFPData!CW112</f>
        <v>0</v>
      </c>
      <c r="L117" s="57">
        <f>RFPData!DR112</f>
        <v>0</v>
      </c>
    </row>
    <row r="118" spans="1:12" ht="30" customHeight="1">
      <c r="A118" s="58">
        <f>RFPData!D113</f>
        <v>0</v>
      </c>
      <c r="B118" s="53">
        <f>RFPData!DU113</f>
        <v>0</v>
      </c>
      <c r="C118" s="56">
        <f>RFPData!E113</f>
        <v>0</v>
      </c>
      <c r="D118" s="53">
        <f>RFPData!DT113</f>
        <v>0</v>
      </c>
      <c r="E118" s="56" t="str">
        <f>RFPData!DW113</f>
        <v/>
      </c>
      <c r="F118" s="54" t="d">
        <f>RFPData!CX113</f>
        <v>1899-12-30</v>
      </c>
      <c r="G118" s="54" t="d">
        <f>RFPData!DS113</f>
        <v>1899-12-30</v>
      </c>
      <c r="H118" s="58">
        <f>RFPData!DQ113</f>
        <v>0</v>
      </c>
      <c r="I118" s="58">
        <f>RFPData!DV113</f>
        <v>0</v>
      </c>
      <c r="J118" s="55">
        <f>RFPData!CV113</f>
        <v>0</v>
      </c>
      <c r="K118" s="55">
        <f>RFPData!CW113</f>
        <v>0</v>
      </c>
      <c r="L118" s="57">
        <f>RFPData!DR113</f>
        <v>0</v>
      </c>
    </row>
    <row r="119" spans="1:12" ht="30" customHeight="1">
      <c r="A119" s="58">
        <f>RFPData!D114</f>
        <v>0</v>
      </c>
      <c r="B119" s="53">
        <f>RFPData!DU114</f>
        <v>0</v>
      </c>
      <c r="C119" s="56">
        <f>RFPData!E114</f>
        <v>0</v>
      </c>
      <c r="D119" s="53">
        <f>RFPData!DT114</f>
        <v>0</v>
      </c>
      <c r="E119" s="56" t="str">
        <f>RFPData!DW114</f>
        <v/>
      </c>
      <c r="F119" s="54" t="d">
        <f>RFPData!CX114</f>
        <v>1899-12-30</v>
      </c>
      <c r="G119" s="54" t="d">
        <f>RFPData!DS114</f>
        <v>1899-12-30</v>
      </c>
      <c r="H119" s="58">
        <f>RFPData!DQ114</f>
        <v>0</v>
      </c>
      <c r="I119" s="58">
        <f>RFPData!DV114</f>
        <v>0</v>
      </c>
      <c r="J119" s="55">
        <f>RFPData!CV114</f>
        <v>0</v>
      </c>
      <c r="K119" s="55">
        <f>RFPData!CW114</f>
        <v>0</v>
      </c>
      <c r="L119" s="57">
        <f>RFPData!DR114</f>
        <v>0</v>
      </c>
    </row>
    <row r="120" spans="1:12" ht="30" customHeight="1">
      <c r="A120" s="58">
        <f>RFPData!D115</f>
        <v>0</v>
      </c>
      <c r="B120" s="53">
        <f>RFPData!DU115</f>
        <v>0</v>
      </c>
      <c r="C120" s="56">
        <f>RFPData!E115</f>
        <v>0</v>
      </c>
      <c r="D120" s="53">
        <f>RFPData!DT115</f>
        <v>0</v>
      </c>
      <c r="E120" s="56" t="str">
        <f>RFPData!DW115</f>
        <v/>
      </c>
      <c r="F120" s="54" t="d">
        <f>RFPData!CX115</f>
        <v>1899-12-30</v>
      </c>
      <c r="G120" s="54" t="d">
        <f>RFPData!DS115</f>
        <v>1899-12-30</v>
      </c>
      <c r="H120" s="58">
        <f>RFPData!DQ115</f>
        <v>0</v>
      </c>
      <c r="I120" s="58">
        <f>RFPData!DV115</f>
        <v>0</v>
      </c>
      <c r="J120" s="55">
        <f>RFPData!CV115</f>
        <v>0</v>
      </c>
      <c r="K120" s="55">
        <f>RFPData!CW115</f>
        <v>0</v>
      </c>
      <c r="L120" s="57">
        <f>RFPData!DR115</f>
        <v>0</v>
      </c>
    </row>
    <row r="121" spans="1:12" ht="30" customHeight="1">
      <c r="A121" s="58">
        <f>RFPData!D116</f>
        <v>0</v>
      </c>
      <c r="B121" s="53">
        <f>RFPData!DU116</f>
        <v>0</v>
      </c>
      <c r="C121" s="56">
        <f>RFPData!E116</f>
        <v>0</v>
      </c>
      <c r="D121" s="53">
        <f>RFPData!DT116</f>
        <v>0</v>
      </c>
      <c r="E121" s="56" t="str">
        <f>RFPData!DW116</f>
        <v/>
      </c>
      <c r="F121" s="54" t="d">
        <f>RFPData!CX116</f>
        <v>1899-12-30</v>
      </c>
      <c r="G121" s="54" t="d">
        <f>RFPData!DS116</f>
        <v>1899-12-30</v>
      </c>
      <c r="H121" s="58">
        <f>RFPData!DQ116</f>
        <v>0</v>
      </c>
      <c r="I121" s="58">
        <f>RFPData!DV116</f>
        <v>0</v>
      </c>
      <c r="J121" s="55">
        <f>RFPData!CV116</f>
        <v>0</v>
      </c>
      <c r="K121" s="55">
        <f>RFPData!CW116</f>
        <v>0</v>
      </c>
      <c r="L121" s="57">
        <f>RFPData!DR116</f>
        <v>0</v>
      </c>
    </row>
    <row r="122" spans="1:12" ht="30" customHeight="1">
      <c r="A122" s="58">
        <f>RFPData!D117</f>
        <v>0</v>
      </c>
      <c r="B122" s="53">
        <f>RFPData!DU117</f>
        <v>0</v>
      </c>
      <c r="C122" s="56">
        <f>RFPData!E117</f>
        <v>0</v>
      </c>
      <c r="D122" s="53">
        <f>RFPData!DT117</f>
        <v>0</v>
      </c>
      <c r="E122" s="56" t="str">
        <f>RFPData!DW117</f>
        <v/>
      </c>
      <c r="F122" s="54" t="d">
        <f>RFPData!CX117</f>
        <v>1899-12-30</v>
      </c>
      <c r="G122" s="54" t="d">
        <f>RFPData!DS117</f>
        <v>1899-12-30</v>
      </c>
      <c r="H122" s="58">
        <f>RFPData!DQ117</f>
        <v>0</v>
      </c>
      <c r="I122" s="58">
        <f>RFPData!DV117</f>
        <v>0</v>
      </c>
      <c r="J122" s="55">
        <f>RFPData!CV117</f>
        <v>0</v>
      </c>
      <c r="K122" s="55">
        <f>RFPData!CW117</f>
        <v>0</v>
      </c>
      <c r="L122" s="57">
        <f>RFPData!DR117</f>
        <v>0</v>
      </c>
    </row>
    <row r="123" spans="1:12" ht="30" customHeight="1">
      <c r="A123" s="58">
        <f>RFPData!D118</f>
        <v>0</v>
      </c>
      <c r="B123" s="53">
        <f>RFPData!DU118</f>
        <v>0</v>
      </c>
      <c r="C123" s="56">
        <f>RFPData!E118</f>
        <v>0</v>
      </c>
      <c r="D123" s="53">
        <f>RFPData!DT118</f>
        <v>0</v>
      </c>
      <c r="E123" s="56" t="str">
        <f>RFPData!DW118</f>
        <v/>
      </c>
      <c r="F123" s="54" t="d">
        <f>RFPData!CX118</f>
        <v>1899-12-30</v>
      </c>
      <c r="G123" s="54" t="d">
        <f>RFPData!DS118</f>
        <v>1899-12-30</v>
      </c>
      <c r="H123" s="58">
        <f>RFPData!DQ118</f>
        <v>0</v>
      </c>
      <c r="I123" s="58">
        <f>RFPData!DV118</f>
        <v>0</v>
      </c>
      <c r="J123" s="55">
        <f>RFPData!CV118</f>
        <v>0</v>
      </c>
      <c r="K123" s="55">
        <f>RFPData!CW118</f>
        <v>0</v>
      </c>
      <c r="L123" s="57">
        <f>RFPData!DR118</f>
        <v>0</v>
      </c>
    </row>
    <row r="124" spans="1:12" ht="30" customHeight="1">
      <c r="A124" s="58">
        <f>RFPData!D119</f>
        <v>0</v>
      </c>
      <c r="B124" s="53">
        <f>RFPData!DU119</f>
        <v>0</v>
      </c>
      <c r="C124" s="56">
        <f>RFPData!E119</f>
        <v>0</v>
      </c>
      <c r="D124" s="53">
        <f>RFPData!DT119</f>
        <v>0</v>
      </c>
      <c r="E124" s="56" t="str">
        <f>RFPData!DW119</f>
        <v/>
      </c>
      <c r="F124" s="54" t="d">
        <f>RFPData!CX119</f>
        <v>1899-12-30</v>
      </c>
      <c r="G124" s="54" t="d">
        <f>RFPData!DS119</f>
        <v>1899-12-30</v>
      </c>
      <c r="H124" s="58">
        <f>RFPData!DQ119</f>
        <v>0</v>
      </c>
      <c r="I124" s="58">
        <f>RFPData!DV119</f>
        <v>0</v>
      </c>
      <c r="J124" s="55">
        <f>RFPData!CV119</f>
        <v>0</v>
      </c>
      <c r="K124" s="55">
        <f>RFPData!CW119</f>
        <v>0</v>
      </c>
      <c r="L124" s="57">
        <f>RFPData!DR119</f>
        <v>0</v>
      </c>
    </row>
    <row r="125" spans="1:12" ht="30" customHeight="1">
      <c r="A125" s="58">
        <f>RFPData!D120</f>
        <v>0</v>
      </c>
      <c r="B125" s="53">
        <f>RFPData!DU120</f>
        <v>0</v>
      </c>
      <c r="C125" s="56">
        <f>RFPData!E120</f>
        <v>0</v>
      </c>
      <c r="D125" s="53">
        <f>RFPData!DT120</f>
        <v>0</v>
      </c>
      <c r="E125" s="56" t="str">
        <f>RFPData!DW120</f>
        <v/>
      </c>
      <c r="F125" s="54" t="d">
        <f>RFPData!CX120</f>
        <v>1899-12-30</v>
      </c>
      <c r="G125" s="54" t="d">
        <f>RFPData!DS120</f>
        <v>1899-12-30</v>
      </c>
      <c r="H125" s="58">
        <f>RFPData!DQ120</f>
        <v>0</v>
      </c>
      <c r="I125" s="58">
        <f>RFPData!DV120</f>
        <v>0</v>
      </c>
      <c r="J125" s="55">
        <f>RFPData!CV120</f>
        <v>0</v>
      </c>
      <c r="K125" s="55">
        <f>RFPData!CW120</f>
        <v>0</v>
      </c>
      <c r="L125" s="57">
        <f>RFPData!DR120</f>
        <v>0</v>
      </c>
    </row>
    <row r="126" spans="1:12" ht="30" customHeight="1">
      <c r="A126" s="58">
        <f>RFPData!D121</f>
        <v>0</v>
      </c>
      <c r="B126" s="53">
        <f>RFPData!DU121</f>
        <v>0</v>
      </c>
      <c r="C126" s="56">
        <f>RFPData!E121</f>
        <v>0</v>
      </c>
      <c r="D126" s="53">
        <f>RFPData!DT121</f>
        <v>0</v>
      </c>
      <c r="E126" s="56" t="str">
        <f>RFPData!DW121</f>
        <v/>
      </c>
      <c r="F126" s="54" t="d">
        <f>RFPData!CX121</f>
        <v>1899-12-30</v>
      </c>
      <c r="G126" s="54" t="d">
        <f>RFPData!DS121</f>
        <v>1899-12-30</v>
      </c>
      <c r="H126" s="58">
        <f>RFPData!DQ121</f>
        <v>0</v>
      </c>
      <c r="I126" s="58">
        <f>RFPData!DV121</f>
        <v>0</v>
      </c>
      <c r="J126" s="55">
        <f>RFPData!CV121</f>
        <v>0</v>
      </c>
      <c r="K126" s="55">
        <f>RFPData!CW121</f>
        <v>0</v>
      </c>
      <c r="L126" s="57">
        <f>RFPData!DR121</f>
        <v>0</v>
      </c>
    </row>
    <row r="127" spans="1:12" ht="30" customHeight="1">
      <c r="A127" s="58">
        <f>RFPData!D122</f>
        <v>0</v>
      </c>
      <c r="B127" s="53">
        <f>RFPData!DU122</f>
        <v>0</v>
      </c>
      <c r="C127" s="56">
        <f>RFPData!E122</f>
        <v>0</v>
      </c>
      <c r="D127" s="53">
        <f>RFPData!DT122</f>
        <v>0</v>
      </c>
      <c r="E127" s="56" t="str">
        <f>RFPData!DW122</f>
        <v/>
      </c>
      <c r="F127" s="54" t="d">
        <f>RFPData!CX122</f>
        <v>1899-12-30</v>
      </c>
      <c r="G127" s="54" t="d">
        <f>RFPData!DS122</f>
        <v>1899-12-30</v>
      </c>
      <c r="H127" s="58">
        <f>RFPData!DQ122</f>
        <v>0</v>
      </c>
      <c r="I127" s="58">
        <f>RFPData!DV122</f>
        <v>0</v>
      </c>
      <c r="J127" s="55">
        <f>RFPData!CV122</f>
        <v>0</v>
      </c>
      <c r="K127" s="55">
        <f>RFPData!CW122</f>
        <v>0</v>
      </c>
      <c r="L127" s="57">
        <f>RFPData!DR122</f>
        <v>0</v>
      </c>
    </row>
    <row r="128" spans="1:12" ht="30" customHeight="1">
      <c r="A128" s="58">
        <f>RFPData!D123</f>
        <v>0</v>
      </c>
      <c r="B128" s="53">
        <f>RFPData!DU123</f>
        <v>0</v>
      </c>
      <c r="C128" s="56">
        <f>RFPData!E123</f>
        <v>0</v>
      </c>
      <c r="D128" s="53">
        <f>RFPData!DT123</f>
        <v>0</v>
      </c>
      <c r="E128" s="56" t="str">
        <f>RFPData!DW123</f>
        <v/>
      </c>
      <c r="F128" s="54" t="d">
        <f>RFPData!CX123</f>
        <v>1899-12-30</v>
      </c>
      <c r="G128" s="54" t="d">
        <f>RFPData!DS123</f>
        <v>1899-12-30</v>
      </c>
      <c r="H128" s="58">
        <f>RFPData!DQ123</f>
        <v>0</v>
      </c>
      <c r="I128" s="58">
        <f>RFPData!DV123</f>
        <v>0</v>
      </c>
      <c r="J128" s="55">
        <f>RFPData!CV123</f>
        <v>0</v>
      </c>
      <c r="K128" s="55">
        <f>RFPData!CW123</f>
        <v>0</v>
      </c>
      <c r="L128" s="57">
        <f>RFPData!DR123</f>
        <v>0</v>
      </c>
    </row>
    <row r="129" spans="1:12" ht="30" customHeight="1">
      <c r="A129" s="58">
        <f>RFPData!D124</f>
        <v>0</v>
      </c>
      <c r="B129" s="53">
        <f>RFPData!DU124</f>
        <v>0</v>
      </c>
      <c r="C129" s="56">
        <f>RFPData!E124</f>
        <v>0</v>
      </c>
      <c r="D129" s="53">
        <f>RFPData!DT124</f>
        <v>0</v>
      </c>
      <c r="E129" s="56" t="str">
        <f>RFPData!DW124</f>
        <v/>
      </c>
      <c r="F129" s="54" t="d">
        <f>RFPData!CX124</f>
        <v>1899-12-30</v>
      </c>
      <c r="G129" s="54" t="d">
        <f>RFPData!DS124</f>
        <v>1899-12-30</v>
      </c>
      <c r="H129" s="58">
        <f>RFPData!DQ124</f>
        <v>0</v>
      </c>
      <c r="I129" s="58">
        <f>RFPData!DV124</f>
        <v>0</v>
      </c>
      <c r="J129" s="55">
        <f>RFPData!CV124</f>
        <v>0</v>
      </c>
      <c r="K129" s="55">
        <f>RFPData!CW124</f>
        <v>0</v>
      </c>
      <c r="L129" s="57">
        <f>RFPData!DR124</f>
        <v>0</v>
      </c>
    </row>
    <row r="130" spans="1:12" ht="30" customHeight="1">
      <c r="A130" s="58">
        <f>RFPData!D125</f>
        <v>0</v>
      </c>
      <c r="B130" s="53">
        <f>RFPData!DU125</f>
        <v>0</v>
      </c>
      <c r="C130" s="56">
        <f>RFPData!E125</f>
        <v>0</v>
      </c>
      <c r="D130" s="53">
        <f>RFPData!DT125</f>
        <v>0</v>
      </c>
      <c r="E130" s="56" t="str">
        <f>RFPData!DW125</f>
        <v/>
      </c>
      <c r="F130" s="54" t="d">
        <f>RFPData!CX125</f>
        <v>1899-12-30</v>
      </c>
      <c r="G130" s="54" t="d">
        <f>RFPData!DS125</f>
        <v>1899-12-30</v>
      </c>
      <c r="H130" s="58">
        <f>RFPData!DQ125</f>
        <v>0</v>
      </c>
      <c r="I130" s="58">
        <f>RFPData!DV125</f>
        <v>0</v>
      </c>
      <c r="J130" s="55">
        <f>RFPData!CV125</f>
        <v>0</v>
      </c>
      <c r="K130" s="55">
        <f>RFPData!CW125</f>
        <v>0</v>
      </c>
      <c r="L130" s="57">
        <f>RFPData!DR125</f>
        <v>0</v>
      </c>
    </row>
    <row r="131" spans="1:12" ht="30" customHeight="1">
      <c r="A131" s="58">
        <f>RFPData!D126</f>
        <v>0</v>
      </c>
      <c r="B131" s="53">
        <f>RFPData!DU126</f>
        <v>0</v>
      </c>
      <c r="C131" s="56">
        <f>RFPData!E126</f>
        <v>0</v>
      </c>
      <c r="D131" s="53">
        <f>RFPData!DT126</f>
        <v>0</v>
      </c>
      <c r="E131" s="56" t="str">
        <f>RFPData!DW126</f>
        <v/>
      </c>
      <c r="F131" s="54" t="d">
        <f>RFPData!CX126</f>
        <v>1899-12-30</v>
      </c>
      <c r="G131" s="54" t="d">
        <f>RFPData!DS126</f>
        <v>1899-12-30</v>
      </c>
      <c r="H131" s="58">
        <f>RFPData!DQ126</f>
        <v>0</v>
      </c>
      <c r="I131" s="58">
        <f>RFPData!DV126</f>
        <v>0</v>
      </c>
      <c r="J131" s="55">
        <f>RFPData!CV126</f>
        <v>0</v>
      </c>
      <c r="K131" s="55">
        <f>RFPData!CW126</f>
        <v>0</v>
      </c>
      <c r="L131" s="57">
        <f>RFPData!DR126</f>
        <v>0</v>
      </c>
    </row>
    <row r="132" spans="1:12" ht="30" customHeight="1">
      <c r="A132" s="58">
        <f>RFPData!D127</f>
        <v>0</v>
      </c>
      <c r="B132" s="53">
        <f>RFPData!DU127</f>
        <v>0</v>
      </c>
      <c r="C132" s="56">
        <f>RFPData!E127</f>
        <v>0</v>
      </c>
      <c r="D132" s="53">
        <f>RFPData!DT127</f>
        <v>0</v>
      </c>
      <c r="E132" s="56" t="str">
        <f>RFPData!DW127</f>
        <v/>
      </c>
      <c r="F132" s="54" t="d">
        <f>RFPData!CX127</f>
        <v>1899-12-30</v>
      </c>
      <c r="G132" s="54" t="d">
        <f>RFPData!DS127</f>
        <v>1899-12-30</v>
      </c>
      <c r="H132" s="58">
        <f>RFPData!DQ127</f>
        <v>0</v>
      </c>
      <c r="I132" s="58">
        <f>RFPData!DV127</f>
        <v>0</v>
      </c>
      <c r="J132" s="55">
        <f>RFPData!CV127</f>
        <v>0</v>
      </c>
      <c r="K132" s="55">
        <f>RFPData!CW127</f>
        <v>0</v>
      </c>
      <c r="L132" s="57">
        <f>RFPData!DR127</f>
        <v>0</v>
      </c>
    </row>
    <row r="133" spans="1:12" ht="30" customHeight="1">
      <c r="A133" s="58">
        <f>RFPData!D128</f>
        <v>0</v>
      </c>
      <c r="B133" s="53">
        <f>RFPData!DU128</f>
        <v>0</v>
      </c>
      <c r="C133" s="56">
        <f>RFPData!E128</f>
        <v>0</v>
      </c>
      <c r="D133" s="53">
        <f>RFPData!DT128</f>
        <v>0</v>
      </c>
      <c r="E133" s="56" t="str">
        <f>RFPData!DW128</f>
        <v/>
      </c>
      <c r="F133" s="54" t="d">
        <f>RFPData!CX128</f>
        <v>1899-12-30</v>
      </c>
      <c r="G133" s="54" t="d">
        <f>RFPData!DS128</f>
        <v>1899-12-30</v>
      </c>
      <c r="H133" s="58">
        <f>RFPData!DQ128</f>
        <v>0</v>
      </c>
      <c r="I133" s="58">
        <f>RFPData!DV128</f>
        <v>0</v>
      </c>
      <c r="J133" s="55">
        <f>RFPData!CV128</f>
        <v>0</v>
      </c>
      <c r="K133" s="55">
        <f>RFPData!CW128</f>
        <v>0</v>
      </c>
      <c r="L133" s="57">
        <f>RFPData!DR128</f>
        <v>0</v>
      </c>
    </row>
    <row r="134" spans="1:12" ht="30" customHeight="1">
      <c r="A134" s="58">
        <f>RFPData!D129</f>
        <v>0</v>
      </c>
      <c r="B134" s="53">
        <f>RFPData!DU129</f>
        <v>0</v>
      </c>
      <c r="C134" s="56">
        <f>RFPData!E129</f>
        <v>0</v>
      </c>
      <c r="D134" s="53">
        <f>RFPData!DT129</f>
        <v>0</v>
      </c>
      <c r="E134" s="56" t="str">
        <f>RFPData!DW129</f>
        <v/>
      </c>
      <c r="F134" s="54" t="d">
        <f>RFPData!CX129</f>
        <v>1899-12-30</v>
      </c>
      <c r="G134" s="54" t="d">
        <f>RFPData!DS129</f>
        <v>1899-12-30</v>
      </c>
      <c r="H134" s="58">
        <f>RFPData!DQ129</f>
        <v>0</v>
      </c>
      <c r="I134" s="58">
        <f>RFPData!DV129</f>
        <v>0</v>
      </c>
      <c r="J134" s="55">
        <f>RFPData!CV129</f>
        <v>0</v>
      </c>
      <c r="K134" s="55">
        <f>RFPData!CW129</f>
        <v>0</v>
      </c>
      <c r="L134" s="57">
        <f>RFPData!DR129</f>
        <v>0</v>
      </c>
    </row>
    <row r="135" spans="1:12" ht="30" customHeight="1">
      <c r="A135" s="58">
        <f>RFPData!D130</f>
        <v>0</v>
      </c>
      <c r="B135" s="53">
        <f>RFPData!DU130</f>
        <v>0</v>
      </c>
      <c r="C135" s="56">
        <f>RFPData!E130</f>
        <v>0</v>
      </c>
      <c r="D135" s="53">
        <f>RFPData!DT130</f>
        <v>0</v>
      </c>
      <c r="E135" s="56" t="str">
        <f>RFPData!DW130</f>
        <v/>
      </c>
      <c r="F135" s="54" t="d">
        <f>RFPData!CX130</f>
        <v>1899-12-30</v>
      </c>
      <c r="G135" s="54" t="d">
        <f>RFPData!DS130</f>
        <v>1899-12-30</v>
      </c>
      <c r="H135" s="58">
        <f>RFPData!DQ130</f>
        <v>0</v>
      </c>
      <c r="I135" s="58">
        <f>RFPData!DV130</f>
        <v>0</v>
      </c>
      <c r="J135" s="55">
        <f>RFPData!CV130</f>
        <v>0</v>
      </c>
      <c r="K135" s="55">
        <f>RFPData!CW130</f>
        <v>0</v>
      </c>
      <c r="L135" s="57">
        <f>RFPData!DR130</f>
        <v>0</v>
      </c>
    </row>
    <row r="136" spans="1:12" ht="30" customHeight="1">
      <c r="A136" s="58">
        <f>RFPData!D131</f>
        <v>0</v>
      </c>
      <c r="B136" s="53">
        <f>RFPData!DU131</f>
        <v>0</v>
      </c>
      <c r="C136" s="56">
        <f>RFPData!E131</f>
        <v>0</v>
      </c>
      <c r="D136" s="53">
        <f>RFPData!DT131</f>
        <v>0</v>
      </c>
      <c r="E136" s="56" t="str">
        <f>RFPData!DW131</f>
        <v/>
      </c>
      <c r="F136" s="54" t="d">
        <f>RFPData!CX131</f>
        <v>1899-12-30</v>
      </c>
      <c r="G136" s="54" t="d">
        <f>RFPData!DS131</f>
        <v>1899-12-30</v>
      </c>
      <c r="H136" s="58">
        <f>RFPData!DQ131</f>
        <v>0</v>
      </c>
      <c r="I136" s="58">
        <f>RFPData!DV131</f>
        <v>0</v>
      </c>
      <c r="J136" s="55">
        <f>RFPData!CV131</f>
        <v>0</v>
      </c>
      <c r="K136" s="55">
        <f>RFPData!CW131</f>
        <v>0</v>
      </c>
      <c r="L136" s="57">
        <f>RFPData!DR131</f>
        <v>0</v>
      </c>
    </row>
    <row r="137" spans="1:12" ht="30" customHeight="1">
      <c r="A137" s="58">
        <f>RFPData!D132</f>
        <v>0</v>
      </c>
      <c r="B137" s="53">
        <f>RFPData!DU132</f>
        <v>0</v>
      </c>
      <c r="C137" s="56">
        <f>RFPData!E132</f>
        <v>0</v>
      </c>
      <c r="D137" s="53">
        <f>RFPData!DT132</f>
        <v>0</v>
      </c>
      <c r="E137" s="56" t="str">
        <f>RFPData!DW132</f>
        <v/>
      </c>
      <c r="F137" s="54" t="d">
        <f>RFPData!CX132</f>
        <v>1899-12-30</v>
      </c>
      <c r="G137" s="54" t="d">
        <f>RFPData!DS132</f>
        <v>1899-12-30</v>
      </c>
      <c r="H137" s="58">
        <f>RFPData!DQ132</f>
        <v>0</v>
      </c>
      <c r="I137" s="58">
        <f>RFPData!DV132</f>
        <v>0</v>
      </c>
      <c r="J137" s="55">
        <f>RFPData!CV132</f>
        <v>0</v>
      </c>
      <c r="K137" s="55">
        <f>RFPData!CW132</f>
        <v>0</v>
      </c>
      <c r="L137" s="57">
        <f>RFPData!DR132</f>
        <v>0</v>
      </c>
    </row>
    <row r="138" spans="1:12" ht="30" customHeight="1">
      <c r="A138" s="58">
        <f>RFPData!D133</f>
        <v>0</v>
      </c>
      <c r="B138" s="53">
        <f>RFPData!DU133</f>
        <v>0</v>
      </c>
      <c r="C138" s="56">
        <f>RFPData!E133</f>
        <v>0</v>
      </c>
      <c r="D138" s="53">
        <f>RFPData!DT133</f>
        <v>0</v>
      </c>
      <c r="E138" s="56" t="str">
        <f>RFPData!DW133</f>
        <v/>
      </c>
      <c r="F138" s="54" t="d">
        <f>RFPData!CX133</f>
        <v>1899-12-30</v>
      </c>
      <c r="G138" s="54" t="d">
        <f>RFPData!DS133</f>
        <v>1899-12-30</v>
      </c>
      <c r="H138" s="58">
        <f>RFPData!DQ133</f>
        <v>0</v>
      </c>
      <c r="I138" s="58">
        <f>RFPData!DV133</f>
        <v>0</v>
      </c>
      <c r="J138" s="55">
        <f>RFPData!CV133</f>
        <v>0</v>
      </c>
      <c r="K138" s="55">
        <f>RFPData!CW133</f>
        <v>0</v>
      </c>
      <c r="L138" s="57">
        <f>RFPData!DR133</f>
        <v>0</v>
      </c>
    </row>
    <row r="139" spans="1:12" ht="30" customHeight="1">
      <c r="A139" s="58">
        <f>RFPData!D134</f>
        <v>0</v>
      </c>
      <c r="B139" s="53">
        <f>RFPData!DU134</f>
        <v>0</v>
      </c>
      <c r="C139" s="56">
        <f>RFPData!E134</f>
        <v>0</v>
      </c>
      <c r="D139" s="53">
        <f>RFPData!DT134</f>
        <v>0</v>
      </c>
      <c r="E139" s="56" t="str">
        <f>RFPData!DW134</f>
        <v/>
      </c>
      <c r="F139" s="54" t="d">
        <f>RFPData!CX134</f>
        <v>1899-12-30</v>
      </c>
      <c r="G139" s="54" t="d">
        <f>RFPData!DS134</f>
        <v>1899-12-30</v>
      </c>
      <c r="H139" s="58">
        <f>RFPData!DQ134</f>
        <v>0</v>
      </c>
      <c r="I139" s="58">
        <f>RFPData!DV134</f>
        <v>0</v>
      </c>
      <c r="J139" s="55">
        <f>RFPData!CV134</f>
        <v>0</v>
      </c>
      <c r="K139" s="55">
        <f>RFPData!CW134</f>
        <v>0</v>
      </c>
      <c r="L139" s="57">
        <f>RFPData!DR134</f>
        <v>0</v>
      </c>
    </row>
    <row r="140" spans="1:12" ht="30" customHeight="1">
      <c r="A140" s="58">
        <f>RFPData!D135</f>
        <v>0</v>
      </c>
      <c r="B140" s="53">
        <f>RFPData!DU135</f>
        <v>0</v>
      </c>
      <c r="C140" s="56">
        <f>RFPData!E135</f>
        <v>0</v>
      </c>
      <c r="D140" s="53">
        <f>RFPData!DT135</f>
        <v>0</v>
      </c>
      <c r="E140" s="56" t="str">
        <f>RFPData!DW135</f>
        <v/>
      </c>
      <c r="F140" s="54" t="d">
        <f>RFPData!CX135</f>
        <v>1899-12-30</v>
      </c>
      <c r="G140" s="54" t="d">
        <f>RFPData!DS135</f>
        <v>1899-12-30</v>
      </c>
      <c r="H140" s="58">
        <f>RFPData!DQ135</f>
        <v>0</v>
      </c>
      <c r="I140" s="58">
        <f>RFPData!DV135</f>
        <v>0</v>
      </c>
      <c r="J140" s="55">
        <f>RFPData!CV135</f>
        <v>0</v>
      </c>
      <c r="K140" s="55">
        <f>RFPData!CW135</f>
        <v>0</v>
      </c>
      <c r="L140" s="57">
        <f>RFPData!DR135</f>
        <v>0</v>
      </c>
    </row>
    <row r="141" spans="1:12" ht="30" customHeight="1">
      <c r="A141" s="58">
        <f>RFPData!D136</f>
        <v>0</v>
      </c>
      <c r="B141" s="53">
        <f>RFPData!DU136</f>
        <v>0</v>
      </c>
      <c r="C141" s="56">
        <f>RFPData!E136</f>
        <v>0</v>
      </c>
      <c r="D141" s="53">
        <f>RFPData!DT136</f>
        <v>0</v>
      </c>
      <c r="E141" s="56" t="str">
        <f>RFPData!DW136</f>
        <v/>
      </c>
      <c r="F141" s="54" t="d">
        <f>RFPData!CX136</f>
        <v>1899-12-30</v>
      </c>
      <c r="G141" s="54" t="d">
        <f>RFPData!DS136</f>
        <v>1899-12-30</v>
      </c>
      <c r="H141" s="58">
        <f>RFPData!DQ136</f>
        <v>0</v>
      </c>
      <c r="I141" s="58">
        <f>RFPData!DV136</f>
        <v>0</v>
      </c>
      <c r="J141" s="55">
        <f>RFPData!CV136</f>
        <v>0</v>
      </c>
      <c r="K141" s="55">
        <f>RFPData!CW136</f>
        <v>0</v>
      </c>
      <c r="L141" s="57">
        <f>RFPData!DR136</f>
        <v>0</v>
      </c>
    </row>
    <row r="142" spans="1:12" ht="30" customHeight="1">
      <c r="A142" s="58">
        <f>RFPData!D137</f>
        <v>0</v>
      </c>
      <c r="B142" s="53">
        <f>RFPData!DU137</f>
        <v>0</v>
      </c>
      <c r="C142" s="56">
        <f>RFPData!E137</f>
        <v>0</v>
      </c>
      <c r="D142" s="53">
        <f>RFPData!DT137</f>
        <v>0</v>
      </c>
      <c r="E142" s="56" t="str">
        <f>RFPData!DW137</f>
        <v/>
      </c>
      <c r="F142" s="54" t="d">
        <f>RFPData!CX137</f>
        <v>1899-12-30</v>
      </c>
      <c r="G142" s="54" t="d">
        <f>RFPData!DS137</f>
        <v>1899-12-30</v>
      </c>
      <c r="H142" s="58">
        <f>RFPData!DQ137</f>
        <v>0</v>
      </c>
      <c r="I142" s="58">
        <f>RFPData!DV137</f>
        <v>0</v>
      </c>
      <c r="J142" s="55">
        <f>RFPData!CV137</f>
        <v>0</v>
      </c>
      <c r="K142" s="55">
        <f>RFPData!CW137</f>
        <v>0</v>
      </c>
      <c r="L142" s="57">
        <f>RFPData!DR137</f>
        <v>0</v>
      </c>
    </row>
    <row r="143" spans="1:12" ht="30" customHeight="1">
      <c r="A143" s="58">
        <f>RFPData!D138</f>
        <v>0</v>
      </c>
      <c r="B143" s="53">
        <f>RFPData!DU138</f>
        <v>0</v>
      </c>
      <c r="C143" s="56">
        <f>RFPData!E138</f>
        <v>0</v>
      </c>
      <c r="D143" s="53">
        <f>RFPData!DT138</f>
        <v>0</v>
      </c>
      <c r="E143" s="56" t="str">
        <f>RFPData!DW138</f>
        <v/>
      </c>
      <c r="F143" s="54" t="d">
        <f>RFPData!CX138</f>
        <v>1899-12-30</v>
      </c>
      <c r="G143" s="54" t="d">
        <f>RFPData!DS138</f>
        <v>1899-12-30</v>
      </c>
      <c r="H143" s="58">
        <f>RFPData!DQ138</f>
        <v>0</v>
      </c>
      <c r="I143" s="58">
        <f>RFPData!DV138</f>
        <v>0</v>
      </c>
      <c r="J143" s="55">
        <f>RFPData!CV138</f>
        <v>0</v>
      </c>
      <c r="K143" s="55">
        <f>RFPData!CW138</f>
        <v>0</v>
      </c>
      <c r="L143" s="57">
        <f>RFPData!DR138</f>
        <v>0</v>
      </c>
    </row>
    <row r="144" spans="1:12" ht="30" customHeight="1">
      <c r="A144" s="58">
        <f>RFPData!D139</f>
        <v>0</v>
      </c>
      <c r="B144" s="53">
        <f>RFPData!DU139</f>
        <v>0</v>
      </c>
      <c r="C144" s="56">
        <f>RFPData!E139</f>
        <v>0</v>
      </c>
      <c r="D144" s="53">
        <f>RFPData!DT139</f>
        <v>0</v>
      </c>
      <c r="E144" s="56" t="str">
        <f>RFPData!DW139</f>
        <v/>
      </c>
      <c r="F144" s="54" t="d">
        <f>RFPData!CX139</f>
        <v>1899-12-30</v>
      </c>
      <c r="G144" s="54" t="d">
        <f>RFPData!DS139</f>
        <v>1899-12-30</v>
      </c>
      <c r="H144" s="58">
        <f>RFPData!DQ139</f>
        <v>0</v>
      </c>
      <c r="I144" s="58">
        <f>RFPData!DV139</f>
        <v>0</v>
      </c>
      <c r="J144" s="55">
        <f>RFPData!CV139</f>
        <v>0</v>
      </c>
      <c r="K144" s="55">
        <f>RFPData!CW139</f>
        <v>0</v>
      </c>
      <c r="L144" s="57">
        <f>RFPData!DR139</f>
        <v>0</v>
      </c>
    </row>
    <row r="145" spans="1:12" ht="30" customHeight="1">
      <c r="A145" s="58">
        <f>RFPData!D140</f>
        <v>0</v>
      </c>
      <c r="B145" s="53">
        <f>RFPData!DU140</f>
        <v>0</v>
      </c>
      <c r="C145" s="56">
        <f>RFPData!E140</f>
        <v>0</v>
      </c>
      <c r="D145" s="53">
        <f>RFPData!DT140</f>
        <v>0</v>
      </c>
      <c r="E145" s="56" t="str">
        <f>RFPData!DW140</f>
        <v/>
      </c>
      <c r="F145" s="54" t="d">
        <f>RFPData!CX140</f>
        <v>1899-12-30</v>
      </c>
      <c r="G145" s="54" t="d">
        <f>RFPData!DS140</f>
        <v>1899-12-30</v>
      </c>
      <c r="H145" s="58">
        <f>RFPData!DQ140</f>
        <v>0</v>
      </c>
      <c r="I145" s="58">
        <f>RFPData!DV140</f>
        <v>0</v>
      </c>
      <c r="J145" s="55">
        <f>RFPData!CV140</f>
        <v>0</v>
      </c>
      <c r="K145" s="55">
        <f>RFPData!CW140</f>
        <v>0</v>
      </c>
      <c r="L145" s="57">
        <f>RFPData!DR140</f>
        <v>0</v>
      </c>
    </row>
    <row r="146" spans="1:12" ht="30" customHeight="1">
      <c r="A146" s="58">
        <f>RFPData!D141</f>
        <v>0</v>
      </c>
      <c r="B146" s="53">
        <f>RFPData!DU141</f>
        <v>0</v>
      </c>
      <c r="C146" s="56">
        <f>RFPData!E141</f>
        <v>0</v>
      </c>
      <c r="D146" s="53">
        <f>RFPData!DT141</f>
        <v>0</v>
      </c>
      <c r="E146" s="56" t="str">
        <f>RFPData!DW141</f>
        <v/>
      </c>
      <c r="F146" s="54" t="d">
        <f>RFPData!CX141</f>
        <v>1899-12-30</v>
      </c>
      <c r="G146" s="54" t="d">
        <f>RFPData!DS141</f>
        <v>1899-12-30</v>
      </c>
      <c r="H146" s="58">
        <f>RFPData!DQ141</f>
        <v>0</v>
      </c>
      <c r="I146" s="58">
        <f>RFPData!DV141</f>
        <v>0</v>
      </c>
      <c r="J146" s="55">
        <f>RFPData!CV141</f>
        <v>0</v>
      </c>
      <c r="K146" s="55">
        <f>RFPData!CW141</f>
        <v>0</v>
      </c>
      <c r="L146" s="57">
        <f>RFPData!DR141</f>
        <v>0</v>
      </c>
    </row>
    <row r="147" spans="1:12" ht="30" customHeight="1">
      <c r="A147" s="58">
        <f>RFPData!D142</f>
        <v>0</v>
      </c>
      <c r="B147" s="53">
        <f>RFPData!DU142</f>
        <v>0</v>
      </c>
      <c r="C147" s="56">
        <f>RFPData!E142</f>
        <v>0</v>
      </c>
      <c r="D147" s="53">
        <f>RFPData!DT142</f>
        <v>0</v>
      </c>
      <c r="E147" s="56" t="str">
        <f>RFPData!DW142</f>
        <v/>
      </c>
      <c r="F147" s="54" t="d">
        <f>RFPData!CX142</f>
        <v>1899-12-30</v>
      </c>
      <c r="G147" s="54" t="d">
        <f>RFPData!DS142</f>
        <v>1899-12-30</v>
      </c>
      <c r="H147" s="58">
        <f>RFPData!DQ142</f>
        <v>0</v>
      </c>
      <c r="I147" s="58">
        <f>RFPData!DV142</f>
        <v>0</v>
      </c>
      <c r="J147" s="55">
        <f>RFPData!CV142</f>
        <v>0</v>
      </c>
      <c r="K147" s="55">
        <f>RFPData!CW142</f>
        <v>0</v>
      </c>
      <c r="L147" s="57">
        <f>RFPData!DR142</f>
        <v>0</v>
      </c>
    </row>
    <row r="148" spans="1:12" ht="30" customHeight="1">
      <c r="A148" s="58">
        <f>RFPData!D143</f>
        <v>0</v>
      </c>
      <c r="B148" s="53">
        <f>RFPData!DU143</f>
        <v>0</v>
      </c>
      <c r="C148" s="56">
        <f>RFPData!E143</f>
        <v>0</v>
      </c>
      <c r="D148" s="53">
        <f>RFPData!DT143</f>
        <v>0</v>
      </c>
      <c r="E148" s="56" t="str">
        <f>RFPData!DW143</f>
        <v/>
      </c>
      <c r="F148" s="54" t="d">
        <f>RFPData!CX143</f>
        <v>1899-12-30</v>
      </c>
      <c r="G148" s="54" t="d">
        <f>RFPData!DS143</f>
        <v>1899-12-30</v>
      </c>
      <c r="H148" s="58">
        <f>RFPData!DQ143</f>
        <v>0</v>
      </c>
      <c r="I148" s="58">
        <f>RFPData!DV143</f>
        <v>0</v>
      </c>
      <c r="J148" s="55">
        <f>RFPData!CV143</f>
        <v>0</v>
      </c>
      <c r="K148" s="55">
        <f>RFPData!CW143</f>
        <v>0</v>
      </c>
      <c r="L148" s="57">
        <f>RFPData!DR143</f>
        <v>0</v>
      </c>
    </row>
    <row r="149" spans="1:12" ht="30" customHeight="1">
      <c r="A149" s="58">
        <f>RFPData!D144</f>
        <v>0</v>
      </c>
      <c r="B149" s="53">
        <f>RFPData!DU144</f>
        <v>0</v>
      </c>
      <c r="C149" s="56">
        <f>RFPData!E144</f>
        <v>0</v>
      </c>
      <c r="D149" s="53">
        <f>RFPData!DT144</f>
        <v>0</v>
      </c>
      <c r="E149" s="56" t="str">
        <f>RFPData!DW144</f>
        <v/>
      </c>
      <c r="F149" s="54" t="d">
        <f>RFPData!CX144</f>
        <v>1899-12-30</v>
      </c>
      <c r="G149" s="54" t="d">
        <f>RFPData!DS144</f>
        <v>1899-12-30</v>
      </c>
      <c r="H149" s="58">
        <f>RFPData!DQ144</f>
        <v>0</v>
      </c>
      <c r="I149" s="58">
        <f>RFPData!DV144</f>
        <v>0</v>
      </c>
      <c r="J149" s="55">
        <f>RFPData!CV144</f>
        <v>0</v>
      </c>
      <c r="K149" s="55">
        <f>RFPData!CW144</f>
        <v>0</v>
      </c>
      <c r="L149" s="57">
        <f>RFPData!DR144</f>
        <v>0</v>
      </c>
    </row>
    <row r="150" spans="1:12" ht="30" customHeight="1">
      <c r="A150" s="58">
        <f>RFPData!D145</f>
        <v>0</v>
      </c>
      <c r="B150" s="53">
        <f>RFPData!DU145</f>
        <v>0</v>
      </c>
      <c r="C150" s="56">
        <f>RFPData!E145</f>
        <v>0</v>
      </c>
      <c r="D150" s="53">
        <f>RFPData!DT145</f>
        <v>0</v>
      </c>
      <c r="E150" s="56" t="str">
        <f>RFPData!DW145</f>
        <v/>
      </c>
      <c r="F150" s="54" t="d">
        <f>RFPData!CX145</f>
        <v>1899-12-30</v>
      </c>
      <c r="G150" s="54" t="d">
        <f>RFPData!DS145</f>
        <v>1899-12-30</v>
      </c>
      <c r="H150" s="58">
        <f>RFPData!DQ145</f>
        <v>0</v>
      </c>
      <c r="I150" s="58">
        <f>RFPData!DV145</f>
        <v>0</v>
      </c>
      <c r="J150" s="55">
        <f>RFPData!CV145</f>
        <v>0</v>
      </c>
      <c r="K150" s="55">
        <f>RFPData!CW145</f>
        <v>0</v>
      </c>
      <c r="L150" s="57">
        <f>RFPData!DR145</f>
        <v>0</v>
      </c>
    </row>
    <row r="151" spans="1:12" ht="30" customHeight="1">
      <c r="A151" s="58">
        <f>RFPData!D146</f>
        <v>0</v>
      </c>
      <c r="B151" s="53">
        <f>RFPData!DU146</f>
        <v>0</v>
      </c>
      <c r="C151" s="56">
        <f>RFPData!E146</f>
        <v>0</v>
      </c>
      <c r="D151" s="53">
        <f>RFPData!DT146</f>
        <v>0</v>
      </c>
      <c r="E151" s="56" t="str">
        <f>RFPData!DW146</f>
        <v/>
      </c>
      <c r="F151" s="54" t="d">
        <f>RFPData!CX146</f>
        <v>1899-12-30</v>
      </c>
      <c r="G151" s="54" t="d">
        <f>RFPData!DS146</f>
        <v>1899-12-30</v>
      </c>
      <c r="H151" s="58">
        <f>RFPData!DQ146</f>
        <v>0</v>
      </c>
      <c r="I151" s="58">
        <f>RFPData!DV146</f>
        <v>0</v>
      </c>
      <c r="J151" s="55">
        <f>RFPData!CV146</f>
        <v>0</v>
      </c>
      <c r="K151" s="55">
        <f>RFPData!CW146</f>
        <v>0</v>
      </c>
      <c r="L151" s="57">
        <f>RFPData!DR146</f>
        <v>0</v>
      </c>
    </row>
    <row r="152" spans="1:12" ht="30" customHeight="1">
      <c r="A152" s="58">
        <f>RFPData!D147</f>
        <v>0</v>
      </c>
      <c r="B152" s="53">
        <f>RFPData!DU147</f>
        <v>0</v>
      </c>
      <c r="C152" s="56">
        <f>RFPData!E147</f>
        <v>0</v>
      </c>
      <c r="D152" s="53">
        <f>RFPData!DT147</f>
        <v>0</v>
      </c>
      <c r="E152" s="56" t="str">
        <f>RFPData!DW147</f>
        <v/>
      </c>
      <c r="F152" s="54" t="d">
        <f>RFPData!CX147</f>
        <v>1899-12-30</v>
      </c>
      <c r="G152" s="54" t="d">
        <f>RFPData!DS147</f>
        <v>1899-12-30</v>
      </c>
      <c r="H152" s="58">
        <f>RFPData!DQ147</f>
        <v>0</v>
      </c>
      <c r="I152" s="58">
        <f>RFPData!DV147</f>
        <v>0</v>
      </c>
      <c r="J152" s="55">
        <f>RFPData!CV147</f>
        <v>0</v>
      </c>
      <c r="K152" s="55">
        <f>RFPData!CW147</f>
        <v>0</v>
      </c>
      <c r="L152" s="57">
        <f>RFPData!DR147</f>
        <v>0</v>
      </c>
    </row>
    <row r="153" spans="1:12" ht="30" customHeight="1">
      <c r="A153" s="58">
        <f>RFPData!D148</f>
        <v>0</v>
      </c>
      <c r="B153" s="53">
        <f>RFPData!DU148</f>
        <v>0</v>
      </c>
      <c r="C153" s="56">
        <f>RFPData!E148</f>
        <v>0</v>
      </c>
      <c r="D153" s="53">
        <f>RFPData!DT148</f>
        <v>0</v>
      </c>
      <c r="E153" s="56" t="str">
        <f>RFPData!DW148</f>
        <v/>
      </c>
      <c r="F153" s="54" t="d">
        <f>RFPData!CX148</f>
        <v>1899-12-30</v>
      </c>
      <c r="G153" s="54" t="d">
        <f>RFPData!DS148</f>
        <v>1899-12-30</v>
      </c>
      <c r="H153" s="58">
        <f>RFPData!DQ148</f>
        <v>0</v>
      </c>
      <c r="I153" s="58">
        <f>RFPData!DV148</f>
        <v>0</v>
      </c>
      <c r="J153" s="55">
        <f>RFPData!CV148</f>
        <v>0</v>
      </c>
      <c r="K153" s="55">
        <f>RFPData!CW148</f>
        <v>0</v>
      </c>
      <c r="L153" s="57">
        <f>RFPData!DR148</f>
        <v>0</v>
      </c>
    </row>
    <row r="154" spans="1:12" ht="30" customHeight="1">
      <c r="A154" s="58">
        <f>RFPData!D149</f>
        <v>0</v>
      </c>
      <c r="B154" s="53">
        <f>RFPData!DU149</f>
        <v>0</v>
      </c>
      <c r="C154" s="56">
        <f>RFPData!E149</f>
        <v>0</v>
      </c>
      <c r="D154" s="53">
        <f>RFPData!DT149</f>
        <v>0</v>
      </c>
      <c r="E154" s="56" t="str">
        <f>RFPData!DW149</f>
        <v/>
      </c>
      <c r="F154" s="54" t="d">
        <f>RFPData!CX149</f>
        <v>1899-12-30</v>
      </c>
      <c r="G154" s="54" t="d">
        <f>RFPData!DS149</f>
        <v>1899-12-30</v>
      </c>
      <c r="H154" s="58">
        <f>RFPData!DQ149</f>
        <v>0</v>
      </c>
      <c r="I154" s="58">
        <f>RFPData!DV149</f>
        <v>0</v>
      </c>
      <c r="J154" s="55">
        <f>RFPData!CV149</f>
        <v>0</v>
      </c>
      <c r="K154" s="55">
        <f>RFPData!CW149</f>
        <v>0</v>
      </c>
      <c r="L154" s="57">
        <f>RFPData!DR149</f>
        <v>0</v>
      </c>
    </row>
    <row r="155" spans="1:12" ht="30" customHeight="1">
      <c r="A155" s="58">
        <f>RFPData!D150</f>
        <v>0</v>
      </c>
      <c r="B155" s="53">
        <f>RFPData!DU150</f>
        <v>0</v>
      </c>
      <c r="C155" s="56">
        <f>RFPData!E150</f>
        <v>0</v>
      </c>
      <c r="D155" s="53">
        <f>RFPData!DT150</f>
        <v>0</v>
      </c>
      <c r="E155" s="56" t="str">
        <f>RFPData!DW150</f>
        <v/>
      </c>
      <c r="F155" s="54" t="d">
        <f>RFPData!CX150</f>
        <v>1899-12-30</v>
      </c>
      <c r="G155" s="54" t="d">
        <f>RFPData!DS150</f>
        <v>1899-12-30</v>
      </c>
      <c r="H155" s="58">
        <f>RFPData!DQ150</f>
        <v>0</v>
      </c>
      <c r="I155" s="58">
        <f>RFPData!DV150</f>
        <v>0</v>
      </c>
      <c r="J155" s="55">
        <f>RFPData!CV150</f>
        <v>0</v>
      </c>
      <c r="K155" s="55">
        <f>RFPData!CW150</f>
        <v>0</v>
      </c>
      <c r="L155" s="57">
        <f>RFPData!DR150</f>
        <v>0</v>
      </c>
    </row>
    <row r="156" spans="1:12" ht="30" customHeight="1">
      <c r="A156" s="58">
        <f>RFPData!D151</f>
        <v>0</v>
      </c>
      <c r="B156" s="53">
        <f>RFPData!DU151</f>
        <v>0</v>
      </c>
      <c r="C156" s="56">
        <f>RFPData!E151</f>
        <v>0</v>
      </c>
      <c r="D156" s="53">
        <f>RFPData!DT151</f>
        <v>0</v>
      </c>
      <c r="E156" s="56" t="str">
        <f>RFPData!DW151</f>
        <v/>
      </c>
      <c r="F156" s="54" t="d">
        <f>RFPData!CX151</f>
        <v>1899-12-30</v>
      </c>
      <c r="G156" s="54" t="d">
        <f>RFPData!DS151</f>
        <v>1899-12-30</v>
      </c>
      <c r="H156" s="58">
        <f>RFPData!DQ151</f>
        <v>0</v>
      </c>
      <c r="I156" s="58">
        <f>RFPData!DV151</f>
        <v>0</v>
      </c>
      <c r="J156" s="55">
        <f>RFPData!CV151</f>
        <v>0</v>
      </c>
      <c r="K156" s="55">
        <f>RFPData!CW151</f>
        <v>0</v>
      </c>
      <c r="L156" s="57">
        <f>RFPData!DR151</f>
        <v>0</v>
      </c>
    </row>
    <row r="157" spans="1:12" ht="30" customHeight="1">
      <c r="A157" s="58">
        <f>RFPData!D152</f>
        <v>0</v>
      </c>
      <c r="B157" s="53">
        <f>RFPData!DU152</f>
        <v>0</v>
      </c>
      <c r="C157" s="56">
        <f>RFPData!E152</f>
        <v>0</v>
      </c>
      <c r="D157" s="53">
        <f>RFPData!DT152</f>
        <v>0</v>
      </c>
      <c r="E157" s="56" t="str">
        <f>RFPData!DW152</f>
        <v/>
      </c>
      <c r="F157" s="54" t="d">
        <f>RFPData!CX152</f>
        <v>1899-12-30</v>
      </c>
      <c r="G157" s="54" t="d">
        <f>RFPData!DS152</f>
        <v>1899-12-30</v>
      </c>
      <c r="H157" s="58">
        <f>RFPData!DQ152</f>
        <v>0</v>
      </c>
      <c r="I157" s="58">
        <f>RFPData!DV152</f>
        <v>0</v>
      </c>
      <c r="J157" s="55">
        <f>RFPData!CV152</f>
        <v>0</v>
      </c>
      <c r="K157" s="55">
        <f>RFPData!CW152</f>
        <v>0</v>
      </c>
      <c r="L157" s="57">
        <f>RFPData!DR152</f>
        <v>0</v>
      </c>
    </row>
    <row r="158" spans="1:12" ht="30" customHeight="1">
      <c r="A158" s="58">
        <f>RFPData!D153</f>
        <v>0</v>
      </c>
      <c r="B158" s="53">
        <f>RFPData!DU153</f>
        <v>0</v>
      </c>
      <c r="C158" s="56">
        <f>RFPData!E153</f>
        <v>0</v>
      </c>
      <c r="D158" s="53">
        <f>RFPData!DT153</f>
        <v>0</v>
      </c>
      <c r="E158" s="56" t="str">
        <f>RFPData!DW153</f>
        <v/>
      </c>
      <c r="F158" s="54" t="d">
        <f>RFPData!CX153</f>
        <v>1899-12-30</v>
      </c>
      <c r="G158" s="54" t="d">
        <f>RFPData!DS153</f>
        <v>1899-12-30</v>
      </c>
      <c r="H158" s="58">
        <f>RFPData!DQ153</f>
        <v>0</v>
      </c>
      <c r="I158" s="58">
        <f>RFPData!DV153</f>
        <v>0</v>
      </c>
      <c r="J158" s="55">
        <f>RFPData!CV153</f>
        <v>0</v>
      </c>
      <c r="K158" s="55">
        <f>RFPData!CW153</f>
        <v>0</v>
      </c>
      <c r="L158" s="57">
        <f>RFPData!DR153</f>
        <v>0</v>
      </c>
    </row>
    <row r="159" spans="1:12" ht="30" customHeight="1">
      <c r="A159" s="58">
        <f>RFPData!D154</f>
        <v>0</v>
      </c>
      <c r="B159" s="53">
        <f>RFPData!DU154</f>
        <v>0</v>
      </c>
      <c r="C159" s="56">
        <f>RFPData!E154</f>
        <v>0</v>
      </c>
      <c r="D159" s="53">
        <f>RFPData!DT154</f>
        <v>0</v>
      </c>
      <c r="E159" s="56" t="str">
        <f>RFPData!DW154</f>
        <v/>
      </c>
      <c r="F159" s="54" t="d">
        <f>RFPData!CX154</f>
        <v>1899-12-30</v>
      </c>
      <c r="G159" s="54" t="d">
        <f>RFPData!DS154</f>
        <v>1899-12-30</v>
      </c>
      <c r="H159" s="58">
        <f>RFPData!DQ154</f>
        <v>0</v>
      </c>
      <c r="I159" s="58">
        <f>RFPData!DV154</f>
        <v>0</v>
      </c>
      <c r="J159" s="55">
        <f>RFPData!CV154</f>
        <v>0</v>
      </c>
      <c r="K159" s="55">
        <f>RFPData!CW154</f>
        <v>0</v>
      </c>
      <c r="L159" s="57">
        <f>RFPData!DR154</f>
        <v>0</v>
      </c>
    </row>
    <row r="160" spans="1:12" ht="30" customHeight="1">
      <c r="A160" s="58">
        <f>RFPData!D155</f>
        <v>0</v>
      </c>
      <c r="B160" s="53">
        <f>RFPData!DU155</f>
        <v>0</v>
      </c>
      <c r="C160" s="56">
        <f>RFPData!E155</f>
        <v>0</v>
      </c>
      <c r="D160" s="53">
        <f>RFPData!DT155</f>
        <v>0</v>
      </c>
      <c r="E160" s="56" t="str">
        <f>RFPData!DW155</f>
        <v/>
      </c>
      <c r="F160" s="54" t="d">
        <f>RFPData!CX155</f>
        <v>1899-12-30</v>
      </c>
      <c r="G160" s="54" t="d">
        <f>RFPData!DS155</f>
        <v>1899-12-30</v>
      </c>
      <c r="H160" s="58">
        <f>RFPData!DQ155</f>
        <v>0</v>
      </c>
      <c r="I160" s="58">
        <f>RFPData!DV155</f>
        <v>0</v>
      </c>
      <c r="J160" s="55">
        <f>RFPData!CV155</f>
        <v>0</v>
      </c>
      <c r="K160" s="55">
        <f>RFPData!CW155</f>
        <v>0</v>
      </c>
      <c r="L160" s="57">
        <f>RFPData!DR155</f>
        <v>0</v>
      </c>
    </row>
    <row r="161" spans="1:12" ht="30" customHeight="1">
      <c r="A161" s="58">
        <f>RFPData!D156</f>
        <v>0</v>
      </c>
      <c r="B161" s="53">
        <f>RFPData!DU156</f>
        <v>0</v>
      </c>
      <c r="C161" s="56">
        <f>RFPData!E156</f>
        <v>0</v>
      </c>
      <c r="D161" s="53">
        <f>RFPData!DT156</f>
        <v>0</v>
      </c>
      <c r="E161" s="56" t="str">
        <f>RFPData!DW156</f>
        <v/>
      </c>
      <c r="F161" s="54" t="d">
        <f>RFPData!CX156</f>
        <v>1899-12-30</v>
      </c>
      <c r="G161" s="54" t="d">
        <f>RFPData!DS156</f>
        <v>1899-12-30</v>
      </c>
      <c r="H161" s="58">
        <f>RFPData!DQ156</f>
        <v>0</v>
      </c>
      <c r="I161" s="58">
        <f>RFPData!DV156</f>
        <v>0</v>
      </c>
      <c r="J161" s="55">
        <f>RFPData!CV156</f>
        <v>0</v>
      </c>
      <c r="K161" s="55">
        <f>RFPData!CW156</f>
        <v>0</v>
      </c>
      <c r="L161" s="57">
        <f>RFPData!DR156</f>
        <v>0</v>
      </c>
    </row>
    <row r="162" spans="1:12" ht="30" customHeight="1">
      <c r="A162" s="58">
        <f>RFPData!D157</f>
        <v>0</v>
      </c>
      <c r="B162" s="53">
        <f>RFPData!DU157</f>
        <v>0</v>
      </c>
      <c r="C162" s="56">
        <f>RFPData!E157</f>
        <v>0</v>
      </c>
      <c r="D162" s="53">
        <f>RFPData!DT157</f>
        <v>0</v>
      </c>
      <c r="E162" s="56" t="str">
        <f>RFPData!DW157</f>
        <v/>
      </c>
      <c r="F162" s="54" t="d">
        <f>RFPData!CX157</f>
        <v>1899-12-30</v>
      </c>
      <c r="G162" s="54" t="d">
        <f>RFPData!DS157</f>
        <v>1899-12-30</v>
      </c>
      <c r="H162" s="58">
        <f>RFPData!DQ157</f>
        <v>0</v>
      </c>
      <c r="I162" s="58">
        <f>RFPData!DV157</f>
        <v>0</v>
      </c>
      <c r="J162" s="55">
        <f>RFPData!CV157</f>
        <v>0</v>
      </c>
      <c r="K162" s="55">
        <f>RFPData!CW157</f>
        <v>0</v>
      </c>
      <c r="L162" s="57">
        <f>RFPData!DR157</f>
        <v>0</v>
      </c>
    </row>
    <row r="163" spans="1:12" ht="30" customHeight="1">
      <c r="A163" s="58">
        <f>RFPData!D158</f>
        <v>0</v>
      </c>
      <c r="B163" s="53">
        <f>RFPData!DU158</f>
        <v>0</v>
      </c>
      <c r="C163" s="56">
        <f>RFPData!E158</f>
        <v>0</v>
      </c>
      <c r="D163" s="53">
        <f>RFPData!DT158</f>
        <v>0</v>
      </c>
      <c r="E163" s="56" t="str">
        <f>RFPData!DW158</f>
        <v/>
      </c>
      <c r="F163" s="54" t="d">
        <f>RFPData!CX158</f>
        <v>1899-12-30</v>
      </c>
      <c r="G163" s="54" t="d">
        <f>RFPData!DS158</f>
        <v>1899-12-30</v>
      </c>
      <c r="H163" s="58">
        <f>RFPData!DQ158</f>
        <v>0</v>
      </c>
      <c r="I163" s="58">
        <f>RFPData!DV158</f>
        <v>0</v>
      </c>
      <c r="J163" s="55">
        <f>RFPData!CV158</f>
        <v>0</v>
      </c>
      <c r="K163" s="55">
        <f>RFPData!CW158</f>
        <v>0</v>
      </c>
      <c r="L163" s="57">
        <f>RFPData!DR158</f>
        <v>0</v>
      </c>
    </row>
    <row r="164" spans="1:12" ht="30" customHeight="1">
      <c r="A164" s="58">
        <f>RFPData!D159</f>
        <v>0</v>
      </c>
      <c r="B164" s="53">
        <f>RFPData!DU159</f>
        <v>0</v>
      </c>
      <c r="C164" s="56">
        <f>RFPData!E159</f>
        <v>0</v>
      </c>
      <c r="D164" s="53">
        <f>RFPData!DT159</f>
        <v>0</v>
      </c>
      <c r="E164" s="56" t="str">
        <f>RFPData!DW159</f>
        <v/>
      </c>
      <c r="F164" s="54" t="d">
        <f>RFPData!CX159</f>
        <v>1899-12-30</v>
      </c>
      <c r="G164" s="54" t="d">
        <f>RFPData!DS159</f>
        <v>1899-12-30</v>
      </c>
      <c r="H164" s="58">
        <f>RFPData!DQ159</f>
        <v>0</v>
      </c>
      <c r="I164" s="58">
        <f>RFPData!DV159</f>
        <v>0</v>
      </c>
      <c r="J164" s="55">
        <f>RFPData!CV159</f>
        <v>0</v>
      </c>
      <c r="K164" s="55">
        <f>RFPData!CW159</f>
        <v>0</v>
      </c>
      <c r="L164" s="57">
        <f>RFPData!DR159</f>
        <v>0</v>
      </c>
    </row>
    <row r="165" spans="1:12" ht="30" customHeight="1">
      <c r="A165" s="58">
        <f>RFPData!D160</f>
        <v>0</v>
      </c>
      <c r="B165" s="53">
        <f>RFPData!DU160</f>
        <v>0</v>
      </c>
      <c r="C165" s="56">
        <f>RFPData!E160</f>
        <v>0</v>
      </c>
      <c r="D165" s="53">
        <f>RFPData!DT160</f>
        <v>0</v>
      </c>
      <c r="E165" s="56" t="str">
        <f>RFPData!DW160</f>
        <v/>
      </c>
      <c r="F165" s="54" t="d">
        <f>RFPData!CX160</f>
        <v>1899-12-30</v>
      </c>
      <c r="G165" s="54" t="d">
        <f>RFPData!DS160</f>
        <v>1899-12-30</v>
      </c>
      <c r="H165" s="58">
        <f>RFPData!DQ160</f>
        <v>0</v>
      </c>
      <c r="I165" s="58">
        <f>RFPData!DV160</f>
        <v>0</v>
      </c>
      <c r="J165" s="55">
        <f>RFPData!CV160</f>
        <v>0</v>
      </c>
      <c r="K165" s="55">
        <f>RFPData!CW160</f>
        <v>0</v>
      </c>
      <c r="L165" s="57">
        <f>RFPData!DR160</f>
        <v>0</v>
      </c>
    </row>
    <row r="166" spans="1:12" ht="30" customHeight="1">
      <c r="A166" s="58">
        <f>RFPData!D161</f>
        <v>0</v>
      </c>
      <c r="B166" s="53">
        <f>RFPData!DU161</f>
        <v>0</v>
      </c>
      <c r="C166" s="56">
        <f>RFPData!E161</f>
        <v>0</v>
      </c>
      <c r="D166" s="53">
        <f>RFPData!DT161</f>
        <v>0</v>
      </c>
      <c r="E166" s="56" t="str">
        <f>RFPData!DW161</f>
        <v/>
      </c>
      <c r="F166" s="54" t="d">
        <f>RFPData!CX161</f>
        <v>1899-12-30</v>
      </c>
      <c r="G166" s="54" t="d">
        <f>RFPData!DS161</f>
        <v>1899-12-30</v>
      </c>
      <c r="H166" s="58">
        <f>RFPData!DQ161</f>
        <v>0</v>
      </c>
      <c r="I166" s="58">
        <f>RFPData!DV161</f>
        <v>0</v>
      </c>
      <c r="J166" s="55">
        <f>RFPData!CV161</f>
        <v>0</v>
      </c>
      <c r="K166" s="55">
        <f>RFPData!CW161</f>
        <v>0</v>
      </c>
      <c r="L166" s="57">
        <f>RFPData!DR161</f>
        <v>0</v>
      </c>
    </row>
    <row r="167" spans="1:12" ht="30" customHeight="1">
      <c r="A167" s="58">
        <f>RFPData!D162</f>
        <v>0</v>
      </c>
      <c r="B167" s="53">
        <f>RFPData!DU162</f>
        <v>0</v>
      </c>
      <c r="C167" s="56">
        <f>RFPData!E162</f>
        <v>0</v>
      </c>
      <c r="D167" s="53">
        <f>RFPData!DT162</f>
        <v>0</v>
      </c>
      <c r="E167" s="56" t="str">
        <f>RFPData!DW162</f>
        <v/>
      </c>
      <c r="F167" s="54" t="d">
        <f>RFPData!CX162</f>
        <v>1899-12-30</v>
      </c>
      <c r="G167" s="54" t="d">
        <f>RFPData!DS162</f>
        <v>1899-12-30</v>
      </c>
      <c r="H167" s="58">
        <f>RFPData!DQ162</f>
        <v>0</v>
      </c>
      <c r="I167" s="58">
        <f>RFPData!DV162</f>
        <v>0</v>
      </c>
      <c r="J167" s="55">
        <f>RFPData!CV162</f>
        <v>0</v>
      </c>
      <c r="K167" s="55">
        <f>RFPData!CW162</f>
        <v>0</v>
      </c>
      <c r="L167" s="57">
        <f>RFPData!DR162</f>
        <v>0</v>
      </c>
    </row>
    <row r="168" spans="1:12" ht="30" customHeight="1">
      <c r="A168" s="58">
        <f>RFPData!D163</f>
        <v>0</v>
      </c>
      <c r="B168" s="53">
        <f>RFPData!DU163</f>
        <v>0</v>
      </c>
      <c r="C168" s="56">
        <f>RFPData!E163</f>
        <v>0</v>
      </c>
      <c r="D168" s="53">
        <f>RFPData!DT163</f>
        <v>0</v>
      </c>
      <c r="E168" s="56" t="str">
        <f>RFPData!DW163</f>
        <v/>
      </c>
      <c r="F168" s="54" t="d">
        <f>RFPData!CX163</f>
        <v>1899-12-30</v>
      </c>
      <c r="G168" s="54" t="d">
        <f>RFPData!DS163</f>
        <v>1899-12-30</v>
      </c>
      <c r="H168" s="58">
        <f>RFPData!DQ163</f>
        <v>0</v>
      </c>
      <c r="I168" s="58">
        <f>RFPData!DV163</f>
        <v>0</v>
      </c>
      <c r="J168" s="55">
        <f>RFPData!CV163</f>
        <v>0</v>
      </c>
      <c r="K168" s="55">
        <f>RFPData!CW163</f>
        <v>0</v>
      </c>
      <c r="L168" s="57">
        <f>RFPData!DR163</f>
        <v>0</v>
      </c>
    </row>
    <row r="169" spans="1:12" ht="30" customHeight="1">
      <c r="A169" s="58">
        <f>RFPData!D164</f>
        <v>0</v>
      </c>
      <c r="B169" s="53">
        <f>RFPData!DU164</f>
        <v>0</v>
      </c>
      <c r="C169" s="56">
        <f>RFPData!E164</f>
        <v>0</v>
      </c>
      <c r="D169" s="53">
        <f>RFPData!DT164</f>
        <v>0</v>
      </c>
      <c r="E169" s="56" t="str">
        <f>RFPData!DW164</f>
        <v/>
      </c>
      <c r="F169" s="54" t="d">
        <f>RFPData!CX164</f>
        <v>1899-12-30</v>
      </c>
      <c r="G169" s="54" t="d">
        <f>RFPData!DS164</f>
        <v>1899-12-30</v>
      </c>
      <c r="H169" s="58">
        <f>RFPData!DQ164</f>
        <v>0</v>
      </c>
      <c r="I169" s="58">
        <f>RFPData!DV164</f>
        <v>0</v>
      </c>
      <c r="J169" s="55">
        <f>RFPData!CV164</f>
        <v>0</v>
      </c>
      <c r="K169" s="55">
        <f>RFPData!CW164</f>
        <v>0</v>
      </c>
      <c r="L169" s="57">
        <f>RFPData!DR164</f>
        <v>0</v>
      </c>
    </row>
    <row r="170" spans="1:12" ht="30" customHeight="1">
      <c r="A170" s="58">
        <f>RFPData!D165</f>
        <v>0</v>
      </c>
      <c r="B170" s="53">
        <f>RFPData!DU165</f>
        <v>0</v>
      </c>
      <c r="C170" s="56">
        <f>RFPData!E165</f>
        <v>0</v>
      </c>
      <c r="D170" s="53">
        <f>RFPData!DT165</f>
        <v>0</v>
      </c>
      <c r="E170" s="56" t="str">
        <f>RFPData!DW165</f>
        <v/>
      </c>
      <c r="F170" s="54" t="d">
        <f>RFPData!CX165</f>
        <v>1899-12-30</v>
      </c>
      <c r="G170" s="54" t="d">
        <f>RFPData!DS165</f>
        <v>1899-12-30</v>
      </c>
      <c r="H170" s="58">
        <f>RFPData!DQ165</f>
        <v>0</v>
      </c>
      <c r="I170" s="58">
        <f>RFPData!DV165</f>
        <v>0</v>
      </c>
      <c r="J170" s="55">
        <f>RFPData!CV165</f>
        <v>0</v>
      </c>
      <c r="K170" s="55">
        <f>RFPData!CW165</f>
        <v>0</v>
      </c>
      <c r="L170" s="57">
        <f>RFPData!DR165</f>
        <v>0</v>
      </c>
    </row>
    <row r="171" spans="1:12" ht="30" customHeight="1">
      <c r="A171" s="58">
        <f>RFPData!D166</f>
        <v>0</v>
      </c>
      <c r="B171" s="53">
        <f>RFPData!DU166</f>
        <v>0</v>
      </c>
      <c r="C171" s="56">
        <f>RFPData!E166</f>
        <v>0</v>
      </c>
      <c r="D171" s="53">
        <f>RFPData!DT166</f>
        <v>0</v>
      </c>
      <c r="E171" s="56" t="str">
        <f>RFPData!DW166</f>
        <v/>
      </c>
      <c r="F171" s="54" t="d">
        <f>RFPData!CX166</f>
        <v>1899-12-30</v>
      </c>
      <c r="G171" s="54" t="d">
        <f>RFPData!DS166</f>
        <v>1899-12-30</v>
      </c>
      <c r="H171" s="58">
        <f>RFPData!DQ166</f>
        <v>0</v>
      </c>
      <c r="I171" s="58">
        <f>RFPData!DV166</f>
        <v>0</v>
      </c>
      <c r="J171" s="55">
        <f>RFPData!CV166</f>
        <v>0</v>
      </c>
      <c r="K171" s="55">
        <f>RFPData!CW166</f>
        <v>0</v>
      </c>
      <c r="L171" s="57">
        <f>RFPData!DR166</f>
        <v>0</v>
      </c>
    </row>
    <row r="172" spans="1:12" ht="30" customHeight="1">
      <c r="A172" s="58">
        <f>RFPData!D167</f>
        <v>0</v>
      </c>
      <c r="B172" s="53">
        <f>RFPData!DU167</f>
        <v>0</v>
      </c>
      <c r="C172" s="56">
        <f>RFPData!E167</f>
        <v>0</v>
      </c>
      <c r="D172" s="53">
        <f>RFPData!DT167</f>
        <v>0</v>
      </c>
      <c r="E172" s="56" t="str">
        <f>RFPData!DW167</f>
        <v/>
      </c>
      <c r="F172" s="54" t="d">
        <f>RFPData!CX167</f>
        <v>1899-12-30</v>
      </c>
      <c r="G172" s="54" t="d">
        <f>RFPData!DS167</f>
        <v>1899-12-30</v>
      </c>
      <c r="H172" s="58">
        <f>RFPData!DQ167</f>
        <v>0</v>
      </c>
      <c r="I172" s="58">
        <f>RFPData!DV167</f>
        <v>0</v>
      </c>
      <c r="J172" s="55">
        <f>RFPData!CV167</f>
        <v>0</v>
      </c>
      <c r="K172" s="55">
        <f>RFPData!CW167</f>
        <v>0</v>
      </c>
      <c r="L172" s="57">
        <f>RFPData!DR167</f>
        <v>0</v>
      </c>
    </row>
    <row r="173" spans="1:12" ht="30" customHeight="1">
      <c r="A173" s="58">
        <f>RFPData!D168</f>
        <v>0</v>
      </c>
      <c r="B173" s="53">
        <f>RFPData!DU168</f>
        <v>0</v>
      </c>
      <c r="C173" s="56">
        <f>RFPData!E168</f>
        <v>0</v>
      </c>
      <c r="D173" s="53">
        <f>RFPData!DT168</f>
        <v>0</v>
      </c>
      <c r="E173" s="56" t="str">
        <f>RFPData!DW168</f>
        <v/>
      </c>
      <c r="F173" s="54" t="d">
        <f>RFPData!CX168</f>
        <v>1899-12-30</v>
      </c>
      <c r="G173" s="54" t="d">
        <f>RFPData!DS168</f>
        <v>1899-12-30</v>
      </c>
      <c r="H173" s="58">
        <f>RFPData!DQ168</f>
        <v>0</v>
      </c>
      <c r="I173" s="58">
        <f>RFPData!DV168</f>
        <v>0</v>
      </c>
      <c r="J173" s="55">
        <f>RFPData!CV168</f>
        <v>0</v>
      </c>
      <c r="K173" s="55">
        <f>RFPData!CW168</f>
        <v>0</v>
      </c>
      <c r="L173" s="57">
        <f>RFPData!DR168</f>
        <v>0</v>
      </c>
    </row>
    <row r="174" spans="1:12" ht="30" customHeight="1">
      <c r="A174" s="58">
        <f>RFPData!D169</f>
        <v>0</v>
      </c>
      <c r="B174" s="53">
        <f>RFPData!DU169</f>
        <v>0</v>
      </c>
      <c r="C174" s="56">
        <f>RFPData!E169</f>
        <v>0</v>
      </c>
      <c r="D174" s="53">
        <f>RFPData!DT169</f>
        <v>0</v>
      </c>
      <c r="E174" s="56" t="str">
        <f>RFPData!DW169</f>
        <v/>
      </c>
      <c r="F174" s="54" t="d">
        <f>RFPData!CX169</f>
        <v>1899-12-30</v>
      </c>
      <c r="G174" s="54" t="d">
        <f>RFPData!DS169</f>
        <v>1899-12-30</v>
      </c>
      <c r="H174" s="58">
        <f>RFPData!DQ169</f>
        <v>0</v>
      </c>
      <c r="I174" s="58">
        <f>RFPData!DV169</f>
        <v>0</v>
      </c>
      <c r="J174" s="55">
        <f>RFPData!CV169</f>
        <v>0</v>
      </c>
      <c r="K174" s="55">
        <f>RFPData!CW169</f>
        <v>0</v>
      </c>
      <c r="L174" s="57">
        <f>RFPData!DR169</f>
        <v>0</v>
      </c>
    </row>
    <row r="175" spans="1:12" ht="30" customHeight="1">
      <c r="A175" s="58">
        <f>RFPData!D170</f>
        <v>0</v>
      </c>
      <c r="B175" s="53">
        <f>RFPData!DU170</f>
        <v>0</v>
      </c>
      <c r="C175" s="56">
        <f>RFPData!E170</f>
        <v>0</v>
      </c>
      <c r="D175" s="53">
        <f>RFPData!DT170</f>
        <v>0</v>
      </c>
      <c r="E175" s="56" t="str">
        <f>RFPData!DW170</f>
        <v/>
      </c>
      <c r="F175" s="54" t="d">
        <f>RFPData!CX170</f>
        <v>1899-12-30</v>
      </c>
      <c r="G175" s="54" t="d">
        <f>RFPData!DS170</f>
        <v>1899-12-30</v>
      </c>
      <c r="H175" s="58">
        <f>RFPData!DQ170</f>
        <v>0</v>
      </c>
      <c r="I175" s="58">
        <f>RFPData!DV170</f>
        <v>0</v>
      </c>
      <c r="J175" s="55">
        <f>RFPData!CV170</f>
        <v>0</v>
      </c>
      <c r="K175" s="55">
        <f>RFPData!CW170</f>
        <v>0</v>
      </c>
      <c r="L175" s="57">
        <f>RFPData!DR170</f>
        <v>0</v>
      </c>
    </row>
    <row r="176" spans="1:12" ht="30" customHeight="1">
      <c r="A176" s="58">
        <f>RFPData!D171</f>
        <v>0</v>
      </c>
      <c r="B176" s="53">
        <f>RFPData!DU171</f>
        <v>0</v>
      </c>
      <c r="C176" s="56">
        <f>RFPData!E171</f>
        <v>0</v>
      </c>
      <c r="D176" s="53">
        <f>RFPData!DT171</f>
        <v>0</v>
      </c>
      <c r="E176" s="56" t="str">
        <f>RFPData!DW171</f>
        <v/>
      </c>
      <c r="F176" s="54" t="d">
        <f>RFPData!CX171</f>
        <v>1899-12-30</v>
      </c>
      <c r="G176" s="54" t="d">
        <f>RFPData!DS171</f>
        <v>1899-12-30</v>
      </c>
      <c r="H176" s="58">
        <f>RFPData!DQ171</f>
        <v>0</v>
      </c>
      <c r="I176" s="58">
        <f>RFPData!DV171</f>
        <v>0</v>
      </c>
      <c r="J176" s="55">
        <f>RFPData!CV171</f>
        <v>0</v>
      </c>
      <c r="K176" s="55">
        <f>RFPData!CW171</f>
        <v>0</v>
      </c>
      <c r="L176" s="57">
        <f>RFPData!DR171</f>
        <v>0</v>
      </c>
    </row>
    <row r="177" spans="1:12" ht="30" customHeight="1">
      <c r="A177" s="58">
        <f>RFPData!D172</f>
        <v>0</v>
      </c>
      <c r="B177" s="53">
        <f>RFPData!DU172</f>
        <v>0</v>
      </c>
      <c r="C177" s="56">
        <f>RFPData!E172</f>
        <v>0</v>
      </c>
      <c r="D177" s="53">
        <f>RFPData!DT172</f>
        <v>0</v>
      </c>
      <c r="E177" s="56" t="str">
        <f>RFPData!DW172</f>
        <v/>
      </c>
      <c r="F177" s="54" t="d">
        <f>RFPData!CX172</f>
        <v>1899-12-30</v>
      </c>
      <c r="G177" s="54" t="d">
        <f>RFPData!DS172</f>
        <v>1899-12-30</v>
      </c>
      <c r="H177" s="58">
        <f>RFPData!DQ172</f>
        <v>0</v>
      </c>
      <c r="I177" s="58">
        <f>RFPData!DV172</f>
        <v>0</v>
      </c>
      <c r="J177" s="55">
        <f>RFPData!CV172</f>
        <v>0</v>
      </c>
      <c r="K177" s="55">
        <f>RFPData!CW172</f>
        <v>0</v>
      </c>
      <c r="L177" s="57">
        <f>RFPData!DR172</f>
        <v>0</v>
      </c>
    </row>
    <row r="178" spans="1:12" ht="30" customHeight="1">
      <c r="A178" s="58">
        <f>RFPData!D173</f>
        <v>0</v>
      </c>
      <c r="B178" s="53">
        <f>RFPData!DU173</f>
        <v>0</v>
      </c>
      <c r="C178" s="56">
        <f>RFPData!E173</f>
        <v>0</v>
      </c>
      <c r="D178" s="53">
        <f>RFPData!DT173</f>
        <v>0</v>
      </c>
      <c r="E178" s="56" t="str">
        <f>RFPData!DW173</f>
        <v/>
      </c>
      <c r="F178" s="54" t="d">
        <f>RFPData!CX173</f>
        <v>1899-12-30</v>
      </c>
      <c r="G178" s="54" t="d">
        <f>RFPData!DS173</f>
        <v>1899-12-30</v>
      </c>
      <c r="H178" s="58">
        <f>RFPData!DQ173</f>
        <v>0</v>
      </c>
      <c r="I178" s="58">
        <f>RFPData!DV173</f>
        <v>0</v>
      </c>
      <c r="J178" s="55">
        <f>RFPData!CV173</f>
        <v>0</v>
      </c>
      <c r="K178" s="55">
        <f>RFPData!CW173</f>
        <v>0</v>
      </c>
      <c r="L178" s="57">
        <f>RFPData!DR173</f>
        <v>0</v>
      </c>
    </row>
    <row r="179" spans="1:12" ht="30" customHeight="1">
      <c r="A179" s="58">
        <f>RFPData!D174</f>
        <v>0</v>
      </c>
      <c r="B179" s="53">
        <f>RFPData!DU174</f>
        <v>0</v>
      </c>
      <c r="C179" s="56">
        <f>RFPData!E174</f>
        <v>0</v>
      </c>
      <c r="D179" s="53">
        <f>RFPData!DT174</f>
        <v>0</v>
      </c>
      <c r="E179" s="56" t="str">
        <f>RFPData!DW174</f>
        <v/>
      </c>
      <c r="F179" s="54" t="d">
        <f>RFPData!CX174</f>
        <v>1899-12-30</v>
      </c>
      <c r="G179" s="54" t="d">
        <f>RFPData!DS174</f>
        <v>1899-12-30</v>
      </c>
      <c r="H179" s="58">
        <f>RFPData!DQ174</f>
        <v>0</v>
      </c>
      <c r="I179" s="58">
        <f>RFPData!DV174</f>
        <v>0</v>
      </c>
      <c r="J179" s="55">
        <f>RFPData!CV174</f>
        <v>0</v>
      </c>
      <c r="K179" s="55">
        <f>RFPData!CW174</f>
        <v>0</v>
      </c>
      <c r="L179" s="57">
        <f>RFPData!DR174</f>
        <v>0</v>
      </c>
    </row>
    <row r="180" spans="1:12" ht="30" customHeight="1">
      <c r="A180" s="58">
        <f>RFPData!D175</f>
        <v>0</v>
      </c>
      <c r="B180" s="53">
        <f>RFPData!DU175</f>
        <v>0</v>
      </c>
      <c r="C180" s="56">
        <f>RFPData!E175</f>
        <v>0</v>
      </c>
      <c r="D180" s="53">
        <f>RFPData!DT175</f>
        <v>0</v>
      </c>
      <c r="E180" s="56" t="str">
        <f>RFPData!DW175</f>
        <v/>
      </c>
      <c r="F180" s="54" t="d">
        <f>RFPData!CX175</f>
        <v>1899-12-30</v>
      </c>
      <c r="G180" s="54" t="d">
        <f>RFPData!DS175</f>
        <v>1899-12-30</v>
      </c>
      <c r="H180" s="58">
        <f>RFPData!DQ175</f>
        <v>0</v>
      </c>
      <c r="I180" s="58">
        <f>RFPData!DV175</f>
        <v>0</v>
      </c>
      <c r="J180" s="55">
        <f>RFPData!CV175</f>
        <v>0</v>
      </c>
      <c r="K180" s="55">
        <f>RFPData!CW175</f>
        <v>0</v>
      </c>
      <c r="L180" s="57">
        <f>RFPData!DR175</f>
        <v>0</v>
      </c>
    </row>
    <row r="181" spans="1:12" ht="30" customHeight="1">
      <c r="A181" s="58">
        <f>RFPData!D176</f>
        <v>0</v>
      </c>
      <c r="B181" s="53">
        <f>RFPData!DU176</f>
        <v>0</v>
      </c>
      <c r="C181" s="56">
        <f>RFPData!E176</f>
        <v>0</v>
      </c>
      <c r="D181" s="53">
        <f>RFPData!DT176</f>
        <v>0</v>
      </c>
      <c r="E181" s="56" t="str">
        <f>RFPData!DW176</f>
        <v/>
      </c>
      <c r="F181" s="54" t="d">
        <f>RFPData!CX176</f>
        <v>1899-12-30</v>
      </c>
      <c r="G181" s="54" t="d">
        <f>RFPData!DS176</f>
        <v>1899-12-30</v>
      </c>
      <c r="H181" s="58">
        <f>RFPData!DQ176</f>
        <v>0</v>
      </c>
      <c r="I181" s="58">
        <f>RFPData!DV176</f>
        <v>0</v>
      </c>
      <c r="J181" s="55">
        <f>RFPData!CV176</f>
        <v>0</v>
      </c>
      <c r="K181" s="55">
        <f>RFPData!CW176</f>
        <v>0</v>
      </c>
      <c r="L181" s="57">
        <f>RFPData!DR176</f>
        <v>0</v>
      </c>
    </row>
    <row r="182" spans="1:12" ht="30" customHeight="1">
      <c r="A182" s="58">
        <f>RFPData!D177</f>
        <v>0</v>
      </c>
      <c r="B182" s="53">
        <f>RFPData!DU177</f>
        <v>0</v>
      </c>
      <c r="C182" s="56">
        <f>RFPData!E177</f>
        <v>0</v>
      </c>
      <c r="D182" s="53">
        <f>RFPData!DT177</f>
        <v>0</v>
      </c>
      <c r="E182" s="56" t="str">
        <f>RFPData!DW177</f>
        <v/>
      </c>
      <c r="F182" s="54" t="d">
        <f>RFPData!CX177</f>
        <v>1899-12-30</v>
      </c>
      <c r="G182" s="54" t="d">
        <f>RFPData!DS177</f>
        <v>1899-12-30</v>
      </c>
      <c r="H182" s="58">
        <f>RFPData!DQ177</f>
        <v>0</v>
      </c>
      <c r="I182" s="58">
        <f>RFPData!DV177</f>
        <v>0</v>
      </c>
      <c r="J182" s="55">
        <f>RFPData!CV177</f>
        <v>0</v>
      </c>
      <c r="K182" s="55">
        <f>RFPData!CW177</f>
        <v>0</v>
      </c>
      <c r="L182" s="57">
        <f>RFPData!DR177</f>
        <v>0</v>
      </c>
    </row>
    <row r="183" spans="1:12" ht="30" customHeight="1">
      <c r="A183" s="58">
        <f>RFPData!D178</f>
        <v>0</v>
      </c>
      <c r="B183" s="53">
        <f>RFPData!DU178</f>
        <v>0</v>
      </c>
      <c r="C183" s="56">
        <f>RFPData!E178</f>
        <v>0</v>
      </c>
      <c r="D183" s="53">
        <f>RFPData!DT178</f>
        <v>0</v>
      </c>
      <c r="E183" s="56" t="str">
        <f>RFPData!DW178</f>
        <v/>
      </c>
      <c r="F183" s="54" t="d">
        <f>RFPData!CX178</f>
        <v>1899-12-30</v>
      </c>
      <c r="G183" s="54" t="d">
        <f>RFPData!DS178</f>
        <v>1899-12-30</v>
      </c>
      <c r="H183" s="58">
        <f>RFPData!DQ178</f>
        <v>0</v>
      </c>
      <c r="I183" s="58">
        <f>RFPData!DV178</f>
        <v>0</v>
      </c>
      <c r="J183" s="55">
        <f>RFPData!CV178</f>
        <v>0</v>
      </c>
      <c r="K183" s="55">
        <f>RFPData!CW178</f>
        <v>0</v>
      </c>
      <c r="L183" s="57">
        <f>RFPData!DR178</f>
        <v>0</v>
      </c>
    </row>
    <row r="184" spans="1:12" ht="30" customHeight="1">
      <c r="A184" s="58">
        <f>RFPData!D179</f>
        <v>0</v>
      </c>
      <c r="B184" s="53">
        <f>RFPData!DU179</f>
        <v>0</v>
      </c>
      <c r="C184" s="56">
        <f>RFPData!E179</f>
        <v>0</v>
      </c>
      <c r="D184" s="53">
        <f>RFPData!DT179</f>
        <v>0</v>
      </c>
      <c r="E184" s="56" t="str">
        <f>RFPData!DW179</f>
        <v/>
      </c>
      <c r="F184" s="54" t="d">
        <f>RFPData!CX179</f>
        <v>1899-12-30</v>
      </c>
      <c r="G184" s="54" t="d">
        <f>RFPData!DS179</f>
        <v>1899-12-30</v>
      </c>
      <c r="H184" s="58">
        <f>RFPData!DQ179</f>
        <v>0</v>
      </c>
      <c r="I184" s="58">
        <f>RFPData!DV179</f>
        <v>0</v>
      </c>
      <c r="J184" s="55">
        <f>RFPData!CV179</f>
        <v>0</v>
      </c>
      <c r="K184" s="55">
        <f>RFPData!CW179</f>
        <v>0</v>
      </c>
      <c r="L184" s="57">
        <f>RFPData!DR179</f>
        <v>0</v>
      </c>
    </row>
    <row r="185" spans="1:12" ht="30" customHeight="1">
      <c r="A185" s="58">
        <f>RFPData!D180</f>
        <v>0</v>
      </c>
      <c r="B185" s="53">
        <f>RFPData!DU180</f>
        <v>0</v>
      </c>
      <c r="C185" s="56">
        <f>RFPData!E180</f>
        <v>0</v>
      </c>
      <c r="D185" s="53">
        <f>RFPData!DT180</f>
        <v>0</v>
      </c>
      <c r="E185" s="56" t="str">
        <f>RFPData!DW180</f>
        <v/>
      </c>
      <c r="F185" s="54" t="d">
        <f>RFPData!CX180</f>
        <v>1899-12-30</v>
      </c>
      <c r="G185" s="54" t="d">
        <f>RFPData!DS180</f>
        <v>1899-12-30</v>
      </c>
      <c r="H185" s="58">
        <f>RFPData!DQ180</f>
        <v>0</v>
      </c>
      <c r="I185" s="58">
        <f>RFPData!DV180</f>
        <v>0</v>
      </c>
      <c r="J185" s="55">
        <f>RFPData!CV180</f>
        <v>0</v>
      </c>
      <c r="K185" s="55">
        <f>RFPData!CW180</f>
        <v>0</v>
      </c>
      <c r="L185" s="57">
        <f>RFPData!DR180</f>
        <v>0</v>
      </c>
    </row>
    <row r="186" spans="1:12" ht="30" customHeight="1">
      <c r="A186" s="58">
        <f>RFPData!D181</f>
        <v>0</v>
      </c>
      <c r="B186" s="53">
        <f>RFPData!DU181</f>
        <v>0</v>
      </c>
      <c r="C186" s="56">
        <f>RFPData!E181</f>
        <v>0</v>
      </c>
      <c r="D186" s="53">
        <f>RFPData!DT181</f>
        <v>0</v>
      </c>
      <c r="E186" s="56" t="str">
        <f>RFPData!DW181</f>
        <v/>
      </c>
      <c r="F186" s="54" t="d">
        <f>RFPData!CX181</f>
        <v>1899-12-30</v>
      </c>
      <c r="G186" s="54" t="d">
        <f>RFPData!DS181</f>
        <v>1899-12-30</v>
      </c>
      <c r="H186" s="58">
        <f>RFPData!DQ181</f>
        <v>0</v>
      </c>
      <c r="I186" s="58">
        <f>RFPData!DV181</f>
        <v>0</v>
      </c>
      <c r="J186" s="55">
        <f>RFPData!CV181</f>
        <v>0</v>
      </c>
      <c r="K186" s="55">
        <f>RFPData!CW181</f>
        <v>0</v>
      </c>
      <c r="L186" s="57">
        <f>RFPData!DR181</f>
        <v>0</v>
      </c>
    </row>
    <row r="187" spans="1:12" ht="30" customHeight="1">
      <c r="A187" s="58">
        <f>RFPData!D182</f>
        <v>0</v>
      </c>
      <c r="B187" s="53">
        <f>RFPData!DU182</f>
        <v>0</v>
      </c>
      <c r="C187" s="56">
        <f>RFPData!E182</f>
        <v>0</v>
      </c>
      <c r="D187" s="53">
        <f>RFPData!DT182</f>
        <v>0</v>
      </c>
      <c r="E187" s="56" t="str">
        <f>RFPData!DW182</f>
        <v/>
      </c>
      <c r="F187" s="54" t="d">
        <f>RFPData!CX182</f>
        <v>1899-12-30</v>
      </c>
      <c r="G187" s="54" t="d">
        <f>RFPData!DS182</f>
        <v>1899-12-30</v>
      </c>
      <c r="H187" s="58">
        <f>RFPData!DQ182</f>
        <v>0</v>
      </c>
      <c r="I187" s="58">
        <f>RFPData!DV182</f>
        <v>0</v>
      </c>
      <c r="J187" s="55">
        <f>RFPData!CV182</f>
        <v>0</v>
      </c>
      <c r="K187" s="55">
        <f>RFPData!CW182</f>
        <v>0</v>
      </c>
      <c r="L187" s="57">
        <f>RFPData!DR182</f>
        <v>0</v>
      </c>
    </row>
    <row r="188" spans="1:12" ht="30" customHeight="1">
      <c r="A188" s="58">
        <f>RFPData!D183</f>
        <v>0</v>
      </c>
      <c r="B188" s="53">
        <f>RFPData!DU183</f>
        <v>0</v>
      </c>
      <c r="C188" s="56">
        <f>RFPData!E183</f>
        <v>0</v>
      </c>
      <c r="D188" s="53">
        <f>RFPData!DT183</f>
        <v>0</v>
      </c>
      <c r="E188" s="56" t="str">
        <f>RFPData!DW183</f>
        <v/>
      </c>
      <c r="F188" s="54" t="d">
        <f>RFPData!CX183</f>
        <v>1899-12-30</v>
      </c>
      <c r="G188" s="54" t="d">
        <f>RFPData!DS183</f>
        <v>1899-12-30</v>
      </c>
      <c r="H188" s="58">
        <f>RFPData!DQ183</f>
        <v>0</v>
      </c>
      <c r="I188" s="58">
        <f>RFPData!DV183</f>
        <v>0</v>
      </c>
      <c r="J188" s="55">
        <f>RFPData!CV183</f>
        <v>0</v>
      </c>
      <c r="K188" s="55">
        <f>RFPData!CW183</f>
        <v>0</v>
      </c>
      <c r="L188" s="57">
        <f>RFPData!DR183</f>
        <v>0</v>
      </c>
    </row>
    <row r="189" spans="1:12" ht="30" customHeight="1">
      <c r="A189" s="58">
        <f>RFPData!D184</f>
        <v>0</v>
      </c>
      <c r="B189" s="53">
        <f>RFPData!DU184</f>
        <v>0</v>
      </c>
      <c r="C189" s="56">
        <f>RFPData!E184</f>
        <v>0</v>
      </c>
      <c r="D189" s="53">
        <f>RFPData!DT184</f>
        <v>0</v>
      </c>
      <c r="E189" s="56" t="str">
        <f>RFPData!DW184</f>
        <v/>
      </c>
      <c r="F189" s="54" t="d">
        <f>RFPData!CX184</f>
        <v>1899-12-30</v>
      </c>
      <c r="G189" s="54" t="d">
        <f>RFPData!DS184</f>
        <v>1899-12-30</v>
      </c>
      <c r="H189" s="58">
        <f>RFPData!DQ184</f>
        <v>0</v>
      </c>
      <c r="I189" s="58">
        <f>RFPData!DV184</f>
        <v>0</v>
      </c>
      <c r="J189" s="55">
        <f>RFPData!CV184</f>
        <v>0</v>
      </c>
      <c r="K189" s="55">
        <f>RFPData!CW184</f>
        <v>0</v>
      </c>
      <c r="L189" s="57">
        <f>RFPData!DR184</f>
        <v>0</v>
      </c>
    </row>
    <row r="190" spans="1:12" ht="30" customHeight="1">
      <c r="A190" s="58">
        <f>RFPData!D185</f>
        <v>0</v>
      </c>
      <c r="B190" s="53">
        <f>RFPData!DU185</f>
        <v>0</v>
      </c>
      <c r="C190" s="56">
        <f>RFPData!E185</f>
        <v>0</v>
      </c>
      <c r="D190" s="53">
        <f>RFPData!DT185</f>
        <v>0</v>
      </c>
      <c r="E190" s="56" t="str">
        <f>RFPData!DW185</f>
        <v/>
      </c>
      <c r="F190" s="54" t="d">
        <f>RFPData!CX185</f>
        <v>1899-12-30</v>
      </c>
      <c r="G190" s="54" t="d">
        <f>RFPData!DS185</f>
        <v>1899-12-30</v>
      </c>
      <c r="H190" s="58">
        <f>RFPData!DQ185</f>
        <v>0</v>
      </c>
      <c r="I190" s="58">
        <f>RFPData!DV185</f>
        <v>0</v>
      </c>
      <c r="J190" s="55">
        <f>RFPData!CV185</f>
        <v>0</v>
      </c>
      <c r="K190" s="55">
        <f>RFPData!CW185</f>
        <v>0</v>
      </c>
      <c r="L190" s="57">
        <f>RFPData!DR185</f>
        <v>0</v>
      </c>
    </row>
    <row r="191" spans="1:12" ht="30" customHeight="1">
      <c r="A191" s="58">
        <f>RFPData!D186</f>
        <v>0</v>
      </c>
      <c r="B191" s="53">
        <f>RFPData!DU186</f>
        <v>0</v>
      </c>
      <c r="C191" s="56">
        <f>RFPData!E186</f>
        <v>0</v>
      </c>
      <c r="D191" s="53">
        <f>RFPData!DT186</f>
        <v>0</v>
      </c>
      <c r="E191" s="56" t="str">
        <f>RFPData!DW186</f>
        <v/>
      </c>
      <c r="F191" s="54" t="d">
        <f>RFPData!CX186</f>
        <v>1899-12-30</v>
      </c>
      <c r="G191" s="54" t="d">
        <f>RFPData!DS186</f>
        <v>1899-12-30</v>
      </c>
      <c r="H191" s="58">
        <f>RFPData!DQ186</f>
        <v>0</v>
      </c>
      <c r="I191" s="58">
        <f>RFPData!DV186</f>
        <v>0</v>
      </c>
      <c r="J191" s="55">
        <f>RFPData!CV186</f>
        <v>0</v>
      </c>
      <c r="K191" s="55">
        <f>RFPData!CW186</f>
        <v>0</v>
      </c>
      <c r="L191" s="57">
        <f>RFPData!DR186</f>
        <v>0</v>
      </c>
    </row>
    <row r="192" spans="1:12" ht="30" customHeight="1">
      <c r="A192" s="58">
        <f>RFPData!D187</f>
        <v>0</v>
      </c>
      <c r="B192" s="53">
        <f>RFPData!DU187</f>
        <v>0</v>
      </c>
      <c r="C192" s="56">
        <f>RFPData!E187</f>
        <v>0</v>
      </c>
      <c r="D192" s="53">
        <f>RFPData!DT187</f>
        <v>0</v>
      </c>
      <c r="E192" s="56" t="str">
        <f>RFPData!DW187</f>
        <v/>
      </c>
      <c r="F192" s="54" t="d">
        <f>RFPData!CX187</f>
        <v>1899-12-30</v>
      </c>
      <c r="G192" s="54" t="d">
        <f>RFPData!DS187</f>
        <v>1899-12-30</v>
      </c>
      <c r="H192" s="58">
        <f>RFPData!DQ187</f>
        <v>0</v>
      </c>
      <c r="I192" s="58">
        <f>RFPData!DV187</f>
        <v>0</v>
      </c>
      <c r="J192" s="55">
        <f>RFPData!CV187</f>
        <v>0</v>
      </c>
      <c r="K192" s="55">
        <f>RFPData!CW187</f>
        <v>0</v>
      </c>
      <c r="L192" s="57">
        <f>RFPData!DR187</f>
        <v>0</v>
      </c>
    </row>
    <row r="193" spans="1:12" ht="30" customHeight="1">
      <c r="A193" s="58">
        <f>RFPData!D188</f>
        <v>0</v>
      </c>
      <c r="B193" s="53">
        <f>RFPData!DU188</f>
        <v>0</v>
      </c>
      <c r="C193" s="56">
        <f>RFPData!E188</f>
        <v>0</v>
      </c>
      <c r="D193" s="53">
        <f>RFPData!DT188</f>
        <v>0</v>
      </c>
      <c r="E193" s="56" t="str">
        <f>RFPData!DW188</f>
        <v/>
      </c>
      <c r="F193" s="54" t="d">
        <f>RFPData!CX188</f>
        <v>1899-12-30</v>
      </c>
      <c r="G193" s="54" t="d">
        <f>RFPData!DS188</f>
        <v>1899-12-30</v>
      </c>
      <c r="H193" s="58">
        <f>RFPData!DQ188</f>
        <v>0</v>
      </c>
      <c r="I193" s="58">
        <f>RFPData!DV188</f>
        <v>0</v>
      </c>
      <c r="J193" s="55">
        <f>RFPData!CV188</f>
        <v>0</v>
      </c>
      <c r="K193" s="55">
        <f>RFPData!CW188</f>
        <v>0</v>
      </c>
      <c r="L193" s="57">
        <f>RFPData!DR188</f>
        <v>0</v>
      </c>
    </row>
    <row r="194" spans="1:12" ht="30" customHeight="1">
      <c r="A194" s="58">
        <f>RFPData!D189</f>
        <v>0</v>
      </c>
      <c r="B194" s="53">
        <f>RFPData!DU189</f>
        <v>0</v>
      </c>
      <c r="C194" s="56">
        <f>RFPData!E189</f>
        <v>0</v>
      </c>
      <c r="D194" s="53">
        <f>RFPData!DT189</f>
        <v>0</v>
      </c>
      <c r="E194" s="56" t="str">
        <f>RFPData!DW189</f>
        <v/>
      </c>
      <c r="F194" s="54" t="d">
        <f>RFPData!CX189</f>
        <v>1899-12-30</v>
      </c>
      <c r="G194" s="54" t="d">
        <f>RFPData!DS189</f>
        <v>1899-12-30</v>
      </c>
      <c r="H194" s="58">
        <f>RFPData!DQ189</f>
        <v>0</v>
      </c>
      <c r="I194" s="58">
        <f>RFPData!DV189</f>
        <v>0</v>
      </c>
      <c r="J194" s="55">
        <f>RFPData!CV189</f>
        <v>0</v>
      </c>
      <c r="K194" s="55">
        <f>RFPData!CW189</f>
        <v>0</v>
      </c>
      <c r="L194" s="57">
        <f>RFPData!DR189</f>
        <v>0</v>
      </c>
    </row>
    <row r="195" spans="1:12" ht="30" customHeight="1">
      <c r="A195" s="58">
        <f>RFPData!D190</f>
        <v>0</v>
      </c>
      <c r="B195" s="53">
        <f>RFPData!DU190</f>
        <v>0</v>
      </c>
      <c r="C195" s="56">
        <f>RFPData!E190</f>
        <v>0</v>
      </c>
      <c r="D195" s="53">
        <f>RFPData!DT190</f>
        <v>0</v>
      </c>
      <c r="E195" s="56" t="str">
        <f>RFPData!DW190</f>
        <v/>
      </c>
      <c r="F195" s="54" t="d">
        <f>RFPData!CX190</f>
        <v>1899-12-30</v>
      </c>
      <c r="G195" s="54" t="d">
        <f>RFPData!DS190</f>
        <v>1899-12-30</v>
      </c>
      <c r="H195" s="58">
        <f>RFPData!DQ190</f>
        <v>0</v>
      </c>
      <c r="I195" s="58">
        <f>RFPData!DV190</f>
        <v>0</v>
      </c>
      <c r="J195" s="55">
        <f>RFPData!CV190</f>
        <v>0</v>
      </c>
      <c r="K195" s="55">
        <f>RFPData!CW190</f>
        <v>0</v>
      </c>
      <c r="L195" s="57">
        <f>RFPData!DR190</f>
        <v>0</v>
      </c>
    </row>
    <row r="196" spans="1:12" ht="30" customHeight="1">
      <c r="A196" s="58">
        <f>RFPData!D191</f>
        <v>0</v>
      </c>
      <c r="B196" s="53">
        <f>RFPData!DU191</f>
        <v>0</v>
      </c>
      <c r="C196" s="56">
        <f>RFPData!E191</f>
        <v>0</v>
      </c>
      <c r="D196" s="53">
        <f>RFPData!DT191</f>
        <v>0</v>
      </c>
      <c r="E196" s="56" t="str">
        <f>RFPData!DW191</f>
        <v/>
      </c>
      <c r="F196" s="54" t="d">
        <f>RFPData!CX191</f>
        <v>1899-12-30</v>
      </c>
      <c r="G196" s="54" t="d">
        <f>RFPData!DS191</f>
        <v>1899-12-30</v>
      </c>
      <c r="H196" s="58">
        <f>RFPData!DQ191</f>
        <v>0</v>
      </c>
      <c r="I196" s="58">
        <f>RFPData!DV191</f>
        <v>0</v>
      </c>
      <c r="J196" s="55">
        <f>RFPData!CV191</f>
        <v>0</v>
      </c>
      <c r="K196" s="55">
        <f>RFPData!CW191</f>
        <v>0</v>
      </c>
      <c r="L196" s="57">
        <f>RFPData!DR191</f>
        <v>0</v>
      </c>
    </row>
    <row r="197" spans="1:12" ht="30" customHeight="1">
      <c r="A197" s="58">
        <f>RFPData!D192</f>
        <v>0</v>
      </c>
      <c r="B197" s="53">
        <f>RFPData!DU192</f>
        <v>0</v>
      </c>
      <c r="C197" s="56">
        <f>RFPData!E192</f>
        <v>0</v>
      </c>
      <c r="D197" s="53">
        <f>RFPData!DT192</f>
        <v>0</v>
      </c>
      <c r="E197" s="56" t="str">
        <f>RFPData!DW192</f>
        <v/>
      </c>
      <c r="F197" s="54" t="d">
        <f>RFPData!CX192</f>
        <v>1899-12-30</v>
      </c>
      <c r="G197" s="54" t="d">
        <f>RFPData!DS192</f>
        <v>1899-12-30</v>
      </c>
      <c r="H197" s="58">
        <f>RFPData!DQ192</f>
        <v>0</v>
      </c>
      <c r="I197" s="58">
        <f>RFPData!DV192</f>
        <v>0</v>
      </c>
      <c r="J197" s="55">
        <f>RFPData!CV192</f>
        <v>0</v>
      </c>
      <c r="K197" s="55">
        <f>RFPData!CW192</f>
        <v>0</v>
      </c>
      <c r="L197" s="57">
        <f>RFPData!DR192</f>
        <v>0</v>
      </c>
    </row>
    <row r="198" spans="1:12" ht="30" customHeight="1">
      <c r="A198" s="58">
        <f>RFPData!D193</f>
        <v>0</v>
      </c>
      <c r="B198" s="53">
        <f>RFPData!DU193</f>
        <v>0</v>
      </c>
      <c r="C198" s="56">
        <f>RFPData!E193</f>
        <v>0</v>
      </c>
      <c r="D198" s="53">
        <f>RFPData!DT193</f>
        <v>0</v>
      </c>
      <c r="E198" s="56" t="str">
        <f>RFPData!DW193</f>
        <v/>
      </c>
      <c r="F198" s="54" t="d">
        <f>RFPData!CX193</f>
        <v>1899-12-30</v>
      </c>
      <c r="G198" s="54" t="d">
        <f>RFPData!DS193</f>
        <v>1899-12-30</v>
      </c>
      <c r="H198" s="58">
        <f>RFPData!DQ193</f>
        <v>0</v>
      </c>
      <c r="I198" s="58">
        <f>RFPData!DV193</f>
        <v>0</v>
      </c>
      <c r="J198" s="55">
        <f>RFPData!CV193</f>
        <v>0</v>
      </c>
      <c r="K198" s="55">
        <f>RFPData!CW193</f>
        <v>0</v>
      </c>
      <c r="L198" s="57">
        <f>RFPData!DR193</f>
        <v>0</v>
      </c>
    </row>
    <row r="199" spans="1:12" ht="30" customHeight="1">
      <c r="A199" s="58">
        <f>RFPData!D194</f>
        <v>0</v>
      </c>
      <c r="B199" s="53">
        <f>RFPData!DU194</f>
        <v>0</v>
      </c>
      <c r="C199" s="56">
        <f>RFPData!E194</f>
        <v>0</v>
      </c>
      <c r="D199" s="53">
        <f>RFPData!DT194</f>
        <v>0</v>
      </c>
      <c r="E199" s="56" t="str">
        <f>RFPData!DW194</f>
        <v/>
      </c>
      <c r="F199" s="54" t="d">
        <f>RFPData!CX194</f>
        <v>1899-12-30</v>
      </c>
      <c r="G199" s="54" t="d">
        <f>RFPData!DS194</f>
        <v>1899-12-30</v>
      </c>
      <c r="H199" s="58">
        <f>RFPData!DQ194</f>
        <v>0</v>
      </c>
      <c r="I199" s="58">
        <f>RFPData!DV194</f>
        <v>0</v>
      </c>
      <c r="J199" s="55">
        <f>RFPData!CV194</f>
        <v>0</v>
      </c>
      <c r="K199" s="55">
        <f>RFPData!CW194</f>
        <v>0</v>
      </c>
      <c r="L199" s="57">
        <f>RFPData!DR194</f>
        <v>0</v>
      </c>
    </row>
    <row r="200" spans="1:12" ht="30" customHeight="1">
      <c r="A200" s="58">
        <f>RFPData!D195</f>
        <v>0</v>
      </c>
      <c r="B200" s="53">
        <f>RFPData!DU195</f>
        <v>0</v>
      </c>
      <c r="C200" s="56">
        <f>RFPData!E195</f>
        <v>0</v>
      </c>
      <c r="D200" s="53">
        <f>RFPData!DT195</f>
        <v>0</v>
      </c>
      <c r="E200" s="56" t="str">
        <f>RFPData!DW195</f>
        <v/>
      </c>
      <c r="F200" s="54" t="d">
        <f>RFPData!CX195</f>
        <v>1899-12-30</v>
      </c>
      <c r="G200" s="54" t="d">
        <f>RFPData!DS195</f>
        <v>1899-12-30</v>
      </c>
      <c r="H200" s="58">
        <f>RFPData!DQ195</f>
        <v>0</v>
      </c>
      <c r="I200" s="58">
        <f>RFPData!DV195</f>
        <v>0</v>
      </c>
      <c r="J200" s="55">
        <f>RFPData!CV195</f>
        <v>0</v>
      </c>
      <c r="K200" s="55">
        <f>RFPData!CW195</f>
        <v>0</v>
      </c>
      <c r="L200" s="57">
        <f>RFPData!DR195</f>
        <v>0</v>
      </c>
    </row>
    <row r="201" spans="1:12" ht="30" customHeight="1">
      <c r="A201" s="58">
        <f>RFPData!D196</f>
        <v>0</v>
      </c>
      <c r="B201" s="53">
        <f>RFPData!DU196</f>
        <v>0</v>
      </c>
      <c r="C201" s="56">
        <f>RFPData!E196</f>
        <v>0</v>
      </c>
      <c r="D201" s="53">
        <f>RFPData!DT196</f>
        <v>0</v>
      </c>
      <c r="E201" s="56" t="str">
        <f>RFPData!DW196</f>
        <v/>
      </c>
      <c r="F201" s="54" t="d">
        <f>RFPData!CX196</f>
        <v>1899-12-30</v>
      </c>
      <c r="G201" s="54" t="d">
        <f>RFPData!DS196</f>
        <v>1899-12-30</v>
      </c>
      <c r="H201" s="58">
        <f>RFPData!DQ196</f>
        <v>0</v>
      </c>
      <c r="I201" s="58">
        <f>RFPData!DV196</f>
        <v>0</v>
      </c>
      <c r="J201" s="55">
        <f>RFPData!CV196</f>
        <v>0</v>
      </c>
      <c r="K201" s="55">
        <f>RFPData!CW196</f>
        <v>0</v>
      </c>
      <c r="L201" s="57">
        <f>RFPData!DR196</f>
        <v>0</v>
      </c>
    </row>
    <row r="202" spans="1:12" ht="30" customHeight="1">
      <c r="A202" s="58">
        <f>RFPData!D197</f>
        <v>0</v>
      </c>
      <c r="B202" s="53">
        <f>RFPData!DU197</f>
        <v>0</v>
      </c>
      <c r="C202" s="56">
        <f>RFPData!E197</f>
        <v>0</v>
      </c>
      <c r="D202" s="53">
        <f>RFPData!DT197</f>
        <v>0</v>
      </c>
      <c r="E202" s="56" t="str">
        <f>RFPData!DW197</f>
        <v/>
      </c>
      <c r="F202" s="54" t="d">
        <f>RFPData!CX197</f>
        <v>1899-12-30</v>
      </c>
      <c r="G202" s="54" t="d">
        <f>RFPData!DS197</f>
        <v>1899-12-30</v>
      </c>
      <c r="H202" s="58">
        <f>RFPData!DQ197</f>
        <v>0</v>
      </c>
      <c r="I202" s="58">
        <f>RFPData!DV197</f>
        <v>0</v>
      </c>
      <c r="J202" s="55">
        <f>RFPData!CV197</f>
        <v>0</v>
      </c>
      <c r="K202" s="55">
        <f>RFPData!CW197</f>
        <v>0</v>
      </c>
      <c r="L202" s="57">
        <f>RFPData!DR197</f>
        <v>0</v>
      </c>
    </row>
    <row r="203" spans="1:12" ht="30" customHeight="1">
      <c r="A203" s="58">
        <f>RFPData!D198</f>
        <v>0</v>
      </c>
      <c r="B203" s="53">
        <f>RFPData!DU198</f>
        <v>0</v>
      </c>
      <c r="C203" s="56">
        <f>RFPData!E198</f>
        <v>0</v>
      </c>
      <c r="D203" s="53">
        <f>RFPData!DT198</f>
        <v>0</v>
      </c>
      <c r="E203" s="56" t="str">
        <f>RFPData!DW198</f>
        <v/>
      </c>
      <c r="F203" s="54" t="d">
        <f>RFPData!CX198</f>
        <v>1899-12-30</v>
      </c>
      <c r="G203" s="54" t="d">
        <f>RFPData!DS198</f>
        <v>1899-12-30</v>
      </c>
      <c r="H203" s="58">
        <f>RFPData!DQ198</f>
        <v>0</v>
      </c>
      <c r="I203" s="58">
        <f>RFPData!DV198</f>
        <v>0</v>
      </c>
      <c r="J203" s="55">
        <f>RFPData!CV198</f>
        <v>0</v>
      </c>
      <c r="K203" s="55">
        <f>RFPData!CW198</f>
        <v>0</v>
      </c>
      <c r="L203" s="57">
        <f>RFPData!DR198</f>
        <v>0</v>
      </c>
    </row>
    <row r="204" spans="1:12" ht="30" customHeight="1">
      <c r="A204" s="58">
        <f>RFPData!D199</f>
        <v>0</v>
      </c>
      <c r="B204" s="53">
        <f>RFPData!DU199</f>
        <v>0</v>
      </c>
      <c r="C204" s="56">
        <f>RFPData!E199</f>
        <v>0</v>
      </c>
      <c r="D204" s="53">
        <f>RFPData!DT199</f>
        <v>0</v>
      </c>
      <c r="E204" s="56" t="str">
        <f>RFPData!DW199</f>
        <v/>
      </c>
      <c r="F204" s="54" t="d">
        <f>RFPData!CX199</f>
        <v>1899-12-30</v>
      </c>
      <c r="G204" s="54" t="d">
        <f>RFPData!DS199</f>
        <v>1899-12-30</v>
      </c>
      <c r="H204" s="58">
        <f>RFPData!DQ199</f>
        <v>0</v>
      </c>
      <c r="I204" s="58">
        <f>RFPData!DV199</f>
        <v>0</v>
      </c>
      <c r="J204" s="55">
        <f>RFPData!CV199</f>
        <v>0</v>
      </c>
      <c r="K204" s="55">
        <f>RFPData!CW199</f>
        <v>0</v>
      </c>
      <c r="L204" s="57">
        <f>RFPData!DR199</f>
        <v>0</v>
      </c>
    </row>
    <row r="205" spans="1:12" ht="30" customHeight="1">
      <c r="A205" s="58">
        <f>RFPData!D200</f>
        <v>0</v>
      </c>
      <c r="B205" s="53">
        <f>RFPData!DU200</f>
        <v>0</v>
      </c>
      <c r="C205" s="56">
        <f>RFPData!E200</f>
        <v>0</v>
      </c>
      <c r="D205" s="53">
        <f>RFPData!DT200</f>
        <v>0</v>
      </c>
      <c r="E205" s="56" t="str">
        <f>RFPData!DW200</f>
        <v/>
      </c>
      <c r="F205" s="54" t="d">
        <f>RFPData!CX200</f>
        <v>1899-12-30</v>
      </c>
      <c r="G205" s="54" t="d">
        <f>RFPData!DS200</f>
        <v>1899-12-30</v>
      </c>
      <c r="H205" s="58">
        <f>RFPData!DQ200</f>
        <v>0</v>
      </c>
      <c r="I205" s="58">
        <f>RFPData!DV200</f>
        <v>0</v>
      </c>
      <c r="J205" s="55">
        <f>RFPData!CV200</f>
        <v>0</v>
      </c>
      <c r="K205" s="55">
        <f>RFPData!CW200</f>
        <v>0</v>
      </c>
      <c r="L205" s="57">
        <f>RFPData!DR200</f>
        <v>0</v>
      </c>
    </row>
    <row r="206" spans="1:12" ht="30" customHeight="1">
      <c r="A206" s="58">
        <f>RFPData!D201</f>
        <v>0</v>
      </c>
      <c r="B206" s="53">
        <f>RFPData!DU201</f>
        <v>0</v>
      </c>
      <c r="C206" s="56">
        <f>RFPData!E201</f>
        <v>0</v>
      </c>
      <c r="D206" s="53">
        <f>RFPData!DT201</f>
        <v>0</v>
      </c>
      <c r="E206" s="56" t="str">
        <f>RFPData!DW201</f>
        <v/>
      </c>
      <c r="F206" s="54" t="d">
        <f>RFPData!CX201</f>
        <v>1899-12-30</v>
      </c>
      <c r="G206" s="54" t="d">
        <f>RFPData!DS201</f>
        <v>1899-12-30</v>
      </c>
      <c r="H206" s="58">
        <f>RFPData!DQ201</f>
        <v>0</v>
      </c>
      <c r="I206" s="58">
        <f>RFPData!DV201</f>
        <v>0</v>
      </c>
      <c r="J206" s="55">
        <f>RFPData!CV201</f>
        <v>0</v>
      </c>
      <c r="K206" s="55">
        <f>RFPData!CW201</f>
        <v>0</v>
      </c>
      <c r="L206" s="57">
        <f>RFPData!DR201</f>
        <v>0</v>
      </c>
    </row>
    <row r="207" spans="1:12" ht="30" customHeight="1">
      <c r="A207" s="58">
        <f>RFPData!D202</f>
        <v>0</v>
      </c>
      <c r="B207" s="53">
        <f>RFPData!DU202</f>
        <v>0</v>
      </c>
      <c r="C207" s="56">
        <f>RFPData!E202</f>
        <v>0</v>
      </c>
      <c r="D207" s="53">
        <f>RFPData!DT202</f>
        <v>0</v>
      </c>
      <c r="E207" s="56" t="str">
        <f>RFPData!DW202</f>
        <v/>
      </c>
      <c r="F207" s="54" t="d">
        <f>RFPData!CX202</f>
        <v>1899-12-30</v>
      </c>
      <c r="G207" s="54" t="d">
        <f>RFPData!DS202</f>
        <v>1899-12-30</v>
      </c>
      <c r="H207" s="58">
        <f>RFPData!DQ202</f>
        <v>0</v>
      </c>
      <c r="I207" s="58">
        <f>RFPData!DV202</f>
        <v>0</v>
      </c>
      <c r="J207" s="55">
        <f>RFPData!CV202</f>
        <v>0</v>
      </c>
      <c r="K207" s="55">
        <f>RFPData!CW202</f>
        <v>0</v>
      </c>
      <c r="L207" s="57">
        <f>RFPData!DR202</f>
        <v>0</v>
      </c>
    </row>
    <row r="208" spans="1:12" ht="30" customHeight="1">
      <c r="A208" s="58">
        <f>RFPData!D203</f>
        <v>0</v>
      </c>
      <c r="B208" s="53">
        <f>RFPData!DU203</f>
        <v>0</v>
      </c>
      <c r="C208" s="56">
        <f>RFPData!E203</f>
        <v>0</v>
      </c>
      <c r="D208" s="53">
        <f>RFPData!DT203</f>
        <v>0</v>
      </c>
      <c r="E208" s="56" t="str">
        <f>RFPData!DW203</f>
        <v/>
      </c>
      <c r="F208" s="54" t="d">
        <f>RFPData!CX203</f>
        <v>1899-12-30</v>
      </c>
      <c r="G208" s="54" t="d">
        <f>RFPData!DS203</f>
        <v>1899-12-30</v>
      </c>
      <c r="H208" s="58">
        <f>RFPData!DQ203</f>
        <v>0</v>
      </c>
      <c r="I208" s="58">
        <f>RFPData!DV203</f>
        <v>0</v>
      </c>
      <c r="J208" s="55">
        <f>RFPData!CV203</f>
        <v>0</v>
      </c>
      <c r="K208" s="55">
        <f>RFPData!CW203</f>
        <v>0</v>
      </c>
      <c r="L208" s="57">
        <f>RFPData!DR203</f>
        <v>0</v>
      </c>
    </row>
    <row r="209" spans="1:12" ht="30" customHeight="1">
      <c r="A209" s="58">
        <f>RFPData!D204</f>
        <v>0</v>
      </c>
      <c r="B209" s="53">
        <f>RFPData!DU204</f>
        <v>0</v>
      </c>
      <c r="C209" s="56">
        <f>RFPData!E204</f>
        <v>0</v>
      </c>
      <c r="D209" s="53">
        <f>RFPData!DT204</f>
        <v>0</v>
      </c>
      <c r="E209" s="56" t="str">
        <f>RFPData!DW204</f>
        <v/>
      </c>
      <c r="F209" s="54" t="d">
        <f>RFPData!CX204</f>
        <v>1899-12-30</v>
      </c>
      <c r="G209" s="54" t="d">
        <f>RFPData!DS204</f>
        <v>1899-12-30</v>
      </c>
      <c r="H209" s="58">
        <f>RFPData!DQ204</f>
        <v>0</v>
      </c>
      <c r="I209" s="58">
        <f>RFPData!DV204</f>
        <v>0</v>
      </c>
      <c r="J209" s="55">
        <f>RFPData!CV204</f>
        <v>0</v>
      </c>
      <c r="K209" s="55">
        <f>RFPData!CW204</f>
        <v>0</v>
      </c>
      <c r="L209" s="57">
        <f>RFPData!DR204</f>
        <v>0</v>
      </c>
    </row>
    <row r="210" spans="1:12" ht="30" customHeight="1">
      <c r="A210" s="58">
        <f>RFPData!D205</f>
        <v>0</v>
      </c>
      <c r="B210" s="53">
        <f>RFPData!DU205</f>
        <v>0</v>
      </c>
      <c r="C210" s="56">
        <f>RFPData!E205</f>
        <v>0</v>
      </c>
      <c r="D210" s="53">
        <f>RFPData!DT205</f>
        <v>0</v>
      </c>
      <c r="E210" s="56" t="str">
        <f>RFPData!DW205</f>
        <v/>
      </c>
      <c r="F210" s="54" t="d">
        <f>RFPData!CX205</f>
        <v>1899-12-30</v>
      </c>
      <c r="G210" s="54" t="d">
        <f>RFPData!DS205</f>
        <v>1899-12-30</v>
      </c>
      <c r="H210" s="58">
        <f>RFPData!DQ205</f>
        <v>0</v>
      </c>
      <c r="I210" s="58">
        <f>RFPData!DV205</f>
        <v>0</v>
      </c>
      <c r="J210" s="55">
        <f>RFPData!CV205</f>
        <v>0</v>
      </c>
      <c r="K210" s="55">
        <f>RFPData!CW205</f>
        <v>0</v>
      </c>
      <c r="L210" s="57">
        <f>RFPData!DR205</f>
        <v>0</v>
      </c>
    </row>
    <row r="211" spans="1:12" ht="30" customHeight="1">
      <c r="A211" s="58">
        <f>RFPData!D206</f>
        <v>0</v>
      </c>
      <c r="B211" s="53">
        <f>RFPData!DU206</f>
        <v>0</v>
      </c>
      <c r="C211" s="56">
        <f>RFPData!E206</f>
        <v>0</v>
      </c>
      <c r="D211" s="53">
        <f>RFPData!DT206</f>
        <v>0</v>
      </c>
      <c r="E211" s="56" t="str">
        <f>RFPData!DW206</f>
        <v/>
      </c>
      <c r="F211" s="54" t="d">
        <f>RFPData!CX206</f>
        <v>1899-12-30</v>
      </c>
      <c r="G211" s="54" t="d">
        <f>RFPData!DS206</f>
        <v>1899-12-30</v>
      </c>
      <c r="H211" s="58">
        <f>RFPData!DQ206</f>
        <v>0</v>
      </c>
      <c r="I211" s="58">
        <f>RFPData!DV206</f>
        <v>0</v>
      </c>
      <c r="J211" s="55">
        <f>RFPData!CV206</f>
        <v>0</v>
      </c>
      <c r="K211" s="55">
        <f>RFPData!CW206</f>
        <v>0</v>
      </c>
      <c r="L211" s="57">
        <f>RFPData!DR206</f>
        <v>0</v>
      </c>
    </row>
    <row r="212" spans="1:12" ht="30" customHeight="1">
      <c r="A212" s="58">
        <f>RFPData!D207</f>
        <v>0</v>
      </c>
      <c r="B212" s="53">
        <f>RFPData!DU207</f>
        <v>0</v>
      </c>
      <c r="C212" s="56">
        <f>RFPData!E207</f>
        <v>0</v>
      </c>
      <c r="D212" s="53">
        <f>RFPData!DT207</f>
        <v>0</v>
      </c>
      <c r="E212" s="56" t="str">
        <f>RFPData!DW207</f>
        <v/>
      </c>
      <c r="F212" s="54" t="d">
        <f>RFPData!CX207</f>
        <v>1899-12-30</v>
      </c>
      <c r="G212" s="54" t="d">
        <f>RFPData!DS207</f>
        <v>1899-12-30</v>
      </c>
      <c r="H212" s="58">
        <f>RFPData!DQ207</f>
        <v>0</v>
      </c>
      <c r="I212" s="58">
        <f>RFPData!DV207</f>
        <v>0</v>
      </c>
      <c r="J212" s="55">
        <f>RFPData!CV207</f>
        <v>0</v>
      </c>
      <c r="K212" s="55">
        <f>RFPData!CW207</f>
        <v>0</v>
      </c>
      <c r="L212" s="57">
        <f>RFPData!DR207</f>
        <v>0</v>
      </c>
    </row>
    <row r="213" spans="1:12" ht="30" customHeight="1">
      <c r="A213" s="58">
        <f>RFPData!D208</f>
        <v>0</v>
      </c>
      <c r="B213" s="53">
        <f>RFPData!DU208</f>
        <v>0</v>
      </c>
      <c r="C213" s="56">
        <f>RFPData!E208</f>
        <v>0</v>
      </c>
      <c r="D213" s="53">
        <f>RFPData!DT208</f>
        <v>0</v>
      </c>
      <c r="E213" s="56" t="str">
        <f>RFPData!DW208</f>
        <v/>
      </c>
      <c r="F213" s="54" t="d">
        <f>RFPData!CX208</f>
        <v>1899-12-30</v>
      </c>
      <c r="G213" s="54" t="d">
        <f>RFPData!DS208</f>
        <v>1899-12-30</v>
      </c>
      <c r="H213" s="58">
        <f>RFPData!DQ208</f>
        <v>0</v>
      </c>
      <c r="I213" s="58">
        <f>RFPData!DV208</f>
        <v>0</v>
      </c>
      <c r="J213" s="55">
        <f>RFPData!CV208</f>
        <v>0</v>
      </c>
      <c r="K213" s="55">
        <f>RFPData!CW208</f>
        <v>0</v>
      </c>
      <c r="L213" s="57">
        <f>RFPData!DR208</f>
        <v>0</v>
      </c>
    </row>
    <row r="214" spans="1:12" ht="30" customHeight="1">
      <c r="A214" s="58">
        <f>RFPData!D209</f>
        <v>0</v>
      </c>
      <c r="B214" s="53">
        <f>RFPData!DU209</f>
        <v>0</v>
      </c>
      <c r="C214" s="56">
        <f>RFPData!E209</f>
        <v>0</v>
      </c>
      <c r="D214" s="53">
        <f>RFPData!DT209</f>
        <v>0</v>
      </c>
      <c r="E214" s="56" t="str">
        <f>RFPData!DW209</f>
        <v/>
      </c>
      <c r="F214" s="54" t="d">
        <f>RFPData!CX209</f>
        <v>1899-12-30</v>
      </c>
      <c r="G214" s="54" t="d">
        <f>RFPData!DS209</f>
        <v>1899-12-30</v>
      </c>
      <c r="H214" s="58">
        <f>RFPData!DQ209</f>
        <v>0</v>
      </c>
      <c r="I214" s="58">
        <f>RFPData!DV209</f>
        <v>0</v>
      </c>
      <c r="J214" s="55">
        <f>RFPData!CV209</f>
        <v>0</v>
      </c>
      <c r="K214" s="55">
        <f>RFPData!CW209</f>
        <v>0</v>
      </c>
      <c r="L214" s="57">
        <f>RFPData!DR209</f>
        <v>0</v>
      </c>
    </row>
    <row r="215" spans="1:12" ht="30" customHeight="1">
      <c r="A215" s="58">
        <f>RFPData!D210</f>
        <v>0</v>
      </c>
      <c r="B215" s="53">
        <f>RFPData!DU210</f>
        <v>0</v>
      </c>
      <c r="C215" s="56">
        <f>RFPData!E210</f>
        <v>0</v>
      </c>
      <c r="D215" s="53">
        <f>RFPData!DT210</f>
        <v>0</v>
      </c>
      <c r="E215" s="56" t="str">
        <f>RFPData!DW210</f>
        <v/>
      </c>
      <c r="F215" s="54" t="d">
        <f>RFPData!CX210</f>
        <v>1899-12-30</v>
      </c>
      <c r="G215" s="54" t="d">
        <f>RFPData!DS210</f>
        <v>1899-12-30</v>
      </c>
      <c r="H215" s="58">
        <f>RFPData!DQ210</f>
        <v>0</v>
      </c>
      <c r="I215" s="58">
        <f>RFPData!DV210</f>
        <v>0</v>
      </c>
      <c r="J215" s="55">
        <f>RFPData!CV210</f>
        <v>0</v>
      </c>
      <c r="K215" s="55">
        <f>RFPData!CW210</f>
        <v>0</v>
      </c>
      <c r="L215" s="57">
        <f>RFPData!DR210</f>
        <v>0</v>
      </c>
    </row>
    <row r="216" spans="1:12" ht="30" customHeight="1">
      <c r="A216" s="58">
        <f>RFPData!D211</f>
        <v>0</v>
      </c>
      <c r="B216" s="53">
        <f>RFPData!DU211</f>
        <v>0</v>
      </c>
      <c r="C216" s="56">
        <f>RFPData!E211</f>
        <v>0</v>
      </c>
      <c r="D216" s="53">
        <f>RFPData!DT211</f>
        <v>0</v>
      </c>
      <c r="E216" s="56" t="str">
        <f>RFPData!DW211</f>
        <v/>
      </c>
      <c r="F216" s="54" t="d">
        <f>RFPData!CX211</f>
        <v>1899-12-30</v>
      </c>
      <c r="G216" s="54" t="d">
        <f>RFPData!DS211</f>
        <v>1899-12-30</v>
      </c>
      <c r="H216" s="58">
        <f>RFPData!DQ211</f>
        <v>0</v>
      </c>
      <c r="I216" s="58">
        <f>RFPData!DV211</f>
        <v>0</v>
      </c>
      <c r="J216" s="55">
        <f>RFPData!CV211</f>
        <v>0</v>
      </c>
      <c r="K216" s="55">
        <f>RFPData!CW211</f>
        <v>0</v>
      </c>
      <c r="L216" s="57">
        <f>RFPData!DR211</f>
        <v>0</v>
      </c>
    </row>
    <row r="217" spans="1:12" ht="30" customHeight="1">
      <c r="A217" s="58">
        <f>RFPData!D212</f>
        <v>0</v>
      </c>
      <c r="B217" s="53">
        <f>RFPData!DU212</f>
        <v>0</v>
      </c>
      <c r="C217" s="56">
        <f>RFPData!E212</f>
        <v>0</v>
      </c>
      <c r="D217" s="53">
        <f>RFPData!DT212</f>
        <v>0</v>
      </c>
      <c r="E217" s="56" t="str">
        <f>RFPData!DW212</f>
        <v/>
      </c>
      <c r="F217" s="54" t="d">
        <f>RFPData!CX212</f>
        <v>1899-12-30</v>
      </c>
      <c r="G217" s="54" t="d">
        <f>RFPData!DS212</f>
        <v>1899-12-30</v>
      </c>
      <c r="H217" s="58">
        <f>RFPData!DQ212</f>
        <v>0</v>
      </c>
      <c r="I217" s="58">
        <f>RFPData!DV212</f>
        <v>0</v>
      </c>
      <c r="J217" s="55">
        <f>RFPData!CV212</f>
        <v>0</v>
      </c>
      <c r="K217" s="55">
        <f>RFPData!CW212</f>
        <v>0</v>
      </c>
      <c r="L217" s="57">
        <f>RFPData!DR212</f>
        <v>0</v>
      </c>
    </row>
    <row r="218" spans="1:12" ht="30" customHeight="1">
      <c r="A218" s="58">
        <f>RFPData!D213</f>
        <v>0</v>
      </c>
      <c r="B218" s="53">
        <f>RFPData!DU213</f>
        <v>0</v>
      </c>
      <c r="C218" s="56">
        <f>RFPData!E213</f>
        <v>0</v>
      </c>
      <c r="D218" s="53">
        <f>RFPData!DT213</f>
        <v>0</v>
      </c>
      <c r="E218" s="56" t="str">
        <f>RFPData!DW213</f>
        <v/>
      </c>
      <c r="F218" s="54" t="d">
        <f>RFPData!CX213</f>
        <v>1899-12-30</v>
      </c>
      <c r="G218" s="54" t="d">
        <f>RFPData!DS213</f>
        <v>1899-12-30</v>
      </c>
      <c r="H218" s="58">
        <f>RFPData!DQ213</f>
        <v>0</v>
      </c>
      <c r="I218" s="58">
        <f>RFPData!DV213</f>
        <v>0</v>
      </c>
      <c r="J218" s="55">
        <f>RFPData!CV213</f>
        <v>0</v>
      </c>
      <c r="K218" s="55">
        <f>RFPData!CW213</f>
        <v>0</v>
      </c>
      <c r="L218" s="57">
        <f>RFPData!DR213</f>
        <v>0</v>
      </c>
    </row>
    <row r="219" spans="1:12" ht="30" customHeight="1">
      <c r="A219" s="58">
        <f>RFPData!D214</f>
        <v>0</v>
      </c>
      <c r="B219" s="53">
        <f>RFPData!DU214</f>
        <v>0</v>
      </c>
      <c r="C219" s="56">
        <f>RFPData!E214</f>
        <v>0</v>
      </c>
      <c r="D219" s="53">
        <f>RFPData!DT214</f>
        <v>0</v>
      </c>
      <c r="E219" s="56" t="str">
        <f>RFPData!DW214</f>
        <v/>
      </c>
      <c r="F219" s="54" t="d">
        <f>RFPData!CX214</f>
        <v>1899-12-30</v>
      </c>
      <c r="G219" s="54" t="d">
        <f>RFPData!DS214</f>
        <v>1899-12-30</v>
      </c>
      <c r="H219" s="58">
        <f>RFPData!DQ214</f>
        <v>0</v>
      </c>
      <c r="I219" s="58">
        <f>RFPData!DV214</f>
        <v>0</v>
      </c>
      <c r="J219" s="55">
        <f>RFPData!CV214</f>
        <v>0</v>
      </c>
      <c r="K219" s="55">
        <f>RFPData!CW214</f>
        <v>0</v>
      </c>
      <c r="L219" s="57">
        <f>RFPData!DR214</f>
        <v>0</v>
      </c>
    </row>
    <row r="220" spans="1:12" ht="30" customHeight="1">
      <c r="A220" s="58">
        <f>RFPData!D215</f>
        <v>0</v>
      </c>
      <c r="B220" s="53">
        <f>RFPData!DU215</f>
        <v>0</v>
      </c>
      <c r="C220" s="56">
        <f>RFPData!E215</f>
        <v>0</v>
      </c>
      <c r="D220" s="53">
        <f>RFPData!DT215</f>
        <v>0</v>
      </c>
      <c r="E220" s="56" t="str">
        <f>RFPData!DW215</f>
        <v/>
      </c>
      <c r="F220" s="54" t="d">
        <f>RFPData!CX215</f>
        <v>1899-12-30</v>
      </c>
      <c r="G220" s="54" t="d">
        <f>RFPData!DS215</f>
        <v>1899-12-30</v>
      </c>
      <c r="H220" s="58">
        <f>RFPData!DQ215</f>
        <v>0</v>
      </c>
      <c r="I220" s="58">
        <f>RFPData!DV215</f>
        <v>0</v>
      </c>
      <c r="J220" s="55">
        <f>RFPData!CV215</f>
        <v>0</v>
      </c>
      <c r="K220" s="55">
        <f>RFPData!CW215</f>
        <v>0</v>
      </c>
      <c r="L220" s="57">
        <f>RFPData!DR215</f>
        <v>0</v>
      </c>
    </row>
    <row r="221" spans="1:12" ht="30" customHeight="1">
      <c r="A221" s="58">
        <f>RFPData!D216</f>
        <v>0</v>
      </c>
      <c r="B221" s="53">
        <f>RFPData!DU216</f>
        <v>0</v>
      </c>
      <c r="C221" s="56">
        <f>RFPData!E216</f>
        <v>0</v>
      </c>
      <c r="D221" s="53">
        <f>RFPData!DT216</f>
        <v>0</v>
      </c>
      <c r="E221" s="56" t="str">
        <f>RFPData!DW216</f>
        <v/>
      </c>
      <c r="F221" s="54" t="d">
        <f>RFPData!CX216</f>
        <v>1899-12-30</v>
      </c>
      <c r="G221" s="54" t="d">
        <f>RFPData!DS216</f>
        <v>1899-12-30</v>
      </c>
      <c r="H221" s="58">
        <f>RFPData!DQ216</f>
        <v>0</v>
      </c>
      <c r="I221" s="58">
        <f>RFPData!DV216</f>
        <v>0</v>
      </c>
      <c r="J221" s="55">
        <f>RFPData!CV216</f>
        <v>0</v>
      </c>
      <c r="K221" s="55">
        <f>RFPData!CW216</f>
        <v>0</v>
      </c>
      <c r="L221" s="57">
        <f>RFPData!DR216</f>
        <v>0</v>
      </c>
    </row>
    <row r="222" spans="1:12" ht="30" customHeight="1">
      <c r="A222" s="58">
        <f>RFPData!D217</f>
        <v>0</v>
      </c>
      <c r="B222" s="53">
        <f>RFPData!DU217</f>
        <v>0</v>
      </c>
      <c r="C222" s="56">
        <f>RFPData!E217</f>
        <v>0</v>
      </c>
      <c r="D222" s="53">
        <f>RFPData!DT217</f>
        <v>0</v>
      </c>
      <c r="E222" s="56" t="str">
        <f>RFPData!DW217</f>
        <v/>
      </c>
      <c r="F222" s="54" t="d">
        <f>RFPData!CX217</f>
        <v>1899-12-30</v>
      </c>
      <c r="G222" s="54" t="d">
        <f>RFPData!DS217</f>
        <v>1899-12-30</v>
      </c>
      <c r="H222" s="58">
        <f>RFPData!DQ217</f>
        <v>0</v>
      </c>
      <c r="I222" s="58">
        <f>RFPData!DV217</f>
        <v>0</v>
      </c>
      <c r="J222" s="55">
        <f>RFPData!CV217</f>
        <v>0</v>
      </c>
      <c r="K222" s="55">
        <f>RFPData!CW217</f>
        <v>0</v>
      </c>
      <c r="L222" s="57">
        <f>RFPData!DR217</f>
        <v>0</v>
      </c>
    </row>
    <row r="223" spans="1:12" ht="30" customHeight="1">
      <c r="A223" s="58">
        <f>RFPData!D218</f>
        <v>0</v>
      </c>
      <c r="B223" s="53">
        <f>RFPData!DU218</f>
        <v>0</v>
      </c>
      <c r="C223" s="56">
        <f>RFPData!E218</f>
        <v>0</v>
      </c>
      <c r="D223" s="53">
        <f>RFPData!DT218</f>
        <v>0</v>
      </c>
      <c r="E223" s="56" t="str">
        <f>RFPData!DW218</f>
        <v/>
      </c>
      <c r="F223" s="54" t="d">
        <f>RFPData!CX218</f>
        <v>1899-12-30</v>
      </c>
      <c r="G223" s="54" t="d">
        <f>RFPData!DS218</f>
        <v>1899-12-30</v>
      </c>
      <c r="H223" s="58">
        <f>RFPData!DQ218</f>
        <v>0</v>
      </c>
      <c r="I223" s="58">
        <f>RFPData!DV218</f>
        <v>0</v>
      </c>
      <c r="J223" s="55">
        <f>RFPData!CV218</f>
        <v>0</v>
      </c>
      <c r="K223" s="55">
        <f>RFPData!CW218</f>
        <v>0</v>
      </c>
      <c r="L223" s="57">
        <f>RFPData!DR218</f>
        <v>0</v>
      </c>
    </row>
    <row r="224" spans="1:12" ht="30" customHeight="1">
      <c r="A224" s="58">
        <f>RFPData!D219</f>
        <v>0</v>
      </c>
      <c r="B224" s="53">
        <f>RFPData!DU219</f>
        <v>0</v>
      </c>
      <c r="C224" s="56">
        <f>RFPData!E219</f>
        <v>0</v>
      </c>
      <c r="D224" s="53">
        <f>RFPData!DT219</f>
        <v>0</v>
      </c>
      <c r="E224" s="56" t="str">
        <f>RFPData!DW219</f>
        <v/>
      </c>
      <c r="F224" s="54" t="d">
        <f>RFPData!CX219</f>
        <v>1899-12-30</v>
      </c>
      <c r="G224" s="54" t="d">
        <f>RFPData!DS219</f>
        <v>1899-12-30</v>
      </c>
      <c r="H224" s="58">
        <f>RFPData!DQ219</f>
        <v>0</v>
      </c>
      <c r="I224" s="58">
        <f>RFPData!DV219</f>
        <v>0</v>
      </c>
      <c r="J224" s="55">
        <f>RFPData!CV219</f>
        <v>0</v>
      </c>
      <c r="K224" s="55">
        <f>RFPData!CW219</f>
        <v>0</v>
      </c>
      <c r="L224" s="57">
        <f>RFPData!DR219</f>
        <v>0</v>
      </c>
    </row>
    <row r="225" spans="1:12" ht="30" customHeight="1">
      <c r="A225" s="58">
        <f>RFPData!D220</f>
        <v>0</v>
      </c>
      <c r="B225" s="53">
        <f>RFPData!DU220</f>
        <v>0</v>
      </c>
      <c r="C225" s="56">
        <f>RFPData!E220</f>
        <v>0</v>
      </c>
      <c r="D225" s="53">
        <f>RFPData!DT220</f>
        <v>0</v>
      </c>
      <c r="E225" s="56" t="str">
        <f>RFPData!DW220</f>
        <v/>
      </c>
      <c r="F225" s="54" t="d">
        <f>RFPData!CX220</f>
        <v>1899-12-30</v>
      </c>
      <c r="G225" s="54" t="d">
        <f>RFPData!DS220</f>
        <v>1899-12-30</v>
      </c>
      <c r="H225" s="58">
        <f>RFPData!DQ220</f>
        <v>0</v>
      </c>
      <c r="I225" s="58">
        <f>RFPData!DV220</f>
        <v>0</v>
      </c>
      <c r="J225" s="55">
        <f>RFPData!CV220</f>
        <v>0</v>
      </c>
      <c r="K225" s="55">
        <f>RFPData!CW220</f>
        <v>0</v>
      </c>
      <c r="L225" s="57">
        <f>RFPData!DR220</f>
        <v>0</v>
      </c>
    </row>
    <row r="226" spans="1:12" ht="30" customHeight="1">
      <c r="A226" s="58">
        <f>RFPData!D221</f>
        <v>0</v>
      </c>
      <c r="B226" s="53">
        <f>RFPData!DU221</f>
        <v>0</v>
      </c>
      <c r="C226" s="56">
        <f>RFPData!E221</f>
        <v>0</v>
      </c>
      <c r="D226" s="53">
        <f>RFPData!DT221</f>
        <v>0</v>
      </c>
      <c r="E226" s="56" t="str">
        <f>RFPData!DW221</f>
        <v/>
      </c>
      <c r="F226" s="54" t="d">
        <f>RFPData!CX221</f>
        <v>1899-12-30</v>
      </c>
      <c r="G226" s="54" t="d">
        <f>RFPData!DS221</f>
        <v>1899-12-30</v>
      </c>
      <c r="H226" s="58">
        <f>RFPData!DQ221</f>
        <v>0</v>
      </c>
      <c r="I226" s="58">
        <f>RFPData!DV221</f>
        <v>0</v>
      </c>
      <c r="J226" s="55">
        <f>RFPData!CV221</f>
        <v>0</v>
      </c>
      <c r="K226" s="55">
        <f>RFPData!CW221</f>
        <v>0</v>
      </c>
      <c r="L226" s="57">
        <f>RFPData!DR221</f>
        <v>0</v>
      </c>
    </row>
    <row r="227" spans="1:12" ht="30" customHeight="1">
      <c r="A227" s="58">
        <f>RFPData!D222</f>
        <v>0</v>
      </c>
      <c r="B227" s="53">
        <f>RFPData!DU222</f>
        <v>0</v>
      </c>
      <c r="C227" s="56">
        <f>RFPData!E222</f>
        <v>0</v>
      </c>
      <c r="D227" s="53">
        <f>RFPData!DT222</f>
        <v>0</v>
      </c>
      <c r="E227" s="56" t="str">
        <f>RFPData!DW222</f>
        <v/>
      </c>
      <c r="F227" s="54" t="d">
        <f>RFPData!CX222</f>
        <v>1899-12-30</v>
      </c>
      <c r="G227" s="54" t="d">
        <f>RFPData!DS222</f>
        <v>1899-12-30</v>
      </c>
      <c r="H227" s="58">
        <f>RFPData!DQ222</f>
        <v>0</v>
      </c>
      <c r="I227" s="58">
        <f>RFPData!DV222</f>
        <v>0</v>
      </c>
      <c r="J227" s="55">
        <f>RFPData!CV222</f>
        <v>0</v>
      </c>
      <c r="K227" s="55">
        <f>RFPData!CW222</f>
        <v>0</v>
      </c>
      <c r="L227" s="57">
        <f>RFPData!DR222</f>
        <v>0</v>
      </c>
    </row>
    <row r="228" spans="1:12" ht="30" customHeight="1">
      <c r="A228" s="58">
        <f>RFPData!D223</f>
        <v>0</v>
      </c>
      <c r="B228" s="53">
        <f>RFPData!DU223</f>
        <v>0</v>
      </c>
      <c r="C228" s="56">
        <f>RFPData!E223</f>
        <v>0</v>
      </c>
      <c r="D228" s="53">
        <f>RFPData!DT223</f>
        <v>0</v>
      </c>
      <c r="E228" s="56" t="str">
        <f>RFPData!DW223</f>
        <v/>
      </c>
      <c r="F228" s="54" t="d">
        <f>RFPData!CX223</f>
        <v>1899-12-30</v>
      </c>
      <c r="G228" s="54" t="d">
        <f>RFPData!DS223</f>
        <v>1899-12-30</v>
      </c>
      <c r="H228" s="58">
        <f>RFPData!DQ223</f>
        <v>0</v>
      </c>
      <c r="I228" s="58">
        <f>RFPData!DV223</f>
        <v>0</v>
      </c>
      <c r="J228" s="55">
        <f>RFPData!CV223</f>
        <v>0</v>
      </c>
      <c r="K228" s="55">
        <f>RFPData!CW223</f>
        <v>0</v>
      </c>
      <c r="L228" s="57">
        <f>RFPData!DR223</f>
        <v>0</v>
      </c>
    </row>
    <row r="229" spans="1:12" ht="30" customHeight="1">
      <c r="A229" s="58">
        <f>RFPData!D224</f>
        <v>0</v>
      </c>
      <c r="B229" s="53">
        <f>RFPData!DU224</f>
        <v>0</v>
      </c>
      <c r="C229" s="56">
        <f>RFPData!E224</f>
        <v>0</v>
      </c>
      <c r="D229" s="53">
        <f>RFPData!DT224</f>
        <v>0</v>
      </c>
      <c r="E229" s="56" t="str">
        <f>RFPData!DW224</f>
        <v/>
      </c>
      <c r="F229" s="54" t="d">
        <f>RFPData!CX224</f>
        <v>1899-12-30</v>
      </c>
      <c r="G229" s="54" t="d">
        <f>RFPData!DS224</f>
        <v>1899-12-30</v>
      </c>
      <c r="H229" s="58">
        <f>RFPData!DQ224</f>
        <v>0</v>
      </c>
      <c r="I229" s="58">
        <f>RFPData!DV224</f>
        <v>0</v>
      </c>
      <c r="J229" s="55">
        <f>RFPData!CV224</f>
        <v>0</v>
      </c>
      <c r="K229" s="55">
        <f>RFPData!CW224</f>
        <v>0</v>
      </c>
      <c r="L229" s="57">
        <f>RFPData!DR224</f>
        <v>0</v>
      </c>
    </row>
    <row r="230" spans="1:12" ht="30" customHeight="1">
      <c r="A230" s="58">
        <f>RFPData!D225</f>
        <v>0</v>
      </c>
      <c r="B230" s="53">
        <f>RFPData!DU225</f>
        <v>0</v>
      </c>
      <c r="C230" s="56">
        <f>RFPData!E225</f>
        <v>0</v>
      </c>
      <c r="D230" s="53">
        <f>RFPData!DT225</f>
        <v>0</v>
      </c>
      <c r="E230" s="56" t="str">
        <f>RFPData!DW225</f>
        <v/>
      </c>
      <c r="F230" s="54" t="d">
        <f>RFPData!CX225</f>
        <v>1899-12-30</v>
      </c>
      <c r="G230" s="54" t="d">
        <f>RFPData!DS225</f>
        <v>1899-12-30</v>
      </c>
      <c r="H230" s="58">
        <f>RFPData!DQ225</f>
        <v>0</v>
      </c>
      <c r="I230" s="58">
        <f>RFPData!DV225</f>
        <v>0</v>
      </c>
      <c r="J230" s="55">
        <f>RFPData!CV225</f>
        <v>0</v>
      </c>
      <c r="K230" s="55">
        <f>RFPData!CW225</f>
        <v>0</v>
      </c>
      <c r="L230" s="57">
        <f>RFPData!DR225</f>
        <v>0</v>
      </c>
    </row>
    <row r="231" spans="1:12" ht="30" customHeight="1">
      <c r="A231" s="58">
        <f>RFPData!D226</f>
        <v>0</v>
      </c>
      <c r="B231" s="53">
        <f>RFPData!DU226</f>
        <v>0</v>
      </c>
      <c r="C231" s="56">
        <f>RFPData!E226</f>
        <v>0</v>
      </c>
      <c r="D231" s="53">
        <f>RFPData!DT226</f>
        <v>0</v>
      </c>
      <c r="E231" s="56" t="str">
        <f>RFPData!DW226</f>
        <v/>
      </c>
      <c r="F231" s="54" t="d">
        <f>RFPData!CX226</f>
        <v>1899-12-30</v>
      </c>
      <c r="G231" s="54" t="d">
        <f>RFPData!DS226</f>
        <v>1899-12-30</v>
      </c>
      <c r="H231" s="58">
        <f>RFPData!DQ226</f>
        <v>0</v>
      </c>
      <c r="I231" s="58">
        <f>RFPData!DV226</f>
        <v>0</v>
      </c>
      <c r="J231" s="55">
        <f>RFPData!CV226</f>
        <v>0</v>
      </c>
      <c r="K231" s="55">
        <f>RFPData!CW226</f>
        <v>0</v>
      </c>
      <c r="L231" s="57">
        <f>RFPData!DR226</f>
        <v>0</v>
      </c>
    </row>
    <row r="232" spans="1:12" ht="30" customHeight="1">
      <c r="A232" s="58">
        <f>RFPData!D227</f>
        <v>0</v>
      </c>
      <c r="B232" s="53">
        <f>RFPData!DU227</f>
        <v>0</v>
      </c>
      <c r="C232" s="56">
        <f>RFPData!E227</f>
        <v>0</v>
      </c>
      <c r="D232" s="53">
        <f>RFPData!DT227</f>
        <v>0</v>
      </c>
      <c r="E232" s="56" t="str">
        <f>RFPData!DW227</f>
        <v/>
      </c>
      <c r="F232" s="54" t="d">
        <f>RFPData!CX227</f>
        <v>1899-12-30</v>
      </c>
      <c r="G232" s="54" t="d">
        <f>RFPData!DS227</f>
        <v>1899-12-30</v>
      </c>
      <c r="H232" s="58">
        <f>RFPData!DQ227</f>
        <v>0</v>
      </c>
      <c r="I232" s="58">
        <f>RFPData!DV227</f>
        <v>0</v>
      </c>
      <c r="J232" s="55">
        <f>RFPData!CV227</f>
        <v>0</v>
      </c>
      <c r="K232" s="55">
        <f>RFPData!CW227</f>
        <v>0</v>
      </c>
      <c r="L232" s="57">
        <f>RFPData!DR227</f>
        <v>0</v>
      </c>
    </row>
    <row r="233" spans="1:12" ht="30" customHeight="1">
      <c r="A233" s="58">
        <f>RFPData!D228</f>
        <v>0</v>
      </c>
      <c r="B233" s="53">
        <f>RFPData!DU228</f>
        <v>0</v>
      </c>
      <c r="C233" s="56">
        <f>RFPData!E228</f>
        <v>0</v>
      </c>
      <c r="D233" s="53">
        <f>RFPData!DT228</f>
        <v>0</v>
      </c>
      <c r="E233" s="56" t="str">
        <f>RFPData!DW228</f>
        <v/>
      </c>
      <c r="F233" s="54" t="d">
        <f>RFPData!CX228</f>
        <v>1899-12-30</v>
      </c>
      <c r="G233" s="54" t="d">
        <f>RFPData!DS228</f>
        <v>1899-12-30</v>
      </c>
      <c r="H233" s="58">
        <f>RFPData!DQ228</f>
        <v>0</v>
      </c>
      <c r="I233" s="58">
        <f>RFPData!DV228</f>
        <v>0</v>
      </c>
      <c r="J233" s="55">
        <f>RFPData!CV228</f>
        <v>0</v>
      </c>
      <c r="K233" s="55">
        <f>RFPData!CW228</f>
        <v>0</v>
      </c>
      <c r="L233" s="57">
        <f>RFPData!DR228</f>
        <v>0</v>
      </c>
    </row>
    <row r="234" spans="1:12" ht="30" customHeight="1">
      <c r="A234" s="58">
        <f>RFPData!D229</f>
        <v>0</v>
      </c>
      <c r="B234" s="53">
        <f>RFPData!DU229</f>
        <v>0</v>
      </c>
      <c r="C234" s="56">
        <f>RFPData!E229</f>
        <v>0</v>
      </c>
      <c r="D234" s="53">
        <f>RFPData!DT229</f>
        <v>0</v>
      </c>
      <c r="E234" s="56" t="str">
        <f>RFPData!DW229</f>
        <v/>
      </c>
      <c r="F234" s="54" t="d">
        <f>RFPData!CX229</f>
        <v>1899-12-30</v>
      </c>
      <c r="G234" s="54" t="d">
        <f>RFPData!DS229</f>
        <v>1899-12-30</v>
      </c>
      <c r="H234" s="58">
        <f>RFPData!DQ229</f>
        <v>0</v>
      </c>
      <c r="I234" s="58">
        <f>RFPData!DV229</f>
        <v>0</v>
      </c>
      <c r="J234" s="55">
        <f>RFPData!CV229</f>
        <v>0</v>
      </c>
      <c r="K234" s="55">
        <f>RFPData!CW229</f>
        <v>0</v>
      </c>
      <c r="L234" s="57">
        <f>RFPData!DR229</f>
        <v>0</v>
      </c>
    </row>
    <row r="235" spans="1:12" ht="30" customHeight="1">
      <c r="A235" s="58">
        <f>RFPData!D230</f>
        <v>0</v>
      </c>
      <c r="B235" s="53">
        <f>RFPData!DU230</f>
        <v>0</v>
      </c>
      <c r="C235" s="56">
        <f>RFPData!E230</f>
        <v>0</v>
      </c>
      <c r="D235" s="53">
        <f>RFPData!DT230</f>
        <v>0</v>
      </c>
      <c r="E235" s="56" t="str">
        <f>RFPData!DW230</f>
        <v/>
      </c>
      <c r="F235" s="54" t="d">
        <f>RFPData!CX230</f>
        <v>1899-12-30</v>
      </c>
      <c r="G235" s="54" t="d">
        <f>RFPData!DS230</f>
        <v>1899-12-30</v>
      </c>
      <c r="H235" s="58">
        <f>RFPData!DQ230</f>
        <v>0</v>
      </c>
      <c r="I235" s="58">
        <f>RFPData!DV230</f>
        <v>0</v>
      </c>
      <c r="J235" s="55">
        <f>RFPData!CV230</f>
        <v>0</v>
      </c>
      <c r="K235" s="55">
        <f>RFPData!CW230</f>
        <v>0</v>
      </c>
      <c r="L235" s="57">
        <f>RFPData!DR230</f>
        <v>0</v>
      </c>
    </row>
    <row r="236" spans="1:12" ht="30" customHeight="1">
      <c r="A236" s="58">
        <f>RFPData!D231</f>
        <v>0</v>
      </c>
      <c r="B236" s="53">
        <f>RFPData!DU231</f>
        <v>0</v>
      </c>
      <c r="C236" s="56">
        <f>RFPData!E231</f>
        <v>0</v>
      </c>
      <c r="D236" s="53">
        <f>RFPData!DT231</f>
        <v>0</v>
      </c>
      <c r="E236" s="56" t="str">
        <f>RFPData!DW231</f>
        <v/>
      </c>
      <c r="F236" s="54" t="d">
        <f>RFPData!CX231</f>
        <v>1899-12-30</v>
      </c>
      <c r="G236" s="54" t="d">
        <f>RFPData!DS231</f>
        <v>1899-12-30</v>
      </c>
      <c r="H236" s="58">
        <f>RFPData!DQ231</f>
        <v>0</v>
      </c>
      <c r="I236" s="58">
        <f>RFPData!DV231</f>
        <v>0</v>
      </c>
      <c r="J236" s="55">
        <f>RFPData!CV231</f>
        <v>0</v>
      </c>
      <c r="K236" s="55">
        <f>RFPData!CW231</f>
        <v>0</v>
      </c>
      <c r="L236" s="57">
        <f>RFPData!DR231</f>
        <v>0</v>
      </c>
    </row>
    <row r="237" spans="1:12" ht="30" customHeight="1">
      <c r="A237" s="58">
        <f>RFPData!D232</f>
        <v>0</v>
      </c>
      <c r="B237" s="53">
        <f>RFPData!DU232</f>
        <v>0</v>
      </c>
      <c r="C237" s="56">
        <f>RFPData!E232</f>
        <v>0</v>
      </c>
      <c r="D237" s="53">
        <f>RFPData!DT232</f>
        <v>0</v>
      </c>
      <c r="E237" s="56" t="str">
        <f>RFPData!DW232</f>
        <v/>
      </c>
      <c r="F237" s="54" t="d">
        <f>RFPData!CX232</f>
        <v>1899-12-30</v>
      </c>
      <c r="G237" s="54" t="d">
        <f>RFPData!DS232</f>
        <v>1899-12-30</v>
      </c>
      <c r="H237" s="58">
        <f>RFPData!DQ232</f>
        <v>0</v>
      </c>
      <c r="I237" s="58">
        <f>RFPData!DV232</f>
        <v>0</v>
      </c>
      <c r="J237" s="55">
        <f>RFPData!CV232</f>
        <v>0</v>
      </c>
      <c r="K237" s="55">
        <f>RFPData!CW232</f>
        <v>0</v>
      </c>
      <c r="L237" s="57">
        <f>RFPData!DR232</f>
        <v>0</v>
      </c>
    </row>
    <row r="238" spans="1:12" ht="30" customHeight="1">
      <c r="A238" s="58">
        <f>RFPData!D233</f>
        <v>0</v>
      </c>
      <c r="B238" s="53">
        <f>RFPData!DU233</f>
        <v>0</v>
      </c>
      <c r="C238" s="56">
        <f>RFPData!E233</f>
        <v>0</v>
      </c>
      <c r="D238" s="53">
        <f>RFPData!DT233</f>
        <v>0</v>
      </c>
      <c r="E238" s="56" t="str">
        <f>RFPData!DW233</f>
        <v/>
      </c>
      <c r="F238" s="54" t="d">
        <f>RFPData!CX233</f>
        <v>1899-12-30</v>
      </c>
      <c r="G238" s="54" t="d">
        <f>RFPData!DS233</f>
        <v>1899-12-30</v>
      </c>
      <c r="H238" s="58">
        <f>RFPData!DQ233</f>
        <v>0</v>
      </c>
      <c r="I238" s="58">
        <f>RFPData!DV233</f>
        <v>0</v>
      </c>
      <c r="J238" s="55">
        <f>RFPData!CV233</f>
        <v>0</v>
      </c>
      <c r="K238" s="55">
        <f>RFPData!CW233</f>
        <v>0</v>
      </c>
      <c r="L238" s="57">
        <f>RFPData!DR233</f>
        <v>0</v>
      </c>
    </row>
    <row r="239" spans="1:12" ht="30" customHeight="1">
      <c r="A239" s="58">
        <f>RFPData!D234</f>
        <v>0</v>
      </c>
      <c r="B239" s="53">
        <f>RFPData!DU234</f>
        <v>0</v>
      </c>
      <c r="C239" s="56">
        <f>RFPData!E234</f>
        <v>0</v>
      </c>
      <c r="D239" s="53">
        <f>RFPData!DT234</f>
        <v>0</v>
      </c>
      <c r="E239" s="56" t="str">
        <f>RFPData!DW234</f>
        <v/>
      </c>
      <c r="F239" s="54" t="d">
        <f>RFPData!CX234</f>
        <v>1899-12-30</v>
      </c>
      <c r="G239" s="54" t="d">
        <f>RFPData!DS234</f>
        <v>1899-12-30</v>
      </c>
      <c r="H239" s="58">
        <f>RFPData!DQ234</f>
        <v>0</v>
      </c>
      <c r="I239" s="58">
        <f>RFPData!DV234</f>
        <v>0</v>
      </c>
      <c r="J239" s="55">
        <f>RFPData!CV234</f>
        <v>0</v>
      </c>
      <c r="K239" s="55">
        <f>RFPData!CW234</f>
        <v>0</v>
      </c>
      <c r="L239" s="57">
        <f>RFPData!DR234</f>
        <v>0</v>
      </c>
    </row>
    <row r="240" spans="1:12" ht="30" customHeight="1">
      <c r="A240" s="58">
        <f>RFPData!D235</f>
        <v>0</v>
      </c>
      <c r="B240" s="53">
        <f>RFPData!DU235</f>
        <v>0</v>
      </c>
      <c r="C240" s="56">
        <f>RFPData!E235</f>
        <v>0</v>
      </c>
      <c r="D240" s="53">
        <f>RFPData!DT235</f>
        <v>0</v>
      </c>
      <c r="E240" s="56" t="str">
        <f>RFPData!DW235</f>
        <v/>
      </c>
      <c r="F240" s="54" t="d">
        <f>RFPData!CX235</f>
        <v>1899-12-30</v>
      </c>
      <c r="G240" s="54" t="d">
        <f>RFPData!DS235</f>
        <v>1899-12-30</v>
      </c>
      <c r="H240" s="58">
        <f>RFPData!DQ235</f>
        <v>0</v>
      </c>
      <c r="I240" s="58">
        <f>RFPData!DV235</f>
        <v>0</v>
      </c>
      <c r="J240" s="55">
        <f>RFPData!CV235</f>
        <v>0</v>
      </c>
      <c r="K240" s="55">
        <f>RFPData!CW235</f>
        <v>0</v>
      </c>
      <c r="L240" s="57">
        <f>RFPData!DR235</f>
        <v>0</v>
      </c>
    </row>
    <row r="241" spans="1:12" ht="30" customHeight="1">
      <c r="A241" s="58">
        <f>RFPData!D236</f>
        <v>0</v>
      </c>
      <c r="B241" s="53">
        <f>RFPData!DU236</f>
        <v>0</v>
      </c>
      <c r="C241" s="56">
        <f>RFPData!E236</f>
        <v>0</v>
      </c>
      <c r="D241" s="53">
        <f>RFPData!DT236</f>
        <v>0</v>
      </c>
      <c r="E241" s="56" t="str">
        <f>RFPData!DW236</f>
        <v/>
      </c>
      <c r="F241" s="54" t="d">
        <f>RFPData!CX236</f>
        <v>1899-12-30</v>
      </c>
      <c r="G241" s="54" t="d">
        <f>RFPData!DS236</f>
        <v>1899-12-30</v>
      </c>
      <c r="H241" s="58">
        <f>RFPData!DQ236</f>
        <v>0</v>
      </c>
      <c r="I241" s="58">
        <f>RFPData!DV236</f>
        <v>0</v>
      </c>
      <c r="J241" s="55">
        <f>RFPData!CV236</f>
        <v>0</v>
      </c>
      <c r="K241" s="55">
        <f>RFPData!CW236</f>
        <v>0</v>
      </c>
      <c r="L241" s="57">
        <f>RFPData!DR236</f>
        <v>0</v>
      </c>
    </row>
    <row r="242" spans="1:12" ht="30" customHeight="1">
      <c r="A242" s="58">
        <f>RFPData!D237</f>
        <v>0</v>
      </c>
      <c r="B242" s="53">
        <f>RFPData!DU237</f>
        <v>0</v>
      </c>
      <c r="C242" s="56">
        <f>RFPData!E237</f>
        <v>0</v>
      </c>
      <c r="D242" s="53">
        <f>RFPData!DT237</f>
        <v>0</v>
      </c>
      <c r="E242" s="56" t="str">
        <f>RFPData!DW237</f>
        <v/>
      </c>
      <c r="F242" s="54" t="d">
        <f>RFPData!CX237</f>
        <v>1899-12-30</v>
      </c>
      <c r="G242" s="54" t="d">
        <f>RFPData!DS237</f>
        <v>1899-12-30</v>
      </c>
      <c r="H242" s="58">
        <f>RFPData!DQ237</f>
        <v>0</v>
      </c>
      <c r="I242" s="58">
        <f>RFPData!DV237</f>
        <v>0</v>
      </c>
      <c r="J242" s="55">
        <f>RFPData!CV237</f>
        <v>0</v>
      </c>
      <c r="K242" s="55">
        <f>RFPData!CW237</f>
        <v>0</v>
      </c>
      <c r="L242" s="57">
        <f>RFPData!DR237</f>
        <v>0</v>
      </c>
    </row>
    <row r="243" spans="1:12" ht="30" customHeight="1">
      <c r="A243" s="58">
        <f>RFPData!D238</f>
        <v>0</v>
      </c>
      <c r="B243" s="53">
        <f>RFPData!DU238</f>
        <v>0</v>
      </c>
      <c r="C243" s="56">
        <f>RFPData!E238</f>
        <v>0</v>
      </c>
      <c r="D243" s="53">
        <f>RFPData!DT238</f>
        <v>0</v>
      </c>
      <c r="E243" s="56" t="str">
        <f>RFPData!DW238</f>
        <v/>
      </c>
      <c r="F243" s="54" t="d">
        <f>RFPData!CX238</f>
        <v>1899-12-30</v>
      </c>
      <c r="G243" s="54" t="d">
        <f>RFPData!DS238</f>
        <v>1899-12-30</v>
      </c>
      <c r="H243" s="58">
        <f>RFPData!DQ238</f>
        <v>0</v>
      </c>
      <c r="I243" s="58">
        <f>RFPData!DV238</f>
        <v>0</v>
      </c>
      <c r="J243" s="55">
        <f>RFPData!CV238</f>
        <v>0</v>
      </c>
      <c r="K243" s="55">
        <f>RFPData!CW238</f>
        <v>0</v>
      </c>
      <c r="L243" s="57">
        <f>RFPData!DR238</f>
        <v>0</v>
      </c>
    </row>
    <row r="244" spans="1:12" ht="30" customHeight="1">
      <c r="A244" s="58">
        <f>RFPData!D239</f>
        <v>0</v>
      </c>
      <c r="B244" s="53">
        <f>RFPData!DU239</f>
        <v>0</v>
      </c>
      <c r="C244" s="56">
        <f>RFPData!E239</f>
        <v>0</v>
      </c>
      <c r="D244" s="53">
        <f>RFPData!DT239</f>
        <v>0</v>
      </c>
      <c r="E244" s="56" t="str">
        <f>RFPData!DW239</f>
        <v/>
      </c>
      <c r="F244" s="54" t="d">
        <f>RFPData!CX239</f>
        <v>1899-12-30</v>
      </c>
      <c r="G244" s="54" t="d">
        <f>RFPData!DS239</f>
        <v>1899-12-30</v>
      </c>
      <c r="H244" s="58">
        <f>RFPData!DQ239</f>
        <v>0</v>
      </c>
      <c r="I244" s="58">
        <f>RFPData!DV239</f>
        <v>0</v>
      </c>
      <c r="J244" s="55">
        <f>RFPData!CV239</f>
        <v>0</v>
      </c>
      <c r="K244" s="55">
        <f>RFPData!CW239</f>
        <v>0</v>
      </c>
      <c r="L244" s="57">
        <f>RFPData!DR239</f>
        <v>0</v>
      </c>
    </row>
    <row r="245" spans="1:12" ht="30" customHeight="1">
      <c r="A245" s="58">
        <f>RFPData!D240</f>
        <v>0</v>
      </c>
      <c r="B245" s="53">
        <f>RFPData!DU240</f>
        <v>0</v>
      </c>
      <c r="C245" s="56">
        <f>RFPData!E240</f>
        <v>0</v>
      </c>
      <c r="D245" s="53">
        <f>RFPData!DT240</f>
        <v>0</v>
      </c>
      <c r="E245" s="56" t="str">
        <f>RFPData!DW240</f>
        <v/>
      </c>
      <c r="F245" s="54" t="d">
        <f>RFPData!CX240</f>
        <v>1899-12-30</v>
      </c>
      <c r="G245" s="54" t="d">
        <f>RFPData!DS240</f>
        <v>1899-12-30</v>
      </c>
      <c r="H245" s="58">
        <f>RFPData!DQ240</f>
        <v>0</v>
      </c>
      <c r="I245" s="58">
        <f>RFPData!DV240</f>
        <v>0</v>
      </c>
      <c r="J245" s="55">
        <f>RFPData!CV240</f>
        <v>0</v>
      </c>
      <c r="K245" s="55">
        <f>RFPData!CW240</f>
        <v>0</v>
      </c>
      <c r="L245" s="57">
        <f>RFPData!DR240</f>
        <v>0</v>
      </c>
    </row>
    <row r="246" spans="1:12" ht="30" customHeight="1">
      <c r="A246" s="58">
        <f>RFPData!D241</f>
        <v>0</v>
      </c>
      <c r="B246" s="53">
        <f>RFPData!DU241</f>
        <v>0</v>
      </c>
      <c r="C246" s="56">
        <f>RFPData!E241</f>
        <v>0</v>
      </c>
      <c r="D246" s="53">
        <f>RFPData!DT241</f>
        <v>0</v>
      </c>
      <c r="E246" s="56" t="str">
        <f>RFPData!DW241</f>
        <v/>
      </c>
      <c r="F246" s="54" t="d">
        <f>RFPData!CX241</f>
        <v>1899-12-30</v>
      </c>
      <c r="G246" s="54" t="d">
        <f>RFPData!DS241</f>
        <v>1899-12-30</v>
      </c>
      <c r="H246" s="58">
        <f>RFPData!DQ241</f>
        <v>0</v>
      </c>
      <c r="I246" s="58">
        <f>RFPData!DV241</f>
        <v>0</v>
      </c>
      <c r="J246" s="55">
        <f>RFPData!CV241</f>
        <v>0</v>
      </c>
      <c r="K246" s="55">
        <f>RFPData!CW241</f>
        <v>0</v>
      </c>
      <c r="L246" s="57">
        <f>RFPData!DR241</f>
        <v>0</v>
      </c>
    </row>
    <row r="247" spans="1:12" ht="30" customHeight="1">
      <c r="A247" s="58">
        <f>RFPData!D242</f>
        <v>0</v>
      </c>
      <c r="B247" s="53">
        <f>RFPData!DU242</f>
        <v>0</v>
      </c>
      <c r="C247" s="56">
        <f>RFPData!E242</f>
        <v>0</v>
      </c>
      <c r="D247" s="53">
        <f>RFPData!DT242</f>
        <v>0</v>
      </c>
      <c r="E247" s="56" t="str">
        <f>RFPData!DW242</f>
        <v/>
      </c>
      <c r="F247" s="54" t="d">
        <f>RFPData!CX242</f>
        <v>1899-12-30</v>
      </c>
      <c r="G247" s="54" t="d">
        <f>RFPData!DS242</f>
        <v>1899-12-30</v>
      </c>
      <c r="H247" s="58">
        <f>RFPData!DQ242</f>
        <v>0</v>
      </c>
      <c r="I247" s="58">
        <f>RFPData!DV242</f>
        <v>0</v>
      </c>
      <c r="J247" s="55">
        <f>RFPData!CV242</f>
        <v>0</v>
      </c>
      <c r="K247" s="55">
        <f>RFPData!CW242</f>
        <v>0</v>
      </c>
      <c r="L247" s="57">
        <f>RFPData!DR242</f>
        <v>0</v>
      </c>
    </row>
    <row r="248" spans="1:12" ht="30" customHeight="1">
      <c r="A248" s="58">
        <f>RFPData!D243</f>
        <v>0</v>
      </c>
      <c r="B248" s="53">
        <f>RFPData!DU243</f>
        <v>0</v>
      </c>
      <c r="C248" s="56">
        <f>RFPData!E243</f>
        <v>0</v>
      </c>
      <c r="D248" s="53">
        <f>RFPData!DT243</f>
        <v>0</v>
      </c>
      <c r="E248" s="56" t="str">
        <f>RFPData!DW243</f>
        <v/>
      </c>
      <c r="F248" s="54" t="d">
        <f>RFPData!CX243</f>
        <v>1899-12-30</v>
      </c>
      <c r="G248" s="54" t="d">
        <f>RFPData!DS243</f>
        <v>1899-12-30</v>
      </c>
      <c r="H248" s="58">
        <f>RFPData!DQ243</f>
        <v>0</v>
      </c>
      <c r="I248" s="58">
        <f>RFPData!DV243</f>
        <v>0</v>
      </c>
      <c r="J248" s="55">
        <f>RFPData!CV243</f>
        <v>0</v>
      </c>
      <c r="K248" s="55">
        <f>RFPData!CW243</f>
        <v>0</v>
      </c>
      <c r="L248" s="57">
        <f>RFPData!DR243</f>
        <v>0</v>
      </c>
    </row>
    <row r="249" spans="1:12" ht="30" customHeight="1">
      <c r="A249" s="58">
        <f>RFPData!D244</f>
        <v>0</v>
      </c>
      <c r="B249" s="53">
        <f>RFPData!DU244</f>
        <v>0</v>
      </c>
      <c r="C249" s="56">
        <f>RFPData!E244</f>
        <v>0</v>
      </c>
      <c r="D249" s="53">
        <f>RFPData!DT244</f>
        <v>0</v>
      </c>
      <c r="E249" s="56" t="str">
        <f>RFPData!DW244</f>
        <v/>
      </c>
      <c r="F249" s="54" t="d">
        <f>RFPData!CX244</f>
        <v>1899-12-30</v>
      </c>
      <c r="G249" s="54" t="d">
        <f>RFPData!DS244</f>
        <v>1899-12-30</v>
      </c>
      <c r="H249" s="58">
        <f>RFPData!DQ244</f>
        <v>0</v>
      </c>
      <c r="I249" s="58">
        <f>RFPData!DV244</f>
        <v>0</v>
      </c>
      <c r="J249" s="55">
        <f>RFPData!CV244</f>
        <v>0</v>
      </c>
      <c r="K249" s="55">
        <f>RFPData!CW244</f>
        <v>0</v>
      </c>
      <c r="L249" s="57">
        <f>RFPData!DR244</f>
        <v>0</v>
      </c>
    </row>
    <row r="250" spans="1:12" ht="30" customHeight="1">
      <c r="A250" s="58">
        <f>RFPData!D245</f>
        <v>0</v>
      </c>
      <c r="B250" s="53">
        <f>RFPData!DU245</f>
        <v>0</v>
      </c>
      <c r="C250" s="56">
        <f>RFPData!E245</f>
        <v>0</v>
      </c>
      <c r="D250" s="53">
        <f>RFPData!DT245</f>
        <v>0</v>
      </c>
      <c r="E250" s="56" t="str">
        <f>RFPData!DW245</f>
        <v/>
      </c>
      <c r="F250" s="54" t="d">
        <f>RFPData!CX245</f>
        <v>1899-12-30</v>
      </c>
      <c r="G250" s="54" t="d">
        <f>RFPData!DS245</f>
        <v>1899-12-30</v>
      </c>
      <c r="H250" s="58">
        <f>RFPData!DQ245</f>
        <v>0</v>
      </c>
      <c r="I250" s="58">
        <f>RFPData!DV245</f>
        <v>0</v>
      </c>
      <c r="J250" s="55">
        <f>RFPData!CV245</f>
        <v>0</v>
      </c>
      <c r="K250" s="55">
        <f>RFPData!CW245</f>
        <v>0</v>
      </c>
      <c r="L250" s="57">
        <f>RFPData!DR245</f>
        <v>0</v>
      </c>
    </row>
    <row r="251" spans="1:12" ht="30" customHeight="1">
      <c r="A251" s="58">
        <f>RFPData!D246</f>
        <v>0</v>
      </c>
      <c r="B251" s="53">
        <f>RFPData!DU246</f>
        <v>0</v>
      </c>
      <c r="C251" s="56">
        <f>RFPData!E246</f>
        <v>0</v>
      </c>
      <c r="D251" s="53">
        <f>RFPData!DT246</f>
        <v>0</v>
      </c>
      <c r="E251" s="56" t="str">
        <f>RFPData!DW246</f>
        <v/>
      </c>
      <c r="F251" s="54" t="d">
        <f>RFPData!CX246</f>
        <v>1899-12-30</v>
      </c>
      <c r="G251" s="54" t="d">
        <f>RFPData!DS246</f>
        <v>1899-12-30</v>
      </c>
      <c r="H251" s="58">
        <f>RFPData!DQ246</f>
        <v>0</v>
      </c>
      <c r="I251" s="58">
        <f>RFPData!DV246</f>
        <v>0</v>
      </c>
      <c r="J251" s="55">
        <f>RFPData!CV246</f>
        <v>0</v>
      </c>
      <c r="K251" s="55">
        <f>RFPData!CW246</f>
        <v>0</v>
      </c>
      <c r="L251" s="57">
        <f>RFPData!DR246</f>
        <v>0</v>
      </c>
    </row>
    <row r="252" spans="1:12" ht="30" customHeight="1">
      <c r="A252" s="58">
        <f>RFPData!D247</f>
        <v>0</v>
      </c>
      <c r="B252" s="53">
        <f>RFPData!DU247</f>
        <v>0</v>
      </c>
      <c r="C252" s="56">
        <f>RFPData!E247</f>
        <v>0</v>
      </c>
      <c r="D252" s="53">
        <f>RFPData!DT247</f>
        <v>0</v>
      </c>
      <c r="E252" s="56" t="str">
        <f>RFPData!DW247</f>
        <v/>
      </c>
      <c r="F252" s="54" t="d">
        <f>RFPData!CX247</f>
        <v>1899-12-30</v>
      </c>
      <c r="G252" s="54" t="d">
        <f>RFPData!DS247</f>
        <v>1899-12-30</v>
      </c>
      <c r="H252" s="58">
        <f>RFPData!DQ247</f>
        <v>0</v>
      </c>
      <c r="I252" s="58">
        <f>RFPData!DV247</f>
        <v>0</v>
      </c>
      <c r="J252" s="55">
        <f>RFPData!CV247</f>
        <v>0</v>
      </c>
      <c r="K252" s="55">
        <f>RFPData!CW247</f>
        <v>0</v>
      </c>
      <c r="L252" s="57">
        <f>RFPData!DR247</f>
        <v>0</v>
      </c>
    </row>
    <row r="253" spans="1:12" ht="30" customHeight="1">
      <c r="A253" s="58">
        <f>RFPData!D248</f>
        <v>0</v>
      </c>
      <c r="B253" s="53">
        <f>RFPData!DU248</f>
        <v>0</v>
      </c>
      <c r="C253" s="56">
        <f>RFPData!E248</f>
        <v>0</v>
      </c>
      <c r="D253" s="53">
        <f>RFPData!DT248</f>
        <v>0</v>
      </c>
      <c r="E253" s="56" t="str">
        <f>RFPData!DW248</f>
        <v/>
      </c>
      <c r="F253" s="54" t="d">
        <f>RFPData!CX248</f>
        <v>1899-12-30</v>
      </c>
      <c r="G253" s="54" t="d">
        <f>RFPData!DS248</f>
        <v>1899-12-30</v>
      </c>
      <c r="H253" s="58">
        <f>RFPData!DQ248</f>
        <v>0</v>
      </c>
      <c r="I253" s="58">
        <f>RFPData!DV248</f>
        <v>0</v>
      </c>
      <c r="J253" s="55">
        <f>RFPData!CV248</f>
        <v>0</v>
      </c>
      <c r="K253" s="55">
        <f>RFPData!CW248</f>
        <v>0</v>
      </c>
      <c r="L253" s="57">
        <f>RFPData!DR248</f>
        <v>0</v>
      </c>
    </row>
    <row r="254" spans="1:12" ht="30" customHeight="1">
      <c r="A254" s="58">
        <f>RFPData!D249</f>
        <v>0</v>
      </c>
      <c r="B254" s="53">
        <f>RFPData!DU249</f>
        <v>0</v>
      </c>
      <c r="C254" s="56">
        <f>RFPData!E249</f>
        <v>0</v>
      </c>
      <c r="D254" s="53">
        <f>RFPData!DT249</f>
        <v>0</v>
      </c>
      <c r="E254" s="56" t="str">
        <f>RFPData!DW249</f>
        <v/>
      </c>
      <c r="F254" s="54" t="d">
        <f>RFPData!CX249</f>
        <v>1899-12-30</v>
      </c>
      <c r="G254" s="54" t="d">
        <f>RFPData!DS249</f>
        <v>1899-12-30</v>
      </c>
      <c r="H254" s="58">
        <f>RFPData!DQ249</f>
        <v>0</v>
      </c>
      <c r="I254" s="58">
        <f>RFPData!DV249</f>
        <v>0</v>
      </c>
      <c r="J254" s="55">
        <f>RFPData!CV249</f>
        <v>0</v>
      </c>
      <c r="K254" s="55">
        <f>RFPData!CW249</f>
        <v>0</v>
      </c>
      <c r="L254" s="57">
        <f>RFPData!DR249</f>
        <v>0</v>
      </c>
    </row>
    <row r="255" spans="1:12" ht="30" customHeight="1">
      <c r="A255" s="58">
        <f>RFPData!D250</f>
        <v>0</v>
      </c>
      <c r="B255" s="53">
        <f>RFPData!DU250</f>
        <v>0</v>
      </c>
      <c r="C255" s="56">
        <f>RFPData!E250</f>
        <v>0</v>
      </c>
      <c r="D255" s="53">
        <f>RFPData!DT250</f>
        <v>0</v>
      </c>
      <c r="E255" s="56" t="str">
        <f>RFPData!DW250</f>
        <v/>
      </c>
      <c r="F255" s="54" t="d">
        <f>RFPData!CX250</f>
        <v>1899-12-30</v>
      </c>
      <c r="G255" s="54" t="d">
        <f>RFPData!DS250</f>
        <v>1899-12-30</v>
      </c>
      <c r="H255" s="58">
        <f>RFPData!DQ250</f>
        <v>0</v>
      </c>
      <c r="I255" s="58">
        <f>RFPData!DV250</f>
        <v>0</v>
      </c>
      <c r="J255" s="55">
        <f>RFPData!CV250</f>
        <v>0</v>
      </c>
      <c r="K255" s="55">
        <f>RFPData!CW250</f>
        <v>0</v>
      </c>
      <c r="L255" s="57">
        <f>RFPData!DR250</f>
        <v>0</v>
      </c>
    </row>
    <row r="256" spans="1:12" ht="30" customHeight="1">
      <c r="A256" s="58">
        <f>RFPData!D251</f>
        <v>0</v>
      </c>
      <c r="B256" s="53">
        <f>RFPData!DU251</f>
        <v>0</v>
      </c>
      <c r="C256" s="56">
        <f>RFPData!E251</f>
        <v>0</v>
      </c>
      <c r="D256" s="53">
        <f>RFPData!DT251</f>
        <v>0</v>
      </c>
      <c r="E256" s="56" t="str">
        <f>RFPData!DW251</f>
        <v/>
      </c>
      <c r="F256" s="54" t="d">
        <f>RFPData!CX251</f>
        <v>1899-12-30</v>
      </c>
      <c r="G256" s="54" t="d">
        <f>RFPData!DS251</f>
        <v>1899-12-30</v>
      </c>
      <c r="H256" s="58">
        <f>RFPData!DQ251</f>
        <v>0</v>
      </c>
      <c r="I256" s="58">
        <f>RFPData!DV251</f>
        <v>0</v>
      </c>
      <c r="J256" s="55">
        <f>RFPData!CV251</f>
        <v>0</v>
      </c>
      <c r="K256" s="55">
        <f>RFPData!CW251</f>
        <v>0</v>
      </c>
      <c r="L256" s="57">
        <f>RFPData!DR251</f>
        <v>0</v>
      </c>
    </row>
    <row r="257" spans="1:12" ht="30" customHeight="1">
      <c r="A257" s="58">
        <f>RFPData!D252</f>
        <v>0</v>
      </c>
      <c r="B257" s="53">
        <f>RFPData!DU252</f>
        <v>0</v>
      </c>
      <c r="C257" s="56">
        <f>RFPData!E252</f>
        <v>0</v>
      </c>
      <c r="D257" s="53">
        <f>RFPData!DT252</f>
        <v>0</v>
      </c>
      <c r="E257" s="56" t="str">
        <f>RFPData!DW252</f>
        <v/>
      </c>
      <c r="F257" s="54" t="d">
        <f>RFPData!CX252</f>
        <v>1899-12-30</v>
      </c>
      <c r="G257" s="54" t="d">
        <f>RFPData!DS252</f>
        <v>1899-12-30</v>
      </c>
      <c r="H257" s="58">
        <f>RFPData!DQ252</f>
        <v>0</v>
      </c>
      <c r="I257" s="58">
        <f>RFPData!DV252</f>
        <v>0</v>
      </c>
      <c r="J257" s="55">
        <f>RFPData!CV252</f>
        <v>0</v>
      </c>
      <c r="K257" s="55">
        <f>RFPData!CW252</f>
        <v>0</v>
      </c>
      <c r="L257" s="57">
        <f>RFPData!DR252</f>
        <v>0</v>
      </c>
    </row>
    <row r="258" spans="1:12" ht="30" customHeight="1">
      <c r="A258" s="58">
        <f>RFPData!D253</f>
        <v>0</v>
      </c>
      <c r="B258" s="53">
        <f>RFPData!DU253</f>
        <v>0</v>
      </c>
      <c r="C258" s="56">
        <f>RFPData!E253</f>
        <v>0</v>
      </c>
      <c r="D258" s="53">
        <f>RFPData!DT253</f>
        <v>0</v>
      </c>
      <c r="E258" s="56" t="str">
        <f>RFPData!DW253</f>
        <v/>
      </c>
      <c r="F258" s="54" t="d">
        <f>RFPData!CX253</f>
        <v>1899-12-30</v>
      </c>
      <c r="G258" s="54" t="d">
        <f>RFPData!DS253</f>
        <v>1899-12-30</v>
      </c>
      <c r="H258" s="58">
        <f>RFPData!DQ253</f>
        <v>0</v>
      </c>
      <c r="I258" s="58">
        <f>RFPData!DV253</f>
        <v>0</v>
      </c>
      <c r="J258" s="55">
        <f>RFPData!CV253</f>
        <v>0</v>
      </c>
      <c r="K258" s="55">
        <f>RFPData!CW253</f>
        <v>0</v>
      </c>
      <c r="L258" s="57">
        <f>RFPData!DR253</f>
        <v>0</v>
      </c>
    </row>
    <row r="259" spans="1:12" ht="30" customHeight="1">
      <c r="A259" s="58">
        <f>RFPData!D254</f>
        <v>0</v>
      </c>
      <c r="B259" s="53">
        <f>RFPData!DU254</f>
        <v>0</v>
      </c>
      <c r="C259" s="56">
        <f>RFPData!E254</f>
        <v>0</v>
      </c>
      <c r="D259" s="53">
        <f>RFPData!DT254</f>
        <v>0</v>
      </c>
      <c r="E259" s="56" t="str">
        <f>RFPData!DW254</f>
        <v/>
      </c>
      <c r="F259" s="54" t="d">
        <f>RFPData!CX254</f>
        <v>1899-12-30</v>
      </c>
      <c r="G259" s="54" t="d">
        <f>RFPData!DS254</f>
        <v>1899-12-30</v>
      </c>
      <c r="H259" s="58">
        <f>RFPData!DQ254</f>
        <v>0</v>
      </c>
      <c r="I259" s="58">
        <f>RFPData!DV254</f>
        <v>0</v>
      </c>
      <c r="J259" s="55">
        <f>RFPData!CV254</f>
        <v>0</v>
      </c>
      <c r="K259" s="55">
        <f>RFPData!CW254</f>
        <v>0</v>
      </c>
      <c r="L259" s="57">
        <f>RFPData!DR254</f>
        <v>0</v>
      </c>
    </row>
    <row r="260" spans="1:12" ht="30" customHeight="1">
      <c r="A260" s="58">
        <f>RFPData!D255</f>
        <v>0</v>
      </c>
      <c r="B260" s="53">
        <f>RFPData!DU255</f>
        <v>0</v>
      </c>
      <c r="C260" s="56">
        <f>RFPData!E255</f>
        <v>0</v>
      </c>
      <c r="D260" s="53">
        <f>RFPData!DT255</f>
        <v>0</v>
      </c>
      <c r="E260" s="56" t="str">
        <f>RFPData!DW255</f>
        <v/>
      </c>
      <c r="F260" s="54" t="d">
        <f>RFPData!CX255</f>
        <v>1899-12-30</v>
      </c>
      <c r="G260" s="54" t="d">
        <f>RFPData!DS255</f>
        <v>1899-12-30</v>
      </c>
      <c r="H260" s="58">
        <f>RFPData!DQ255</f>
        <v>0</v>
      </c>
      <c r="I260" s="58">
        <f>RFPData!DV255</f>
        <v>0</v>
      </c>
      <c r="J260" s="55">
        <f>RFPData!CV255</f>
        <v>0</v>
      </c>
      <c r="K260" s="55">
        <f>RFPData!CW255</f>
        <v>0</v>
      </c>
      <c r="L260" s="57">
        <f>RFPData!DR255</f>
        <v>0</v>
      </c>
    </row>
    <row r="261" spans="1:12" ht="30" customHeight="1">
      <c r="A261" s="58">
        <f>RFPData!D256</f>
        <v>0</v>
      </c>
      <c r="B261" s="53">
        <f>RFPData!DU256</f>
        <v>0</v>
      </c>
      <c r="C261" s="56">
        <f>RFPData!E256</f>
        <v>0</v>
      </c>
      <c r="D261" s="53">
        <f>RFPData!DT256</f>
        <v>0</v>
      </c>
      <c r="E261" s="56" t="str">
        <f>RFPData!DW256</f>
        <v/>
      </c>
      <c r="F261" s="54" t="d">
        <f>RFPData!CX256</f>
        <v>1899-12-30</v>
      </c>
      <c r="G261" s="54" t="d">
        <f>RFPData!DS256</f>
        <v>1899-12-30</v>
      </c>
      <c r="H261" s="58">
        <f>RFPData!DQ256</f>
        <v>0</v>
      </c>
      <c r="I261" s="58">
        <f>RFPData!DV256</f>
        <v>0</v>
      </c>
      <c r="J261" s="55">
        <f>RFPData!CV256</f>
        <v>0</v>
      </c>
      <c r="K261" s="55">
        <f>RFPData!CW256</f>
        <v>0</v>
      </c>
      <c r="L261" s="57">
        <f>RFPData!DR256</f>
        <v>0</v>
      </c>
    </row>
    <row r="262" spans="1:12" ht="30" customHeight="1">
      <c r="A262" s="58">
        <f>RFPData!D257</f>
        <v>0</v>
      </c>
      <c r="B262" s="53">
        <f>RFPData!DU257</f>
        <v>0</v>
      </c>
      <c r="C262" s="56">
        <f>RFPData!E257</f>
        <v>0</v>
      </c>
      <c r="D262" s="53">
        <f>RFPData!DT257</f>
        <v>0</v>
      </c>
      <c r="E262" s="56" t="str">
        <f>RFPData!DW257</f>
        <v/>
      </c>
      <c r="F262" s="54" t="d">
        <f>RFPData!CX257</f>
        <v>1899-12-30</v>
      </c>
      <c r="G262" s="54" t="d">
        <f>RFPData!DS257</f>
        <v>1899-12-30</v>
      </c>
      <c r="H262" s="58">
        <f>RFPData!DQ257</f>
        <v>0</v>
      </c>
      <c r="I262" s="58">
        <f>RFPData!DV257</f>
        <v>0</v>
      </c>
      <c r="J262" s="55">
        <f>RFPData!CV257</f>
        <v>0</v>
      </c>
      <c r="K262" s="55">
        <f>RFPData!CW257</f>
        <v>0</v>
      </c>
      <c r="L262" s="57">
        <f>RFPData!DR257</f>
        <v>0</v>
      </c>
    </row>
    <row r="263" spans="1:12" ht="30" customHeight="1">
      <c r="A263" s="58">
        <f>RFPData!D258</f>
        <v>0</v>
      </c>
      <c r="B263" s="53">
        <f>RFPData!DU258</f>
        <v>0</v>
      </c>
      <c r="C263" s="56">
        <f>RFPData!E258</f>
        <v>0</v>
      </c>
      <c r="D263" s="53">
        <f>RFPData!DT258</f>
        <v>0</v>
      </c>
      <c r="E263" s="56" t="str">
        <f>RFPData!DW258</f>
        <v/>
      </c>
      <c r="F263" s="54" t="d">
        <f>RFPData!CX258</f>
        <v>1899-12-30</v>
      </c>
      <c r="G263" s="54" t="d">
        <f>RFPData!DS258</f>
        <v>1899-12-30</v>
      </c>
      <c r="H263" s="58">
        <f>RFPData!DQ258</f>
        <v>0</v>
      </c>
      <c r="I263" s="58">
        <f>RFPData!DV258</f>
        <v>0</v>
      </c>
      <c r="J263" s="55">
        <f>RFPData!CV258</f>
        <v>0</v>
      </c>
      <c r="K263" s="55">
        <f>RFPData!CW258</f>
        <v>0</v>
      </c>
      <c r="L263" s="57">
        <f>RFPData!DR258</f>
        <v>0</v>
      </c>
    </row>
    <row r="264" spans="1:12" ht="30" customHeight="1">
      <c r="A264" s="58">
        <f>RFPData!D259</f>
        <v>0</v>
      </c>
      <c r="B264" s="53">
        <f>RFPData!DU259</f>
        <v>0</v>
      </c>
      <c r="C264" s="56">
        <f>RFPData!E259</f>
        <v>0</v>
      </c>
      <c r="D264" s="53">
        <f>RFPData!DT259</f>
        <v>0</v>
      </c>
      <c r="E264" s="56" t="str">
        <f>RFPData!DW259</f>
        <v/>
      </c>
      <c r="F264" s="54" t="d">
        <f>RFPData!CX259</f>
        <v>1899-12-30</v>
      </c>
      <c r="G264" s="54" t="d">
        <f>RFPData!DS259</f>
        <v>1899-12-30</v>
      </c>
      <c r="H264" s="58">
        <f>RFPData!DQ259</f>
        <v>0</v>
      </c>
      <c r="I264" s="58">
        <f>RFPData!DV259</f>
        <v>0</v>
      </c>
      <c r="J264" s="55">
        <f>RFPData!CV259</f>
        <v>0</v>
      </c>
      <c r="K264" s="55">
        <f>RFPData!CW259</f>
        <v>0</v>
      </c>
      <c r="L264" s="57">
        <f>RFPData!DR259</f>
        <v>0</v>
      </c>
    </row>
    <row r="265" spans="1:12" ht="30" customHeight="1">
      <c r="A265" s="58">
        <f>RFPData!D260</f>
        <v>0</v>
      </c>
      <c r="B265" s="53">
        <f>RFPData!DU260</f>
        <v>0</v>
      </c>
      <c r="C265" s="56">
        <f>RFPData!E260</f>
        <v>0</v>
      </c>
      <c r="D265" s="53">
        <f>RFPData!DT260</f>
        <v>0</v>
      </c>
      <c r="E265" s="56" t="str">
        <f>RFPData!DW260</f>
        <v/>
      </c>
      <c r="F265" s="54" t="d">
        <f>RFPData!CX260</f>
        <v>1899-12-30</v>
      </c>
      <c r="G265" s="54" t="d">
        <f>RFPData!DS260</f>
        <v>1899-12-30</v>
      </c>
      <c r="H265" s="58">
        <f>RFPData!DQ260</f>
        <v>0</v>
      </c>
      <c r="I265" s="58">
        <f>RFPData!DV260</f>
        <v>0</v>
      </c>
      <c r="J265" s="55">
        <f>RFPData!CV260</f>
        <v>0</v>
      </c>
      <c r="K265" s="55">
        <f>RFPData!CW260</f>
        <v>0</v>
      </c>
      <c r="L265" s="57">
        <f>RFPData!DR260</f>
        <v>0</v>
      </c>
    </row>
    <row r="266" spans="1:12" ht="30" customHeight="1">
      <c r="A266" s="58">
        <f>RFPData!D261</f>
        <v>0</v>
      </c>
      <c r="B266" s="53">
        <f>RFPData!DU261</f>
        <v>0</v>
      </c>
      <c r="C266" s="56">
        <f>RFPData!E261</f>
        <v>0</v>
      </c>
      <c r="D266" s="53">
        <f>RFPData!DT261</f>
        <v>0</v>
      </c>
      <c r="E266" s="56" t="str">
        <f>RFPData!DW261</f>
        <v/>
      </c>
      <c r="F266" s="54" t="d">
        <f>RFPData!CX261</f>
        <v>1899-12-30</v>
      </c>
      <c r="G266" s="54" t="d">
        <f>RFPData!DS261</f>
        <v>1899-12-30</v>
      </c>
      <c r="H266" s="58">
        <f>RFPData!DQ261</f>
        <v>0</v>
      </c>
      <c r="I266" s="58">
        <f>RFPData!DV261</f>
        <v>0</v>
      </c>
      <c r="J266" s="55">
        <f>RFPData!CV261</f>
        <v>0</v>
      </c>
      <c r="K266" s="55">
        <f>RFPData!CW261</f>
        <v>0</v>
      </c>
      <c r="L266" s="57">
        <f>RFPData!DR261</f>
        <v>0</v>
      </c>
    </row>
    <row r="267" spans="1:12" ht="30" customHeight="1">
      <c r="A267" s="58">
        <f>RFPData!D262</f>
        <v>0</v>
      </c>
      <c r="B267" s="53">
        <f>RFPData!DU262</f>
        <v>0</v>
      </c>
      <c r="C267" s="56">
        <f>RFPData!E262</f>
        <v>0</v>
      </c>
      <c r="D267" s="53">
        <f>RFPData!DT262</f>
        <v>0</v>
      </c>
      <c r="E267" s="56" t="str">
        <f>RFPData!DW262</f>
        <v/>
      </c>
      <c r="F267" s="54" t="d">
        <f>RFPData!CX262</f>
        <v>1899-12-30</v>
      </c>
      <c r="G267" s="54" t="d">
        <f>RFPData!DS262</f>
        <v>1899-12-30</v>
      </c>
      <c r="H267" s="58">
        <f>RFPData!DQ262</f>
        <v>0</v>
      </c>
      <c r="I267" s="58">
        <f>RFPData!DV262</f>
        <v>0</v>
      </c>
      <c r="J267" s="55">
        <f>RFPData!CV262</f>
        <v>0</v>
      </c>
      <c r="K267" s="55">
        <f>RFPData!CW262</f>
        <v>0</v>
      </c>
      <c r="L267" s="57">
        <f>RFPData!DR262</f>
        <v>0</v>
      </c>
    </row>
    <row r="268" spans="1:12" ht="30" customHeight="1">
      <c r="A268" s="58">
        <f>RFPData!D263</f>
        <v>0</v>
      </c>
      <c r="B268" s="53">
        <f>RFPData!DU263</f>
        <v>0</v>
      </c>
      <c r="C268" s="56">
        <f>RFPData!E263</f>
        <v>0</v>
      </c>
      <c r="D268" s="53">
        <f>RFPData!DT263</f>
        <v>0</v>
      </c>
      <c r="E268" s="56" t="str">
        <f>RFPData!DW263</f>
        <v/>
      </c>
      <c r="F268" s="54" t="d">
        <f>RFPData!CX263</f>
        <v>1899-12-30</v>
      </c>
      <c r="G268" s="54" t="d">
        <f>RFPData!DS263</f>
        <v>1899-12-30</v>
      </c>
      <c r="H268" s="58">
        <f>RFPData!DQ263</f>
        <v>0</v>
      </c>
      <c r="I268" s="58">
        <f>RFPData!DV263</f>
        <v>0</v>
      </c>
      <c r="J268" s="55">
        <f>RFPData!CV263</f>
        <v>0</v>
      </c>
      <c r="K268" s="55">
        <f>RFPData!CW263</f>
        <v>0</v>
      </c>
      <c r="L268" s="57">
        <f>RFPData!DR263</f>
        <v>0</v>
      </c>
    </row>
    <row r="269" spans="1:12" ht="30" customHeight="1">
      <c r="A269" s="58">
        <f>RFPData!D264</f>
        <v>0</v>
      </c>
      <c r="B269" s="53">
        <f>RFPData!DU264</f>
        <v>0</v>
      </c>
      <c r="C269" s="56">
        <f>RFPData!E264</f>
        <v>0</v>
      </c>
      <c r="D269" s="53">
        <f>RFPData!DT264</f>
        <v>0</v>
      </c>
      <c r="E269" s="56" t="str">
        <f>RFPData!DW264</f>
        <v/>
      </c>
      <c r="F269" s="54" t="d">
        <f>RFPData!CX264</f>
        <v>1899-12-30</v>
      </c>
      <c r="G269" s="54" t="d">
        <f>RFPData!DS264</f>
        <v>1899-12-30</v>
      </c>
      <c r="H269" s="58">
        <f>RFPData!DQ264</f>
        <v>0</v>
      </c>
      <c r="I269" s="58">
        <f>RFPData!DV264</f>
        <v>0</v>
      </c>
      <c r="J269" s="55">
        <f>RFPData!CV264</f>
        <v>0</v>
      </c>
      <c r="K269" s="55">
        <f>RFPData!CW264</f>
        <v>0</v>
      </c>
      <c r="L269" s="57">
        <f>RFPData!DR264</f>
        <v>0</v>
      </c>
    </row>
    <row r="270" spans="1:12" ht="30" customHeight="1">
      <c r="A270" s="58">
        <f>RFPData!D265</f>
        <v>0</v>
      </c>
      <c r="B270" s="53">
        <f>RFPData!DU265</f>
        <v>0</v>
      </c>
      <c r="C270" s="56">
        <f>RFPData!E265</f>
        <v>0</v>
      </c>
      <c r="D270" s="53">
        <f>RFPData!DT265</f>
        <v>0</v>
      </c>
      <c r="E270" s="56" t="str">
        <f>RFPData!DW265</f>
        <v/>
      </c>
      <c r="F270" s="54" t="d">
        <f>RFPData!CX265</f>
        <v>1899-12-30</v>
      </c>
      <c r="G270" s="54" t="d">
        <f>RFPData!DS265</f>
        <v>1899-12-30</v>
      </c>
      <c r="H270" s="58">
        <f>RFPData!DQ265</f>
        <v>0</v>
      </c>
      <c r="I270" s="58">
        <f>RFPData!DV265</f>
        <v>0</v>
      </c>
      <c r="J270" s="55">
        <f>RFPData!CV265</f>
        <v>0</v>
      </c>
      <c r="K270" s="55">
        <f>RFPData!CW265</f>
        <v>0</v>
      </c>
      <c r="L270" s="57">
        <f>RFPData!DR265</f>
        <v>0</v>
      </c>
    </row>
    <row r="271" spans="1:12" ht="30" customHeight="1">
      <c r="A271" s="58">
        <f>RFPData!D266</f>
        <v>0</v>
      </c>
      <c r="B271" s="53">
        <f>RFPData!DU266</f>
        <v>0</v>
      </c>
      <c r="C271" s="56">
        <f>RFPData!E266</f>
        <v>0</v>
      </c>
      <c r="D271" s="53">
        <f>RFPData!DT266</f>
        <v>0</v>
      </c>
      <c r="E271" s="56" t="str">
        <f>RFPData!DW266</f>
        <v/>
      </c>
      <c r="F271" s="54" t="d">
        <f>RFPData!CX266</f>
        <v>1899-12-30</v>
      </c>
      <c r="G271" s="54" t="d">
        <f>RFPData!DS266</f>
        <v>1899-12-30</v>
      </c>
      <c r="H271" s="58">
        <f>RFPData!DQ266</f>
        <v>0</v>
      </c>
      <c r="I271" s="58">
        <f>RFPData!DV266</f>
        <v>0</v>
      </c>
      <c r="J271" s="55">
        <f>RFPData!CV266</f>
        <v>0</v>
      </c>
      <c r="K271" s="55">
        <f>RFPData!CW266</f>
        <v>0</v>
      </c>
      <c r="L271" s="57">
        <f>RFPData!DR266</f>
        <v>0</v>
      </c>
    </row>
    <row r="272" spans="1:12" ht="30" customHeight="1">
      <c r="A272" s="58">
        <f>RFPData!D267</f>
        <v>0</v>
      </c>
      <c r="B272" s="53">
        <f>RFPData!DU267</f>
        <v>0</v>
      </c>
      <c r="C272" s="56">
        <f>RFPData!E267</f>
        <v>0</v>
      </c>
      <c r="D272" s="53">
        <f>RFPData!DT267</f>
        <v>0</v>
      </c>
      <c r="E272" s="56" t="str">
        <f>RFPData!DW267</f>
        <v/>
      </c>
      <c r="F272" s="54" t="d">
        <f>RFPData!CX267</f>
        <v>1899-12-30</v>
      </c>
      <c r="G272" s="54" t="d">
        <f>RFPData!DS267</f>
        <v>1899-12-30</v>
      </c>
      <c r="H272" s="58">
        <f>RFPData!DQ267</f>
        <v>0</v>
      </c>
      <c r="I272" s="58">
        <f>RFPData!DV267</f>
        <v>0</v>
      </c>
      <c r="J272" s="55">
        <f>RFPData!CV267</f>
        <v>0</v>
      </c>
      <c r="K272" s="55">
        <f>RFPData!CW267</f>
        <v>0</v>
      </c>
      <c r="L272" s="57">
        <f>RFPData!DR267</f>
        <v>0</v>
      </c>
    </row>
    <row r="273" spans="1:12" ht="30" customHeight="1">
      <c r="A273" s="58">
        <f>RFPData!D268</f>
        <v>0</v>
      </c>
      <c r="B273" s="53">
        <f>RFPData!DU268</f>
        <v>0</v>
      </c>
      <c r="C273" s="56">
        <f>RFPData!E268</f>
        <v>0</v>
      </c>
      <c r="D273" s="53">
        <f>RFPData!DT268</f>
        <v>0</v>
      </c>
      <c r="E273" s="56" t="str">
        <f>RFPData!DW268</f>
        <v/>
      </c>
      <c r="F273" s="54" t="d">
        <f>RFPData!CX268</f>
        <v>1899-12-30</v>
      </c>
      <c r="G273" s="54" t="d">
        <f>RFPData!DS268</f>
        <v>1899-12-30</v>
      </c>
      <c r="H273" s="58">
        <f>RFPData!DQ268</f>
        <v>0</v>
      </c>
      <c r="I273" s="58">
        <f>RFPData!DV268</f>
        <v>0</v>
      </c>
      <c r="J273" s="55">
        <f>RFPData!CV268</f>
        <v>0</v>
      </c>
      <c r="K273" s="55">
        <f>RFPData!CW268</f>
        <v>0</v>
      </c>
      <c r="L273" s="57">
        <f>RFPData!DR268</f>
        <v>0</v>
      </c>
    </row>
    <row r="274" spans="1:12" ht="30" customHeight="1">
      <c r="A274" s="58">
        <f>RFPData!D269</f>
        <v>0</v>
      </c>
      <c r="B274" s="53">
        <f>RFPData!DU269</f>
        <v>0</v>
      </c>
      <c r="C274" s="56">
        <f>RFPData!E269</f>
        <v>0</v>
      </c>
      <c r="D274" s="53">
        <f>RFPData!DT269</f>
        <v>0</v>
      </c>
      <c r="E274" s="56" t="str">
        <f>RFPData!DW269</f>
        <v/>
      </c>
      <c r="F274" s="54" t="d">
        <f>RFPData!CX269</f>
        <v>1899-12-30</v>
      </c>
      <c r="G274" s="54" t="d">
        <f>RFPData!DS269</f>
        <v>1899-12-30</v>
      </c>
      <c r="H274" s="58">
        <f>RFPData!DQ269</f>
        <v>0</v>
      </c>
      <c r="I274" s="58">
        <f>RFPData!DV269</f>
        <v>0</v>
      </c>
      <c r="J274" s="55">
        <f>RFPData!CV269</f>
        <v>0</v>
      </c>
      <c r="K274" s="55">
        <f>RFPData!CW269</f>
        <v>0</v>
      </c>
      <c r="L274" s="57">
        <f>RFPData!DR269</f>
        <v>0</v>
      </c>
    </row>
    <row r="275" spans="1:12" ht="30" customHeight="1">
      <c r="A275" s="58">
        <f>RFPData!D270</f>
        <v>0</v>
      </c>
      <c r="B275" s="53">
        <f>RFPData!DU270</f>
        <v>0</v>
      </c>
      <c r="C275" s="56">
        <f>RFPData!E270</f>
        <v>0</v>
      </c>
      <c r="D275" s="53">
        <f>RFPData!DT270</f>
        <v>0</v>
      </c>
      <c r="E275" s="56" t="str">
        <f>RFPData!DW270</f>
        <v/>
      </c>
      <c r="F275" s="54" t="d">
        <f>RFPData!CX270</f>
        <v>1899-12-30</v>
      </c>
      <c r="G275" s="54" t="d">
        <f>RFPData!DS270</f>
        <v>1899-12-30</v>
      </c>
      <c r="H275" s="58">
        <f>RFPData!DQ270</f>
        <v>0</v>
      </c>
      <c r="I275" s="58">
        <f>RFPData!DV270</f>
        <v>0</v>
      </c>
      <c r="J275" s="55">
        <f>RFPData!CV270</f>
        <v>0</v>
      </c>
      <c r="K275" s="55">
        <f>RFPData!CW270</f>
        <v>0</v>
      </c>
      <c r="L275" s="57">
        <f>RFPData!DR270</f>
        <v>0</v>
      </c>
    </row>
    <row r="276" spans="1:12" ht="30" customHeight="1">
      <c r="A276" s="58">
        <f>RFPData!D271</f>
        <v>0</v>
      </c>
      <c r="B276" s="53">
        <f>RFPData!DU271</f>
        <v>0</v>
      </c>
      <c r="C276" s="56">
        <f>RFPData!E271</f>
        <v>0</v>
      </c>
      <c r="D276" s="53">
        <f>RFPData!DT271</f>
        <v>0</v>
      </c>
      <c r="E276" s="56" t="str">
        <f>RFPData!DW271</f>
        <v/>
      </c>
      <c r="F276" s="54" t="d">
        <f>RFPData!CX271</f>
        <v>1899-12-30</v>
      </c>
      <c r="G276" s="54" t="d">
        <f>RFPData!DS271</f>
        <v>1899-12-30</v>
      </c>
      <c r="H276" s="58">
        <f>RFPData!DQ271</f>
        <v>0</v>
      </c>
      <c r="I276" s="58">
        <f>RFPData!DV271</f>
        <v>0</v>
      </c>
      <c r="J276" s="55">
        <f>RFPData!CV271</f>
        <v>0</v>
      </c>
      <c r="K276" s="55">
        <f>RFPData!CW271</f>
        <v>0</v>
      </c>
      <c r="L276" s="57">
        <f>RFPData!DR271</f>
        <v>0</v>
      </c>
    </row>
    <row r="277" spans="1:12" ht="30" customHeight="1">
      <c r="A277" s="58">
        <f>RFPData!D272</f>
        <v>0</v>
      </c>
      <c r="B277" s="53">
        <f>RFPData!DU272</f>
        <v>0</v>
      </c>
      <c r="C277" s="56">
        <f>RFPData!E272</f>
        <v>0</v>
      </c>
      <c r="D277" s="53">
        <f>RFPData!DT272</f>
        <v>0</v>
      </c>
      <c r="E277" s="56" t="str">
        <f>RFPData!DW272</f>
        <v/>
      </c>
      <c r="F277" s="54" t="d">
        <f>RFPData!CX272</f>
        <v>1899-12-30</v>
      </c>
      <c r="G277" s="54" t="d">
        <f>RFPData!DS272</f>
        <v>1899-12-30</v>
      </c>
      <c r="H277" s="58">
        <f>RFPData!DQ272</f>
        <v>0</v>
      </c>
      <c r="I277" s="58">
        <f>RFPData!DV272</f>
        <v>0</v>
      </c>
      <c r="J277" s="55">
        <f>RFPData!CV272</f>
        <v>0</v>
      </c>
      <c r="K277" s="55">
        <f>RFPData!CW272</f>
        <v>0</v>
      </c>
      <c r="L277" s="57">
        <f>RFPData!DR272</f>
        <v>0</v>
      </c>
    </row>
    <row r="278" spans="1:12" ht="30" customHeight="1">
      <c r="A278" s="58">
        <f>RFPData!D273</f>
        <v>0</v>
      </c>
      <c r="B278" s="53">
        <f>RFPData!DU273</f>
        <v>0</v>
      </c>
      <c r="C278" s="56">
        <f>RFPData!E273</f>
        <v>0</v>
      </c>
      <c r="D278" s="53">
        <f>RFPData!DT273</f>
        <v>0</v>
      </c>
      <c r="E278" s="56" t="str">
        <f>RFPData!DW273</f>
        <v/>
      </c>
      <c r="F278" s="54" t="d">
        <f>RFPData!CX273</f>
        <v>1899-12-30</v>
      </c>
      <c r="G278" s="54" t="d">
        <f>RFPData!DS273</f>
        <v>1899-12-30</v>
      </c>
      <c r="H278" s="58">
        <f>RFPData!DQ273</f>
        <v>0</v>
      </c>
      <c r="I278" s="58">
        <f>RFPData!DV273</f>
        <v>0</v>
      </c>
      <c r="J278" s="55">
        <f>RFPData!CV273</f>
        <v>0</v>
      </c>
      <c r="K278" s="55">
        <f>RFPData!CW273</f>
        <v>0</v>
      </c>
      <c r="L278" s="57">
        <f>RFPData!DR273</f>
        <v>0</v>
      </c>
    </row>
    <row r="279" spans="1:12" ht="30" customHeight="1">
      <c r="A279" s="58">
        <f>RFPData!D274</f>
        <v>0</v>
      </c>
      <c r="B279" s="53">
        <f>RFPData!DU274</f>
        <v>0</v>
      </c>
      <c r="C279" s="56">
        <f>RFPData!E274</f>
        <v>0</v>
      </c>
      <c r="D279" s="53">
        <f>RFPData!DT274</f>
        <v>0</v>
      </c>
      <c r="E279" s="56" t="str">
        <f>RFPData!DW274</f>
        <v/>
      </c>
      <c r="F279" s="54" t="d">
        <f>RFPData!CX274</f>
        <v>1899-12-30</v>
      </c>
      <c r="G279" s="54" t="d">
        <f>RFPData!DS274</f>
        <v>1899-12-30</v>
      </c>
      <c r="H279" s="58">
        <f>RFPData!DQ274</f>
        <v>0</v>
      </c>
      <c r="I279" s="58">
        <f>RFPData!DV274</f>
        <v>0</v>
      </c>
      <c r="J279" s="55">
        <f>RFPData!CV274</f>
        <v>0</v>
      </c>
      <c r="K279" s="55">
        <f>RFPData!CW274</f>
        <v>0</v>
      </c>
      <c r="L279" s="57">
        <f>RFPData!DR274</f>
        <v>0</v>
      </c>
    </row>
    <row r="280" spans="1:12" ht="30" customHeight="1">
      <c r="A280" s="58">
        <f>RFPData!D275</f>
        <v>0</v>
      </c>
      <c r="B280" s="53">
        <f>RFPData!DU275</f>
        <v>0</v>
      </c>
      <c r="C280" s="56">
        <f>RFPData!E275</f>
        <v>0</v>
      </c>
      <c r="D280" s="53">
        <f>RFPData!DT275</f>
        <v>0</v>
      </c>
      <c r="E280" s="56" t="str">
        <f>RFPData!DW275</f>
        <v/>
      </c>
      <c r="F280" s="54" t="d">
        <f>RFPData!CX275</f>
        <v>1899-12-30</v>
      </c>
      <c r="G280" s="54" t="d">
        <f>RFPData!DS275</f>
        <v>1899-12-30</v>
      </c>
      <c r="H280" s="58">
        <f>RFPData!DQ275</f>
        <v>0</v>
      </c>
      <c r="I280" s="58">
        <f>RFPData!DV275</f>
        <v>0</v>
      </c>
      <c r="J280" s="55">
        <f>RFPData!CV275</f>
        <v>0</v>
      </c>
      <c r="K280" s="55">
        <f>RFPData!CW275</f>
        <v>0</v>
      </c>
      <c r="L280" s="57">
        <f>RFPData!DR275</f>
        <v>0</v>
      </c>
    </row>
    <row r="281" spans="1:12" ht="30" customHeight="1">
      <c r="A281" s="58">
        <f>RFPData!D276</f>
        <v>0</v>
      </c>
      <c r="B281" s="53">
        <f>RFPData!DU276</f>
        <v>0</v>
      </c>
      <c r="C281" s="56">
        <f>RFPData!E276</f>
        <v>0</v>
      </c>
      <c r="D281" s="53">
        <f>RFPData!DT276</f>
        <v>0</v>
      </c>
      <c r="E281" s="56" t="str">
        <f>RFPData!DW276</f>
        <v/>
      </c>
      <c r="F281" s="54" t="d">
        <f>RFPData!CX276</f>
        <v>1899-12-30</v>
      </c>
      <c r="G281" s="54" t="d">
        <f>RFPData!DS276</f>
        <v>1899-12-30</v>
      </c>
      <c r="H281" s="58">
        <f>RFPData!DQ276</f>
        <v>0</v>
      </c>
      <c r="I281" s="58">
        <f>RFPData!DV276</f>
        <v>0</v>
      </c>
      <c r="J281" s="55">
        <f>RFPData!CV276</f>
        <v>0</v>
      </c>
      <c r="K281" s="55">
        <f>RFPData!CW276</f>
        <v>0</v>
      </c>
      <c r="L281" s="57">
        <f>RFPData!DR276</f>
        <v>0</v>
      </c>
    </row>
    <row r="282" spans="1:12" ht="30" customHeight="1">
      <c r="A282" s="58">
        <f>RFPData!D277</f>
        <v>0</v>
      </c>
      <c r="B282" s="53">
        <f>RFPData!DU277</f>
        <v>0</v>
      </c>
      <c r="C282" s="56">
        <f>RFPData!E277</f>
        <v>0</v>
      </c>
      <c r="D282" s="53">
        <f>RFPData!DT277</f>
        <v>0</v>
      </c>
      <c r="E282" s="56" t="str">
        <f>RFPData!DW277</f>
        <v/>
      </c>
      <c r="F282" s="54" t="d">
        <f>RFPData!CX277</f>
        <v>1899-12-30</v>
      </c>
      <c r="G282" s="54" t="d">
        <f>RFPData!DS277</f>
        <v>1899-12-30</v>
      </c>
      <c r="H282" s="58">
        <f>RFPData!DQ277</f>
        <v>0</v>
      </c>
      <c r="I282" s="58">
        <f>RFPData!DV277</f>
        <v>0</v>
      </c>
      <c r="J282" s="55">
        <f>RFPData!CV277</f>
        <v>0</v>
      </c>
      <c r="K282" s="55">
        <f>RFPData!CW277</f>
        <v>0</v>
      </c>
      <c r="L282" s="57">
        <f>RFPData!DR277</f>
        <v>0</v>
      </c>
    </row>
    <row r="283" spans="1:12" ht="30" customHeight="1">
      <c r="A283" s="58">
        <f>RFPData!D278</f>
        <v>0</v>
      </c>
      <c r="B283" s="53">
        <f>RFPData!DU278</f>
        <v>0</v>
      </c>
      <c r="C283" s="56">
        <f>RFPData!E278</f>
        <v>0</v>
      </c>
      <c r="D283" s="53">
        <f>RFPData!DT278</f>
        <v>0</v>
      </c>
      <c r="E283" s="56" t="str">
        <f>RFPData!DW278</f>
        <v/>
      </c>
      <c r="F283" s="54" t="d">
        <f>RFPData!CX278</f>
        <v>1899-12-30</v>
      </c>
      <c r="G283" s="54" t="d">
        <f>RFPData!DS278</f>
        <v>1899-12-30</v>
      </c>
      <c r="H283" s="58">
        <f>RFPData!DQ278</f>
        <v>0</v>
      </c>
      <c r="I283" s="58">
        <f>RFPData!DV278</f>
        <v>0</v>
      </c>
      <c r="J283" s="55">
        <f>RFPData!CV278</f>
        <v>0</v>
      </c>
      <c r="K283" s="55">
        <f>RFPData!CW278</f>
        <v>0</v>
      </c>
      <c r="L283" s="57">
        <f>RFPData!DR278</f>
        <v>0</v>
      </c>
    </row>
    <row r="284" spans="1:12" ht="30" customHeight="1">
      <c r="A284" s="58">
        <f>RFPData!D279</f>
        <v>0</v>
      </c>
      <c r="B284" s="53">
        <f>RFPData!DU279</f>
        <v>0</v>
      </c>
      <c r="C284" s="56">
        <f>RFPData!E279</f>
        <v>0</v>
      </c>
      <c r="D284" s="53">
        <f>RFPData!DT279</f>
        <v>0</v>
      </c>
      <c r="E284" s="56" t="str">
        <f>RFPData!DW279</f>
        <v/>
      </c>
      <c r="F284" s="54" t="d">
        <f>RFPData!CX279</f>
        <v>1899-12-30</v>
      </c>
      <c r="G284" s="54" t="d">
        <f>RFPData!DS279</f>
        <v>1899-12-30</v>
      </c>
      <c r="H284" s="58">
        <f>RFPData!DQ279</f>
        <v>0</v>
      </c>
      <c r="I284" s="58">
        <f>RFPData!DV279</f>
        <v>0</v>
      </c>
      <c r="J284" s="55">
        <f>RFPData!CV279</f>
        <v>0</v>
      </c>
      <c r="K284" s="55">
        <f>RFPData!CW279</f>
        <v>0</v>
      </c>
      <c r="L284" s="57">
        <f>RFPData!DR279</f>
        <v>0</v>
      </c>
    </row>
    <row r="285" spans="1:12" ht="30" customHeight="1">
      <c r="A285" s="58">
        <f>RFPData!D280</f>
        <v>0</v>
      </c>
      <c r="B285" s="53">
        <f>RFPData!DU280</f>
        <v>0</v>
      </c>
      <c r="C285" s="56">
        <f>RFPData!E280</f>
        <v>0</v>
      </c>
      <c r="D285" s="53">
        <f>RFPData!DT280</f>
        <v>0</v>
      </c>
      <c r="E285" s="56" t="str">
        <f>RFPData!DW280</f>
        <v/>
      </c>
      <c r="F285" s="54" t="d">
        <f>RFPData!CX280</f>
        <v>1899-12-30</v>
      </c>
      <c r="G285" s="54" t="d">
        <f>RFPData!DS280</f>
        <v>1899-12-30</v>
      </c>
      <c r="H285" s="58">
        <f>RFPData!DQ280</f>
        <v>0</v>
      </c>
      <c r="I285" s="58">
        <f>RFPData!DV280</f>
        <v>0</v>
      </c>
      <c r="J285" s="55">
        <f>RFPData!CV280</f>
        <v>0</v>
      </c>
      <c r="K285" s="55">
        <f>RFPData!CW280</f>
        <v>0</v>
      </c>
      <c r="L285" s="57">
        <f>RFPData!DR280</f>
        <v>0</v>
      </c>
    </row>
    <row r="286" spans="1:12" ht="30" customHeight="1">
      <c r="A286" s="58">
        <f>RFPData!D281</f>
        <v>0</v>
      </c>
      <c r="B286" s="53">
        <f>RFPData!DU281</f>
        <v>0</v>
      </c>
      <c r="C286" s="56">
        <f>RFPData!E281</f>
        <v>0</v>
      </c>
      <c r="D286" s="53">
        <f>RFPData!DT281</f>
        <v>0</v>
      </c>
      <c r="E286" s="56" t="str">
        <f>RFPData!DW281</f>
        <v/>
      </c>
      <c r="F286" s="54" t="d">
        <f>RFPData!CX281</f>
        <v>1899-12-30</v>
      </c>
      <c r="G286" s="54" t="d">
        <f>RFPData!DS281</f>
        <v>1899-12-30</v>
      </c>
      <c r="H286" s="58">
        <f>RFPData!DQ281</f>
        <v>0</v>
      </c>
      <c r="I286" s="58">
        <f>RFPData!DV281</f>
        <v>0</v>
      </c>
      <c r="J286" s="55">
        <f>RFPData!CV281</f>
        <v>0</v>
      </c>
      <c r="K286" s="55">
        <f>RFPData!CW281</f>
        <v>0</v>
      </c>
      <c r="L286" s="57">
        <f>RFPData!DR281</f>
        <v>0</v>
      </c>
    </row>
    <row r="287" spans="1:12" ht="30" customHeight="1">
      <c r="A287" s="58">
        <f>RFPData!D282</f>
        <v>0</v>
      </c>
      <c r="B287" s="53">
        <f>RFPData!DU282</f>
        <v>0</v>
      </c>
      <c r="C287" s="56">
        <f>RFPData!E282</f>
        <v>0</v>
      </c>
      <c r="D287" s="53">
        <f>RFPData!DT282</f>
        <v>0</v>
      </c>
      <c r="E287" s="56" t="str">
        <f>RFPData!DW282</f>
        <v/>
      </c>
      <c r="F287" s="54" t="d">
        <f>RFPData!CX282</f>
        <v>1899-12-30</v>
      </c>
      <c r="G287" s="54" t="d">
        <f>RFPData!DS282</f>
        <v>1899-12-30</v>
      </c>
      <c r="H287" s="58">
        <f>RFPData!DQ282</f>
        <v>0</v>
      </c>
      <c r="I287" s="58">
        <f>RFPData!DV282</f>
        <v>0</v>
      </c>
      <c r="J287" s="55">
        <f>RFPData!CV282</f>
        <v>0</v>
      </c>
      <c r="K287" s="55">
        <f>RFPData!CW282</f>
        <v>0</v>
      </c>
      <c r="L287" s="57">
        <f>RFPData!DR282</f>
        <v>0</v>
      </c>
    </row>
    <row r="288" spans="1:12" ht="30" customHeight="1">
      <c r="A288" s="58">
        <f>RFPData!D283</f>
        <v>0</v>
      </c>
      <c r="B288" s="53">
        <f>RFPData!DU283</f>
        <v>0</v>
      </c>
      <c r="C288" s="56">
        <f>RFPData!E283</f>
        <v>0</v>
      </c>
      <c r="D288" s="53">
        <f>RFPData!DT283</f>
        <v>0</v>
      </c>
      <c r="E288" s="56" t="str">
        <f>RFPData!DW283</f>
        <v/>
      </c>
      <c r="F288" s="54" t="d">
        <f>RFPData!CX283</f>
        <v>1899-12-30</v>
      </c>
      <c r="G288" s="54" t="d">
        <f>RFPData!DS283</f>
        <v>1899-12-30</v>
      </c>
      <c r="H288" s="58">
        <f>RFPData!DQ283</f>
        <v>0</v>
      </c>
      <c r="I288" s="58">
        <f>RFPData!DV283</f>
        <v>0</v>
      </c>
      <c r="J288" s="55">
        <f>RFPData!CV283</f>
        <v>0</v>
      </c>
      <c r="K288" s="55">
        <f>RFPData!CW283</f>
        <v>0</v>
      </c>
      <c r="L288" s="57">
        <f>RFPData!DR283</f>
        <v>0</v>
      </c>
    </row>
    <row r="289" spans="1:12" ht="30" customHeight="1">
      <c r="A289" s="58">
        <f>RFPData!D284</f>
        <v>0</v>
      </c>
      <c r="B289" s="53">
        <f>RFPData!DU284</f>
        <v>0</v>
      </c>
      <c r="C289" s="56">
        <f>RFPData!E284</f>
        <v>0</v>
      </c>
      <c r="D289" s="53">
        <f>RFPData!DT284</f>
        <v>0</v>
      </c>
      <c r="E289" s="56" t="str">
        <f>RFPData!DW284</f>
        <v/>
      </c>
      <c r="F289" s="54" t="d">
        <f>RFPData!CX284</f>
        <v>1899-12-30</v>
      </c>
      <c r="G289" s="54" t="d">
        <f>RFPData!DS284</f>
        <v>1899-12-30</v>
      </c>
      <c r="H289" s="58">
        <f>RFPData!DQ284</f>
        <v>0</v>
      </c>
      <c r="I289" s="58">
        <f>RFPData!DV284</f>
        <v>0</v>
      </c>
      <c r="J289" s="55">
        <f>RFPData!CV284</f>
        <v>0</v>
      </c>
      <c r="K289" s="55">
        <f>RFPData!CW284</f>
        <v>0</v>
      </c>
      <c r="L289" s="57">
        <f>RFPData!DR284</f>
        <v>0</v>
      </c>
    </row>
    <row r="290" spans="1:12" ht="30" customHeight="1">
      <c r="A290" s="58">
        <f>RFPData!D285</f>
        <v>0</v>
      </c>
      <c r="B290" s="53">
        <f>RFPData!DU285</f>
        <v>0</v>
      </c>
      <c r="C290" s="56">
        <f>RFPData!E285</f>
        <v>0</v>
      </c>
      <c r="D290" s="53">
        <f>RFPData!DT285</f>
        <v>0</v>
      </c>
      <c r="E290" s="56" t="str">
        <f>RFPData!DW285</f>
        <v/>
      </c>
      <c r="F290" s="54" t="d">
        <f>RFPData!CX285</f>
        <v>1899-12-30</v>
      </c>
      <c r="G290" s="54" t="d">
        <f>RFPData!DS285</f>
        <v>1899-12-30</v>
      </c>
      <c r="H290" s="58">
        <f>RFPData!DQ285</f>
        <v>0</v>
      </c>
      <c r="I290" s="58">
        <f>RFPData!DV285</f>
        <v>0</v>
      </c>
      <c r="J290" s="55">
        <f>RFPData!CV285</f>
        <v>0</v>
      </c>
      <c r="K290" s="55">
        <f>RFPData!CW285</f>
        <v>0</v>
      </c>
      <c r="L290" s="57">
        <f>RFPData!DR285</f>
        <v>0</v>
      </c>
    </row>
    <row r="291" spans="1:12" ht="30" customHeight="1">
      <c r="A291" s="58">
        <f>RFPData!D286</f>
        <v>0</v>
      </c>
      <c r="B291" s="53">
        <f>RFPData!DU286</f>
        <v>0</v>
      </c>
      <c r="C291" s="56">
        <f>RFPData!E286</f>
        <v>0</v>
      </c>
      <c r="D291" s="53">
        <f>RFPData!DT286</f>
        <v>0</v>
      </c>
      <c r="E291" s="56" t="str">
        <f>RFPData!DW286</f>
        <v/>
      </c>
      <c r="F291" s="54" t="d">
        <f>RFPData!CX286</f>
        <v>1899-12-30</v>
      </c>
      <c r="G291" s="54" t="d">
        <f>RFPData!DS286</f>
        <v>1899-12-30</v>
      </c>
      <c r="H291" s="58">
        <f>RFPData!DQ286</f>
        <v>0</v>
      </c>
      <c r="I291" s="58">
        <f>RFPData!DV286</f>
        <v>0</v>
      </c>
      <c r="J291" s="55">
        <f>RFPData!CV286</f>
        <v>0</v>
      </c>
      <c r="K291" s="55">
        <f>RFPData!CW286</f>
        <v>0</v>
      </c>
      <c r="L291" s="57">
        <f>RFPData!DR286</f>
        <v>0</v>
      </c>
    </row>
    <row r="292" spans="1:12" ht="30" customHeight="1">
      <c r="A292" s="58">
        <f>RFPData!D287</f>
        <v>0</v>
      </c>
      <c r="B292" s="53">
        <f>RFPData!DU287</f>
        <v>0</v>
      </c>
      <c r="C292" s="56">
        <f>RFPData!E287</f>
        <v>0</v>
      </c>
      <c r="D292" s="53">
        <f>RFPData!DT287</f>
        <v>0</v>
      </c>
      <c r="E292" s="56" t="str">
        <f>RFPData!DW287</f>
        <v/>
      </c>
      <c r="F292" s="54" t="d">
        <f>RFPData!CX287</f>
        <v>1899-12-30</v>
      </c>
      <c r="G292" s="54" t="d">
        <f>RFPData!DS287</f>
        <v>1899-12-30</v>
      </c>
      <c r="H292" s="58">
        <f>RFPData!DQ287</f>
        <v>0</v>
      </c>
      <c r="I292" s="58">
        <f>RFPData!DV287</f>
        <v>0</v>
      </c>
      <c r="J292" s="55">
        <f>RFPData!CV287</f>
        <v>0</v>
      </c>
      <c r="K292" s="55">
        <f>RFPData!CW287</f>
        <v>0</v>
      </c>
      <c r="L292" s="57">
        <f>RFPData!DR287</f>
        <v>0</v>
      </c>
    </row>
    <row r="293" spans="1:12" ht="30" customHeight="1">
      <c r="A293" s="58">
        <f>RFPData!D288</f>
        <v>0</v>
      </c>
      <c r="B293" s="53">
        <f>RFPData!DU288</f>
        <v>0</v>
      </c>
      <c r="C293" s="56">
        <f>RFPData!E288</f>
        <v>0</v>
      </c>
      <c r="D293" s="53">
        <f>RFPData!DT288</f>
        <v>0</v>
      </c>
      <c r="E293" s="56" t="str">
        <f>RFPData!DW288</f>
        <v/>
      </c>
      <c r="F293" s="54" t="d">
        <f>RFPData!CX288</f>
        <v>1899-12-30</v>
      </c>
      <c r="G293" s="54" t="d">
        <f>RFPData!DS288</f>
        <v>1899-12-30</v>
      </c>
      <c r="H293" s="58">
        <f>RFPData!DQ288</f>
        <v>0</v>
      </c>
      <c r="I293" s="58">
        <f>RFPData!DV288</f>
        <v>0</v>
      </c>
      <c r="J293" s="55">
        <f>RFPData!CV288</f>
        <v>0</v>
      </c>
      <c r="K293" s="55">
        <f>RFPData!CW288</f>
        <v>0</v>
      </c>
      <c r="L293" s="57">
        <f>RFPData!DR288</f>
        <v>0</v>
      </c>
    </row>
    <row r="294" spans="1:12" ht="30" customHeight="1">
      <c r="A294" s="58">
        <f>RFPData!D289</f>
        <v>0</v>
      </c>
      <c r="B294" s="53">
        <f>RFPData!DU289</f>
        <v>0</v>
      </c>
      <c r="C294" s="56">
        <f>RFPData!E289</f>
        <v>0</v>
      </c>
      <c r="D294" s="53">
        <f>RFPData!DT289</f>
        <v>0</v>
      </c>
      <c r="E294" s="56" t="str">
        <f>RFPData!DW289</f>
        <v/>
      </c>
      <c r="F294" s="54" t="d">
        <f>RFPData!CX289</f>
        <v>1899-12-30</v>
      </c>
      <c r="G294" s="54" t="d">
        <f>RFPData!DS289</f>
        <v>1899-12-30</v>
      </c>
      <c r="H294" s="58">
        <f>RFPData!DQ289</f>
        <v>0</v>
      </c>
      <c r="I294" s="58">
        <f>RFPData!DV289</f>
        <v>0</v>
      </c>
      <c r="J294" s="55">
        <f>RFPData!CV289</f>
        <v>0</v>
      </c>
      <c r="K294" s="55">
        <f>RFPData!CW289</f>
        <v>0</v>
      </c>
      <c r="L294" s="57">
        <f>RFPData!DR289</f>
        <v>0</v>
      </c>
    </row>
    <row r="295" spans="1:12" ht="30" customHeight="1">
      <c r="A295" s="58">
        <f>RFPData!D290</f>
        <v>0</v>
      </c>
      <c r="B295" s="53">
        <f>RFPData!DU290</f>
        <v>0</v>
      </c>
      <c r="C295" s="56">
        <f>RFPData!E290</f>
        <v>0</v>
      </c>
      <c r="D295" s="53">
        <f>RFPData!DT290</f>
        <v>0</v>
      </c>
      <c r="E295" s="56" t="str">
        <f>RFPData!DW290</f>
        <v/>
      </c>
      <c r="F295" s="54" t="d">
        <f>RFPData!CX290</f>
        <v>1899-12-30</v>
      </c>
      <c r="G295" s="54" t="d">
        <f>RFPData!DS290</f>
        <v>1899-12-30</v>
      </c>
      <c r="H295" s="58">
        <f>RFPData!DQ290</f>
        <v>0</v>
      </c>
      <c r="I295" s="58">
        <f>RFPData!DV290</f>
        <v>0</v>
      </c>
      <c r="J295" s="55">
        <f>RFPData!CV290</f>
        <v>0</v>
      </c>
      <c r="K295" s="55">
        <f>RFPData!CW290</f>
        <v>0</v>
      </c>
      <c r="L295" s="57">
        <f>RFPData!DR290</f>
        <v>0</v>
      </c>
    </row>
    <row r="296" spans="1:12" ht="30" customHeight="1">
      <c r="A296" s="58">
        <f>RFPData!D291</f>
        <v>0</v>
      </c>
      <c r="B296" s="53">
        <f>RFPData!DU291</f>
        <v>0</v>
      </c>
      <c r="C296" s="56">
        <f>RFPData!E291</f>
        <v>0</v>
      </c>
      <c r="D296" s="53">
        <f>RFPData!DT291</f>
        <v>0</v>
      </c>
      <c r="E296" s="56" t="str">
        <f>RFPData!DW291</f>
        <v/>
      </c>
      <c r="F296" s="54" t="d">
        <f>RFPData!CX291</f>
        <v>1899-12-30</v>
      </c>
      <c r="G296" s="54" t="d">
        <f>RFPData!DS291</f>
        <v>1899-12-30</v>
      </c>
      <c r="H296" s="58">
        <f>RFPData!DQ291</f>
        <v>0</v>
      </c>
      <c r="I296" s="58">
        <f>RFPData!DV291</f>
        <v>0</v>
      </c>
      <c r="J296" s="55">
        <f>RFPData!CV291</f>
        <v>0</v>
      </c>
      <c r="K296" s="55">
        <f>RFPData!CW291</f>
        <v>0</v>
      </c>
      <c r="L296" s="57">
        <f>RFPData!DR291</f>
        <v>0</v>
      </c>
    </row>
    <row r="297" spans="1:12" ht="30" customHeight="1">
      <c r="A297" s="58">
        <f>RFPData!D292</f>
        <v>0</v>
      </c>
      <c r="B297" s="53">
        <f>RFPData!DU292</f>
        <v>0</v>
      </c>
      <c r="C297" s="56">
        <f>RFPData!E292</f>
        <v>0</v>
      </c>
      <c r="D297" s="53">
        <f>RFPData!DT292</f>
        <v>0</v>
      </c>
      <c r="E297" s="56" t="str">
        <f>RFPData!DW292</f>
        <v/>
      </c>
      <c r="F297" s="54" t="d">
        <f>RFPData!CX292</f>
        <v>1899-12-30</v>
      </c>
      <c r="G297" s="54" t="d">
        <f>RFPData!DS292</f>
        <v>1899-12-30</v>
      </c>
      <c r="H297" s="58">
        <f>RFPData!DQ292</f>
        <v>0</v>
      </c>
      <c r="I297" s="58">
        <f>RFPData!DV292</f>
        <v>0</v>
      </c>
      <c r="J297" s="55">
        <f>RFPData!CV292</f>
        <v>0</v>
      </c>
      <c r="K297" s="55">
        <f>RFPData!CW292</f>
        <v>0</v>
      </c>
      <c r="L297" s="57">
        <f>RFPData!DR292</f>
        <v>0</v>
      </c>
    </row>
    <row r="298" spans="1:12" ht="30" customHeight="1">
      <c r="A298" s="58">
        <f>RFPData!D293</f>
        <v>0</v>
      </c>
      <c r="B298" s="53">
        <f>RFPData!DU293</f>
        <v>0</v>
      </c>
      <c r="C298" s="56">
        <f>RFPData!E293</f>
        <v>0</v>
      </c>
      <c r="D298" s="53">
        <f>RFPData!DT293</f>
        <v>0</v>
      </c>
      <c r="E298" s="56" t="str">
        <f>RFPData!DW293</f>
        <v/>
      </c>
      <c r="F298" s="54" t="d">
        <f>RFPData!CX293</f>
        <v>1899-12-30</v>
      </c>
      <c r="G298" s="54" t="d">
        <f>RFPData!DS293</f>
        <v>1899-12-30</v>
      </c>
      <c r="H298" s="58">
        <f>RFPData!DQ293</f>
        <v>0</v>
      </c>
      <c r="I298" s="58">
        <f>RFPData!DV293</f>
        <v>0</v>
      </c>
      <c r="J298" s="55">
        <f>RFPData!CV293</f>
        <v>0</v>
      </c>
      <c r="K298" s="55">
        <f>RFPData!CW293</f>
        <v>0</v>
      </c>
      <c r="L298" s="57">
        <f>RFPData!DR293</f>
        <v>0</v>
      </c>
    </row>
    <row r="299" spans="1:12" ht="30" customHeight="1">
      <c r="A299" s="58">
        <f>RFPData!D294</f>
        <v>0</v>
      </c>
      <c r="B299" s="53">
        <f>RFPData!DU294</f>
        <v>0</v>
      </c>
      <c r="C299" s="56">
        <f>RFPData!E294</f>
        <v>0</v>
      </c>
      <c r="D299" s="53">
        <f>RFPData!DT294</f>
        <v>0</v>
      </c>
      <c r="E299" s="56" t="str">
        <f>RFPData!DW294</f>
        <v/>
      </c>
      <c r="F299" s="54" t="d">
        <f>RFPData!CX294</f>
        <v>1899-12-30</v>
      </c>
      <c r="G299" s="54" t="d">
        <f>RFPData!DS294</f>
        <v>1899-12-30</v>
      </c>
      <c r="H299" s="58">
        <f>RFPData!DQ294</f>
        <v>0</v>
      </c>
      <c r="I299" s="58">
        <f>RFPData!DV294</f>
        <v>0</v>
      </c>
      <c r="J299" s="55">
        <f>RFPData!CV294</f>
        <v>0</v>
      </c>
      <c r="K299" s="55">
        <f>RFPData!CW294</f>
        <v>0</v>
      </c>
      <c r="L299" s="57">
        <f>RFPData!DR294</f>
        <v>0</v>
      </c>
    </row>
    <row r="300" spans="1:12" ht="30" customHeight="1">
      <c r="A300" s="58">
        <f>RFPData!D295</f>
        <v>0</v>
      </c>
      <c r="B300" s="53">
        <f>RFPData!DU295</f>
        <v>0</v>
      </c>
      <c r="C300" s="56">
        <f>RFPData!E295</f>
        <v>0</v>
      </c>
      <c r="D300" s="53">
        <f>RFPData!DT295</f>
        <v>0</v>
      </c>
      <c r="E300" s="56" t="str">
        <f>RFPData!DW295</f>
        <v/>
      </c>
      <c r="F300" s="54" t="d">
        <f>RFPData!CX295</f>
        <v>1899-12-30</v>
      </c>
      <c r="G300" s="54" t="d">
        <f>RFPData!DS295</f>
        <v>1899-12-30</v>
      </c>
      <c r="H300" s="58">
        <f>RFPData!DQ295</f>
        <v>0</v>
      </c>
      <c r="I300" s="58">
        <f>RFPData!DV295</f>
        <v>0</v>
      </c>
      <c r="J300" s="55">
        <f>RFPData!CV295</f>
        <v>0</v>
      </c>
      <c r="K300" s="55">
        <f>RFPData!CW295</f>
        <v>0</v>
      </c>
      <c r="L300" s="57">
        <f>RFPData!DR295</f>
        <v>0</v>
      </c>
    </row>
    <row r="301" spans="1:12" ht="30" customHeight="1">
      <c r="A301" s="58">
        <f>RFPData!D296</f>
        <v>0</v>
      </c>
      <c r="B301" s="53">
        <f>RFPData!DU296</f>
        <v>0</v>
      </c>
      <c r="C301" s="56">
        <f>RFPData!E296</f>
        <v>0</v>
      </c>
      <c r="D301" s="53">
        <f>RFPData!DT296</f>
        <v>0</v>
      </c>
      <c r="E301" s="56" t="str">
        <f>RFPData!DW296</f>
        <v/>
      </c>
      <c r="F301" s="54" t="d">
        <f>RFPData!CX296</f>
        <v>1899-12-30</v>
      </c>
      <c r="G301" s="54" t="d">
        <f>RFPData!DS296</f>
        <v>1899-12-30</v>
      </c>
      <c r="H301" s="58">
        <f>RFPData!DQ296</f>
        <v>0</v>
      </c>
      <c r="I301" s="58">
        <f>RFPData!DV296</f>
        <v>0</v>
      </c>
      <c r="J301" s="55">
        <f>RFPData!CV296</f>
        <v>0</v>
      </c>
      <c r="K301" s="55">
        <f>RFPData!CW296</f>
        <v>0</v>
      </c>
      <c r="L301" s="57">
        <f>RFPData!DR296</f>
        <v>0</v>
      </c>
    </row>
    <row r="302" spans="1:12" ht="30" customHeight="1">
      <c r="A302" s="58">
        <f>RFPData!D297</f>
        <v>0</v>
      </c>
      <c r="B302" s="53">
        <f>RFPData!DU297</f>
        <v>0</v>
      </c>
      <c r="C302" s="56">
        <f>RFPData!E297</f>
        <v>0</v>
      </c>
      <c r="D302" s="53">
        <f>RFPData!DT297</f>
        <v>0</v>
      </c>
      <c r="E302" s="56" t="str">
        <f>RFPData!DW297</f>
        <v/>
      </c>
      <c r="F302" s="54" t="d">
        <f>RFPData!CX297</f>
        <v>1899-12-30</v>
      </c>
      <c r="G302" s="54" t="d">
        <f>RFPData!DS297</f>
        <v>1899-12-30</v>
      </c>
      <c r="H302" s="58">
        <f>RFPData!DQ297</f>
        <v>0</v>
      </c>
      <c r="I302" s="58">
        <f>RFPData!DV297</f>
        <v>0</v>
      </c>
      <c r="J302" s="55">
        <f>RFPData!CV297</f>
        <v>0</v>
      </c>
      <c r="K302" s="55">
        <f>RFPData!CW297</f>
        <v>0</v>
      </c>
      <c r="L302" s="57">
        <f>RFPData!DR297</f>
        <v>0</v>
      </c>
    </row>
    <row r="303" spans="1:12" ht="30" customHeight="1">
      <c r="A303" s="58">
        <f>RFPData!D298</f>
        <v>0</v>
      </c>
      <c r="B303" s="53">
        <f>RFPData!DU298</f>
        <v>0</v>
      </c>
      <c r="C303" s="56">
        <f>RFPData!E298</f>
        <v>0</v>
      </c>
      <c r="D303" s="53">
        <f>RFPData!DT298</f>
        <v>0</v>
      </c>
      <c r="E303" s="56" t="str">
        <f>RFPData!DW298</f>
        <v/>
      </c>
      <c r="F303" s="54" t="d">
        <f>RFPData!CX298</f>
        <v>1899-12-30</v>
      </c>
      <c r="G303" s="54" t="d">
        <f>RFPData!DS298</f>
        <v>1899-12-30</v>
      </c>
      <c r="H303" s="58">
        <f>RFPData!DQ298</f>
        <v>0</v>
      </c>
      <c r="I303" s="58">
        <f>RFPData!DV298</f>
        <v>0</v>
      </c>
      <c r="J303" s="55">
        <f>RFPData!CV298</f>
        <v>0</v>
      </c>
      <c r="K303" s="55">
        <f>RFPData!CW298</f>
        <v>0</v>
      </c>
      <c r="L303" s="57">
        <f>RFPData!DR298</f>
        <v>0</v>
      </c>
    </row>
    <row r="304" spans="1:12" ht="30" customHeight="1">
      <c r="A304" s="58">
        <f>RFPData!D299</f>
        <v>0</v>
      </c>
      <c r="B304" s="53">
        <f>RFPData!DU299</f>
        <v>0</v>
      </c>
      <c r="C304" s="56">
        <f>RFPData!E299</f>
        <v>0</v>
      </c>
      <c r="D304" s="53">
        <f>RFPData!DT299</f>
        <v>0</v>
      </c>
      <c r="E304" s="56" t="str">
        <f>RFPData!DW299</f>
        <v/>
      </c>
      <c r="F304" s="54" t="d">
        <f>RFPData!CX299</f>
        <v>1899-12-30</v>
      </c>
      <c r="G304" s="54" t="d">
        <f>RFPData!DS299</f>
        <v>1899-12-30</v>
      </c>
      <c r="H304" s="58">
        <f>RFPData!DQ299</f>
        <v>0</v>
      </c>
      <c r="I304" s="58">
        <f>RFPData!DV299</f>
        <v>0</v>
      </c>
      <c r="J304" s="55">
        <f>RFPData!CV299</f>
        <v>0</v>
      </c>
      <c r="K304" s="55">
        <f>RFPData!CW299</f>
        <v>0</v>
      </c>
      <c r="L304" s="57">
        <f>RFPData!DR299</f>
        <v>0</v>
      </c>
    </row>
    <row r="305" spans="1:12" ht="30" customHeight="1">
      <c r="A305" s="58">
        <f>RFPData!D300</f>
        <v>0</v>
      </c>
      <c r="B305" s="53">
        <f>RFPData!DU300</f>
        <v>0</v>
      </c>
      <c r="C305" s="56">
        <f>RFPData!E300</f>
        <v>0</v>
      </c>
      <c r="D305" s="53">
        <f>RFPData!DT300</f>
        <v>0</v>
      </c>
      <c r="E305" s="56" t="str">
        <f>RFPData!DW300</f>
        <v/>
      </c>
      <c r="F305" s="54" t="d">
        <f>RFPData!CX300</f>
        <v>1899-12-30</v>
      </c>
      <c r="G305" s="54" t="d">
        <f>RFPData!DS300</f>
        <v>1899-12-30</v>
      </c>
      <c r="H305" s="58">
        <f>RFPData!DQ300</f>
        <v>0</v>
      </c>
      <c r="I305" s="58">
        <f>RFPData!DV300</f>
        <v>0</v>
      </c>
      <c r="J305" s="55">
        <f>RFPData!CV300</f>
        <v>0</v>
      </c>
      <c r="K305" s="55">
        <f>RFPData!CW300</f>
        <v>0</v>
      </c>
      <c r="L305" s="57">
        <f>RFPData!DR300</f>
        <v>0</v>
      </c>
    </row>
    <row r="306" spans="1:12" ht="30" customHeight="1">
      <c r="A306" s="58">
        <f>RFPData!D301</f>
        <v>0</v>
      </c>
      <c r="B306" s="53">
        <f>RFPData!DU301</f>
        <v>0</v>
      </c>
      <c r="C306" s="56">
        <f>RFPData!E301</f>
        <v>0</v>
      </c>
      <c r="D306" s="53">
        <f>RFPData!DT301</f>
        <v>0</v>
      </c>
      <c r="E306" s="56" t="str">
        <f>RFPData!DW301</f>
        <v/>
      </c>
      <c r="F306" s="54" t="d">
        <f>RFPData!CX301</f>
        <v>1899-12-30</v>
      </c>
      <c r="G306" s="54" t="d">
        <f>RFPData!DS301</f>
        <v>1899-12-30</v>
      </c>
      <c r="H306" s="58">
        <f>RFPData!DQ301</f>
        <v>0</v>
      </c>
      <c r="I306" s="58">
        <f>RFPData!DV301</f>
        <v>0</v>
      </c>
      <c r="J306" s="55">
        <f>RFPData!CV301</f>
        <v>0</v>
      </c>
      <c r="K306" s="55">
        <f>RFPData!CW301</f>
        <v>0</v>
      </c>
      <c r="L306" s="57">
        <f>RFPData!DR301</f>
        <v>0</v>
      </c>
    </row>
    <row r="307" spans="1:12" ht="30" customHeight="1">
      <c r="A307" s="58">
        <f>RFPData!D302</f>
        <v>0</v>
      </c>
      <c r="B307" s="53">
        <f>RFPData!DU302</f>
        <v>0</v>
      </c>
      <c r="C307" s="56">
        <f>RFPData!E302</f>
        <v>0</v>
      </c>
      <c r="D307" s="53">
        <f>RFPData!DT302</f>
        <v>0</v>
      </c>
      <c r="E307" s="56" t="str">
        <f>RFPData!DW302</f>
        <v/>
      </c>
      <c r="F307" s="54" t="d">
        <f>RFPData!CX302</f>
        <v>1899-12-30</v>
      </c>
      <c r="G307" s="54" t="d">
        <f>RFPData!DS302</f>
        <v>1899-12-30</v>
      </c>
      <c r="H307" s="58">
        <f>RFPData!DQ302</f>
        <v>0</v>
      </c>
      <c r="I307" s="58">
        <f>RFPData!DV302</f>
        <v>0</v>
      </c>
      <c r="J307" s="55">
        <f>RFPData!CV302</f>
        <v>0</v>
      </c>
      <c r="K307" s="55">
        <f>RFPData!CW302</f>
        <v>0</v>
      </c>
      <c r="L307" s="57">
        <f>RFPData!DR302</f>
        <v>0</v>
      </c>
    </row>
    <row r="308" spans="1:12" ht="30" customHeight="1">
      <c r="A308" s="58">
        <f>RFPData!D303</f>
        <v>0</v>
      </c>
      <c r="B308" s="53">
        <f>RFPData!DU303</f>
        <v>0</v>
      </c>
      <c r="C308" s="56">
        <f>RFPData!E303</f>
        <v>0</v>
      </c>
      <c r="D308" s="53">
        <f>RFPData!DT303</f>
        <v>0</v>
      </c>
      <c r="E308" s="56" t="str">
        <f>RFPData!DW303</f>
        <v/>
      </c>
      <c r="F308" s="54" t="d">
        <f>RFPData!CX303</f>
        <v>1899-12-30</v>
      </c>
      <c r="G308" s="54" t="d">
        <f>RFPData!DS303</f>
        <v>1899-12-30</v>
      </c>
      <c r="H308" s="58">
        <f>RFPData!DQ303</f>
        <v>0</v>
      </c>
      <c r="I308" s="58">
        <f>RFPData!DV303</f>
        <v>0</v>
      </c>
      <c r="J308" s="55">
        <f>RFPData!CV303</f>
        <v>0</v>
      </c>
      <c r="K308" s="55">
        <f>RFPData!CW303</f>
        <v>0</v>
      </c>
      <c r="L308" s="57">
        <f>RFPData!DR303</f>
        <v>0</v>
      </c>
    </row>
    <row r="309" spans="1:12" ht="30" customHeight="1">
      <c r="A309" s="58">
        <f>RFPData!D304</f>
        <v>0</v>
      </c>
      <c r="B309" s="53">
        <f>RFPData!DU304</f>
        <v>0</v>
      </c>
      <c r="C309" s="56">
        <f>RFPData!E304</f>
        <v>0</v>
      </c>
      <c r="D309" s="53">
        <f>RFPData!DT304</f>
        <v>0</v>
      </c>
      <c r="E309" s="56" t="str">
        <f>RFPData!DW304</f>
        <v/>
      </c>
      <c r="F309" s="54" t="d">
        <f>RFPData!CX304</f>
        <v>1899-12-30</v>
      </c>
      <c r="G309" s="54" t="d">
        <f>RFPData!DS304</f>
        <v>1899-12-30</v>
      </c>
      <c r="H309" s="58">
        <f>RFPData!DQ304</f>
        <v>0</v>
      </c>
      <c r="I309" s="58">
        <f>RFPData!DV304</f>
        <v>0</v>
      </c>
      <c r="J309" s="55">
        <f>RFPData!CV304</f>
        <v>0</v>
      </c>
      <c r="K309" s="55">
        <f>RFPData!CW304</f>
        <v>0</v>
      </c>
      <c r="L309" s="57">
        <f>RFPData!DR304</f>
        <v>0</v>
      </c>
    </row>
    <row r="310" spans="1:12" ht="30" customHeight="1">
      <c r="A310" s="58">
        <f>RFPData!D305</f>
        <v>0</v>
      </c>
      <c r="B310" s="53">
        <f>RFPData!DU305</f>
        <v>0</v>
      </c>
      <c r="C310" s="56">
        <f>RFPData!E305</f>
        <v>0</v>
      </c>
      <c r="D310" s="53">
        <f>RFPData!DT305</f>
        <v>0</v>
      </c>
      <c r="E310" s="56" t="str">
        <f>RFPData!DW305</f>
        <v/>
      </c>
      <c r="F310" s="54" t="d">
        <f>RFPData!CX305</f>
        <v>1899-12-30</v>
      </c>
      <c r="G310" s="54" t="d">
        <f>RFPData!DS305</f>
        <v>1899-12-30</v>
      </c>
      <c r="H310" s="58">
        <f>RFPData!DQ305</f>
        <v>0</v>
      </c>
      <c r="I310" s="58">
        <f>RFPData!DV305</f>
        <v>0</v>
      </c>
      <c r="J310" s="55">
        <f>RFPData!CV305</f>
        <v>0</v>
      </c>
      <c r="K310" s="55">
        <f>RFPData!CW305</f>
        <v>0</v>
      </c>
      <c r="L310" s="57">
        <f>RFPData!DR305</f>
        <v>0</v>
      </c>
    </row>
    <row r="311" spans="1:12" ht="30" customHeight="1">
      <c r="A311" s="58">
        <f>RFPData!D306</f>
        <v>0</v>
      </c>
      <c r="B311" s="53">
        <f>RFPData!DU306</f>
        <v>0</v>
      </c>
      <c r="C311" s="56">
        <f>RFPData!E306</f>
        <v>0</v>
      </c>
      <c r="D311" s="53">
        <f>RFPData!DT306</f>
        <v>0</v>
      </c>
      <c r="E311" s="56" t="str">
        <f>RFPData!DW306</f>
        <v/>
      </c>
      <c r="F311" s="54" t="d">
        <f>RFPData!CX306</f>
        <v>1899-12-30</v>
      </c>
      <c r="G311" s="54" t="d">
        <f>RFPData!DS306</f>
        <v>1899-12-30</v>
      </c>
      <c r="H311" s="58">
        <f>RFPData!DQ306</f>
        <v>0</v>
      </c>
      <c r="I311" s="58">
        <f>RFPData!DV306</f>
        <v>0</v>
      </c>
      <c r="J311" s="55">
        <f>RFPData!CV306</f>
        <v>0</v>
      </c>
      <c r="K311" s="55">
        <f>RFPData!CW306</f>
        <v>0</v>
      </c>
      <c r="L311" s="57">
        <f>RFPData!DR306</f>
        <v>0</v>
      </c>
    </row>
    <row r="312" spans="1:12" ht="30" customHeight="1">
      <c r="A312" s="58">
        <f>RFPData!D307</f>
        <v>0</v>
      </c>
      <c r="B312" s="53">
        <f>RFPData!DU307</f>
        <v>0</v>
      </c>
      <c r="C312" s="56">
        <f>RFPData!E307</f>
        <v>0</v>
      </c>
      <c r="D312" s="53">
        <f>RFPData!DT307</f>
        <v>0</v>
      </c>
      <c r="E312" s="56" t="str">
        <f>RFPData!DW307</f>
        <v/>
      </c>
      <c r="F312" s="54" t="d">
        <f>RFPData!CX307</f>
        <v>1899-12-30</v>
      </c>
      <c r="G312" s="54" t="d">
        <f>RFPData!DS307</f>
        <v>1899-12-30</v>
      </c>
      <c r="H312" s="58">
        <f>RFPData!DQ307</f>
        <v>0</v>
      </c>
      <c r="I312" s="58">
        <f>RFPData!DV307</f>
        <v>0</v>
      </c>
      <c r="J312" s="55">
        <f>RFPData!CV307</f>
        <v>0</v>
      </c>
      <c r="K312" s="55">
        <f>RFPData!CW307</f>
        <v>0</v>
      </c>
      <c r="L312" s="57">
        <f>RFPData!DR307</f>
        <v>0</v>
      </c>
    </row>
    <row r="313" spans="1:12" ht="30" customHeight="1">
      <c r="A313" s="58">
        <f>RFPData!D308</f>
        <v>0</v>
      </c>
      <c r="B313" s="53">
        <f>RFPData!DU308</f>
        <v>0</v>
      </c>
      <c r="C313" s="56">
        <f>RFPData!E308</f>
        <v>0</v>
      </c>
      <c r="D313" s="53">
        <f>RFPData!DT308</f>
        <v>0</v>
      </c>
      <c r="E313" s="56" t="str">
        <f>RFPData!DW308</f>
        <v/>
      </c>
      <c r="F313" s="54" t="d">
        <f>RFPData!CX308</f>
        <v>1899-12-30</v>
      </c>
      <c r="G313" s="54" t="d">
        <f>RFPData!DS308</f>
        <v>1899-12-30</v>
      </c>
      <c r="H313" s="58">
        <f>RFPData!DQ308</f>
        <v>0</v>
      </c>
      <c r="I313" s="58">
        <f>RFPData!DV308</f>
        <v>0</v>
      </c>
      <c r="J313" s="55">
        <f>RFPData!CV308</f>
        <v>0</v>
      </c>
      <c r="K313" s="55">
        <f>RFPData!CW308</f>
        <v>0</v>
      </c>
      <c r="L313" s="57">
        <f>RFPData!DR308</f>
        <v>0</v>
      </c>
    </row>
    <row r="314" spans="1:12" ht="30" customHeight="1">
      <c r="A314" s="58">
        <f>RFPData!D309</f>
        <v>0</v>
      </c>
      <c r="B314" s="53">
        <f>RFPData!DU309</f>
        <v>0</v>
      </c>
      <c r="C314" s="56">
        <f>RFPData!E309</f>
        <v>0</v>
      </c>
      <c r="D314" s="53">
        <f>RFPData!DT309</f>
        <v>0</v>
      </c>
      <c r="E314" s="56" t="str">
        <f>RFPData!DW309</f>
        <v/>
      </c>
      <c r="F314" s="54" t="d">
        <f>RFPData!CX309</f>
        <v>1899-12-30</v>
      </c>
      <c r="G314" s="54" t="d">
        <f>RFPData!DS309</f>
        <v>1899-12-30</v>
      </c>
      <c r="H314" s="58">
        <f>RFPData!DQ309</f>
        <v>0</v>
      </c>
      <c r="I314" s="58">
        <f>RFPData!DV309</f>
        <v>0</v>
      </c>
      <c r="J314" s="55">
        <f>RFPData!CV309</f>
        <v>0</v>
      </c>
      <c r="K314" s="55">
        <f>RFPData!CW309</f>
        <v>0</v>
      </c>
      <c r="L314" s="57">
        <f>RFPData!DR309</f>
        <v>0</v>
      </c>
    </row>
    <row r="315" spans="1:12" ht="30" customHeight="1">
      <c r="A315" s="58">
        <f>RFPData!D310</f>
        <v>0</v>
      </c>
      <c r="B315" s="53">
        <f>RFPData!DU310</f>
        <v>0</v>
      </c>
      <c r="C315" s="56">
        <f>RFPData!E310</f>
        <v>0</v>
      </c>
      <c r="D315" s="53">
        <f>RFPData!DT310</f>
        <v>0</v>
      </c>
      <c r="E315" s="56" t="str">
        <f>RFPData!DW310</f>
        <v/>
      </c>
      <c r="F315" s="54" t="d">
        <f>RFPData!CX310</f>
        <v>1899-12-30</v>
      </c>
      <c r="G315" s="54" t="d">
        <f>RFPData!DS310</f>
        <v>1899-12-30</v>
      </c>
      <c r="H315" s="58">
        <f>RFPData!DQ310</f>
        <v>0</v>
      </c>
      <c r="I315" s="58">
        <f>RFPData!DV310</f>
        <v>0</v>
      </c>
      <c r="J315" s="55">
        <f>RFPData!CV310</f>
        <v>0</v>
      </c>
      <c r="K315" s="55">
        <f>RFPData!CW310</f>
        <v>0</v>
      </c>
      <c r="L315" s="57">
        <f>RFPData!DR310</f>
        <v>0</v>
      </c>
    </row>
    <row r="316" spans="1:12" ht="30" customHeight="1">
      <c r="A316" s="58">
        <f>RFPData!D311</f>
        <v>0</v>
      </c>
      <c r="B316" s="53">
        <f>RFPData!DU311</f>
        <v>0</v>
      </c>
      <c r="C316" s="56">
        <f>RFPData!E311</f>
        <v>0</v>
      </c>
      <c r="D316" s="53">
        <f>RFPData!DT311</f>
        <v>0</v>
      </c>
      <c r="E316" s="56" t="str">
        <f>RFPData!DW311</f>
        <v/>
      </c>
      <c r="F316" s="54" t="d">
        <f>RFPData!CX311</f>
        <v>1899-12-30</v>
      </c>
      <c r="G316" s="54" t="d">
        <f>RFPData!DS311</f>
        <v>1899-12-30</v>
      </c>
      <c r="H316" s="58">
        <f>RFPData!DQ311</f>
        <v>0</v>
      </c>
      <c r="I316" s="58">
        <f>RFPData!DV311</f>
        <v>0</v>
      </c>
      <c r="J316" s="55">
        <f>RFPData!CV311</f>
        <v>0</v>
      </c>
      <c r="K316" s="55">
        <f>RFPData!CW311</f>
        <v>0</v>
      </c>
      <c r="L316" s="57">
        <f>RFPData!DR311</f>
        <v>0</v>
      </c>
    </row>
    <row r="317" spans="1:12" ht="30" customHeight="1">
      <c r="A317" s="58">
        <f>RFPData!D312</f>
        <v>0</v>
      </c>
      <c r="B317" s="53">
        <f>RFPData!DU312</f>
        <v>0</v>
      </c>
      <c r="C317" s="56">
        <f>RFPData!E312</f>
        <v>0</v>
      </c>
      <c r="D317" s="53">
        <f>RFPData!DT312</f>
        <v>0</v>
      </c>
      <c r="E317" s="56" t="str">
        <f>RFPData!DW312</f>
        <v/>
      </c>
      <c r="F317" s="54" t="d">
        <f>RFPData!CX312</f>
        <v>1899-12-30</v>
      </c>
      <c r="G317" s="54" t="d">
        <f>RFPData!DS312</f>
        <v>1899-12-30</v>
      </c>
      <c r="H317" s="58">
        <f>RFPData!DQ312</f>
        <v>0</v>
      </c>
      <c r="I317" s="58">
        <f>RFPData!DV312</f>
        <v>0</v>
      </c>
      <c r="J317" s="55">
        <f>RFPData!CV312</f>
        <v>0</v>
      </c>
      <c r="K317" s="55">
        <f>RFPData!CW312</f>
        <v>0</v>
      </c>
      <c r="L317" s="57">
        <f>RFPData!DR312</f>
        <v>0</v>
      </c>
    </row>
    <row r="318" spans="1:12" ht="30" customHeight="1">
      <c r="A318" s="58">
        <f>RFPData!D313</f>
        <v>0</v>
      </c>
      <c r="B318" s="53">
        <f>RFPData!DU313</f>
        <v>0</v>
      </c>
      <c r="C318" s="56">
        <f>RFPData!E313</f>
        <v>0</v>
      </c>
      <c r="D318" s="53">
        <f>RFPData!DT313</f>
        <v>0</v>
      </c>
      <c r="E318" s="56" t="str">
        <f>RFPData!DW313</f>
        <v/>
      </c>
      <c r="F318" s="54" t="d">
        <f>RFPData!CX313</f>
        <v>1899-12-30</v>
      </c>
      <c r="G318" s="54" t="d">
        <f>RFPData!DS313</f>
        <v>1899-12-30</v>
      </c>
      <c r="H318" s="58">
        <f>RFPData!DQ313</f>
        <v>0</v>
      </c>
      <c r="I318" s="58">
        <f>RFPData!DV313</f>
        <v>0</v>
      </c>
      <c r="J318" s="55">
        <f>RFPData!CV313</f>
        <v>0</v>
      </c>
      <c r="K318" s="55">
        <f>RFPData!CW313</f>
        <v>0</v>
      </c>
      <c r="L318" s="57">
        <f>RFPData!DR313</f>
        <v>0</v>
      </c>
    </row>
    <row r="319" spans="1:12" ht="30" customHeight="1">
      <c r="A319" s="58">
        <f>RFPData!D314</f>
        <v>0</v>
      </c>
      <c r="B319" s="53">
        <f>RFPData!DU314</f>
        <v>0</v>
      </c>
      <c r="C319" s="56">
        <f>RFPData!E314</f>
        <v>0</v>
      </c>
      <c r="D319" s="53">
        <f>RFPData!DT314</f>
        <v>0</v>
      </c>
      <c r="E319" s="56" t="str">
        <f>RFPData!DW314</f>
        <v/>
      </c>
      <c r="F319" s="54" t="d">
        <f>RFPData!CX314</f>
        <v>1899-12-30</v>
      </c>
      <c r="G319" s="54" t="d">
        <f>RFPData!DS314</f>
        <v>1899-12-30</v>
      </c>
      <c r="H319" s="58">
        <f>RFPData!DQ314</f>
        <v>0</v>
      </c>
      <c r="I319" s="58">
        <f>RFPData!DV314</f>
        <v>0</v>
      </c>
      <c r="J319" s="55">
        <f>RFPData!CV314</f>
        <v>0</v>
      </c>
      <c r="K319" s="55">
        <f>RFPData!CW314</f>
        <v>0</v>
      </c>
      <c r="L319" s="57">
        <f>RFPData!DR314</f>
        <v>0</v>
      </c>
    </row>
    <row r="320" spans="1:12" ht="30" customHeight="1">
      <c r="A320" s="58">
        <f>RFPData!D315</f>
        <v>0</v>
      </c>
      <c r="B320" s="53">
        <f>RFPData!DU315</f>
        <v>0</v>
      </c>
      <c r="C320" s="56">
        <f>RFPData!E315</f>
        <v>0</v>
      </c>
      <c r="D320" s="53">
        <f>RFPData!DT315</f>
        <v>0</v>
      </c>
      <c r="E320" s="56" t="str">
        <f>RFPData!DW315</f>
        <v/>
      </c>
      <c r="F320" s="54" t="d">
        <f>RFPData!CX315</f>
        <v>1899-12-30</v>
      </c>
      <c r="G320" s="54" t="d">
        <f>RFPData!DS315</f>
        <v>1899-12-30</v>
      </c>
      <c r="H320" s="58">
        <f>RFPData!DQ315</f>
        <v>0</v>
      </c>
      <c r="I320" s="58">
        <f>RFPData!DV315</f>
        <v>0</v>
      </c>
      <c r="J320" s="55">
        <f>RFPData!CV315</f>
        <v>0</v>
      </c>
      <c r="K320" s="55">
        <f>RFPData!CW315</f>
        <v>0</v>
      </c>
      <c r="L320" s="57">
        <f>RFPData!DR315</f>
        <v>0</v>
      </c>
    </row>
    <row r="321" spans="1:12" ht="30" customHeight="1">
      <c r="A321" s="58">
        <f>RFPData!D316</f>
        <v>0</v>
      </c>
      <c r="B321" s="53">
        <f>RFPData!DU316</f>
        <v>0</v>
      </c>
      <c r="C321" s="56">
        <f>RFPData!E316</f>
        <v>0</v>
      </c>
      <c r="D321" s="53">
        <f>RFPData!DT316</f>
        <v>0</v>
      </c>
      <c r="E321" s="56" t="str">
        <f>RFPData!DW316</f>
        <v/>
      </c>
      <c r="F321" s="54" t="d">
        <f>RFPData!CX316</f>
        <v>1899-12-30</v>
      </c>
      <c r="G321" s="54" t="d">
        <f>RFPData!DS316</f>
        <v>1899-12-30</v>
      </c>
      <c r="H321" s="58">
        <f>RFPData!DQ316</f>
        <v>0</v>
      </c>
      <c r="I321" s="58">
        <f>RFPData!DV316</f>
        <v>0</v>
      </c>
      <c r="J321" s="55">
        <f>RFPData!CV316</f>
        <v>0</v>
      </c>
      <c r="K321" s="55">
        <f>RFPData!CW316</f>
        <v>0</v>
      </c>
      <c r="L321" s="57">
        <f>RFPData!DR316</f>
        <v>0</v>
      </c>
    </row>
    <row r="322" spans="1:12" ht="30" customHeight="1">
      <c r="A322" s="58">
        <f>RFPData!D317</f>
        <v>0</v>
      </c>
      <c r="B322" s="53">
        <f>RFPData!DU317</f>
        <v>0</v>
      </c>
      <c r="C322" s="56">
        <f>RFPData!E317</f>
        <v>0</v>
      </c>
      <c r="D322" s="53">
        <f>RFPData!DT317</f>
        <v>0</v>
      </c>
      <c r="E322" s="56" t="str">
        <f>RFPData!DW317</f>
        <v/>
      </c>
      <c r="F322" s="54" t="d">
        <f>RFPData!CX317</f>
        <v>1899-12-30</v>
      </c>
      <c r="G322" s="54" t="d">
        <f>RFPData!DS317</f>
        <v>1899-12-30</v>
      </c>
      <c r="H322" s="58">
        <f>RFPData!DQ317</f>
        <v>0</v>
      </c>
      <c r="I322" s="58">
        <f>RFPData!DV317</f>
        <v>0</v>
      </c>
      <c r="J322" s="55">
        <f>RFPData!CV317</f>
        <v>0</v>
      </c>
      <c r="K322" s="55">
        <f>RFPData!CW317</f>
        <v>0</v>
      </c>
      <c r="L322" s="57">
        <f>RFPData!DR317</f>
        <v>0</v>
      </c>
    </row>
    <row r="323" spans="1:12" ht="30" customHeight="1">
      <c r="A323" s="58">
        <f>RFPData!D318</f>
        <v>0</v>
      </c>
      <c r="B323" s="53">
        <f>RFPData!DU318</f>
        <v>0</v>
      </c>
      <c r="C323" s="56">
        <f>RFPData!E318</f>
        <v>0</v>
      </c>
      <c r="D323" s="53">
        <f>RFPData!DT318</f>
        <v>0</v>
      </c>
      <c r="E323" s="56" t="str">
        <f>RFPData!DW318</f>
        <v/>
      </c>
      <c r="F323" s="54" t="d">
        <f>RFPData!CX318</f>
        <v>1899-12-30</v>
      </c>
      <c r="G323" s="54" t="d">
        <f>RFPData!DS318</f>
        <v>1899-12-30</v>
      </c>
      <c r="H323" s="58">
        <f>RFPData!DQ318</f>
        <v>0</v>
      </c>
      <c r="I323" s="58">
        <f>RFPData!DV318</f>
        <v>0</v>
      </c>
      <c r="J323" s="55">
        <f>RFPData!CV318</f>
        <v>0</v>
      </c>
      <c r="K323" s="55">
        <f>RFPData!CW318</f>
        <v>0</v>
      </c>
      <c r="L323" s="57">
        <f>RFPData!DR318</f>
        <v>0</v>
      </c>
    </row>
    <row r="324" spans="1:12" ht="30" customHeight="1">
      <c r="A324" s="58">
        <f>RFPData!D319</f>
        <v>0</v>
      </c>
      <c r="B324" s="53">
        <f>RFPData!DU319</f>
        <v>0</v>
      </c>
      <c r="C324" s="56">
        <f>RFPData!E319</f>
        <v>0</v>
      </c>
      <c r="D324" s="53">
        <f>RFPData!DT319</f>
        <v>0</v>
      </c>
      <c r="E324" s="56" t="str">
        <f>RFPData!DW319</f>
        <v/>
      </c>
      <c r="F324" s="54" t="d">
        <f>RFPData!CX319</f>
        <v>1899-12-30</v>
      </c>
      <c r="G324" s="54" t="d">
        <f>RFPData!DS319</f>
        <v>1899-12-30</v>
      </c>
      <c r="H324" s="58">
        <f>RFPData!DQ319</f>
        <v>0</v>
      </c>
      <c r="I324" s="58">
        <f>RFPData!DV319</f>
        <v>0</v>
      </c>
      <c r="J324" s="55">
        <f>RFPData!CV319</f>
        <v>0</v>
      </c>
      <c r="K324" s="55">
        <f>RFPData!CW319</f>
        <v>0</v>
      </c>
      <c r="L324" s="57">
        <f>RFPData!DR319</f>
        <v>0</v>
      </c>
    </row>
    <row r="325" spans="1:12" ht="30" customHeight="1">
      <c r="A325" s="58">
        <f>RFPData!D320</f>
        <v>0</v>
      </c>
      <c r="B325" s="53">
        <f>RFPData!DU320</f>
        <v>0</v>
      </c>
      <c r="C325" s="56">
        <f>RFPData!E320</f>
        <v>0</v>
      </c>
      <c r="D325" s="53">
        <f>RFPData!DT320</f>
        <v>0</v>
      </c>
      <c r="E325" s="56" t="str">
        <f>RFPData!DW320</f>
        <v/>
      </c>
      <c r="F325" s="54" t="d">
        <f>RFPData!CX320</f>
        <v>1899-12-30</v>
      </c>
      <c r="G325" s="54" t="d">
        <f>RFPData!DS320</f>
        <v>1899-12-30</v>
      </c>
      <c r="H325" s="58">
        <f>RFPData!DQ320</f>
        <v>0</v>
      </c>
      <c r="I325" s="58">
        <f>RFPData!DV320</f>
        <v>0</v>
      </c>
      <c r="J325" s="55">
        <f>RFPData!CV320</f>
        <v>0</v>
      </c>
      <c r="K325" s="55">
        <f>RFPData!CW320</f>
        <v>0</v>
      </c>
      <c r="L325" s="57">
        <f>RFPData!DR320</f>
        <v>0</v>
      </c>
    </row>
    <row r="326" spans="1:12" ht="30" customHeight="1">
      <c r="A326" s="58">
        <f>RFPData!D321</f>
        <v>0</v>
      </c>
      <c r="B326" s="53">
        <f>RFPData!DU321</f>
        <v>0</v>
      </c>
      <c r="C326" s="56">
        <f>RFPData!E321</f>
        <v>0</v>
      </c>
      <c r="D326" s="53">
        <f>RFPData!DT321</f>
        <v>0</v>
      </c>
      <c r="E326" s="56" t="str">
        <f>RFPData!DW321</f>
        <v/>
      </c>
      <c r="F326" s="54" t="d">
        <f>RFPData!CX321</f>
        <v>1899-12-30</v>
      </c>
      <c r="G326" s="54" t="d">
        <f>RFPData!DS321</f>
        <v>1899-12-30</v>
      </c>
      <c r="H326" s="58">
        <f>RFPData!DQ321</f>
        <v>0</v>
      </c>
      <c r="I326" s="58">
        <f>RFPData!DV321</f>
        <v>0</v>
      </c>
      <c r="J326" s="55">
        <f>RFPData!CV321</f>
        <v>0</v>
      </c>
      <c r="K326" s="55">
        <f>RFPData!CW321</f>
        <v>0</v>
      </c>
      <c r="L326" s="57">
        <f>RFPData!DR321</f>
        <v>0</v>
      </c>
    </row>
    <row r="327" spans="1:12" ht="30" customHeight="1">
      <c r="A327" s="58">
        <f>RFPData!D322</f>
        <v>0</v>
      </c>
      <c r="B327" s="53">
        <f>RFPData!DU322</f>
        <v>0</v>
      </c>
      <c r="C327" s="56">
        <f>RFPData!E322</f>
        <v>0</v>
      </c>
      <c r="D327" s="53">
        <f>RFPData!DT322</f>
        <v>0</v>
      </c>
      <c r="E327" s="56" t="str">
        <f>RFPData!DW322</f>
        <v/>
      </c>
      <c r="F327" s="54" t="d">
        <f>RFPData!CX322</f>
        <v>1899-12-30</v>
      </c>
      <c r="G327" s="54" t="d">
        <f>RFPData!DS322</f>
        <v>1899-12-30</v>
      </c>
      <c r="H327" s="58">
        <f>RFPData!DQ322</f>
        <v>0</v>
      </c>
      <c r="I327" s="58">
        <f>RFPData!DV322</f>
        <v>0</v>
      </c>
      <c r="J327" s="55">
        <f>RFPData!CV322</f>
        <v>0</v>
      </c>
      <c r="K327" s="55">
        <f>RFPData!CW322</f>
        <v>0</v>
      </c>
      <c r="L327" s="57">
        <f>RFPData!DR322</f>
        <v>0</v>
      </c>
    </row>
    <row r="328" spans="1:12" ht="30" customHeight="1">
      <c r="A328" s="58">
        <f>RFPData!D323</f>
        <v>0</v>
      </c>
      <c r="B328" s="53">
        <f>RFPData!DU323</f>
        <v>0</v>
      </c>
      <c r="C328" s="56">
        <f>RFPData!E323</f>
        <v>0</v>
      </c>
      <c r="D328" s="53">
        <f>RFPData!DT323</f>
        <v>0</v>
      </c>
      <c r="E328" s="56" t="str">
        <f>RFPData!DW323</f>
        <v/>
      </c>
      <c r="F328" s="54" t="d">
        <f>RFPData!CX323</f>
        <v>1899-12-30</v>
      </c>
      <c r="G328" s="54" t="d">
        <f>RFPData!DS323</f>
        <v>1899-12-30</v>
      </c>
      <c r="H328" s="58">
        <f>RFPData!DQ323</f>
        <v>0</v>
      </c>
      <c r="I328" s="58">
        <f>RFPData!DV323</f>
        <v>0</v>
      </c>
      <c r="J328" s="55">
        <f>RFPData!CV323</f>
        <v>0</v>
      </c>
      <c r="K328" s="55">
        <f>RFPData!CW323</f>
        <v>0</v>
      </c>
      <c r="L328" s="57">
        <f>RFPData!DR323</f>
        <v>0</v>
      </c>
    </row>
    <row r="329" spans="1:12" ht="30" customHeight="1">
      <c r="A329" s="58">
        <f>RFPData!D324</f>
        <v>0</v>
      </c>
      <c r="B329" s="53">
        <f>RFPData!DU324</f>
        <v>0</v>
      </c>
      <c r="C329" s="56">
        <f>RFPData!E324</f>
        <v>0</v>
      </c>
      <c r="D329" s="53">
        <f>RFPData!DT324</f>
        <v>0</v>
      </c>
      <c r="E329" s="56" t="str">
        <f>RFPData!DW324</f>
        <v/>
      </c>
      <c r="F329" s="54" t="d">
        <f>RFPData!CX324</f>
        <v>1899-12-30</v>
      </c>
      <c r="G329" s="54" t="d">
        <f>RFPData!DS324</f>
        <v>1899-12-30</v>
      </c>
      <c r="H329" s="58">
        <f>RFPData!DQ324</f>
        <v>0</v>
      </c>
      <c r="I329" s="58">
        <f>RFPData!DV324</f>
        <v>0</v>
      </c>
      <c r="J329" s="55">
        <f>RFPData!CV324</f>
        <v>0</v>
      </c>
      <c r="K329" s="55">
        <f>RFPData!CW324</f>
        <v>0</v>
      </c>
      <c r="L329" s="57">
        <f>RFPData!DR324</f>
        <v>0</v>
      </c>
    </row>
    <row r="330" spans="1:12" ht="30" customHeight="1">
      <c r="A330" s="58">
        <f>RFPData!D325</f>
        <v>0</v>
      </c>
      <c r="B330" s="53">
        <f>RFPData!DU325</f>
        <v>0</v>
      </c>
      <c r="C330" s="56">
        <f>RFPData!E325</f>
        <v>0</v>
      </c>
      <c r="D330" s="53">
        <f>RFPData!DT325</f>
        <v>0</v>
      </c>
      <c r="E330" s="56" t="str">
        <f>RFPData!DW325</f>
        <v/>
      </c>
      <c r="F330" s="54" t="d">
        <f>RFPData!CX325</f>
        <v>1899-12-30</v>
      </c>
      <c r="G330" s="54" t="d">
        <f>RFPData!DS325</f>
        <v>1899-12-30</v>
      </c>
      <c r="H330" s="58">
        <f>RFPData!DQ325</f>
        <v>0</v>
      </c>
      <c r="I330" s="58">
        <f>RFPData!DV325</f>
        <v>0</v>
      </c>
      <c r="J330" s="55">
        <f>RFPData!CV325</f>
        <v>0</v>
      </c>
      <c r="K330" s="55">
        <f>RFPData!CW325</f>
        <v>0</v>
      </c>
      <c r="L330" s="57">
        <f>RFPData!DR325</f>
        <v>0</v>
      </c>
    </row>
    <row r="331" spans="1:12" ht="30" customHeight="1">
      <c r="A331" s="58">
        <f>RFPData!D326</f>
        <v>0</v>
      </c>
      <c r="B331" s="53">
        <f>RFPData!DU326</f>
        <v>0</v>
      </c>
      <c r="C331" s="56">
        <f>RFPData!E326</f>
        <v>0</v>
      </c>
      <c r="D331" s="53">
        <f>RFPData!DT326</f>
        <v>0</v>
      </c>
      <c r="E331" s="56" t="str">
        <f>RFPData!DW326</f>
        <v/>
      </c>
      <c r="F331" s="54" t="d">
        <f>RFPData!CX326</f>
        <v>1899-12-30</v>
      </c>
      <c r="G331" s="54" t="d">
        <f>RFPData!DS326</f>
        <v>1899-12-30</v>
      </c>
      <c r="H331" s="58">
        <f>RFPData!DQ326</f>
        <v>0</v>
      </c>
      <c r="I331" s="58">
        <f>RFPData!DV326</f>
        <v>0</v>
      </c>
      <c r="J331" s="55">
        <f>RFPData!CV326</f>
        <v>0</v>
      </c>
      <c r="K331" s="55">
        <f>RFPData!CW326</f>
        <v>0</v>
      </c>
      <c r="L331" s="57">
        <f>RFPData!DR326</f>
        <v>0</v>
      </c>
    </row>
    <row r="332" spans="1:12" ht="30" customHeight="1">
      <c r="A332" s="58">
        <f>RFPData!D327</f>
        <v>0</v>
      </c>
      <c r="B332" s="53">
        <f>RFPData!DU327</f>
        <v>0</v>
      </c>
      <c r="C332" s="56">
        <f>RFPData!E327</f>
        <v>0</v>
      </c>
      <c r="D332" s="53">
        <f>RFPData!DT327</f>
        <v>0</v>
      </c>
      <c r="E332" s="56" t="str">
        <f>RFPData!DW327</f>
        <v/>
      </c>
      <c r="F332" s="54" t="d">
        <f>RFPData!CX327</f>
        <v>1899-12-30</v>
      </c>
      <c r="G332" s="54" t="d">
        <f>RFPData!DS327</f>
        <v>1899-12-30</v>
      </c>
      <c r="H332" s="58">
        <f>RFPData!DQ327</f>
        <v>0</v>
      </c>
      <c r="I332" s="58">
        <f>RFPData!DV327</f>
        <v>0</v>
      </c>
      <c r="J332" s="55">
        <f>RFPData!CV327</f>
        <v>0</v>
      </c>
      <c r="K332" s="55">
        <f>RFPData!CW327</f>
        <v>0</v>
      </c>
      <c r="L332" s="57">
        <f>RFPData!DR327</f>
        <v>0</v>
      </c>
    </row>
    <row r="333" spans="1:12" ht="30" customHeight="1">
      <c r="A333" s="58">
        <f>RFPData!D328</f>
        <v>0</v>
      </c>
      <c r="B333" s="53">
        <f>RFPData!DU328</f>
        <v>0</v>
      </c>
      <c r="C333" s="56">
        <f>RFPData!E328</f>
        <v>0</v>
      </c>
      <c r="D333" s="53">
        <f>RFPData!DT328</f>
        <v>0</v>
      </c>
      <c r="E333" s="56" t="str">
        <f>RFPData!DW328</f>
        <v/>
      </c>
      <c r="F333" s="54" t="d">
        <f>RFPData!CX328</f>
        <v>1899-12-30</v>
      </c>
      <c r="G333" s="54" t="d">
        <f>RFPData!DS328</f>
        <v>1899-12-30</v>
      </c>
      <c r="H333" s="58">
        <f>RFPData!DQ328</f>
        <v>0</v>
      </c>
      <c r="I333" s="58">
        <f>RFPData!DV328</f>
        <v>0</v>
      </c>
      <c r="J333" s="55">
        <f>RFPData!CV328</f>
        <v>0</v>
      </c>
      <c r="K333" s="55">
        <f>RFPData!CW328</f>
        <v>0</v>
      </c>
      <c r="L333" s="57">
        <f>RFPData!DR328</f>
        <v>0</v>
      </c>
    </row>
    <row r="334" spans="1:12" ht="30" customHeight="1">
      <c r="A334" s="58">
        <f>RFPData!D329</f>
        <v>0</v>
      </c>
      <c r="B334" s="53">
        <f>RFPData!DU329</f>
        <v>0</v>
      </c>
      <c r="C334" s="56">
        <f>RFPData!E329</f>
        <v>0</v>
      </c>
      <c r="D334" s="53">
        <f>RFPData!DT329</f>
        <v>0</v>
      </c>
      <c r="E334" s="56" t="str">
        <f>RFPData!DW329</f>
        <v/>
      </c>
      <c r="F334" s="54" t="d">
        <f>RFPData!CX329</f>
        <v>1899-12-30</v>
      </c>
      <c r="G334" s="54" t="d">
        <f>RFPData!DS329</f>
        <v>1899-12-30</v>
      </c>
      <c r="H334" s="58">
        <f>RFPData!DQ329</f>
        <v>0</v>
      </c>
      <c r="I334" s="58">
        <f>RFPData!DV329</f>
        <v>0</v>
      </c>
      <c r="J334" s="55">
        <f>RFPData!CV329</f>
        <v>0</v>
      </c>
      <c r="K334" s="55">
        <f>RFPData!CW329</f>
        <v>0</v>
      </c>
      <c r="L334" s="57">
        <f>RFPData!DR329</f>
        <v>0</v>
      </c>
    </row>
    <row r="335" spans="1:12" ht="30" customHeight="1">
      <c r="A335" s="58">
        <f>RFPData!D330</f>
        <v>0</v>
      </c>
      <c r="B335" s="53">
        <f>RFPData!DU330</f>
        <v>0</v>
      </c>
      <c r="C335" s="56">
        <f>RFPData!E330</f>
        <v>0</v>
      </c>
      <c r="D335" s="53">
        <f>RFPData!DT330</f>
        <v>0</v>
      </c>
      <c r="E335" s="56" t="str">
        <f>RFPData!DW330</f>
        <v/>
      </c>
      <c r="F335" s="54" t="d">
        <f>RFPData!CX330</f>
        <v>1899-12-30</v>
      </c>
      <c r="G335" s="54" t="d">
        <f>RFPData!DS330</f>
        <v>1899-12-30</v>
      </c>
      <c r="H335" s="58">
        <f>RFPData!DQ330</f>
        <v>0</v>
      </c>
      <c r="I335" s="58">
        <f>RFPData!DV330</f>
        <v>0</v>
      </c>
      <c r="J335" s="55">
        <f>RFPData!CV330</f>
        <v>0</v>
      </c>
      <c r="K335" s="55">
        <f>RFPData!CW330</f>
        <v>0</v>
      </c>
      <c r="L335" s="57">
        <f>RFPData!DR330</f>
        <v>0</v>
      </c>
    </row>
    <row r="336" spans="1:12" ht="30" customHeight="1">
      <c r="A336" s="58">
        <f>RFPData!D331</f>
        <v>0</v>
      </c>
      <c r="B336" s="53">
        <f>RFPData!DU331</f>
        <v>0</v>
      </c>
      <c r="C336" s="56">
        <f>RFPData!E331</f>
        <v>0</v>
      </c>
      <c r="D336" s="53">
        <f>RFPData!DT331</f>
        <v>0</v>
      </c>
      <c r="E336" s="56" t="str">
        <f>RFPData!DW331</f>
        <v/>
      </c>
      <c r="F336" s="54" t="d">
        <f>RFPData!CX331</f>
        <v>1899-12-30</v>
      </c>
      <c r="G336" s="54" t="d">
        <f>RFPData!DS331</f>
        <v>1899-12-30</v>
      </c>
      <c r="H336" s="58">
        <f>RFPData!DQ331</f>
        <v>0</v>
      </c>
      <c r="I336" s="58">
        <f>RFPData!DV331</f>
        <v>0</v>
      </c>
      <c r="J336" s="55">
        <f>RFPData!CV331</f>
        <v>0</v>
      </c>
      <c r="K336" s="55">
        <f>RFPData!CW331</f>
        <v>0</v>
      </c>
      <c r="L336" s="57">
        <f>RFPData!DR331</f>
        <v>0</v>
      </c>
    </row>
    <row r="337" spans="1:12" ht="30" customHeight="1">
      <c r="A337" s="58">
        <f>RFPData!D332</f>
        <v>0</v>
      </c>
      <c r="B337" s="53">
        <f>RFPData!DU332</f>
        <v>0</v>
      </c>
      <c r="C337" s="56">
        <f>RFPData!E332</f>
        <v>0</v>
      </c>
      <c r="D337" s="53">
        <f>RFPData!DT332</f>
        <v>0</v>
      </c>
      <c r="E337" s="56" t="str">
        <f>RFPData!DW332</f>
        <v/>
      </c>
      <c r="F337" s="54" t="d">
        <f>RFPData!CX332</f>
        <v>1899-12-30</v>
      </c>
      <c r="G337" s="54" t="d">
        <f>RFPData!DS332</f>
        <v>1899-12-30</v>
      </c>
      <c r="H337" s="58">
        <f>RFPData!DQ332</f>
        <v>0</v>
      </c>
      <c r="I337" s="58">
        <f>RFPData!DV332</f>
        <v>0</v>
      </c>
      <c r="J337" s="55">
        <f>RFPData!CV332</f>
        <v>0</v>
      </c>
      <c r="K337" s="55">
        <f>RFPData!CW332</f>
        <v>0</v>
      </c>
      <c r="L337" s="57">
        <f>RFPData!DR332</f>
        <v>0</v>
      </c>
    </row>
    <row r="338" spans="1:12" ht="30" customHeight="1">
      <c r="A338" s="58">
        <f>RFPData!D333</f>
        <v>0</v>
      </c>
      <c r="B338" s="53">
        <f>RFPData!DU333</f>
        <v>0</v>
      </c>
      <c r="C338" s="56">
        <f>RFPData!E333</f>
        <v>0</v>
      </c>
      <c r="D338" s="53">
        <f>RFPData!DT333</f>
        <v>0</v>
      </c>
      <c r="E338" s="56" t="str">
        <f>RFPData!DW333</f>
        <v/>
      </c>
      <c r="F338" s="54" t="d">
        <f>RFPData!CX333</f>
        <v>1899-12-30</v>
      </c>
      <c r="G338" s="54" t="d">
        <f>RFPData!DS333</f>
        <v>1899-12-30</v>
      </c>
      <c r="H338" s="58">
        <f>RFPData!DQ333</f>
        <v>0</v>
      </c>
      <c r="I338" s="58">
        <f>RFPData!DV333</f>
        <v>0</v>
      </c>
      <c r="J338" s="55">
        <f>RFPData!CV333</f>
        <v>0</v>
      </c>
      <c r="K338" s="55">
        <f>RFPData!CW333</f>
        <v>0</v>
      </c>
      <c r="L338" s="57">
        <f>RFPData!DR333</f>
        <v>0</v>
      </c>
    </row>
    <row r="339" spans="1:12" ht="30" customHeight="1">
      <c r="A339" s="58">
        <f>RFPData!D334</f>
        <v>0</v>
      </c>
      <c r="B339" s="53">
        <f>RFPData!DU334</f>
        <v>0</v>
      </c>
      <c r="C339" s="56">
        <f>RFPData!E334</f>
        <v>0</v>
      </c>
      <c r="D339" s="53">
        <f>RFPData!DT334</f>
        <v>0</v>
      </c>
      <c r="E339" s="56" t="str">
        <f>RFPData!DW334</f>
        <v/>
      </c>
      <c r="F339" s="54" t="d">
        <f>RFPData!CX334</f>
        <v>1899-12-30</v>
      </c>
      <c r="G339" s="54" t="d">
        <f>RFPData!DS334</f>
        <v>1899-12-30</v>
      </c>
      <c r="H339" s="58">
        <f>RFPData!DQ334</f>
        <v>0</v>
      </c>
      <c r="I339" s="58">
        <f>RFPData!DV334</f>
        <v>0</v>
      </c>
      <c r="J339" s="55">
        <f>RFPData!CV334</f>
        <v>0</v>
      </c>
      <c r="K339" s="55">
        <f>RFPData!CW334</f>
        <v>0</v>
      </c>
      <c r="L339" s="57">
        <f>RFPData!DR334</f>
        <v>0</v>
      </c>
    </row>
    <row r="340" spans="1:12" ht="30" customHeight="1">
      <c r="A340" s="58">
        <f>RFPData!D335</f>
        <v>0</v>
      </c>
      <c r="B340" s="53">
        <f>RFPData!DU335</f>
        <v>0</v>
      </c>
      <c r="C340" s="56">
        <f>RFPData!E335</f>
        <v>0</v>
      </c>
      <c r="D340" s="53">
        <f>RFPData!DT335</f>
        <v>0</v>
      </c>
      <c r="E340" s="56" t="str">
        <f>RFPData!DW335</f>
        <v/>
      </c>
      <c r="F340" s="54" t="d">
        <f>RFPData!CX335</f>
        <v>1899-12-30</v>
      </c>
      <c r="G340" s="54" t="d">
        <f>RFPData!DS335</f>
        <v>1899-12-30</v>
      </c>
      <c r="H340" s="58">
        <f>RFPData!DQ335</f>
        <v>0</v>
      </c>
      <c r="I340" s="58">
        <f>RFPData!DV335</f>
        <v>0</v>
      </c>
      <c r="J340" s="55">
        <f>RFPData!CV335</f>
        <v>0</v>
      </c>
      <c r="K340" s="55">
        <f>RFPData!CW335</f>
        <v>0</v>
      </c>
      <c r="L340" s="57">
        <f>RFPData!DR335</f>
        <v>0</v>
      </c>
    </row>
    <row r="341" spans="1:12" ht="30" customHeight="1">
      <c r="A341" s="58">
        <f>RFPData!D336</f>
        <v>0</v>
      </c>
      <c r="B341" s="53">
        <f>RFPData!DU336</f>
        <v>0</v>
      </c>
      <c r="C341" s="56">
        <f>RFPData!E336</f>
        <v>0</v>
      </c>
      <c r="D341" s="53">
        <f>RFPData!DT336</f>
        <v>0</v>
      </c>
      <c r="E341" s="56" t="str">
        <f>RFPData!DW336</f>
        <v/>
      </c>
      <c r="F341" s="54" t="d">
        <f>RFPData!CX336</f>
        <v>1899-12-30</v>
      </c>
      <c r="G341" s="54" t="d">
        <f>RFPData!DS336</f>
        <v>1899-12-30</v>
      </c>
      <c r="H341" s="58">
        <f>RFPData!DQ336</f>
        <v>0</v>
      </c>
      <c r="I341" s="58">
        <f>RFPData!DV336</f>
        <v>0</v>
      </c>
      <c r="J341" s="55">
        <f>RFPData!CV336</f>
        <v>0</v>
      </c>
      <c r="K341" s="55">
        <f>RFPData!CW336</f>
        <v>0</v>
      </c>
      <c r="L341" s="57">
        <f>RFPData!DR336</f>
        <v>0</v>
      </c>
    </row>
    <row r="342" spans="1:12" ht="30" customHeight="1">
      <c r="A342" s="58">
        <f>RFPData!D337</f>
        <v>0</v>
      </c>
      <c r="B342" s="53">
        <f>RFPData!DU337</f>
        <v>0</v>
      </c>
      <c r="C342" s="56">
        <f>RFPData!E337</f>
        <v>0</v>
      </c>
      <c r="D342" s="53">
        <f>RFPData!DT337</f>
        <v>0</v>
      </c>
      <c r="E342" s="56" t="str">
        <f>RFPData!DW337</f>
        <v/>
      </c>
      <c r="F342" s="54" t="d">
        <f>RFPData!CX337</f>
        <v>1899-12-30</v>
      </c>
      <c r="G342" s="54" t="d">
        <f>RFPData!DS337</f>
        <v>1899-12-30</v>
      </c>
      <c r="H342" s="58">
        <f>RFPData!DQ337</f>
        <v>0</v>
      </c>
      <c r="I342" s="58">
        <f>RFPData!DV337</f>
        <v>0</v>
      </c>
      <c r="J342" s="55">
        <f>RFPData!CV337</f>
        <v>0</v>
      </c>
      <c r="K342" s="55">
        <f>RFPData!CW337</f>
        <v>0</v>
      </c>
      <c r="L342" s="57">
        <f>RFPData!DR337</f>
        <v>0</v>
      </c>
    </row>
    <row r="343" spans="1:12" ht="30" customHeight="1">
      <c r="A343" s="58">
        <f>RFPData!D338</f>
        <v>0</v>
      </c>
      <c r="B343" s="53">
        <f>RFPData!DU338</f>
        <v>0</v>
      </c>
      <c r="C343" s="56">
        <f>RFPData!E338</f>
        <v>0</v>
      </c>
      <c r="D343" s="53">
        <f>RFPData!DT338</f>
        <v>0</v>
      </c>
      <c r="E343" s="56" t="str">
        <f>RFPData!DW338</f>
        <v/>
      </c>
      <c r="F343" s="54" t="d">
        <f>RFPData!CX338</f>
        <v>1899-12-30</v>
      </c>
      <c r="G343" s="54" t="d">
        <f>RFPData!DS338</f>
        <v>1899-12-30</v>
      </c>
      <c r="H343" s="58">
        <f>RFPData!DQ338</f>
        <v>0</v>
      </c>
      <c r="I343" s="58">
        <f>RFPData!DV338</f>
        <v>0</v>
      </c>
      <c r="J343" s="55">
        <f>RFPData!CV338</f>
        <v>0</v>
      </c>
      <c r="K343" s="55">
        <f>RFPData!CW338</f>
        <v>0</v>
      </c>
      <c r="L343" s="57">
        <f>RFPData!DR338</f>
        <v>0</v>
      </c>
    </row>
    <row r="344" spans="1:12" ht="30" customHeight="1">
      <c r="A344" s="58">
        <f>RFPData!D339</f>
        <v>0</v>
      </c>
      <c r="B344" s="53">
        <f>RFPData!DU339</f>
        <v>0</v>
      </c>
      <c r="C344" s="56">
        <f>RFPData!E339</f>
        <v>0</v>
      </c>
      <c r="D344" s="53">
        <f>RFPData!DT339</f>
        <v>0</v>
      </c>
      <c r="E344" s="56" t="str">
        <f>RFPData!DW339</f>
        <v/>
      </c>
      <c r="F344" s="54" t="d">
        <f>RFPData!CX339</f>
        <v>1899-12-30</v>
      </c>
      <c r="G344" s="54" t="d">
        <f>RFPData!DS339</f>
        <v>1899-12-30</v>
      </c>
      <c r="H344" s="58">
        <f>RFPData!DQ339</f>
        <v>0</v>
      </c>
      <c r="I344" s="58">
        <f>RFPData!DV339</f>
        <v>0</v>
      </c>
      <c r="J344" s="55">
        <f>RFPData!CV339</f>
        <v>0</v>
      </c>
      <c r="K344" s="55">
        <f>RFPData!CW339</f>
        <v>0</v>
      </c>
      <c r="L344" s="57">
        <f>RFPData!DR339</f>
        <v>0</v>
      </c>
    </row>
    <row r="345" spans="1:12" ht="30" customHeight="1">
      <c r="A345" s="58">
        <f>RFPData!D340</f>
        <v>0</v>
      </c>
      <c r="B345" s="53">
        <f>RFPData!DU340</f>
        <v>0</v>
      </c>
      <c r="C345" s="56">
        <f>RFPData!E340</f>
        <v>0</v>
      </c>
      <c r="D345" s="53">
        <f>RFPData!DT340</f>
        <v>0</v>
      </c>
      <c r="E345" s="56" t="str">
        <f>RFPData!DW340</f>
        <v/>
      </c>
      <c r="F345" s="54" t="d">
        <f>RFPData!CX340</f>
        <v>1899-12-30</v>
      </c>
      <c r="G345" s="54" t="d">
        <f>RFPData!DS340</f>
        <v>1899-12-30</v>
      </c>
      <c r="H345" s="58">
        <f>RFPData!DQ340</f>
        <v>0</v>
      </c>
      <c r="I345" s="58">
        <f>RFPData!DV340</f>
        <v>0</v>
      </c>
      <c r="J345" s="55">
        <f>RFPData!CV340</f>
        <v>0</v>
      </c>
      <c r="K345" s="55">
        <f>RFPData!CW340</f>
        <v>0</v>
      </c>
      <c r="L345" s="57">
        <f>RFPData!DR340</f>
        <v>0</v>
      </c>
    </row>
    <row r="346" spans="1:12" ht="30" customHeight="1">
      <c r="A346" s="58">
        <f>RFPData!D341</f>
        <v>0</v>
      </c>
      <c r="B346" s="53">
        <f>RFPData!DU341</f>
        <v>0</v>
      </c>
      <c r="C346" s="56">
        <f>RFPData!E341</f>
        <v>0</v>
      </c>
      <c r="D346" s="53">
        <f>RFPData!DT341</f>
        <v>0</v>
      </c>
      <c r="E346" s="56" t="str">
        <f>RFPData!DW341</f>
        <v/>
      </c>
      <c r="F346" s="54" t="d">
        <f>RFPData!CX341</f>
        <v>1899-12-30</v>
      </c>
      <c r="G346" s="54" t="d">
        <f>RFPData!DS341</f>
        <v>1899-12-30</v>
      </c>
      <c r="H346" s="58">
        <f>RFPData!DQ341</f>
        <v>0</v>
      </c>
      <c r="I346" s="58">
        <f>RFPData!DV341</f>
        <v>0</v>
      </c>
      <c r="J346" s="55">
        <f>RFPData!CV341</f>
        <v>0</v>
      </c>
      <c r="K346" s="55">
        <f>RFPData!CW341</f>
        <v>0</v>
      </c>
      <c r="L346" s="57">
        <f>RFPData!DR341</f>
        <v>0</v>
      </c>
    </row>
    <row r="347" spans="1:12" ht="30" customHeight="1">
      <c r="A347" s="58">
        <f>RFPData!D342</f>
        <v>0</v>
      </c>
      <c r="B347" s="53">
        <f>RFPData!DU342</f>
        <v>0</v>
      </c>
      <c r="C347" s="56">
        <f>RFPData!E342</f>
        <v>0</v>
      </c>
      <c r="D347" s="53">
        <f>RFPData!DT342</f>
        <v>0</v>
      </c>
      <c r="E347" s="56" t="str">
        <f>RFPData!DW342</f>
        <v/>
      </c>
      <c r="F347" s="54" t="d">
        <f>RFPData!CX342</f>
        <v>1899-12-30</v>
      </c>
      <c r="G347" s="54" t="d">
        <f>RFPData!DS342</f>
        <v>1899-12-30</v>
      </c>
      <c r="H347" s="58">
        <f>RFPData!DQ342</f>
        <v>0</v>
      </c>
      <c r="I347" s="58">
        <f>RFPData!DV342</f>
        <v>0</v>
      </c>
      <c r="J347" s="55">
        <f>RFPData!CV342</f>
        <v>0</v>
      </c>
      <c r="K347" s="55">
        <f>RFPData!CW342</f>
        <v>0</v>
      </c>
      <c r="L347" s="57">
        <f>RFPData!DR342</f>
        <v>0</v>
      </c>
    </row>
    <row r="348" spans="1:12" ht="30" customHeight="1">
      <c r="A348" s="58">
        <f>RFPData!D343</f>
        <v>0</v>
      </c>
      <c r="B348" s="53">
        <f>RFPData!DU343</f>
        <v>0</v>
      </c>
      <c r="C348" s="56">
        <f>RFPData!E343</f>
        <v>0</v>
      </c>
      <c r="D348" s="53">
        <f>RFPData!DT343</f>
        <v>0</v>
      </c>
      <c r="E348" s="56" t="str">
        <f>RFPData!DW343</f>
        <v/>
      </c>
      <c r="F348" s="54" t="d">
        <f>RFPData!CX343</f>
        <v>1899-12-30</v>
      </c>
      <c r="G348" s="54" t="d">
        <f>RFPData!DS343</f>
        <v>1899-12-30</v>
      </c>
      <c r="H348" s="58">
        <f>RFPData!DQ343</f>
        <v>0</v>
      </c>
      <c r="I348" s="58">
        <f>RFPData!DV343</f>
        <v>0</v>
      </c>
      <c r="J348" s="55">
        <f>RFPData!CV343</f>
        <v>0</v>
      </c>
      <c r="K348" s="55">
        <f>RFPData!CW343</f>
        <v>0</v>
      </c>
      <c r="L348" s="57">
        <f>RFPData!DR343</f>
        <v>0</v>
      </c>
    </row>
    <row r="349" spans="1:12" ht="30" customHeight="1">
      <c r="A349" s="58">
        <f>RFPData!D344</f>
        <v>0</v>
      </c>
      <c r="B349" s="53">
        <f>RFPData!DU344</f>
        <v>0</v>
      </c>
      <c r="C349" s="56">
        <f>RFPData!E344</f>
        <v>0</v>
      </c>
      <c r="D349" s="53">
        <f>RFPData!DT344</f>
        <v>0</v>
      </c>
      <c r="E349" s="56" t="str">
        <f>RFPData!DW344</f>
        <v/>
      </c>
      <c r="F349" s="54" t="d">
        <f>RFPData!CX344</f>
        <v>1899-12-30</v>
      </c>
      <c r="G349" s="54" t="d">
        <f>RFPData!DS344</f>
        <v>1899-12-30</v>
      </c>
      <c r="H349" s="58">
        <f>RFPData!DQ344</f>
        <v>0</v>
      </c>
      <c r="I349" s="58">
        <f>RFPData!DV344</f>
        <v>0</v>
      </c>
      <c r="J349" s="55">
        <f>RFPData!CV344</f>
        <v>0</v>
      </c>
      <c r="K349" s="55">
        <f>RFPData!CW344</f>
        <v>0</v>
      </c>
      <c r="L349" s="57">
        <f>RFPData!DR344</f>
        <v>0</v>
      </c>
    </row>
    <row r="350" spans="1:12" ht="30" customHeight="1">
      <c r="A350" s="58">
        <f>RFPData!D345</f>
        <v>0</v>
      </c>
      <c r="B350" s="53">
        <f>RFPData!DU345</f>
        <v>0</v>
      </c>
      <c r="C350" s="56">
        <f>RFPData!E345</f>
        <v>0</v>
      </c>
      <c r="D350" s="53">
        <f>RFPData!DT345</f>
        <v>0</v>
      </c>
      <c r="E350" s="56" t="str">
        <f>RFPData!DW345</f>
        <v/>
      </c>
      <c r="F350" s="54" t="d">
        <f>RFPData!CX345</f>
        <v>1899-12-30</v>
      </c>
      <c r="G350" s="54" t="d">
        <f>RFPData!DS345</f>
        <v>1899-12-30</v>
      </c>
      <c r="H350" s="58">
        <f>RFPData!DQ345</f>
        <v>0</v>
      </c>
      <c r="I350" s="58">
        <f>RFPData!DV345</f>
        <v>0</v>
      </c>
      <c r="J350" s="55">
        <f>RFPData!CV345</f>
        <v>0</v>
      </c>
      <c r="K350" s="55">
        <f>RFPData!CW345</f>
        <v>0</v>
      </c>
      <c r="L350" s="57">
        <f>RFPData!DR345</f>
        <v>0</v>
      </c>
    </row>
    <row r="351" spans="1:12" ht="30" customHeight="1">
      <c r="A351" s="58">
        <f>RFPData!D346</f>
        <v>0</v>
      </c>
      <c r="B351" s="53">
        <f>RFPData!DU346</f>
        <v>0</v>
      </c>
      <c r="C351" s="56">
        <f>RFPData!E346</f>
        <v>0</v>
      </c>
      <c r="D351" s="53">
        <f>RFPData!DT346</f>
        <v>0</v>
      </c>
      <c r="E351" s="56" t="str">
        <f>RFPData!DW346</f>
        <v/>
      </c>
      <c r="F351" s="54" t="d">
        <f>RFPData!CX346</f>
        <v>1899-12-30</v>
      </c>
      <c r="G351" s="54" t="d">
        <f>RFPData!DS346</f>
        <v>1899-12-30</v>
      </c>
      <c r="H351" s="58">
        <f>RFPData!DQ346</f>
        <v>0</v>
      </c>
      <c r="I351" s="58">
        <f>RFPData!DV346</f>
        <v>0</v>
      </c>
      <c r="J351" s="55">
        <f>RFPData!CV346</f>
        <v>0</v>
      </c>
      <c r="K351" s="55">
        <f>RFPData!CW346</f>
        <v>0</v>
      </c>
      <c r="L351" s="57">
        <f>RFPData!DR346</f>
        <v>0</v>
      </c>
    </row>
    <row r="352" spans="1:12" ht="30" customHeight="1">
      <c r="A352" s="58">
        <f>RFPData!D347</f>
        <v>0</v>
      </c>
      <c r="B352" s="53">
        <f>RFPData!DU347</f>
        <v>0</v>
      </c>
      <c r="C352" s="56">
        <f>RFPData!E347</f>
        <v>0</v>
      </c>
      <c r="D352" s="53">
        <f>RFPData!DT347</f>
        <v>0</v>
      </c>
      <c r="E352" s="56" t="str">
        <f>RFPData!DW347</f>
        <v/>
      </c>
      <c r="F352" s="54" t="d">
        <f>RFPData!CX347</f>
        <v>1899-12-30</v>
      </c>
      <c r="G352" s="54" t="d">
        <f>RFPData!DS347</f>
        <v>1899-12-30</v>
      </c>
      <c r="H352" s="58">
        <f>RFPData!DQ347</f>
        <v>0</v>
      </c>
      <c r="I352" s="58">
        <f>RFPData!DV347</f>
        <v>0</v>
      </c>
      <c r="J352" s="55">
        <f>RFPData!CV347</f>
        <v>0</v>
      </c>
      <c r="K352" s="55">
        <f>RFPData!CW347</f>
        <v>0</v>
      </c>
      <c r="L352" s="57">
        <f>RFPData!DR347</f>
        <v>0</v>
      </c>
    </row>
    <row r="353" spans="1:12" ht="30" customHeight="1">
      <c r="A353" s="58">
        <f>RFPData!D348</f>
        <v>0</v>
      </c>
      <c r="B353" s="53">
        <f>RFPData!DU348</f>
        <v>0</v>
      </c>
      <c r="C353" s="56">
        <f>RFPData!E348</f>
        <v>0</v>
      </c>
      <c r="D353" s="53">
        <f>RFPData!DT348</f>
        <v>0</v>
      </c>
      <c r="E353" s="56" t="str">
        <f>RFPData!DW348</f>
        <v/>
      </c>
      <c r="F353" s="54" t="d">
        <f>RFPData!CX348</f>
        <v>1899-12-30</v>
      </c>
      <c r="G353" s="54" t="d">
        <f>RFPData!DS348</f>
        <v>1899-12-30</v>
      </c>
      <c r="H353" s="58">
        <f>RFPData!DQ348</f>
        <v>0</v>
      </c>
      <c r="I353" s="58">
        <f>RFPData!DV348</f>
        <v>0</v>
      </c>
      <c r="J353" s="55">
        <f>RFPData!CV348</f>
        <v>0</v>
      </c>
      <c r="K353" s="55">
        <f>RFPData!CW348</f>
        <v>0</v>
      </c>
      <c r="L353" s="57">
        <f>RFPData!DR348</f>
        <v>0</v>
      </c>
    </row>
    <row r="354" spans="1:12" ht="30" customHeight="1">
      <c r="A354" s="58">
        <f>RFPData!D349</f>
        <v>0</v>
      </c>
      <c r="B354" s="53">
        <f>RFPData!DU349</f>
        <v>0</v>
      </c>
      <c r="C354" s="56">
        <f>RFPData!E349</f>
        <v>0</v>
      </c>
      <c r="D354" s="53">
        <f>RFPData!DT349</f>
        <v>0</v>
      </c>
      <c r="E354" s="56" t="str">
        <f>RFPData!DW349</f>
        <v/>
      </c>
      <c r="F354" s="54" t="d">
        <f>RFPData!CX349</f>
        <v>1899-12-30</v>
      </c>
      <c r="G354" s="54" t="d">
        <f>RFPData!DS349</f>
        <v>1899-12-30</v>
      </c>
      <c r="H354" s="58">
        <f>RFPData!DQ349</f>
        <v>0</v>
      </c>
      <c r="I354" s="58">
        <f>RFPData!DV349</f>
        <v>0</v>
      </c>
      <c r="J354" s="55">
        <f>RFPData!CV349</f>
        <v>0</v>
      </c>
      <c r="K354" s="55">
        <f>RFPData!CW349</f>
        <v>0</v>
      </c>
      <c r="L354" s="57">
        <f>RFPData!DR349</f>
        <v>0</v>
      </c>
    </row>
    <row r="355" spans="1:12" ht="30" customHeight="1">
      <c r="A355" s="58">
        <f>RFPData!D350</f>
        <v>0</v>
      </c>
      <c r="B355" s="53">
        <f>RFPData!DU350</f>
        <v>0</v>
      </c>
      <c r="C355" s="56">
        <f>RFPData!E350</f>
        <v>0</v>
      </c>
      <c r="D355" s="53">
        <f>RFPData!DT350</f>
        <v>0</v>
      </c>
      <c r="E355" s="56" t="str">
        <f>RFPData!DW350</f>
        <v/>
      </c>
      <c r="F355" s="54" t="d">
        <f>RFPData!CX350</f>
        <v>1899-12-30</v>
      </c>
      <c r="G355" s="54" t="d">
        <f>RFPData!DS350</f>
        <v>1899-12-30</v>
      </c>
      <c r="H355" s="58">
        <f>RFPData!DQ350</f>
        <v>0</v>
      </c>
      <c r="I355" s="58">
        <f>RFPData!DV350</f>
        <v>0</v>
      </c>
      <c r="J355" s="55">
        <f>RFPData!CV350</f>
        <v>0</v>
      </c>
      <c r="K355" s="55">
        <f>RFPData!CW350</f>
        <v>0</v>
      </c>
      <c r="L355" s="57">
        <f>RFPData!DR350</f>
        <v>0</v>
      </c>
    </row>
    <row r="356" spans="1:12" ht="30" customHeight="1">
      <c r="A356" s="58">
        <f>RFPData!D351</f>
        <v>0</v>
      </c>
      <c r="B356" s="53">
        <f>RFPData!DU351</f>
        <v>0</v>
      </c>
      <c r="C356" s="56">
        <f>RFPData!E351</f>
        <v>0</v>
      </c>
      <c r="D356" s="53">
        <f>RFPData!DT351</f>
        <v>0</v>
      </c>
      <c r="E356" s="56" t="str">
        <f>RFPData!DW351</f>
        <v/>
      </c>
      <c r="F356" s="54" t="d">
        <f>RFPData!CX351</f>
        <v>1899-12-30</v>
      </c>
      <c r="G356" s="54" t="d">
        <f>RFPData!DS351</f>
        <v>1899-12-30</v>
      </c>
      <c r="H356" s="58">
        <f>RFPData!DQ351</f>
        <v>0</v>
      </c>
      <c r="I356" s="58">
        <f>RFPData!DV351</f>
        <v>0</v>
      </c>
      <c r="J356" s="55">
        <f>RFPData!CV351</f>
        <v>0</v>
      </c>
      <c r="K356" s="55">
        <f>RFPData!CW351</f>
        <v>0</v>
      </c>
      <c r="L356" s="57">
        <f>RFPData!DR351</f>
        <v>0</v>
      </c>
    </row>
    <row r="357" spans="1:12" ht="30" customHeight="1">
      <c r="A357" s="58">
        <f>RFPData!D352</f>
        <v>0</v>
      </c>
      <c r="B357" s="53">
        <f>RFPData!DU352</f>
        <v>0</v>
      </c>
      <c r="C357" s="56">
        <f>RFPData!E352</f>
        <v>0</v>
      </c>
      <c r="D357" s="53">
        <f>RFPData!DT352</f>
        <v>0</v>
      </c>
      <c r="E357" s="56" t="str">
        <f>RFPData!DW352</f>
        <v/>
      </c>
      <c r="F357" s="54" t="d">
        <f>RFPData!CX352</f>
        <v>1899-12-30</v>
      </c>
      <c r="G357" s="54" t="d">
        <f>RFPData!DS352</f>
        <v>1899-12-30</v>
      </c>
      <c r="H357" s="58">
        <f>RFPData!DQ352</f>
        <v>0</v>
      </c>
      <c r="I357" s="58">
        <f>RFPData!DV352</f>
        <v>0</v>
      </c>
      <c r="J357" s="55">
        <f>RFPData!CV352</f>
        <v>0</v>
      </c>
      <c r="K357" s="55">
        <f>RFPData!CW352</f>
        <v>0</v>
      </c>
      <c r="L357" s="57">
        <f>RFPData!DR352</f>
        <v>0</v>
      </c>
    </row>
    <row r="358" spans="1:12" ht="30" customHeight="1">
      <c r="A358" s="58">
        <f>RFPData!D353</f>
        <v>0</v>
      </c>
      <c r="B358" s="53">
        <f>RFPData!DU353</f>
        <v>0</v>
      </c>
      <c r="C358" s="56">
        <f>RFPData!E353</f>
        <v>0</v>
      </c>
      <c r="D358" s="53">
        <f>RFPData!DT353</f>
        <v>0</v>
      </c>
      <c r="E358" s="56" t="str">
        <f>RFPData!DW353</f>
        <v/>
      </c>
      <c r="F358" s="54" t="d">
        <f>RFPData!CX353</f>
        <v>1899-12-30</v>
      </c>
      <c r="G358" s="54" t="d">
        <f>RFPData!DS353</f>
        <v>1899-12-30</v>
      </c>
      <c r="H358" s="58">
        <f>RFPData!DQ353</f>
        <v>0</v>
      </c>
      <c r="I358" s="58">
        <f>RFPData!DV353</f>
        <v>0</v>
      </c>
      <c r="J358" s="55">
        <f>RFPData!CV353</f>
        <v>0</v>
      </c>
      <c r="K358" s="55">
        <f>RFPData!CW353</f>
        <v>0</v>
      </c>
      <c r="L358" s="57">
        <f>RFPData!DR353</f>
        <v>0</v>
      </c>
    </row>
    <row r="359" spans="1:12" ht="30" customHeight="1">
      <c r="A359" s="58">
        <f>RFPData!D354</f>
        <v>0</v>
      </c>
      <c r="B359" s="53">
        <f>RFPData!DU354</f>
        <v>0</v>
      </c>
      <c r="C359" s="56">
        <f>RFPData!E354</f>
        <v>0</v>
      </c>
      <c r="D359" s="53">
        <f>RFPData!DT354</f>
        <v>0</v>
      </c>
      <c r="E359" s="56" t="str">
        <f>RFPData!DW354</f>
        <v/>
      </c>
      <c r="F359" s="54" t="d">
        <f>RFPData!CX354</f>
        <v>1899-12-30</v>
      </c>
      <c r="G359" s="54" t="d">
        <f>RFPData!DS354</f>
        <v>1899-12-30</v>
      </c>
      <c r="H359" s="58">
        <f>RFPData!DQ354</f>
        <v>0</v>
      </c>
      <c r="I359" s="58">
        <f>RFPData!DV354</f>
        <v>0</v>
      </c>
      <c r="J359" s="55">
        <f>RFPData!CV354</f>
        <v>0</v>
      </c>
      <c r="K359" s="55">
        <f>RFPData!CW354</f>
        <v>0</v>
      </c>
      <c r="L359" s="57">
        <f>RFPData!DR354</f>
        <v>0</v>
      </c>
    </row>
    <row r="360" spans="1:12" ht="30" customHeight="1">
      <c r="A360" s="58">
        <f>RFPData!D355</f>
        <v>0</v>
      </c>
      <c r="B360" s="53">
        <f>RFPData!DU355</f>
        <v>0</v>
      </c>
      <c r="C360" s="56">
        <f>RFPData!E355</f>
        <v>0</v>
      </c>
      <c r="D360" s="53">
        <f>RFPData!DT355</f>
        <v>0</v>
      </c>
      <c r="E360" s="56" t="str">
        <f>RFPData!DW355</f>
        <v/>
      </c>
      <c r="F360" s="54" t="d">
        <f>RFPData!CX355</f>
        <v>1899-12-30</v>
      </c>
      <c r="G360" s="54" t="d">
        <f>RFPData!DS355</f>
        <v>1899-12-30</v>
      </c>
      <c r="H360" s="58">
        <f>RFPData!DQ355</f>
        <v>0</v>
      </c>
      <c r="I360" s="58">
        <f>RFPData!DV355</f>
        <v>0</v>
      </c>
      <c r="J360" s="55">
        <f>RFPData!CV355</f>
        <v>0</v>
      </c>
      <c r="K360" s="55">
        <f>RFPData!CW355</f>
        <v>0</v>
      </c>
      <c r="L360" s="57">
        <f>RFPData!DR355</f>
        <v>0</v>
      </c>
    </row>
    <row r="361" spans="1:12" ht="30" customHeight="1">
      <c r="A361" s="58">
        <f>RFPData!D356</f>
        <v>0</v>
      </c>
      <c r="B361" s="53">
        <f>RFPData!DU356</f>
        <v>0</v>
      </c>
      <c r="C361" s="56">
        <f>RFPData!E356</f>
        <v>0</v>
      </c>
      <c r="D361" s="53">
        <f>RFPData!DT356</f>
        <v>0</v>
      </c>
      <c r="E361" s="56" t="str">
        <f>RFPData!DW356</f>
        <v/>
      </c>
      <c r="F361" s="54" t="d">
        <f>RFPData!CX356</f>
        <v>1899-12-30</v>
      </c>
      <c r="G361" s="54" t="d">
        <f>RFPData!DS356</f>
        <v>1899-12-30</v>
      </c>
      <c r="H361" s="58">
        <f>RFPData!DQ356</f>
        <v>0</v>
      </c>
      <c r="I361" s="58">
        <f>RFPData!DV356</f>
        <v>0</v>
      </c>
      <c r="J361" s="55">
        <f>RFPData!CV356</f>
        <v>0</v>
      </c>
      <c r="K361" s="55">
        <f>RFPData!CW356</f>
        <v>0</v>
      </c>
      <c r="L361" s="57">
        <f>RFPData!DR356</f>
        <v>0</v>
      </c>
    </row>
    <row r="362" spans="1:12" ht="30" customHeight="1">
      <c r="A362" s="58">
        <f>RFPData!D357</f>
        <v>0</v>
      </c>
      <c r="B362" s="53">
        <f>RFPData!DU357</f>
        <v>0</v>
      </c>
      <c r="C362" s="56">
        <f>RFPData!E357</f>
        <v>0</v>
      </c>
      <c r="D362" s="53">
        <f>RFPData!DT357</f>
        <v>0</v>
      </c>
      <c r="E362" s="56" t="str">
        <f>RFPData!DW357</f>
        <v/>
      </c>
      <c r="F362" s="54" t="d">
        <f>RFPData!CX357</f>
        <v>1899-12-30</v>
      </c>
      <c r="G362" s="54" t="d">
        <f>RFPData!DS357</f>
        <v>1899-12-30</v>
      </c>
      <c r="H362" s="58">
        <f>RFPData!DQ357</f>
        <v>0</v>
      </c>
      <c r="I362" s="58">
        <f>RFPData!DV357</f>
        <v>0</v>
      </c>
      <c r="J362" s="55">
        <f>RFPData!CV357</f>
        <v>0</v>
      </c>
      <c r="K362" s="55">
        <f>RFPData!CW357</f>
        <v>0</v>
      </c>
      <c r="L362" s="57">
        <f>RFPData!DR357</f>
        <v>0</v>
      </c>
    </row>
    <row r="363" spans="1:12" ht="30" customHeight="1">
      <c r="A363" s="58">
        <f>RFPData!D358</f>
        <v>0</v>
      </c>
      <c r="B363" s="53">
        <f>RFPData!DU358</f>
        <v>0</v>
      </c>
      <c r="C363" s="56">
        <f>RFPData!E358</f>
        <v>0</v>
      </c>
      <c r="D363" s="53">
        <f>RFPData!DT358</f>
        <v>0</v>
      </c>
      <c r="E363" s="56" t="str">
        <f>RFPData!DW358</f>
        <v/>
      </c>
      <c r="F363" s="54" t="d">
        <f>RFPData!CX358</f>
        <v>1899-12-30</v>
      </c>
      <c r="G363" s="54" t="d">
        <f>RFPData!DS358</f>
        <v>1899-12-30</v>
      </c>
      <c r="H363" s="58">
        <f>RFPData!DQ358</f>
        <v>0</v>
      </c>
      <c r="I363" s="58">
        <f>RFPData!DV358</f>
        <v>0</v>
      </c>
      <c r="J363" s="55">
        <f>RFPData!CV358</f>
        <v>0</v>
      </c>
      <c r="K363" s="55">
        <f>RFPData!CW358</f>
        <v>0</v>
      </c>
      <c r="L363" s="57">
        <f>RFPData!DR358</f>
        <v>0</v>
      </c>
    </row>
    <row r="364" spans="1:12" ht="30" customHeight="1">
      <c r="A364" s="58">
        <f>RFPData!D359</f>
        <v>0</v>
      </c>
      <c r="B364" s="53">
        <f>RFPData!DU359</f>
        <v>0</v>
      </c>
      <c r="C364" s="56">
        <f>RFPData!E359</f>
        <v>0</v>
      </c>
      <c r="D364" s="53">
        <f>RFPData!DT359</f>
        <v>0</v>
      </c>
      <c r="E364" s="56" t="str">
        <f>RFPData!DW359</f>
        <v/>
      </c>
      <c r="F364" s="54" t="d">
        <f>RFPData!CX359</f>
        <v>1899-12-30</v>
      </c>
      <c r="G364" s="54" t="d">
        <f>RFPData!DS359</f>
        <v>1899-12-30</v>
      </c>
      <c r="H364" s="58">
        <f>RFPData!DQ359</f>
        <v>0</v>
      </c>
      <c r="I364" s="58">
        <f>RFPData!DV359</f>
        <v>0</v>
      </c>
      <c r="J364" s="55">
        <f>RFPData!CV359</f>
        <v>0</v>
      </c>
      <c r="K364" s="55">
        <f>RFPData!CW359</f>
        <v>0</v>
      </c>
      <c r="L364" s="57">
        <f>RFPData!DR359</f>
        <v>0</v>
      </c>
    </row>
    <row r="365" spans="1:12" ht="30" customHeight="1">
      <c r="A365" s="58">
        <f>RFPData!D360</f>
        <v>0</v>
      </c>
      <c r="B365" s="53">
        <f>RFPData!DU360</f>
        <v>0</v>
      </c>
      <c r="C365" s="56">
        <f>RFPData!E360</f>
        <v>0</v>
      </c>
      <c r="D365" s="53">
        <f>RFPData!DT360</f>
        <v>0</v>
      </c>
      <c r="E365" s="56" t="str">
        <f>RFPData!DW360</f>
        <v/>
      </c>
      <c r="F365" s="54" t="d">
        <f>RFPData!CX360</f>
        <v>1899-12-30</v>
      </c>
      <c r="G365" s="54" t="d">
        <f>RFPData!DS360</f>
        <v>1899-12-30</v>
      </c>
      <c r="H365" s="58">
        <f>RFPData!DQ360</f>
        <v>0</v>
      </c>
      <c r="I365" s="58">
        <f>RFPData!DV360</f>
        <v>0</v>
      </c>
      <c r="J365" s="55">
        <f>RFPData!CV360</f>
        <v>0</v>
      </c>
      <c r="K365" s="55">
        <f>RFPData!CW360</f>
        <v>0</v>
      </c>
      <c r="L365" s="57">
        <f>RFPData!DR360</f>
        <v>0</v>
      </c>
    </row>
    <row r="366" spans="1:12" ht="30" customHeight="1">
      <c r="A366" s="58">
        <f>RFPData!D361</f>
        <v>0</v>
      </c>
      <c r="B366" s="53">
        <f>RFPData!DU361</f>
        <v>0</v>
      </c>
      <c r="C366" s="56">
        <f>RFPData!E361</f>
        <v>0</v>
      </c>
      <c r="D366" s="53">
        <f>RFPData!DT361</f>
        <v>0</v>
      </c>
      <c r="E366" s="56" t="str">
        <f>RFPData!DW361</f>
        <v/>
      </c>
      <c r="F366" s="54" t="d">
        <f>RFPData!CX361</f>
        <v>1899-12-30</v>
      </c>
      <c r="G366" s="54" t="d">
        <f>RFPData!DS361</f>
        <v>1899-12-30</v>
      </c>
      <c r="H366" s="58">
        <f>RFPData!DQ361</f>
        <v>0</v>
      </c>
      <c r="I366" s="58">
        <f>RFPData!DV361</f>
        <v>0</v>
      </c>
      <c r="J366" s="55">
        <f>RFPData!CV361</f>
        <v>0</v>
      </c>
      <c r="K366" s="55">
        <f>RFPData!CW361</f>
        <v>0</v>
      </c>
      <c r="L366" s="57">
        <f>RFPData!DR361</f>
        <v>0</v>
      </c>
    </row>
    <row r="367" spans="1:12" ht="30" customHeight="1">
      <c r="A367" s="58">
        <f>RFPData!D362</f>
        <v>0</v>
      </c>
      <c r="B367" s="53">
        <f>RFPData!DU362</f>
        <v>0</v>
      </c>
      <c r="C367" s="56">
        <f>RFPData!E362</f>
        <v>0</v>
      </c>
      <c r="D367" s="53">
        <f>RFPData!DT362</f>
        <v>0</v>
      </c>
      <c r="E367" s="56" t="str">
        <f>RFPData!DW362</f>
        <v/>
      </c>
      <c r="F367" s="54" t="d">
        <f>RFPData!CX362</f>
        <v>1899-12-30</v>
      </c>
      <c r="G367" s="54" t="d">
        <f>RFPData!DS362</f>
        <v>1899-12-30</v>
      </c>
      <c r="H367" s="58">
        <f>RFPData!DQ362</f>
        <v>0</v>
      </c>
      <c r="I367" s="58">
        <f>RFPData!DV362</f>
        <v>0</v>
      </c>
      <c r="J367" s="55">
        <f>RFPData!CV362</f>
        <v>0</v>
      </c>
      <c r="K367" s="55">
        <f>RFPData!CW362</f>
        <v>0</v>
      </c>
      <c r="L367" s="57">
        <f>RFPData!DR362</f>
        <v>0</v>
      </c>
    </row>
    <row r="368" spans="1:12" ht="30" customHeight="1">
      <c r="A368" s="58">
        <f>RFPData!D363</f>
        <v>0</v>
      </c>
      <c r="B368" s="53">
        <f>RFPData!DU363</f>
        <v>0</v>
      </c>
      <c r="C368" s="56">
        <f>RFPData!E363</f>
        <v>0</v>
      </c>
      <c r="D368" s="53">
        <f>RFPData!DT363</f>
        <v>0</v>
      </c>
      <c r="E368" s="56" t="str">
        <f>RFPData!DW363</f>
        <v/>
      </c>
      <c r="F368" s="54" t="d">
        <f>RFPData!CX363</f>
        <v>1899-12-30</v>
      </c>
      <c r="G368" s="54" t="d">
        <f>RFPData!DS363</f>
        <v>1899-12-30</v>
      </c>
      <c r="H368" s="58">
        <f>RFPData!DQ363</f>
        <v>0</v>
      </c>
      <c r="I368" s="58">
        <f>RFPData!DV363</f>
        <v>0</v>
      </c>
      <c r="J368" s="55">
        <f>RFPData!CV363</f>
        <v>0</v>
      </c>
      <c r="K368" s="55">
        <f>RFPData!CW363</f>
        <v>0</v>
      </c>
      <c r="L368" s="57">
        <f>RFPData!DR363</f>
        <v>0</v>
      </c>
    </row>
    <row r="369" spans="1:12" ht="30" customHeight="1">
      <c r="A369" s="58">
        <f>RFPData!D364</f>
        <v>0</v>
      </c>
      <c r="B369" s="53">
        <f>RFPData!DU364</f>
        <v>0</v>
      </c>
      <c r="C369" s="56">
        <f>RFPData!E364</f>
        <v>0</v>
      </c>
      <c r="D369" s="53">
        <f>RFPData!DT364</f>
        <v>0</v>
      </c>
      <c r="E369" s="56" t="str">
        <f>RFPData!DW364</f>
        <v/>
      </c>
      <c r="F369" s="54" t="d">
        <f>RFPData!CX364</f>
        <v>1899-12-30</v>
      </c>
      <c r="G369" s="54" t="d">
        <f>RFPData!DS364</f>
        <v>1899-12-30</v>
      </c>
      <c r="H369" s="58">
        <f>RFPData!DQ364</f>
        <v>0</v>
      </c>
      <c r="I369" s="58">
        <f>RFPData!DV364</f>
        <v>0</v>
      </c>
      <c r="J369" s="55">
        <f>RFPData!CV364</f>
        <v>0</v>
      </c>
      <c r="K369" s="55">
        <f>RFPData!CW364</f>
        <v>0</v>
      </c>
      <c r="L369" s="57">
        <f>RFPData!DR364</f>
        <v>0</v>
      </c>
    </row>
    <row r="370" spans="1:12" ht="30" customHeight="1">
      <c r="A370" s="58">
        <f>RFPData!D365</f>
        <v>0</v>
      </c>
      <c r="B370" s="53">
        <f>RFPData!DU365</f>
        <v>0</v>
      </c>
      <c r="C370" s="56">
        <f>RFPData!E365</f>
        <v>0</v>
      </c>
      <c r="D370" s="53">
        <f>RFPData!DT365</f>
        <v>0</v>
      </c>
      <c r="E370" s="56" t="str">
        <f>RFPData!DW365</f>
        <v/>
      </c>
      <c r="F370" s="54" t="d">
        <f>RFPData!CX365</f>
        <v>1899-12-30</v>
      </c>
      <c r="G370" s="54" t="d">
        <f>RFPData!DS365</f>
        <v>1899-12-30</v>
      </c>
      <c r="H370" s="58">
        <f>RFPData!DQ365</f>
        <v>0</v>
      </c>
      <c r="I370" s="58">
        <f>RFPData!DV365</f>
        <v>0</v>
      </c>
      <c r="J370" s="55">
        <f>RFPData!CV365</f>
        <v>0</v>
      </c>
      <c r="K370" s="55">
        <f>RFPData!CW365</f>
        <v>0</v>
      </c>
      <c r="L370" s="57">
        <f>RFPData!DR365</f>
        <v>0</v>
      </c>
    </row>
    <row r="371" spans="1:12" ht="30" customHeight="1">
      <c r="A371" s="58">
        <f>RFPData!D366</f>
        <v>0</v>
      </c>
      <c r="B371" s="53">
        <f>RFPData!DU366</f>
        <v>0</v>
      </c>
      <c r="C371" s="56">
        <f>RFPData!E366</f>
        <v>0</v>
      </c>
      <c r="D371" s="53">
        <f>RFPData!DT366</f>
        <v>0</v>
      </c>
      <c r="E371" s="56" t="str">
        <f>RFPData!DW366</f>
        <v/>
      </c>
      <c r="F371" s="54" t="d">
        <f>RFPData!CX366</f>
        <v>1899-12-30</v>
      </c>
      <c r="G371" s="54" t="d">
        <f>RFPData!DS366</f>
        <v>1899-12-30</v>
      </c>
      <c r="H371" s="58">
        <f>RFPData!DQ366</f>
        <v>0</v>
      </c>
      <c r="I371" s="58">
        <f>RFPData!DV366</f>
        <v>0</v>
      </c>
      <c r="J371" s="55">
        <f>RFPData!CV366</f>
        <v>0</v>
      </c>
      <c r="K371" s="55">
        <f>RFPData!CW366</f>
        <v>0</v>
      </c>
      <c r="L371" s="57">
        <f>RFPData!DR366</f>
        <v>0</v>
      </c>
    </row>
    <row r="372" spans="1:12" ht="30" customHeight="1">
      <c r="A372" s="58">
        <f>RFPData!D367</f>
        <v>0</v>
      </c>
      <c r="B372" s="53">
        <f>RFPData!DU367</f>
        <v>0</v>
      </c>
      <c r="C372" s="56">
        <f>RFPData!E367</f>
        <v>0</v>
      </c>
      <c r="D372" s="53">
        <f>RFPData!DT367</f>
        <v>0</v>
      </c>
      <c r="E372" s="56" t="str">
        <f>RFPData!DW367</f>
        <v/>
      </c>
      <c r="F372" s="54" t="d">
        <f>RFPData!CX367</f>
        <v>1899-12-30</v>
      </c>
      <c r="G372" s="54" t="d">
        <f>RFPData!DS367</f>
        <v>1899-12-30</v>
      </c>
      <c r="H372" s="58">
        <f>RFPData!DQ367</f>
        <v>0</v>
      </c>
      <c r="I372" s="58">
        <f>RFPData!DV367</f>
        <v>0</v>
      </c>
      <c r="J372" s="55">
        <f>RFPData!CV367</f>
        <v>0</v>
      </c>
      <c r="K372" s="55">
        <f>RFPData!CW367</f>
        <v>0</v>
      </c>
      <c r="L372" s="57">
        <f>RFPData!DR367</f>
        <v>0</v>
      </c>
    </row>
    <row r="373" spans="1:12" ht="30" customHeight="1">
      <c r="A373" s="58">
        <f>RFPData!D368</f>
        <v>0</v>
      </c>
      <c r="B373" s="53">
        <f>RFPData!DU368</f>
        <v>0</v>
      </c>
      <c r="C373" s="56">
        <f>RFPData!E368</f>
        <v>0</v>
      </c>
      <c r="D373" s="53">
        <f>RFPData!DT368</f>
        <v>0</v>
      </c>
      <c r="E373" s="56" t="str">
        <f>RFPData!DW368</f>
        <v/>
      </c>
      <c r="F373" s="54" t="d">
        <f>RFPData!CX368</f>
        <v>1899-12-30</v>
      </c>
      <c r="G373" s="54" t="d">
        <f>RFPData!DS368</f>
        <v>1899-12-30</v>
      </c>
      <c r="H373" s="58">
        <f>RFPData!DQ368</f>
        <v>0</v>
      </c>
      <c r="I373" s="58">
        <f>RFPData!DV368</f>
        <v>0</v>
      </c>
      <c r="J373" s="55">
        <f>RFPData!CV368</f>
        <v>0</v>
      </c>
      <c r="K373" s="55">
        <f>RFPData!CW368</f>
        <v>0</v>
      </c>
      <c r="L373" s="57">
        <f>RFPData!DR368</f>
        <v>0</v>
      </c>
    </row>
    <row r="374" spans="1:12" ht="30" customHeight="1">
      <c r="A374" s="58">
        <f>RFPData!D369</f>
        <v>0</v>
      </c>
      <c r="B374" s="53">
        <f>RFPData!DU369</f>
        <v>0</v>
      </c>
      <c r="C374" s="56">
        <f>RFPData!E369</f>
        <v>0</v>
      </c>
      <c r="D374" s="53">
        <f>RFPData!DT369</f>
        <v>0</v>
      </c>
      <c r="E374" s="56" t="str">
        <f>RFPData!DW369</f>
        <v/>
      </c>
      <c r="F374" s="54" t="d">
        <f>RFPData!CX369</f>
        <v>1899-12-30</v>
      </c>
      <c r="G374" s="54" t="d">
        <f>RFPData!DS369</f>
        <v>1899-12-30</v>
      </c>
      <c r="H374" s="58">
        <f>RFPData!DQ369</f>
        <v>0</v>
      </c>
      <c r="I374" s="58">
        <f>RFPData!DV369</f>
        <v>0</v>
      </c>
      <c r="J374" s="55">
        <f>RFPData!CV369</f>
        <v>0</v>
      </c>
      <c r="K374" s="55">
        <f>RFPData!CW369</f>
        <v>0</v>
      </c>
      <c r="L374" s="57">
        <f>RFPData!DR369</f>
        <v>0</v>
      </c>
    </row>
    <row r="375" spans="1:12" ht="30" customHeight="1">
      <c r="A375" s="58">
        <f>RFPData!D370</f>
        <v>0</v>
      </c>
      <c r="B375" s="53">
        <f>RFPData!DU370</f>
        <v>0</v>
      </c>
      <c r="C375" s="56">
        <f>RFPData!E370</f>
        <v>0</v>
      </c>
      <c r="D375" s="53">
        <f>RFPData!DT370</f>
        <v>0</v>
      </c>
      <c r="E375" s="56" t="str">
        <f>RFPData!DW370</f>
        <v/>
      </c>
      <c r="F375" s="54" t="d">
        <f>RFPData!CX370</f>
        <v>1899-12-30</v>
      </c>
      <c r="G375" s="54" t="d">
        <f>RFPData!DS370</f>
        <v>1899-12-30</v>
      </c>
      <c r="H375" s="58">
        <f>RFPData!DQ370</f>
        <v>0</v>
      </c>
      <c r="I375" s="58">
        <f>RFPData!DV370</f>
        <v>0</v>
      </c>
      <c r="J375" s="55">
        <f>RFPData!CV370</f>
        <v>0</v>
      </c>
      <c r="K375" s="55">
        <f>RFPData!CW370</f>
        <v>0</v>
      </c>
      <c r="L375" s="57">
        <f>RFPData!DR370</f>
        <v>0</v>
      </c>
    </row>
    <row r="376" spans="1:12" ht="30" customHeight="1">
      <c r="A376" s="58">
        <f>RFPData!D371</f>
        <v>0</v>
      </c>
      <c r="B376" s="53">
        <f>RFPData!DU371</f>
        <v>0</v>
      </c>
      <c r="C376" s="56">
        <f>RFPData!E371</f>
        <v>0</v>
      </c>
      <c r="D376" s="53">
        <f>RFPData!DT371</f>
        <v>0</v>
      </c>
      <c r="E376" s="56" t="str">
        <f>RFPData!DW371</f>
        <v/>
      </c>
      <c r="F376" s="54" t="d">
        <f>RFPData!CX371</f>
        <v>1899-12-30</v>
      </c>
      <c r="G376" s="54" t="d">
        <f>RFPData!DS371</f>
        <v>1899-12-30</v>
      </c>
      <c r="H376" s="58">
        <f>RFPData!DQ371</f>
        <v>0</v>
      </c>
      <c r="I376" s="58">
        <f>RFPData!DV371</f>
        <v>0</v>
      </c>
      <c r="J376" s="55">
        <f>RFPData!CV371</f>
        <v>0</v>
      </c>
      <c r="K376" s="55">
        <f>RFPData!CW371</f>
        <v>0</v>
      </c>
      <c r="L376" s="57">
        <f>RFPData!DR371</f>
        <v>0</v>
      </c>
    </row>
    <row r="377" spans="1:12" ht="30" customHeight="1">
      <c r="A377" s="58">
        <f>RFPData!D372</f>
        <v>0</v>
      </c>
      <c r="B377" s="53">
        <f>RFPData!DU372</f>
        <v>0</v>
      </c>
      <c r="C377" s="56">
        <f>RFPData!E372</f>
        <v>0</v>
      </c>
      <c r="D377" s="53">
        <f>RFPData!DT372</f>
        <v>0</v>
      </c>
      <c r="E377" s="56" t="str">
        <f>RFPData!DW372</f>
        <v/>
      </c>
      <c r="F377" s="54" t="d">
        <f>RFPData!CX372</f>
        <v>1899-12-30</v>
      </c>
      <c r="G377" s="54" t="d">
        <f>RFPData!DS372</f>
        <v>1899-12-30</v>
      </c>
      <c r="H377" s="58">
        <f>RFPData!DQ372</f>
        <v>0</v>
      </c>
      <c r="I377" s="58">
        <f>RFPData!DV372</f>
        <v>0</v>
      </c>
      <c r="J377" s="55">
        <f>RFPData!CV372</f>
        <v>0</v>
      </c>
      <c r="K377" s="55">
        <f>RFPData!CW372</f>
        <v>0</v>
      </c>
      <c r="L377" s="57">
        <f>RFPData!DR372</f>
        <v>0</v>
      </c>
    </row>
    <row r="378" spans="1:12" ht="30" customHeight="1">
      <c r="A378" s="58">
        <f>RFPData!D373</f>
        <v>0</v>
      </c>
      <c r="B378" s="53">
        <f>RFPData!DU373</f>
        <v>0</v>
      </c>
      <c r="C378" s="56">
        <f>RFPData!E373</f>
        <v>0</v>
      </c>
      <c r="D378" s="53">
        <f>RFPData!DT373</f>
        <v>0</v>
      </c>
      <c r="E378" s="56" t="str">
        <f>RFPData!DW373</f>
        <v/>
      </c>
      <c r="F378" s="54" t="d">
        <f>RFPData!CX373</f>
        <v>1899-12-30</v>
      </c>
      <c r="G378" s="54" t="d">
        <f>RFPData!DS373</f>
        <v>1899-12-30</v>
      </c>
      <c r="H378" s="58">
        <f>RFPData!DQ373</f>
        <v>0</v>
      </c>
      <c r="I378" s="58">
        <f>RFPData!DV373</f>
        <v>0</v>
      </c>
      <c r="J378" s="55">
        <f>RFPData!CV373</f>
        <v>0</v>
      </c>
      <c r="K378" s="55">
        <f>RFPData!CW373</f>
        <v>0</v>
      </c>
      <c r="L378" s="57">
        <f>RFPData!DR373</f>
        <v>0</v>
      </c>
    </row>
    <row r="379" spans="1:12" ht="30" customHeight="1">
      <c r="A379" s="58">
        <f>RFPData!D374</f>
        <v>0</v>
      </c>
      <c r="B379" s="53">
        <f>RFPData!DU374</f>
        <v>0</v>
      </c>
      <c r="C379" s="56">
        <f>RFPData!E374</f>
        <v>0</v>
      </c>
      <c r="D379" s="53">
        <f>RFPData!DT374</f>
        <v>0</v>
      </c>
      <c r="E379" s="56" t="str">
        <f>RFPData!DW374</f>
        <v/>
      </c>
      <c r="F379" s="54" t="d">
        <f>RFPData!CX374</f>
        <v>1899-12-30</v>
      </c>
      <c r="G379" s="54" t="d">
        <f>RFPData!DS374</f>
        <v>1899-12-30</v>
      </c>
      <c r="H379" s="58">
        <f>RFPData!DQ374</f>
        <v>0</v>
      </c>
      <c r="I379" s="58">
        <f>RFPData!DV374</f>
        <v>0</v>
      </c>
      <c r="J379" s="55">
        <f>RFPData!CV374</f>
        <v>0</v>
      </c>
      <c r="K379" s="55">
        <f>RFPData!CW374</f>
        <v>0</v>
      </c>
      <c r="L379" s="57">
        <f>RFPData!DR374</f>
        <v>0</v>
      </c>
    </row>
    <row r="380" spans="1:12" ht="30" customHeight="1">
      <c r="A380" s="58">
        <f>RFPData!D375</f>
        <v>0</v>
      </c>
      <c r="B380" s="53">
        <f>RFPData!DU375</f>
        <v>0</v>
      </c>
      <c r="C380" s="56">
        <f>RFPData!E375</f>
        <v>0</v>
      </c>
      <c r="D380" s="53">
        <f>RFPData!DT375</f>
        <v>0</v>
      </c>
      <c r="E380" s="56" t="str">
        <f>RFPData!DW375</f>
        <v/>
      </c>
      <c r="F380" s="54" t="d">
        <f>RFPData!CX375</f>
        <v>1899-12-30</v>
      </c>
      <c r="G380" s="54" t="d">
        <f>RFPData!DS375</f>
        <v>1899-12-30</v>
      </c>
      <c r="H380" s="58">
        <f>RFPData!DQ375</f>
        <v>0</v>
      </c>
      <c r="I380" s="58">
        <f>RFPData!DV375</f>
        <v>0</v>
      </c>
      <c r="J380" s="55">
        <f>RFPData!CV375</f>
        <v>0</v>
      </c>
      <c r="K380" s="55">
        <f>RFPData!CW375</f>
        <v>0</v>
      </c>
      <c r="L380" s="57">
        <f>RFPData!DR375</f>
        <v>0</v>
      </c>
    </row>
    <row r="381" spans="1:12" ht="30" customHeight="1">
      <c r="A381" s="58">
        <f>RFPData!D376</f>
        <v>0</v>
      </c>
      <c r="B381" s="53">
        <f>RFPData!DU376</f>
        <v>0</v>
      </c>
      <c r="C381" s="56">
        <f>RFPData!E376</f>
        <v>0</v>
      </c>
      <c r="D381" s="53">
        <f>RFPData!DT376</f>
        <v>0</v>
      </c>
      <c r="E381" s="56" t="str">
        <f>RFPData!DW376</f>
        <v/>
      </c>
      <c r="F381" s="54" t="d">
        <f>RFPData!CX376</f>
        <v>1899-12-30</v>
      </c>
      <c r="G381" s="54" t="d">
        <f>RFPData!DS376</f>
        <v>1899-12-30</v>
      </c>
      <c r="H381" s="58">
        <f>RFPData!DQ376</f>
        <v>0</v>
      </c>
      <c r="I381" s="58">
        <f>RFPData!DV376</f>
        <v>0</v>
      </c>
      <c r="J381" s="55">
        <f>RFPData!CV376</f>
        <v>0</v>
      </c>
      <c r="K381" s="55">
        <f>RFPData!CW376</f>
        <v>0</v>
      </c>
      <c r="L381" s="57">
        <f>RFPData!DR376</f>
        <v>0</v>
      </c>
    </row>
    <row r="382" spans="1:12" ht="30" customHeight="1">
      <c r="A382" s="58">
        <f>RFPData!D377</f>
        <v>0</v>
      </c>
      <c r="B382" s="53">
        <f>RFPData!DU377</f>
        <v>0</v>
      </c>
      <c r="C382" s="56">
        <f>RFPData!E377</f>
        <v>0</v>
      </c>
      <c r="D382" s="53">
        <f>RFPData!DT377</f>
        <v>0</v>
      </c>
      <c r="E382" s="56" t="str">
        <f>RFPData!DW377</f>
        <v/>
      </c>
      <c r="F382" s="54" t="d">
        <f>RFPData!CX377</f>
        <v>1899-12-30</v>
      </c>
      <c r="G382" s="54" t="d">
        <f>RFPData!DS377</f>
        <v>1899-12-30</v>
      </c>
      <c r="H382" s="58">
        <f>RFPData!DQ377</f>
        <v>0</v>
      </c>
      <c r="I382" s="58">
        <f>RFPData!DV377</f>
        <v>0</v>
      </c>
      <c r="J382" s="55">
        <f>RFPData!CV377</f>
        <v>0</v>
      </c>
      <c r="K382" s="55">
        <f>RFPData!CW377</f>
        <v>0</v>
      </c>
      <c r="L382" s="57">
        <f>RFPData!DR377</f>
        <v>0</v>
      </c>
    </row>
    <row r="383" spans="1:12" ht="30" customHeight="1">
      <c r="A383" s="58">
        <f>RFPData!D378</f>
        <v>0</v>
      </c>
      <c r="B383" s="53">
        <f>RFPData!DU378</f>
        <v>0</v>
      </c>
      <c r="C383" s="56">
        <f>RFPData!E378</f>
        <v>0</v>
      </c>
      <c r="D383" s="53">
        <f>RFPData!DT378</f>
        <v>0</v>
      </c>
      <c r="E383" s="56" t="str">
        <f>RFPData!DW378</f>
        <v/>
      </c>
      <c r="F383" s="54" t="d">
        <f>RFPData!CX378</f>
        <v>1899-12-30</v>
      </c>
      <c r="G383" s="54" t="d">
        <f>RFPData!DS378</f>
        <v>1899-12-30</v>
      </c>
      <c r="H383" s="58">
        <f>RFPData!DQ378</f>
        <v>0</v>
      </c>
      <c r="I383" s="58">
        <f>RFPData!DV378</f>
        <v>0</v>
      </c>
      <c r="J383" s="55">
        <f>RFPData!CV378</f>
        <v>0</v>
      </c>
      <c r="K383" s="55">
        <f>RFPData!CW378</f>
        <v>0</v>
      </c>
      <c r="L383" s="57">
        <f>RFPData!DR378</f>
        <v>0</v>
      </c>
    </row>
    <row r="384" spans="1:12" ht="30" customHeight="1">
      <c r="A384" s="58">
        <f>RFPData!D379</f>
        <v>0</v>
      </c>
      <c r="B384" s="53">
        <f>RFPData!DU379</f>
        <v>0</v>
      </c>
      <c r="C384" s="56">
        <f>RFPData!E379</f>
        <v>0</v>
      </c>
      <c r="D384" s="53">
        <f>RFPData!DT379</f>
        <v>0</v>
      </c>
      <c r="E384" s="56" t="str">
        <f>RFPData!DW379</f>
        <v/>
      </c>
      <c r="F384" s="54" t="d">
        <f>RFPData!CX379</f>
        <v>1899-12-30</v>
      </c>
      <c r="G384" s="54" t="d">
        <f>RFPData!DS379</f>
        <v>1899-12-30</v>
      </c>
      <c r="H384" s="58">
        <f>RFPData!DQ379</f>
        <v>0</v>
      </c>
      <c r="I384" s="58">
        <f>RFPData!DV379</f>
        <v>0</v>
      </c>
      <c r="J384" s="55">
        <f>RFPData!CV379</f>
        <v>0</v>
      </c>
      <c r="K384" s="55">
        <f>RFPData!CW379</f>
        <v>0</v>
      </c>
      <c r="L384" s="57">
        <f>RFPData!DR379</f>
        <v>0</v>
      </c>
    </row>
    <row r="385" spans="1:12" ht="30" customHeight="1">
      <c r="A385" s="58">
        <f>RFPData!D380</f>
        <v>0</v>
      </c>
      <c r="B385" s="53">
        <f>RFPData!DU380</f>
        <v>0</v>
      </c>
      <c r="C385" s="56">
        <f>RFPData!E380</f>
        <v>0</v>
      </c>
      <c r="D385" s="53">
        <f>RFPData!DT380</f>
        <v>0</v>
      </c>
      <c r="E385" s="56" t="str">
        <f>RFPData!DW380</f>
        <v/>
      </c>
      <c r="F385" s="54" t="d">
        <f>RFPData!CX380</f>
        <v>1899-12-30</v>
      </c>
      <c r="G385" s="54" t="d">
        <f>RFPData!DS380</f>
        <v>1899-12-30</v>
      </c>
      <c r="H385" s="58">
        <f>RFPData!DQ380</f>
        <v>0</v>
      </c>
      <c r="I385" s="58">
        <f>RFPData!DV380</f>
        <v>0</v>
      </c>
      <c r="J385" s="55">
        <f>RFPData!CV380</f>
        <v>0</v>
      </c>
      <c r="K385" s="55">
        <f>RFPData!CW380</f>
        <v>0</v>
      </c>
      <c r="L385" s="57">
        <f>RFPData!DR380</f>
        <v>0</v>
      </c>
    </row>
    <row r="386" spans="1:12" ht="30" customHeight="1">
      <c r="A386" s="58">
        <f>RFPData!D381</f>
        <v>0</v>
      </c>
      <c r="B386" s="53">
        <f>RFPData!DU381</f>
        <v>0</v>
      </c>
      <c r="C386" s="56">
        <f>RFPData!E381</f>
        <v>0</v>
      </c>
      <c r="D386" s="53">
        <f>RFPData!DT381</f>
        <v>0</v>
      </c>
      <c r="E386" s="56" t="str">
        <f>RFPData!DW381</f>
        <v/>
      </c>
      <c r="F386" s="54" t="d">
        <f>RFPData!CX381</f>
        <v>1899-12-30</v>
      </c>
      <c r="G386" s="54" t="d">
        <f>RFPData!DS381</f>
        <v>1899-12-30</v>
      </c>
      <c r="H386" s="58">
        <f>RFPData!DQ381</f>
        <v>0</v>
      </c>
      <c r="I386" s="58">
        <f>RFPData!DV381</f>
        <v>0</v>
      </c>
      <c r="J386" s="55">
        <f>RFPData!CV381</f>
        <v>0</v>
      </c>
      <c r="K386" s="55">
        <f>RFPData!CW381</f>
        <v>0</v>
      </c>
      <c r="L386" s="57">
        <f>RFPData!DR381</f>
        <v>0</v>
      </c>
    </row>
    <row r="387" spans="1:12" ht="30" customHeight="1">
      <c r="A387" s="58">
        <f>RFPData!D382</f>
        <v>0</v>
      </c>
      <c r="B387" s="53">
        <f>RFPData!DU382</f>
        <v>0</v>
      </c>
      <c r="C387" s="56">
        <f>RFPData!E382</f>
        <v>0</v>
      </c>
      <c r="D387" s="53">
        <f>RFPData!DT382</f>
        <v>0</v>
      </c>
      <c r="E387" s="56" t="str">
        <f>RFPData!DW382</f>
        <v/>
      </c>
      <c r="F387" s="54" t="d">
        <f>RFPData!CX382</f>
        <v>1899-12-30</v>
      </c>
      <c r="G387" s="54" t="d">
        <f>RFPData!DS382</f>
        <v>1899-12-30</v>
      </c>
      <c r="H387" s="58">
        <f>RFPData!DQ382</f>
        <v>0</v>
      </c>
      <c r="I387" s="58">
        <f>RFPData!DV382</f>
        <v>0</v>
      </c>
      <c r="J387" s="55">
        <f>RFPData!CV382</f>
        <v>0</v>
      </c>
      <c r="K387" s="55">
        <f>RFPData!CW382</f>
        <v>0</v>
      </c>
      <c r="L387" s="57">
        <f>RFPData!DR382</f>
        <v>0</v>
      </c>
    </row>
    <row r="388" spans="1:12" ht="30" customHeight="1">
      <c r="A388" s="58">
        <f>RFPData!D383</f>
        <v>0</v>
      </c>
      <c r="B388" s="53">
        <f>RFPData!DU383</f>
        <v>0</v>
      </c>
      <c r="C388" s="56">
        <f>RFPData!E383</f>
        <v>0</v>
      </c>
      <c r="D388" s="53">
        <f>RFPData!DT383</f>
        <v>0</v>
      </c>
      <c r="E388" s="56" t="str">
        <f>RFPData!DW383</f>
        <v/>
      </c>
      <c r="F388" s="54" t="d">
        <f>RFPData!CX383</f>
        <v>1899-12-30</v>
      </c>
      <c r="G388" s="54" t="d">
        <f>RFPData!DS383</f>
        <v>1899-12-30</v>
      </c>
      <c r="H388" s="58">
        <f>RFPData!DQ383</f>
        <v>0</v>
      </c>
      <c r="I388" s="58">
        <f>RFPData!DV383</f>
        <v>0</v>
      </c>
      <c r="J388" s="55">
        <f>RFPData!CV383</f>
        <v>0</v>
      </c>
      <c r="K388" s="55">
        <f>RFPData!CW383</f>
        <v>0</v>
      </c>
      <c r="L388" s="57">
        <f>RFPData!DR383</f>
        <v>0</v>
      </c>
    </row>
    <row r="389" spans="1:12" ht="30" customHeight="1">
      <c r="A389" s="58">
        <f>RFPData!D384</f>
        <v>0</v>
      </c>
      <c r="B389" s="53">
        <f>RFPData!DU384</f>
        <v>0</v>
      </c>
      <c r="C389" s="56">
        <f>RFPData!E384</f>
        <v>0</v>
      </c>
      <c r="D389" s="53">
        <f>RFPData!DT384</f>
        <v>0</v>
      </c>
      <c r="E389" s="56" t="str">
        <f>RFPData!DW384</f>
        <v/>
      </c>
      <c r="F389" s="54" t="d">
        <f>RFPData!CX384</f>
        <v>1899-12-30</v>
      </c>
      <c r="G389" s="54" t="d">
        <f>RFPData!DS384</f>
        <v>1899-12-30</v>
      </c>
      <c r="H389" s="58">
        <f>RFPData!DQ384</f>
        <v>0</v>
      </c>
      <c r="I389" s="58">
        <f>RFPData!DV384</f>
        <v>0</v>
      </c>
      <c r="J389" s="55">
        <f>RFPData!CV384</f>
        <v>0</v>
      </c>
      <c r="K389" s="55">
        <f>RFPData!CW384</f>
        <v>0</v>
      </c>
      <c r="L389" s="57">
        <f>RFPData!DR384</f>
        <v>0</v>
      </c>
    </row>
    <row r="390" spans="1:12" ht="30" customHeight="1">
      <c r="A390" s="58">
        <f>RFPData!D385</f>
        <v>0</v>
      </c>
      <c r="B390" s="53">
        <f>RFPData!DU385</f>
        <v>0</v>
      </c>
      <c r="C390" s="56">
        <f>RFPData!E385</f>
        <v>0</v>
      </c>
      <c r="D390" s="53">
        <f>RFPData!DT385</f>
        <v>0</v>
      </c>
      <c r="E390" s="56" t="str">
        <f>RFPData!DW385</f>
        <v/>
      </c>
      <c r="F390" s="54" t="d">
        <f>RFPData!CX385</f>
        <v>1899-12-30</v>
      </c>
      <c r="G390" s="54" t="d">
        <f>RFPData!DS385</f>
        <v>1899-12-30</v>
      </c>
      <c r="H390" s="58">
        <f>RFPData!DQ385</f>
        <v>0</v>
      </c>
      <c r="I390" s="58">
        <f>RFPData!DV385</f>
        <v>0</v>
      </c>
      <c r="J390" s="55">
        <f>RFPData!CV385</f>
        <v>0</v>
      </c>
      <c r="K390" s="55">
        <f>RFPData!CW385</f>
        <v>0</v>
      </c>
      <c r="L390" s="57">
        <f>RFPData!DR385</f>
        <v>0</v>
      </c>
    </row>
    <row r="391" spans="1:12" ht="30" customHeight="1">
      <c r="A391" s="58">
        <f>RFPData!D386</f>
        <v>0</v>
      </c>
      <c r="B391" s="53">
        <f>RFPData!DU386</f>
        <v>0</v>
      </c>
      <c r="C391" s="56">
        <f>RFPData!E386</f>
        <v>0</v>
      </c>
      <c r="D391" s="53">
        <f>RFPData!DT386</f>
        <v>0</v>
      </c>
      <c r="E391" s="56" t="str">
        <f>RFPData!DW386</f>
        <v/>
      </c>
      <c r="F391" s="54" t="d">
        <f>RFPData!CX386</f>
        <v>1899-12-30</v>
      </c>
      <c r="G391" s="54" t="d">
        <f>RFPData!DS386</f>
        <v>1899-12-30</v>
      </c>
      <c r="H391" s="58">
        <f>RFPData!DQ386</f>
        <v>0</v>
      </c>
      <c r="I391" s="58">
        <f>RFPData!DV386</f>
        <v>0</v>
      </c>
      <c r="J391" s="55">
        <f>RFPData!CV386</f>
        <v>0</v>
      </c>
      <c r="K391" s="55">
        <f>RFPData!CW386</f>
        <v>0</v>
      </c>
      <c r="L391" s="57">
        <f>RFPData!DR386</f>
        <v>0</v>
      </c>
    </row>
    <row r="392" spans="1:12" ht="30" customHeight="1">
      <c r="A392" s="58">
        <f>RFPData!D387</f>
        <v>0</v>
      </c>
      <c r="B392" s="53">
        <f>RFPData!DU387</f>
        <v>0</v>
      </c>
      <c r="C392" s="56">
        <f>RFPData!E387</f>
        <v>0</v>
      </c>
      <c r="D392" s="53">
        <f>RFPData!DT387</f>
        <v>0</v>
      </c>
      <c r="E392" s="56" t="str">
        <f>RFPData!DW387</f>
        <v/>
      </c>
      <c r="F392" s="54" t="d">
        <f>RFPData!CX387</f>
        <v>1899-12-30</v>
      </c>
      <c r="G392" s="54" t="d">
        <f>RFPData!DS387</f>
        <v>1899-12-30</v>
      </c>
      <c r="H392" s="58">
        <f>RFPData!DQ387</f>
        <v>0</v>
      </c>
      <c r="I392" s="58">
        <f>RFPData!DV387</f>
        <v>0</v>
      </c>
      <c r="J392" s="55">
        <f>RFPData!CV387</f>
        <v>0</v>
      </c>
      <c r="K392" s="55">
        <f>RFPData!CW387</f>
        <v>0</v>
      </c>
      <c r="L392" s="57">
        <f>RFPData!DR387</f>
        <v>0</v>
      </c>
    </row>
    <row r="393" spans="1:12" ht="30" customHeight="1">
      <c r="A393" s="58">
        <f>RFPData!D388</f>
        <v>0</v>
      </c>
      <c r="B393" s="53">
        <f>RFPData!DU388</f>
        <v>0</v>
      </c>
      <c r="C393" s="56">
        <f>RFPData!E388</f>
        <v>0</v>
      </c>
      <c r="D393" s="53">
        <f>RFPData!DT388</f>
        <v>0</v>
      </c>
      <c r="E393" s="56" t="str">
        <f>RFPData!DW388</f>
        <v/>
      </c>
      <c r="F393" s="54" t="d">
        <f>RFPData!CX388</f>
        <v>1899-12-30</v>
      </c>
      <c r="G393" s="54" t="d">
        <f>RFPData!DS388</f>
        <v>1899-12-30</v>
      </c>
      <c r="H393" s="58">
        <f>RFPData!DQ388</f>
        <v>0</v>
      </c>
      <c r="I393" s="58">
        <f>RFPData!DV388</f>
        <v>0</v>
      </c>
      <c r="J393" s="55">
        <f>RFPData!CV388</f>
        <v>0</v>
      </c>
      <c r="K393" s="55">
        <f>RFPData!CW388</f>
        <v>0</v>
      </c>
      <c r="L393" s="57">
        <f>RFPData!DR388</f>
        <v>0</v>
      </c>
    </row>
    <row r="394" spans="1:12" ht="30" customHeight="1">
      <c r="A394" s="58">
        <f>RFPData!D389</f>
        <v>0</v>
      </c>
      <c r="B394" s="53">
        <f>RFPData!DU389</f>
        <v>0</v>
      </c>
      <c r="C394" s="56">
        <f>RFPData!E389</f>
        <v>0</v>
      </c>
      <c r="D394" s="53">
        <f>RFPData!DT389</f>
        <v>0</v>
      </c>
      <c r="E394" s="56" t="str">
        <f>RFPData!DW389</f>
        <v/>
      </c>
      <c r="F394" s="54" t="d">
        <f>RFPData!CX389</f>
        <v>1899-12-30</v>
      </c>
      <c r="G394" s="54" t="d">
        <f>RFPData!DS389</f>
        <v>1899-12-30</v>
      </c>
      <c r="H394" s="58">
        <f>RFPData!DQ389</f>
        <v>0</v>
      </c>
      <c r="I394" s="58">
        <f>RFPData!DV389</f>
        <v>0</v>
      </c>
      <c r="J394" s="55">
        <f>RFPData!CV389</f>
        <v>0</v>
      </c>
      <c r="K394" s="55">
        <f>RFPData!CW389</f>
        <v>0</v>
      </c>
      <c r="L394" s="57">
        <f>RFPData!DR389</f>
        <v>0</v>
      </c>
    </row>
    <row r="395" spans="1:12" ht="30" customHeight="1">
      <c r="A395" s="58">
        <f>RFPData!D390</f>
        <v>0</v>
      </c>
      <c r="B395" s="53">
        <f>RFPData!DU390</f>
        <v>0</v>
      </c>
      <c r="C395" s="56">
        <f>RFPData!E390</f>
        <v>0</v>
      </c>
      <c r="D395" s="53">
        <f>RFPData!DT390</f>
        <v>0</v>
      </c>
      <c r="E395" s="56" t="str">
        <f>RFPData!DW390</f>
        <v/>
      </c>
      <c r="F395" s="54" t="d">
        <f>RFPData!CX390</f>
        <v>1899-12-30</v>
      </c>
      <c r="G395" s="54" t="d">
        <f>RFPData!DS390</f>
        <v>1899-12-30</v>
      </c>
      <c r="H395" s="58">
        <f>RFPData!DQ390</f>
        <v>0</v>
      </c>
      <c r="I395" s="58">
        <f>RFPData!DV390</f>
        <v>0</v>
      </c>
      <c r="J395" s="55">
        <f>RFPData!CV390</f>
        <v>0</v>
      </c>
      <c r="K395" s="55">
        <f>RFPData!CW390</f>
        <v>0</v>
      </c>
      <c r="L395" s="57">
        <f>RFPData!DR390</f>
        <v>0</v>
      </c>
    </row>
    <row r="396" spans="1:12" ht="30" customHeight="1">
      <c r="A396" s="58">
        <f>RFPData!D391</f>
        <v>0</v>
      </c>
      <c r="B396" s="53">
        <f>RFPData!DU391</f>
        <v>0</v>
      </c>
      <c r="C396" s="56">
        <f>RFPData!E391</f>
        <v>0</v>
      </c>
      <c r="D396" s="53">
        <f>RFPData!DT391</f>
        <v>0</v>
      </c>
      <c r="E396" s="56" t="str">
        <f>RFPData!DW391</f>
        <v/>
      </c>
      <c r="F396" s="54" t="d">
        <f>RFPData!CX391</f>
        <v>1899-12-30</v>
      </c>
      <c r="G396" s="54" t="d">
        <f>RFPData!DS391</f>
        <v>1899-12-30</v>
      </c>
      <c r="H396" s="58">
        <f>RFPData!DQ391</f>
        <v>0</v>
      </c>
      <c r="I396" s="58">
        <f>RFPData!DV391</f>
        <v>0</v>
      </c>
      <c r="J396" s="55">
        <f>RFPData!CV391</f>
        <v>0</v>
      </c>
      <c r="K396" s="55">
        <f>RFPData!CW391</f>
        <v>0</v>
      </c>
      <c r="L396" s="57">
        <f>RFPData!DR391</f>
        <v>0</v>
      </c>
    </row>
    <row r="397" spans="1:12" ht="30" customHeight="1">
      <c r="A397" s="58">
        <f>RFPData!D392</f>
        <v>0</v>
      </c>
      <c r="B397" s="53">
        <f>RFPData!DU392</f>
        <v>0</v>
      </c>
      <c r="C397" s="56">
        <f>RFPData!E392</f>
        <v>0</v>
      </c>
      <c r="D397" s="53">
        <f>RFPData!DT392</f>
        <v>0</v>
      </c>
      <c r="E397" s="56" t="str">
        <f>RFPData!DW392</f>
        <v/>
      </c>
      <c r="F397" s="54" t="d">
        <f>RFPData!CX392</f>
        <v>1899-12-30</v>
      </c>
      <c r="G397" s="54" t="d">
        <f>RFPData!DS392</f>
        <v>1899-12-30</v>
      </c>
      <c r="H397" s="58">
        <f>RFPData!DQ392</f>
        <v>0</v>
      </c>
      <c r="I397" s="58">
        <f>RFPData!DV392</f>
        <v>0</v>
      </c>
      <c r="J397" s="55">
        <f>RFPData!CV392</f>
        <v>0</v>
      </c>
      <c r="K397" s="55">
        <f>RFPData!CW392</f>
        <v>0</v>
      </c>
      <c r="L397" s="57">
        <f>RFPData!DR392</f>
        <v>0</v>
      </c>
    </row>
    <row r="398" spans="1:12" ht="30" customHeight="1">
      <c r="A398" s="58">
        <f>RFPData!D393</f>
        <v>0</v>
      </c>
      <c r="B398" s="53">
        <f>RFPData!DU393</f>
        <v>0</v>
      </c>
      <c r="C398" s="56">
        <f>RFPData!E393</f>
        <v>0</v>
      </c>
      <c r="D398" s="53">
        <f>RFPData!DT393</f>
        <v>0</v>
      </c>
      <c r="E398" s="56" t="str">
        <f>RFPData!DW393</f>
        <v/>
      </c>
      <c r="F398" s="54" t="d">
        <f>RFPData!CX393</f>
        <v>1899-12-30</v>
      </c>
      <c r="G398" s="54" t="d">
        <f>RFPData!DS393</f>
        <v>1899-12-30</v>
      </c>
      <c r="H398" s="58">
        <f>RFPData!DQ393</f>
        <v>0</v>
      </c>
      <c r="I398" s="58">
        <f>RFPData!DV393</f>
        <v>0</v>
      </c>
      <c r="J398" s="55">
        <f>RFPData!CV393</f>
        <v>0</v>
      </c>
      <c r="K398" s="55">
        <f>RFPData!CW393</f>
        <v>0</v>
      </c>
      <c r="L398" s="57">
        <f>RFPData!DR393</f>
        <v>0</v>
      </c>
    </row>
    <row r="399" spans="1:12" ht="30" customHeight="1">
      <c r="A399" s="58">
        <f>RFPData!D394</f>
        <v>0</v>
      </c>
      <c r="B399" s="53">
        <f>RFPData!DU394</f>
        <v>0</v>
      </c>
      <c r="C399" s="56">
        <f>RFPData!E394</f>
        <v>0</v>
      </c>
      <c r="D399" s="53">
        <f>RFPData!DT394</f>
        <v>0</v>
      </c>
      <c r="E399" s="56" t="str">
        <f>RFPData!DW394</f>
        <v/>
      </c>
      <c r="F399" s="54" t="d">
        <f>RFPData!CX394</f>
        <v>1899-12-30</v>
      </c>
      <c r="G399" s="54" t="d">
        <f>RFPData!DS394</f>
        <v>1899-12-30</v>
      </c>
      <c r="H399" s="58">
        <f>RFPData!DQ394</f>
        <v>0</v>
      </c>
      <c r="I399" s="58">
        <f>RFPData!DV394</f>
        <v>0</v>
      </c>
      <c r="J399" s="55">
        <f>RFPData!CV394</f>
        <v>0</v>
      </c>
      <c r="K399" s="55">
        <f>RFPData!CW394</f>
        <v>0</v>
      </c>
      <c r="L399" s="57">
        <f>RFPData!DR394</f>
        <v>0</v>
      </c>
    </row>
    <row r="400" spans="1:12" ht="30" customHeight="1">
      <c r="A400" s="58">
        <f>RFPData!D395</f>
        <v>0</v>
      </c>
      <c r="B400" s="53">
        <f>RFPData!DU395</f>
        <v>0</v>
      </c>
      <c r="C400" s="56">
        <f>RFPData!E395</f>
        <v>0</v>
      </c>
      <c r="D400" s="53">
        <f>RFPData!DT395</f>
        <v>0</v>
      </c>
      <c r="E400" s="56" t="str">
        <f>RFPData!DW395</f>
        <v/>
      </c>
      <c r="F400" s="54" t="d">
        <f>RFPData!CX395</f>
        <v>1899-12-30</v>
      </c>
      <c r="G400" s="54" t="d">
        <f>RFPData!DS395</f>
        <v>1899-12-30</v>
      </c>
      <c r="H400" s="58">
        <f>RFPData!DQ395</f>
        <v>0</v>
      </c>
      <c r="I400" s="58">
        <f>RFPData!DV395</f>
        <v>0</v>
      </c>
      <c r="J400" s="55">
        <f>RFPData!CV395</f>
        <v>0</v>
      </c>
      <c r="K400" s="55">
        <f>RFPData!CW395</f>
        <v>0</v>
      </c>
      <c r="L400" s="57">
        <f>RFPData!DR395</f>
        <v>0</v>
      </c>
    </row>
    <row r="401" spans="1:12" ht="30" customHeight="1">
      <c r="A401" s="58">
        <f>RFPData!D396</f>
        <v>0</v>
      </c>
      <c r="B401" s="53">
        <f>RFPData!DU396</f>
        <v>0</v>
      </c>
      <c r="C401" s="56">
        <f>RFPData!E396</f>
        <v>0</v>
      </c>
      <c r="D401" s="53">
        <f>RFPData!DT396</f>
        <v>0</v>
      </c>
      <c r="E401" s="56" t="str">
        <f>RFPData!DW396</f>
        <v/>
      </c>
      <c r="F401" s="54" t="d">
        <f>RFPData!CX396</f>
        <v>1899-12-30</v>
      </c>
      <c r="G401" s="54" t="d">
        <f>RFPData!DS396</f>
        <v>1899-12-30</v>
      </c>
      <c r="H401" s="58">
        <f>RFPData!DQ396</f>
        <v>0</v>
      </c>
      <c r="I401" s="58">
        <f>RFPData!DV396</f>
        <v>0</v>
      </c>
      <c r="J401" s="55">
        <f>RFPData!CV396</f>
        <v>0</v>
      </c>
      <c r="K401" s="55">
        <f>RFPData!CW396</f>
        <v>0</v>
      </c>
      <c r="L401" s="57">
        <f>RFPData!DR396</f>
        <v>0</v>
      </c>
    </row>
    <row r="402" spans="1:12" ht="30" customHeight="1">
      <c r="A402" s="58">
        <f>RFPData!D397</f>
        <v>0</v>
      </c>
      <c r="B402" s="53">
        <f>RFPData!DU397</f>
        <v>0</v>
      </c>
      <c r="C402" s="56">
        <f>RFPData!E397</f>
        <v>0</v>
      </c>
      <c r="D402" s="53">
        <f>RFPData!DT397</f>
        <v>0</v>
      </c>
      <c r="E402" s="56" t="str">
        <f>RFPData!DW397</f>
        <v/>
      </c>
      <c r="F402" s="54" t="d">
        <f>RFPData!CX397</f>
        <v>1899-12-30</v>
      </c>
      <c r="G402" s="54" t="d">
        <f>RFPData!DS397</f>
        <v>1899-12-30</v>
      </c>
      <c r="H402" s="58">
        <f>RFPData!DQ397</f>
        <v>0</v>
      </c>
      <c r="I402" s="58">
        <f>RFPData!DV397</f>
        <v>0</v>
      </c>
      <c r="J402" s="55">
        <f>RFPData!CV397</f>
        <v>0</v>
      </c>
      <c r="K402" s="55">
        <f>RFPData!CW397</f>
        <v>0</v>
      </c>
      <c r="L402" s="57">
        <f>RFPData!DR397</f>
        <v>0</v>
      </c>
    </row>
    <row r="403" spans="1:12" ht="30" customHeight="1">
      <c r="A403" s="58">
        <f>RFPData!D398</f>
        <v>0</v>
      </c>
      <c r="B403" s="53">
        <f>RFPData!DU398</f>
        <v>0</v>
      </c>
      <c r="C403" s="56">
        <f>RFPData!E398</f>
        <v>0</v>
      </c>
      <c r="D403" s="53">
        <f>RFPData!DT398</f>
        <v>0</v>
      </c>
      <c r="E403" s="56" t="str">
        <f>RFPData!DW398</f>
        <v/>
      </c>
      <c r="F403" s="54" t="d">
        <f>RFPData!CX398</f>
        <v>1899-12-30</v>
      </c>
      <c r="G403" s="54" t="d">
        <f>RFPData!DS398</f>
        <v>1899-12-30</v>
      </c>
      <c r="H403" s="58">
        <f>RFPData!DQ398</f>
        <v>0</v>
      </c>
      <c r="I403" s="58">
        <f>RFPData!DV398</f>
        <v>0</v>
      </c>
      <c r="J403" s="55">
        <f>RFPData!CV398</f>
        <v>0</v>
      </c>
      <c r="K403" s="55">
        <f>RFPData!CW398</f>
        <v>0</v>
      </c>
      <c r="L403" s="57">
        <f>RFPData!DR398</f>
        <v>0</v>
      </c>
    </row>
    <row r="404" spans="1:12" ht="30" customHeight="1">
      <c r="A404" s="58">
        <f>RFPData!D399</f>
        <v>0</v>
      </c>
      <c r="B404" s="53">
        <f>RFPData!DU399</f>
        <v>0</v>
      </c>
      <c r="C404" s="56">
        <f>RFPData!E399</f>
        <v>0</v>
      </c>
      <c r="D404" s="53">
        <f>RFPData!DT399</f>
        <v>0</v>
      </c>
      <c r="E404" s="56" t="str">
        <f>RFPData!DW399</f>
        <v/>
      </c>
      <c r="F404" s="54" t="d">
        <f>RFPData!CX399</f>
        <v>1899-12-30</v>
      </c>
      <c r="G404" s="54" t="d">
        <f>RFPData!DS399</f>
        <v>1899-12-30</v>
      </c>
      <c r="H404" s="58">
        <f>RFPData!DQ399</f>
        <v>0</v>
      </c>
      <c r="I404" s="58">
        <f>RFPData!DV399</f>
        <v>0</v>
      </c>
      <c r="J404" s="55">
        <f>RFPData!CV399</f>
        <v>0</v>
      </c>
      <c r="K404" s="55">
        <f>RFPData!CW399</f>
        <v>0</v>
      </c>
      <c r="L404" s="57">
        <f>RFPData!DR399</f>
        <v>0</v>
      </c>
    </row>
    <row r="405" spans="1:12" ht="30" customHeight="1">
      <c r="A405" s="58">
        <f>RFPData!D400</f>
        <v>0</v>
      </c>
      <c r="B405" s="53">
        <f>RFPData!DU400</f>
        <v>0</v>
      </c>
      <c r="C405" s="56">
        <f>RFPData!E400</f>
        <v>0</v>
      </c>
      <c r="D405" s="53">
        <f>RFPData!DT400</f>
        <v>0</v>
      </c>
      <c r="E405" s="56" t="str">
        <f>RFPData!DW400</f>
        <v/>
      </c>
      <c r="F405" s="54" t="d">
        <f>RFPData!CX400</f>
        <v>1899-12-30</v>
      </c>
      <c r="G405" s="54" t="d">
        <f>RFPData!DS400</f>
        <v>1899-12-30</v>
      </c>
      <c r="H405" s="58">
        <f>RFPData!DQ400</f>
        <v>0</v>
      </c>
      <c r="I405" s="58">
        <f>RFPData!DV400</f>
        <v>0</v>
      </c>
      <c r="J405" s="55">
        <f>RFPData!CV400</f>
        <v>0</v>
      </c>
      <c r="K405" s="55">
        <f>RFPData!CW400</f>
        <v>0</v>
      </c>
      <c r="L405" s="57">
        <f>RFPData!DR400</f>
        <v>0</v>
      </c>
    </row>
    <row r="406" spans="1:12" ht="30" customHeight="1">
      <c r="A406" s="58">
        <f>RFPData!D401</f>
        <v>0</v>
      </c>
      <c r="B406" s="53">
        <f>RFPData!DU401</f>
        <v>0</v>
      </c>
      <c r="C406" s="56">
        <f>RFPData!E401</f>
        <v>0</v>
      </c>
      <c r="D406" s="53">
        <f>RFPData!DT401</f>
        <v>0</v>
      </c>
      <c r="E406" s="56" t="str">
        <f>RFPData!DW401</f>
        <v/>
      </c>
      <c r="F406" s="54" t="d">
        <f>RFPData!CX401</f>
        <v>1899-12-30</v>
      </c>
      <c r="G406" s="54" t="d">
        <f>RFPData!DS401</f>
        <v>1899-12-30</v>
      </c>
      <c r="H406" s="58">
        <f>RFPData!DQ401</f>
        <v>0</v>
      </c>
      <c r="I406" s="58">
        <f>RFPData!DV401</f>
        <v>0</v>
      </c>
      <c r="J406" s="55">
        <f>RFPData!CV401</f>
        <v>0</v>
      </c>
      <c r="K406" s="55">
        <f>RFPData!CW401</f>
        <v>0</v>
      </c>
      <c r="L406" s="57">
        <f>RFPData!DR401</f>
        <v>0</v>
      </c>
    </row>
    <row r="407" spans="1:12" ht="30" customHeight="1">
      <c r="A407" s="58">
        <f>RFPData!D402</f>
        <v>0</v>
      </c>
      <c r="B407" s="53">
        <f>RFPData!DU402</f>
        <v>0</v>
      </c>
      <c r="C407" s="56">
        <f>RFPData!E402</f>
        <v>0</v>
      </c>
      <c r="D407" s="53">
        <f>RFPData!DT402</f>
        <v>0</v>
      </c>
      <c r="E407" s="56" t="str">
        <f>RFPData!DW402</f>
        <v/>
      </c>
      <c r="F407" s="54" t="d">
        <f>RFPData!CX402</f>
        <v>1899-12-30</v>
      </c>
      <c r="G407" s="54" t="d">
        <f>RFPData!DS402</f>
        <v>1899-12-30</v>
      </c>
      <c r="H407" s="58">
        <f>RFPData!DQ402</f>
        <v>0</v>
      </c>
      <c r="I407" s="58">
        <f>RFPData!DV402</f>
        <v>0</v>
      </c>
      <c r="J407" s="55">
        <f>RFPData!CV402</f>
        <v>0</v>
      </c>
      <c r="K407" s="55">
        <f>RFPData!CW402</f>
        <v>0</v>
      </c>
      <c r="L407" s="57">
        <f>RFPData!DR402</f>
        <v>0</v>
      </c>
    </row>
    <row r="408" spans="1:12" ht="30" customHeight="1">
      <c r="A408" s="58">
        <f>RFPData!D403</f>
        <v>0</v>
      </c>
      <c r="B408" s="53">
        <f>RFPData!DU403</f>
        <v>0</v>
      </c>
      <c r="C408" s="56">
        <f>RFPData!E403</f>
        <v>0</v>
      </c>
      <c r="D408" s="53">
        <f>RFPData!DT403</f>
        <v>0</v>
      </c>
      <c r="E408" s="56" t="str">
        <f>RFPData!DW403</f>
        <v/>
      </c>
      <c r="F408" s="54" t="d">
        <f>RFPData!CX403</f>
        <v>1899-12-30</v>
      </c>
      <c r="G408" s="54" t="d">
        <f>RFPData!DS403</f>
        <v>1899-12-30</v>
      </c>
      <c r="H408" s="58">
        <f>RFPData!DQ403</f>
        <v>0</v>
      </c>
      <c r="I408" s="58">
        <f>RFPData!DV403</f>
        <v>0</v>
      </c>
      <c r="J408" s="55">
        <f>RFPData!CV403</f>
        <v>0</v>
      </c>
      <c r="K408" s="55">
        <f>RFPData!CW403</f>
        <v>0</v>
      </c>
      <c r="L408" s="57">
        <f>RFPData!DR403</f>
        <v>0</v>
      </c>
    </row>
    <row r="409" spans="1:12" ht="30" customHeight="1">
      <c r="A409" s="58">
        <f>RFPData!D404</f>
        <v>0</v>
      </c>
      <c r="B409" s="53">
        <f>RFPData!DU404</f>
        <v>0</v>
      </c>
      <c r="C409" s="56">
        <f>RFPData!E404</f>
        <v>0</v>
      </c>
      <c r="D409" s="53">
        <f>RFPData!DT404</f>
        <v>0</v>
      </c>
      <c r="E409" s="56" t="str">
        <f>RFPData!DW404</f>
        <v/>
      </c>
      <c r="F409" s="54" t="d">
        <f>RFPData!CX404</f>
        <v>1899-12-30</v>
      </c>
      <c r="G409" s="54" t="d">
        <f>RFPData!DS404</f>
        <v>1899-12-30</v>
      </c>
      <c r="H409" s="58">
        <f>RFPData!DQ404</f>
        <v>0</v>
      </c>
      <c r="I409" s="58">
        <f>RFPData!DV404</f>
        <v>0</v>
      </c>
      <c r="J409" s="55">
        <f>RFPData!CV404</f>
        <v>0</v>
      </c>
      <c r="K409" s="55">
        <f>RFPData!CW404</f>
        <v>0</v>
      </c>
      <c r="L409" s="57">
        <f>RFPData!DR404</f>
        <v>0</v>
      </c>
    </row>
    <row r="410" spans="1:12" ht="30" customHeight="1">
      <c r="A410" s="58">
        <f>RFPData!D405</f>
        <v>0</v>
      </c>
      <c r="B410" s="53">
        <f>RFPData!DU405</f>
        <v>0</v>
      </c>
      <c r="C410" s="56">
        <f>RFPData!E405</f>
        <v>0</v>
      </c>
      <c r="D410" s="53">
        <f>RFPData!DT405</f>
        <v>0</v>
      </c>
      <c r="E410" s="56" t="str">
        <f>RFPData!DW405</f>
        <v/>
      </c>
      <c r="F410" s="54" t="d">
        <f>RFPData!CX405</f>
        <v>1899-12-30</v>
      </c>
      <c r="G410" s="54" t="d">
        <f>RFPData!DS405</f>
        <v>1899-12-30</v>
      </c>
      <c r="H410" s="58">
        <f>RFPData!DQ405</f>
        <v>0</v>
      </c>
      <c r="I410" s="58">
        <f>RFPData!DV405</f>
        <v>0</v>
      </c>
      <c r="J410" s="55">
        <f>RFPData!CV405</f>
        <v>0</v>
      </c>
      <c r="K410" s="55">
        <f>RFPData!CW405</f>
        <v>0</v>
      </c>
      <c r="L410" s="57">
        <f>RFPData!DR405</f>
        <v>0</v>
      </c>
    </row>
    <row r="411" spans="1:12" ht="30" customHeight="1">
      <c r="A411" s="58">
        <f>RFPData!D406</f>
        <v>0</v>
      </c>
      <c r="B411" s="53">
        <f>RFPData!DU406</f>
        <v>0</v>
      </c>
      <c r="C411" s="56">
        <f>RFPData!E406</f>
        <v>0</v>
      </c>
      <c r="D411" s="53">
        <f>RFPData!DT406</f>
        <v>0</v>
      </c>
      <c r="E411" s="56" t="str">
        <f>RFPData!DW406</f>
        <v/>
      </c>
      <c r="F411" s="54" t="d">
        <f>RFPData!CX406</f>
        <v>1899-12-30</v>
      </c>
      <c r="G411" s="54" t="d">
        <f>RFPData!DS406</f>
        <v>1899-12-30</v>
      </c>
      <c r="H411" s="58">
        <f>RFPData!DQ406</f>
        <v>0</v>
      </c>
      <c r="I411" s="58">
        <f>RFPData!DV406</f>
        <v>0</v>
      </c>
      <c r="J411" s="55">
        <f>RFPData!CV406</f>
        <v>0</v>
      </c>
      <c r="K411" s="55">
        <f>RFPData!CW406</f>
        <v>0</v>
      </c>
      <c r="L411" s="57">
        <f>RFPData!DR406</f>
        <v>0</v>
      </c>
    </row>
    <row r="412" spans="1:12" ht="30" customHeight="1">
      <c r="A412" s="58">
        <f>RFPData!D407</f>
        <v>0</v>
      </c>
      <c r="B412" s="53">
        <f>RFPData!DU407</f>
        <v>0</v>
      </c>
      <c r="C412" s="56">
        <f>RFPData!E407</f>
        <v>0</v>
      </c>
      <c r="D412" s="53">
        <f>RFPData!DT407</f>
        <v>0</v>
      </c>
      <c r="E412" s="56" t="str">
        <f>RFPData!DW407</f>
        <v/>
      </c>
      <c r="F412" s="54" t="d">
        <f>RFPData!CX407</f>
        <v>1899-12-30</v>
      </c>
      <c r="G412" s="54" t="d">
        <f>RFPData!DS407</f>
        <v>1899-12-30</v>
      </c>
      <c r="H412" s="58">
        <f>RFPData!DQ407</f>
        <v>0</v>
      </c>
      <c r="I412" s="58">
        <f>RFPData!DV407</f>
        <v>0</v>
      </c>
      <c r="J412" s="55">
        <f>RFPData!CV407</f>
        <v>0</v>
      </c>
      <c r="K412" s="55">
        <f>RFPData!CW407</f>
        <v>0</v>
      </c>
      <c r="L412" s="57">
        <f>RFPData!DR407</f>
        <v>0</v>
      </c>
    </row>
    <row r="413" spans="1:12" ht="30" customHeight="1">
      <c r="A413" s="58">
        <f>RFPData!D408</f>
        <v>0</v>
      </c>
      <c r="B413" s="53">
        <f>RFPData!DU408</f>
        <v>0</v>
      </c>
      <c r="C413" s="56">
        <f>RFPData!E408</f>
        <v>0</v>
      </c>
      <c r="D413" s="53">
        <f>RFPData!DT408</f>
        <v>0</v>
      </c>
      <c r="E413" s="56" t="str">
        <f>RFPData!DW408</f>
        <v/>
      </c>
      <c r="F413" s="54" t="d">
        <f>RFPData!CX408</f>
        <v>1899-12-30</v>
      </c>
      <c r="G413" s="54" t="d">
        <f>RFPData!DS408</f>
        <v>1899-12-30</v>
      </c>
      <c r="H413" s="58">
        <f>RFPData!DQ408</f>
        <v>0</v>
      </c>
      <c r="I413" s="58">
        <f>RFPData!DV408</f>
        <v>0</v>
      </c>
      <c r="J413" s="55">
        <f>RFPData!CV408</f>
        <v>0</v>
      </c>
      <c r="K413" s="55">
        <f>RFPData!CW408</f>
        <v>0</v>
      </c>
      <c r="L413" s="57">
        <f>RFPData!DR408</f>
        <v>0</v>
      </c>
    </row>
    <row r="414" spans="1:12" ht="30" customHeight="1">
      <c r="A414" s="58">
        <f>RFPData!D409</f>
        <v>0</v>
      </c>
      <c r="B414" s="53">
        <f>RFPData!DU409</f>
        <v>0</v>
      </c>
      <c r="C414" s="56">
        <f>RFPData!E409</f>
        <v>0</v>
      </c>
      <c r="D414" s="53">
        <f>RFPData!DT409</f>
        <v>0</v>
      </c>
      <c r="E414" s="56" t="str">
        <f>RFPData!DW409</f>
        <v/>
      </c>
      <c r="F414" s="54" t="d">
        <f>RFPData!CX409</f>
        <v>1899-12-30</v>
      </c>
      <c r="G414" s="54" t="d">
        <f>RFPData!DS409</f>
        <v>1899-12-30</v>
      </c>
      <c r="H414" s="58">
        <f>RFPData!DQ409</f>
        <v>0</v>
      </c>
      <c r="I414" s="58">
        <f>RFPData!DV409</f>
        <v>0</v>
      </c>
      <c r="J414" s="55">
        <f>RFPData!CV409</f>
        <v>0</v>
      </c>
      <c r="K414" s="55">
        <f>RFPData!CW409</f>
        <v>0</v>
      </c>
      <c r="L414" s="57">
        <f>RFPData!DR409</f>
        <v>0</v>
      </c>
    </row>
    <row r="415" spans="1:12" ht="30" customHeight="1">
      <c r="A415" s="58">
        <f>RFPData!D410</f>
        <v>0</v>
      </c>
      <c r="B415" s="53">
        <f>RFPData!DU410</f>
        <v>0</v>
      </c>
      <c r="C415" s="56">
        <f>RFPData!E410</f>
        <v>0</v>
      </c>
      <c r="D415" s="53">
        <f>RFPData!DT410</f>
        <v>0</v>
      </c>
      <c r="E415" s="56" t="str">
        <f>RFPData!DW410</f>
        <v/>
      </c>
      <c r="F415" s="54" t="d">
        <f>RFPData!CX410</f>
        <v>1899-12-30</v>
      </c>
      <c r="G415" s="54" t="d">
        <f>RFPData!DS410</f>
        <v>1899-12-30</v>
      </c>
      <c r="H415" s="58">
        <f>RFPData!DQ410</f>
        <v>0</v>
      </c>
      <c r="I415" s="58">
        <f>RFPData!DV410</f>
        <v>0</v>
      </c>
      <c r="J415" s="55">
        <f>RFPData!CV410</f>
        <v>0</v>
      </c>
      <c r="K415" s="55">
        <f>RFPData!CW410</f>
        <v>0</v>
      </c>
      <c r="L415" s="57">
        <f>RFPData!DR410</f>
        <v>0</v>
      </c>
    </row>
    <row r="416" spans="1:12" ht="30" customHeight="1">
      <c r="A416" s="58">
        <f>RFPData!D411</f>
        <v>0</v>
      </c>
      <c r="B416" s="53">
        <f>RFPData!DU411</f>
        <v>0</v>
      </c>
      <c r="C416" s="56">
        <f>RFPData!E411</f>
        <v>0</v>
      </c>
      <c r="D416" s="53">
        <f>RFPData!DT411</f>
        <v>0</v>
      </c>
      <c r="E416" s="56" t="str">
        <f>RFPData!DW411</f>
        <v/>
      </c>
      <c r="F416" s="54" t="d">
        <f>RFPData!CX411</f>
        <v>1899-12-30</v>
      </c>
      <c r="G416" s="54" t="d">
        <f>RFPData!DS411</f>
        <v>1899-12-30</v>
      </c>
      <c r="H416" s="58">
        <f>RFPData!DQ411</f>
        <v>0</v>
      </c>
      <c r="I416" s="58">
        <f>RFPData!DV411</f>
        <v>0</v>
      </c>
      <c r="J416" s="55">
        <f>RFPData!CV411</f>
        <v>0</v>
      </c>
      <c r="K416" s="55">
        <f>RFPData!CW411</f>
        <v>0</v>
      </c>
      <c r="L416" s="57">
        <f>RFPData!DR411</f>
        <v>0</v>
      </c>
    </row>
    <row r="417" spans="1:12" ht="30" customHeight="1">
      <c r="A417" s="58">
        <f>RFPData!D412</f>
        <v>0</v>
      </c>
      <c r="B417" s="53">
        <f>RFPData!DU412</f>
        <v>0</v>
      </c>
      <c r="C417" s="56">
        <f>RFPData!E412</f>
        <v>0</v>
      </c>
      <c r="D417" s="53">
        <f>RFPData!DT412</f>
        <v>0</v>
      </c>
      <c r="E417" s="56" t="str">
        <f>RFPData!DW412</f>
        <v/>
      </c>
      <c r="F417" s="54" t="d">
        <f>RFPData!CX412</f>
        <v>1899-12-30</v>
      </c>
      <c r="G417" s="54" t="d">
        <f>RFPData!DS412</f>
        <v>1899-12-30</v>
      </c>
      <c r="H417" s="58">
        <f>RFPData!DQ412</f>
        <v>0</v>
      </c>
      <c r="I417" s="58">
        <f>RFPData!DV412</f>
        <v>0</v>
      </c>
      <c r="J417" s="55">
        <f>RFPData!CV412</f>
        <v>0</v>
      </c>
      <c r="K417" s="55">
        <f>RFPData!CW412</f>
        <v>0</v>
      </c>
      <c r="L417" s="57">
        <f>RFPData!DR412</f>
        <v>0</v>
      </c>
    </row>
    <row r="418" spans="1:12" ht="30" customHeight="1">
      <c r="A418" s="58">
        <f>RFPData!D413</f>
        <v>0</v>
      </c>
      <c r="B418" s="53">
        <f>RFPData!DU413</f>
        <v>0</v>
      </c>
      <c r="C418" s="56">
        <f>RFPData!E413</f>
        <v>0</v>
      </c>
      <c r="D418" s="53">
        <f>RFPData!DT413</f>
        <v>0</v>
      </c>
      <c r="E418" s="56" t="str">
        <f>RFPData!DW413</f>
        <v/>
      </c>
      <c r="F418" s="54" t="d">
        <f>RFPData!CX413</f>
        <v>1899-12-30</v>
      </c>
      <c r="G418" s="54" t="d">
        <f>RFPData!DS413</f>
        <v>1899-12-30</v>
      </c>
      <c r="H418" s="58">
        <f>RFPData!DQ413</f>
        <v>0</v>
      </c>
      <c r="I418" s="58">
        <f>RFPData!DV413</f>
        <v>0</v>
      </c>
      <c r="J418" s="55">
        <f>RFPData!CV413</f>
        <v>0</v>
      </c>
      <c r="K418" s="55">
        <f>RFPData!CW413</f>
        <v>0</v>
      </c>
      <c r="L418" s="57">
        <f>RFPData!DR413</f>
        <v>0</v>
      </c>
    </row>
    <row r="419" spans="1:12" ht="30" customHeight="1">
      <c r="A419" s="58">
        <f>RFPData!D414</f>
        <v>0</v>
      </c>
      <c r="B419" s="53">
        <f>RFPData!DU414</f>
        <v>0</v>
      </c>
      <c r="C419" s="56">
        <f>RFPData!E414</f>
        <v>0</v>
      </c>
      <c r="D419" s="53">
        <f>RFPData!DT414</f>
        <v>0</v>
      </c>
      <c r="E419" s="56" t="str">
        <f>RFPData!DW414</f>
        <v/>
      </c>
      <c r="F419" s="54" t="d">
        <f>RFPData!CX414</f>
        <v>1899-12-30</v>
      </c>
      <c r="G419" s="54" t="d">
        <f>RFPData!DS414</f>
        <v>1899-12-30</v>
      </c>
      <c r="H419" s="58">
        <f>RFPData!DQ414</f>
        <v>0</v>
      </c>
      <c r="I419" s="58">
        <f>RFPData!DV414</f>
        <v>0</v>
      </c>
      <c r="J419" s="55">
        <f>RFPData!CV414</f>
        <v>0</v>
      </c>
      <c r="K419" s="55">
        <f>RFPData!CW414</f>
        <v>0</v>
      </c>
      <c r="L419" s="57">
        <f>RFPData!DR414</f>
        <v>0</v>
      </c>
    </row>
    <row r="420" spans="1:12" ht="30" customHeight="1">
      <c r="A420" s="58">
        <f>RFPData!D415</f>
        <v>0</v>
      </c>
      <c r="B420" s="53">
        <f>RFPData!DU415</f>
        <v>0</v>
      </c>
      <c r="C420" s="56">
        <f>RFPData!E415</f>
        <v>0</v>
      </c>
      <c r="D420" s="53">
        <f>RFPData!DT415</f>
        <v>0</v>
      </c>
      <c r="E420" s="56" t="str">
        <f>RFPData!DW415</f>
        <v/>
      </c>
      <c r="F420" s="54" t="d">
        <f>RFPData!CX415</f>
        <v>1899-12-30</v>
      </c>
      <c r="G420" s="54" t="d">
        <f>RFPData!DS415</f>
        <v>1899-12-30</v>
      </c>
      <c r="H420" s="58">
        <f>RFPData!DQ415</f>
        <v>0</v>
      </c>
      <c r="I420" s="58">
        <f>RFPData!DV415</f>
        <v>0</v>
      </c>
      <c r="J420" s="55">
        <f>RFPData!CV415</f>
        <v>0</v>
      </c>
      <c r="K420" s="55">
        <f>RFPData!CW415</f>
        <v>0</v>
      </c>
      <c r="L420" s="57">
        <f>RFPData!DR415</f>
        <v>0</v>
      </c>
    </row>
    <row r="421" spans="1:12" ht="30" customHeight="1">
      <c r="A421" s="58">
        <f>RFPData!D416</f>
        <v>0</v>
      </c>
      <c r="B421" s="53">
        <f>RFPData!DU416</f>
        <v>0</v>
      </c>
      <c r="C421" s="56">
        <f>RFPData!E416</f>
        <v>0</v>
      </c>
      <c r="D421" s="53">
        <f>RFPData!DT416</f>
        <v>0</v>
      </c>
      <c r="E421" s="56" t="str">
        <f>RFPData!DW416</f>
        <v/>
      </c>
      <c r="F421" s="54" t="d">
        <f>RFPData!CX416</f>
        <v>1899-12-30</v>
      </c>
      <c r="G421" s="54" t="d">
        <f>RFPData!DS416</f>
        <v>1899-12-30</v>
      </c>
      <c r="H421" s="58">
        <f>RFPData!DQ416</f>
        <v>0</v>
      </c>
      <c r="I421" s="58">
        <f>RFPData!DV416</f>
        <v>0</v>
      </c>
      <c r="J421" s="55">
        <f>RFPData!CV416</f>
        <v>0</v>
      </c>
      <c r="K421" s="55">
        <f>RFPData!CW416</f>
        <v>0</v>
      </c>
      <c r="L421" s="57">
        <f>RFPData!DR416</f>
        <v>0</v>
      </c>
    </row>
    <row r="422" spans="1:12" ht="30" customHeight="1">
      <c r="A422" s="58">
        <f>RFPData!D417</f>
        <v>0</v>
      </c>
      <c r="B422" s="53">
        <f>RFPData!DU417</f>
        <v>0</v>
      </c>
      <c r="C422" s="56">
        <f>RFPData!E417</f>
        <v>0</v>
      </c>
      <c r="D422" s="53">
        <f>RFPData!DT417</f>
        <v>0</v>
      </c>
      <c r="E422" s="56" t="str">
        <f>RFPData!DW417</f>
        <v/>
      </c>
      <c r="F422" s="54" t="d">
        <f>RFPData!CX417</f>
        <v>1899-12-30</v>
      </c>
      <c r="G422" s="54" t="d">
        <f>RFPData!DS417</f>
        <v>1899-12-30</v>
      </c>
      <c r="H422" s="58">
        <f>RFPData!DQ417</f>
        <v>0</v>
      </c>
      <c r="I422" s="58">
        <f>RFPData!DV417</f>
        <v>0</v>
      </c>
      <c r="J422" s="55">
        <f>RFPData!CV417</f>
        <v>0</v>
      </c>
      <c r="K422" s="55">
        <f>RFPData!CW417</f>
        <v>0</v>
      </c>
      <c r="L422" s="57">
        <f>RFPData!DR417</f>
        <v>0</v>
      </c>
    </row>
    <row r="423" spans="1:12" ht="30" customHeight="1">
      <c r="A423" s="58">
        <f>RFPData!D418</f>
        <v>0</v>
      </c>
      <c r="B423" s="53">
        <f>RFPData!DU418</f>
        <v>0</v>
      </c>
      <c r="C423" s="56">
        <f>RFPData!E418</f>
        <v>0</v>
      </c>
      <c r="D423" s="53">
        <f>RFPData!DT418</f>
        <v>0</v>
      </c>
      <c r="E423" s="56" t="str">
        <f>RFPData!DW418</f>
        <v/>
      </c>
      <c r="F423" s="54" t="d">
        <f>RFPData!CX418</f>
        <v>1899-12-30</v>
      </c>
      <c r="G423" s="54" t="d">
        <f>RFPData!DS418</f>
        <v>1899-12-30</v>
      </c>
      <c r="H423" s="58">
        <f>RFPData!DQ418</f>
        <v>0</v>
      </c>
      <c r="I423" s="58">
        <f>RFPData!DV418</f>
        <v>0</v>
      </c>
      <c r="J423" s="55">
        <f>RFPData!CV418</f>
        <v>0</v>
      </c>
      <c r="K423" s="55">
        <f>RFPData!CW418</f>
        <v>0</v>
      </c>
      <c r="L423" s="57">
        <f>RFPData!DR418</f>
        <v>0</v>
      </c>
    </row>
    <row r="424" spans="1:12" ht="30" customHeight="1">
      <c r="A424" s="58">
        <f>RFPData!D419</f>
        <v>0</v>
      </c>
      <c r="B424" s="53">
        <f>RFPData!DU419</f>
        <v>0</v>
      </c>
      <c r="C424" s="56">
        <f>RFPData!E419</f>
        <v>0</v>
      </c>
      <c r="D424" s="53">
        <f>RFPData!DT419</f>
        <v>0</v>
      </c>
      <c r="E424" s="56" t="str">
        <f>RFPData!DW419</f>
        <v/>
      </c>
      <c r="F424" s="54" t="d">
        <f>RFPData!CX419</f>
        <v>1899-12-30</v>
      </c>
      <c r="G424" s="54" t="d">
        <f>RFPData!DS419</f>
        <v>1899-12-30</v>
      </c>
      <c r="H424" s="58">
        <f>RFPData!DQ419</f>
        <v>0</v>
      </c>
      <c r="I424" s="58">
        <f>RFPData!DV419</f>
        <v>0</v>
      </c>
      <c r="J424" s="55">
        <f>RFPData!CV419</f>
        <v>0</v>
      </c>
      <c r="K424" s="55">
        <f>RFPData!CW419</f>
        <v>0</v>
      </c>
      <c r="L424" s="57">
        <f>RFPData!DR419</f>
        <v>0</v>
      </c>
    </row>
    <row r="425" spans="1:12" ht="30" customHeight="1">
      <c r="A425" s="58">
        <f>RFPData!D420</f>
        <v>0</v>
      </c>
      <c r="B425" s="53">
        <f>RFPData!DU420</f>
        <v>0</v>
      </c>
      <c r="C425" s="56">
        <f>RFPData!E420</f>
        <v>0</v>
      </c>
      <c r="D425" s="53">
        <f>RFPData!DT420</f>
        <v>0</v>
      </c>
      <c r="E425" s="56" t="str">
        <f>RFPData!DW420</f>
        <v/>
      </c>
      <c r="F425" s="54" t="d">
        <f>RFPData!CX420</f>
        <v>1899-12-30</v>
      </c>
      <c r="G425" s="54" t="d">
        <f>RFPData!DS420</f>
        <v>1899-12-30</v>
      </c>
      <c r="H425" s="58">
        <f>RFPData!DQ420</f>
        <v>0</v>
      </c>
      <c r="I425" s="58">
        <f>RFPData!DV420</f>
        <v>0</v>
      </c>
      <c r="J425" s="55">
        <f>RFPData!CV420</f>
        <v>0</v>
      </c>
      <c r="K425" s="55">
        <f>RFPData!CW420</f>
        <v>0</v>
      </c>
      <c r="L425" s="57">
        <f>RFPData!DR420</f>
        <v>0</v>
      </c>
    </row>
    <row r="426" spans="1:12" ht="30" customHeight="1">
      <c r="A426" s="58">
        <f>RFPData!D421</f>
        <v>0</v>
      </c>
      <c r="B426" s="53">
        <f>RFPData!DU421</f>
        <v>0</v>
      </c>
      <c r="C426" s="56">
        <f>RFPData!E421</f>
        <v>0</v>
      </c>
      <c r="D426" s="53">
        <f>RFPData!DT421</f>
        <v>0</v>
      </c>
      <c r="E426" s="56" t="str">
        <f>RFPData!DW421</f>
        <v/>
      </c>
      <c r="F426" s="54" t="d">
        <f>RFPData!CX421</f>
        <v>1899-12-30</v>
      </c>
      <c r="G426" s="54" t="d">
        <f>RFPData!DS421</f>
        <v>1899-12-30</v>
      </c>
      <c r="H426" s="58">
        <f>RFPData!DQ421</f>
        <v>0</v>
      </c>
      <c r="I426" s="58">
        <f>RFPData!DV421</f>
        <v>0</v>
      </c>
      <c r="J426" s="55">
        <f>RFPData!CV421</f>
        <v>0</v>
      </c>
      <c r="K426" s="55">
        <f>RFPData!CW421</f>
        <v>0</v>
      </c>
      <c r="L426" s="57">
        <f>RFPData!DR421</f>
        <v>0</v>
      </c>
    </row>
    <row r="427" spans="1:12" ht="30" customHeight="1">
      <c r="A427" s="58">
        <f>RFPData!D422</f>
        <v>0</v>
      </c>
      <c r="B427" s="53">
        <f>RFPData!DU422</f>
        <v>0</v>
      </c>
      <c r="C427" s="56">
        <f>RFPData!E422</f>
        <v>0</v>
      </c>
      <c r="D427" s="53">
        <f>RFPData!DT422</f>
        <v>0</v>
      </c>
      <c r="E427" s="56" t="str">
        <f>RFPData!DW422</f>
        <v/>
      </c>
      <c r="F427" s="54" t="d">
        <f>RFPData!CX422</f>
        <v>1899-12-30</v>
      </c>
      <c r="G427" s="54" t="d">
        <f>RFPData!DS422</f>
        <v>1899-12-30</v>
      </c>
      <c r="H427" s="58">
        <f>RFPData!DQ422</f>
        <v>0</v>
      </c>
      <c r="I427" s="58">
        <f>RFPData!DV422</f>
        <v>0</v>
      </c>
      <c r="J427" s="55">
        <f>RFPData!CV422</f>
        <v>0</v>
      </c>
      <c r="K427" s="55">
        <f>RFPData!CW422</f>
        <v>0</v>
      </c>
      <c r="L427" s="57">
        <f>RFPData!DR422</f>
        <v>0</v>
      </c>
    </row>
    <row r="428" spans="1:12" ht="30" customHeight="1">
      <c r="A428" s="58">
        <f>RFPData!D423</f>
        <v>0</v>
      </c>
      <c r="B428" s="53">
        <f>RFPData!DU423</f>
        <v>0</v>
      </c>
      <c r="C428" s="56">
        <f>RFPData!E423</f>
        <v>0</v>
      </c>
      <c r="D428" s="53">
        <f>RFPData!DT423</f>
        <v>0</v>
      </c>
      <c r="E428" s="56" t="str">
        <f>RFPData!DW423</f>
        <v/>
      </c>
      <c r="F428" s="54" t="d">
        <f>RFPData!CX423</f>
        <v>1899-12-30</v>
      </c>
      <c r="G428" s="54" t="d">
        <f>RFPData!DS423</f>
        <v>1899-12-30</v>
      </c>
      <c r="H428" s="58">
        <f>RFPData!DQ423</f>
        <v>0</v>
      </c>
      <c r="I428" s="58">
        <f>RFPData!DV423</f>
        <v>0</v>
      </c>
      <c r="J428" s="55">
        <f>RFPData!CV423</f>
        <v>0</v>
      </c>
      <c r="K428" s="55">
        <f>RFPData!CW423</f>
        <v>0</v>
      </c>
      <c r="L428" s="57">
        <f>RFPData!DR423</f>
        <v>0</v>
      </c>
    </row>
    <row r="429" spans="1:12" ht="30" customHeight="1">
      <c r="A429" s="58">
        <f>RFPData!D424</f>
        <v>0</v>
      </c>
      <c r="B429" s="53">
        <f>RFPData!DU424</f>
        <v>0</v>
      </c>
      <c r="C429" s="56">
        <f>RFPData!E424</f>
        <v>0</v>
      </c>
      <c r="D429" s="53">
        <f>RFPData!DT424</f>
        <v>0</v>
      </c>
      <c r="E429" s="56" t="str">
        <f>RFPData!DW424</f>
        <v/>
      </c>
      <c r="F429" s="54" t="d">
        <f>RFPData!CX424</f>
        <v>1899-12-30</v>
      </c>
      <c r="G429" s="54" t="d">
        <f>RFPData!DS424</f>
        <v>1899-12-30</v>
      </c>
      <c r="H429" s="58">
        <f>RFPData!DQ424</f>
        <v>0</v>
      </c>
      <c r="I429" s="58">
        <f>RFPData!DV424</f>
        <v>0</v>
      </c>
      <c r="J429" s="55">
        <f>RFPData!CV424</f>
        <v>0</v>
      </c>
      <c r="K429" s="55">
        <f>RFPData!CW424</f>
        <v>0</v>
      </c>
      <c r="L429" s="57">
        <f>RFPData!DR424</f>
        <v>0</v>
      </c>
    </row>
    <row r="430" spans="1:12" ht="30" customHeight="1">
      <c r="A430" s="58">
        <f>RFPData!D425</f>
        <v>0</v>
      </c>
      <c r="B430" s="53">
        <f>RFPData!DU425</f>
        <v>0</v>
      </c>
      <c r="C430" s="56">
        <f>RFPData!E425</f>
        <v>0</v>
      </c>
      <c r="D430" s="53">
        <f>RFPData!DT425</f>
        <v>0</v>
      </c>
      <c r="E430" s="56" t="str">
        <f>RFPData!DW425</f>
        <v/>
      </c>
      <c r="F430" s="54" t="d">
        <f>RFPData!CX425</f>
        <v>1899-12-30</v>
      </c>
      <c r="G430" s="54" t="d">
        <f>RFPData!DS425</f>
        <v>1899-12-30</v>
      </c>
      <c r="H430" s="58">
        <f>RFPData!DQ425</f>
        <v>0</v>
      </c>
      <c r="I430" s="58">
        <f>RFPData!DV425</f>
        <v>0</v>
      </c>
      <c r="J430" s="55">
        <f>RFPData!CV425</f>
        <v>0</v>
      </c>
      <c r="K430" s="55">
        <f>RFPData!CW425</f>
        <v>0</v>
      </c>
      <c r="L430" s="57">
        <f>RFPData!DR425</f>
        <v>0</v>
      </c>
    </row>
    <row r="431" spans="1:12" ht="30" customHeight="1">
      <c r="A431" s="58">
        <f>RFPData!D426</f>
        <v>0</v>
      </c>
      <c r="B431" s="53">
        <f>RFPData!DU426</f>
        <v>0</v>
      </c>
      <c r="C431" s="56">
        <f>RFPData!E426</f>
        <v>0</v>
      </c>
      <c r="D431" s="53">
        <f>RFPData!DT426</f>
        <v>0</v>
      </c>
      <c r="E431" s="56" t="str">
        <f>RFPData!DW426</f>
        <v/>
      </c>
      <c r="F431" s="54" t="d">
        <f>RFPData!CX426</f>
        <v>1899-12-30</v>
      </c>
      <c r="G431" s="54" t="d">
        <f>RFPData!DS426</f>
        <v>1899-12-30</v>
      </c>
      <c r="H431" s="58">
        <f>RFPData!DQ426</f>
        <v>0</v>
      </c>
      <c r="I431" s="58">
        <f>RFPData!DV426</f>
        <v>0</v>
      </c>
      <c r="J431" s="55">
        <f>RFPData!CV426</f>
        <v>0</v>
      </c>
      <c r="K431" s="55">
        <f>RFPData!CW426</f>
        <v>0</v>
      </c>
      <c r="L431" s="57">
        <f>RFPData!DR426</f>
        <v>0</v>
      </c>
    </row>
    <row r="432" spans="1:12" ht="30" customHeight="1">
      <c r="A432" s="58">
        <f>RFPData!D427</f>
        <v>0</v>
      </c>
      <c r="B432" s="53">
        <f>RFPData!DU427</f>
        <v>0</v>
      </c>
      <c r="C432" s="56">
        <f>RFPData!E427</f>
        <v>0</v>
      </c>
      <c r="D432" s="53">
        <f>RFPData!DT427</f>
        <v>0</v>
      </c>
      <c r="E432" s="56" t="str">
        <f>RFPData!DW427</f>
        <v/>
      </c>
      <c r="F432" s="54" t="d">
        <f>RFPData!CX427</f>
        <v>1899-12-30</v>
      </c>
      <c r="G432" s="54" t="d">
        <f>RFPData!DS427</f>
        <v>1899-12-30</v>
      </c>
      <c r="H432" s="58">
        <f>RFPData!DQ427</f>
        <v>0</v>
      </c>
      <c r="I432" s="58">
        <f>RFPData!DV427</f>
        <v>0</v>
      </c>
      <c r="J432" s="55">
        <f>RFPData!CV427</f>
        <v>0</v>
      </c>
      <c r="K432" s="55">
        <f>RFPData!CW427</f>
        <v>0</v>
      </c>
      <c r="L432" s="57">
        <f>RFPData!DR427</f>
        <v>0</v>
      </c>
    </row>
    <row r="433" spans="1:12" ht="30" customHeight="1">
      <c r="A433" s="58">
        <f>RFPData!D428</f>
        <v>0</v>
      </c>
      <c r="B433" s="53">
        <f>RFPData!DU428</f>
        <v>0</v>
      </c>
      <c r="C433" s="56">
        <f>RFPData!E428</f>
        <v>0</v>
      </c>
      <c r="D433" s="53">
        <f>RFPData!DT428</f>
        <v>0</v>
      </c>
      <c r="E433" s="56" t="str">
        <f>RFPData!DW428</f>
        <v/>
      </c>
      <c r="F433" s="54" t="d">
        <f>RFPData!CX428</f>
        <v>1899-12-30</v>
      </c>
      <c r="G433" s="54" t="d">
        <f>RFPData!DS428</f>
        <v>1899-12-30</v>
      </c>
      <c r="H433" s="58">
        <f>RFPData!DQ428</f>
        <v>0</v>
      </c>
      <c r="I433" s="58">
        <f>RFPData!DV428</f>
        <v>0</v>
      </c>
      <c r="J433" s="55">
        <f>RFPData!CV428</f>
        <v>0</v>
      </c>
      <c r="K433" s="55">
        <f>RFPData!CW428</f>
        <v>0</v>
      </c>
      <c r="L433" s="57">
        <f>RFPData!DR428</f>
        <v>0</v>
      </c>
    </row>
    <row r="434" spans="1:12" ht="30" customHeight="1">
      <c r="A434" s="58">
        <f>RFPData!D429</f>
        <v>0</v>
      </c>
      <c r="B434" s="53">
        <f>RFPData!DU429</f>
        <v>0</v>
      </c>
      <c r="C434" s="56">
        <f>RFPData!E429</f>
        <v>0</v>
      </c>
      <c r="D434" s="53">
        <f>RFPData!DT429</f>
        <v>0</v>
      </c>
      <c r="E434" s="56" t="str">
        <f>RFPData!DW429</f>
        <v/>
      </c>
      <c r="F434" s="54" t="d">
        <f>RFPData!CX429</f>
        <v>1899-12-30</v>
      </c>
      <c r="G434" s="54" t="d">
        <f>RFPData!DS429</f>
        <v>1899-12-30</v>
      </c>
      <c r="H434" s="58">
        <f>RFPData!DQ429</f>
        <v>0</v>
      </c>
      <c r="I434" s="58">
        <f>RFPData!DV429</f>
        <v>0</v>
      </c>
      <c r="J434" s="55">
        <f>RFPData!CV429</f>
        <v>0</v>
      </c>
      <c r="K434" s="55">
        <f>RFPData!CW429</f>
        <v>0</v>
      </c>
      <c r="L434" s="57">
        <f>RFPData!DR429</f>
        <v>0</v>
      </c>
    </row>
    <row r="435" spans="1:12" ht="30" customHeight="1">
      <c r="A435" s="58">
        <f>RFPData!D430</f>
        <v>0</v>
      </c>
      <c r="B435" s="53">
        <f>RFPData!DU430</f>
        <v>0</v>
      </c>
      <c r="C435" s="56">
        <f>RFPData!E430</f>
        <v>0</v>
      </c>
      <c r="D435" s="53">
        <f>RFPData!DT430</f>
        <v>0</v>
      </c>
      <c r="E435" s="56" t="str">
        <f>RFPData!DW430</f>
        <v/>
      </c>
      <c r="F435" s="54" t="d">
        <f>RFPData!CX430</f>
        <v>1899-12-30</v>
      </c>
      <c r="G435" s="54" t="d">
        <f>RFPData!DS430</f>
        <v>1899-12-30</v>
      </c>
      <c r="H435" s="58">
        <f>RFPData!DQ430</f>
        <v>0</v>
      </c>
      <c r="I435" s="58">
        <f>RFPData!DV430</f>
        <v>0</v>
      </c>
      <c r="J435" s="55">
        <f>RFPData!CV430</f>
        <v>0</v>
      </c>
      <c r="K435" s="55">
        <f>RFPData!CW430</f>
        <v>0</v>
      </c>
      <c r="L435" s="57">
        <f>RFPData!DR430</f>
        <v>0</v>
      </c>
    </row>
    <row r="436" spans="1:12" ht="30" customHeight="1">
      <c r="A436" s="58">
        <f>RFPData!D431</f>
        <v>0</v>
      </c>
      <c r="B436" s="53">
        <f>RFPData!DU431</f>
        <v>0</v>
      </c>
      <c r="C436" s="56">
        <f>RFPData!E431</f>
        <v>0</v>
      </c>
      <c r="D436" s="53">
        <f>RFPData!DT431</f>
        <v>0</v>
      </c>
      <c r="E436" s="56" t="str">
        <f>RFPData!DW431</f>
        <v/>
      </c>
      <c r="F436" s="54" t="d">
        <f>RFPData!CX431</f>
        <v>1899-12-30</v>
      </c>
      <c r="G436" s="54" t="d">
        <f>RFPData!DS431</f>
        <v>1899-12-30</v>
      </c>
      <c r="H436" s="58">
        <f>RFPData!DQ431</f>
        <v>0</v>
      </c>
      <c r="I436" s="58">
        <f>RFPData!DV431</f>
        <v>0</v>
      </c>
      <c r="J436" s="55">
        <f>RFPData!CV431</f>
        <v>0</v>
      </c>
      <c r="K436" s="55">
        <f>RFPData!CW431</f>
        <v>0</v>
      </c>
      <c r="L436" s="57">
        <f>RFPData!DR431</f>
        <v>0</v>
      </c>
    </row>
    <row r="437" spans="1:12" ht="30" customHeight="1">
      <c r="A437" s="58">
        <f>RFPData!D432</f>
        <v>0</v>
      </c>
      <c r="B437" s="53">
        <f>RFPData!DU432</f>
        <v>0</v>
      </c>
      <c r="C437" s="56">
        <f>RFPData!E432</f>
        <v>0</v>
      </c>
      <c r="D437" s="53">
        <f>RFPData!DT432</f>
        <v>0</v>
      </c>
      <c r="E437" s="56" t="str">
        <f>RFPData!DW432</f>
        <v/>
      </c>
      <c r="F437" s="54" t="d">
        <f>RFPData!CX432</f>
        <v>1899-12-30</v>
      </c>
      <c r="G437" s="54" t="d">
        <f>RFPData!DS432</f>
        <v>1899-12-30</v>
      </c>
      <c r="H437" s="58">
        <f>RFPData!DQ432</f>
        <v>0</v>
      </c>
      <c r="I437" s="58">
        <f>RFPData!DV432</f>
        <v>0</v>
      </c>
      <c r="J437" s="55">
        <f>RFPData!CV432</f>
        <v>0</v>
      </c>
      <c r="K437" s="55">
        <f>RFPData!CW432</f>
        <v>0</v>
      </c>
      <c r="L437" s="57">
        <f>RFPData!DR432</f>
        <v>0</v>
      </c>
    </row>
    <row r="438" spans="1:12" ht="30" customHeight="1">
      <c r="A438" s="58">
        <f>RFPData!D433</f>
        <v>0</v>
      </c>
      <c r="B438" s="53">
        <f>RFPData!DU433</f>
        <v>0</v>
      </c>
      <c r="C438" s="56">
        <f>RFPData!E433</f>
        <v>0</v>
      </c>
      <c r="D438" s="53">
        <f>RFPData!DT433</f>
        <v>0</v>
      </c>
      <c r="E438" s="56" t="str">
        <f>RFPData!DW433</f>
        <v/>
      </c>
      <c r="F438" s="54" t="d">
        <f>RFPData!CX433</f>
        <v>1899-12-30</v>
      </c>
      <c r="G438" s="54" t="d">
        <f>RFPData!DS433</f>
        <v>1899-12-30</v>
      </c>
      <c r="H438" s="58">
        <f>RFPData!DQ433</f>
        <v>0</v>
      </c>
      <c r="I438" s="58">
        <f>RFPData!DV433</f>
        <v>0</v>
      </c>
      <c r="J438" s="55">
        <f>RFPData!CV433</f>
        <v>0</v>
      </c>
      <c r="K438" s="55">
        <f>RFPData!CW433</f>
        <v>0</v>
      </c>
      <c r="L438" s="57">
        <f>RFPData!DR433</f>
        <v>0</v>
      </c>
    </row>
    <row r="439" spans="1:12" ht="30" customHeight="1">
      <c r="A439" s="58">
        <f>RFPData!D434</f>
        <v>0</v>
      </c>
      <c r="B439" s="53">
        <f>RFPData!DU434</f>
        <v>0</v>
      </c>
      <c r="C439" s="56">
        <f>RFPData!E434</f>
        <v>0</v>
      </c>
      <c r="D439" s="53">
        <f>RFPData!DT434</f>
        <v>0</v>
      </c>
      <c r="E439" s="56" t="str">
        <f>RFPData!DW434</f>
        <v/>
      </c>
      <c r="F439" s="54" t="d">
        <f>RFPData!CX434</f>
        <v>1899-12-30</v>
      </c>
      <c r="G439" s="54" t="d">
        <f>RFPData!DS434</f>
        <v>1899-12-30</v>
      </c>
      <c r="H439" s="58">
        <f>RFPData!DQ434</f>
        <v>0</v>
      </c>
      <c r="I439" s="58">
        <f>RFPData!DV434</f>
        <v>0</v>
      </c>
      <c r="J439" s="55">
        <f>RFPData!CV434</f>
        <v>0</v>
      </c>
      <c r="K439" s="55">
        <f>RFPData!CW434</f>
        <v>0</v>
      </c>
      <c r="L439" s="57">
        <f>RFPData!DR434</f>
        <v>0</v>
      </c>
    </row>
    <row r="440" spans="1:12" ht="30" customHeight="1">
      <c r="A440" s="58">
        <f>RFPData!D435</f>
        <v>0</v>
      </c>
      <c r="B440" s="53">
        <f>RFPData!DU435</f>
        <v>0</v>
      </c>
      <c r="C440" s="56">
        <f>RFPData!E435</f>
        <v>0</v>
      </c>
      <c r="D440" s="53">
        <f>RFPData!DT435</f>
        <v>0</v>
      </c>
      <c r="E440" s="56" t="str">
        <f>RFPData!DW435</f>
        <v/>
      </c>
      <c r="F440" s="54" t="d">
        <f>RFPData!CX435</f>
        <v>1899-12-30</v>
      </c>
      <c r="G440" s="54" t="d">
        <f>RFPData!DS435</f>
        <v>1899-12-30</v>
      </c>
      <c r="H440" s="58">
        <f>RFPData!DQ435</f>
        <v>0</v>
      </c>
      <c r="I440" s="58">
        <f>RFPData!DV435</f>
        <v>0</v>
      </c>
      <c r="J440" s="55">
        <f>RFPData!CV435</f>
        <v>0</v>
      </c>
      <c r="K440" s="55">
        <f>RFPData!CW435</f>
        <v>0</v>
      </c>
      <c r="L440" s="57">
        <f>RFPData!DR435</f>
        <v>0</v>
      </c>
    </row>
    <row r="441" spans="1:12" ht="30" customHeight="1">
      <c r="A441" s="58">
        <f>RFPData!D436</f>
        <v>0</v>
      </c>
      <c r="B441" s="53">
        <f>RFPData!DU436</f>
        <v>0</v>
      </c>
      <c r="C441" s="56">
        <f>RFPData!E436</f>
        <v>0</v>
      </c>
      <c r="D441" s="53">
        <f>RFPData!DT436</f>
        <v>0</v>
      </c>
      <c r="E441" s="56" t="str">
        <f>RFPData!DW436</f>
        <v/>
      </c>
      <c r="F441" s="54" t="d">
        <f>RFPData!CX436</f>
        <v>1899-12-30</v>
      </c>
      <c r="G441" s="54" t="d">
        <f>RFPData!DS436</f>
        <v>1899-12-30</v>
      </c>
      <c r="H441" s="58">
        <f>RFPData!DQ436</f>
        <v>0</v>
      </c>
      <c r="I441" s="58">
        <f>RFPData!DV436</f>
        <v>0</v>
      </c>
      <c r="J441" s="55">
        <f>RFPData!CV436</f>
        <v>0</v>
      </c>
      <c r="K441" s="55">
        <f>RFPData!CW436</f>
        <v>0</v>
      </c>
      <c r="L441" s="57">
        <f>RFPData!DR436</f>
        <v>0</v>
      </c>
    </row>
    <row r="442" spans="1:12" ht="30" customHeight="1">
      <c r="A442" s="58">
        <f>RFPData!D437</f>
        <v>0</v>
      </c>
      <c r="B442" s="53">
        <f>RFPData!DU437</f>
        <v>0</v>
      </c>
      <c r="C442" s="56">
        <f>RFPData!E437</f>
        <v>0</v>
      </c>
      <c r="D442" s="53">
        <f>RFPData!DT437</f>
        <v>0</v>
      </c>
      <c r="E442" s="56" t="str">
        <f>RFPData!DW437</f>
        <v/>
      </c>
      <c r="F442" s="54" t="d">
        <f>RFPData!CX437</f>
        <v>1899-12-30</v>
      </c>
      <c r="G442" s="54" t="d">
        <f>RFPData!DS437</f>
        <v>1899-12-30</v>
      </c>
      <c r="H442" s="58">
        <f>RFPData!DQ437</f>
        <v>0</v>
      </c>
      <c r="I442" s="58">
        <f>RFPData!DV437</f>
        <v>0</v>
      </c>
      <c r="J442" s="55">
        <f>RFPData!CV437</f>
        <v>0</v>
      </c>
      <c r="K442" s="55">
        <f>RFPData!CW437</f>
        <v>0</v>
      </c>
      <c r="L442" s="57">
        <f>RFPData!DR437</f>
        <v>0</v>
      </c>
    </row>
    <row r="443" spans="1:12" ht="30" customHeight="1">
      <c r="A443" s="58">
        <f>RFPData!D438</f>
        <v>0</v>
      </c>
      <c r="B443" s="53">
        <f>RFPData!DU438</f>
        <v>0</v>
      </c>
      <c r="C443" s="56">
        <f>RFPData!E438</f>
        <v>0</v>
      </c>
      <c r="D443" s="53">
        <f>RFPData!DT438</f>
        <v>0</v>
      </c>
      <c r="E443" s="56" t="str">
        <f>RFPData!DW438</f>
        <v/>
      </c>
      <c r="F443" s="54" t="d">
        <f>RFPData!CX438</f>
        <v>1899-12-30</v>
      </c>
      <c r="G443" s="54" t="d">
        <f>RFPData!DS438</f>
        <v>1899-12-30</v>
      </c>
      <c r="H443" s="58">
        <f>RFPData!DQ438</f>
        <v>0</v>
      </c>
      <c r="I443" s="58">
        <f>RFPData!DV438</f>
        <v>0</v>
      </c>
      <c r="J443" s="55">
        <f>RFPData!CV438</f>
        <v>0</v>
      </c>
      <c r="K443" s="55">
        <f>RFPData!CW438</f>
        <v>0</v>
      </c>
      <c r="L443" s="57">
        <f>RFPData!DR438</f>
        <v>0</v>
      </c>
    </row>
    <row r="444" spans="1:12" ht="30" customHeight="1">
      <c r="A444" s="58">
        <f>RFPData!D439</f>
        <v>0</v>
      </c>
      <c r="B444" s="53">
        <f>RFPData!DU439</f>
        <v>0</v>
      </c>
      <c r="C444" s="56">
        <f>RFPData!E439</f>
        <v>0</v>
      </c>
      <c r="D444" s="53">
        <f>RFPData!DT439</f>
        <v>0</v>
      </c>
      <c r="E444" s="56" t="str">
        <f>RFPData!DW439</f>
        <v/>
      </c>
      <c r="F444" s="54" t="d">
        <f>RFPData!CX439</f>
        <v>1899-12-30</v>
      </c>
      <c r="G444" s="54" t="d">
        <f>RFPData!DS439</f>
        <v>1899-12-30</v>
      </c>
      <c r="H444" s="58">
        <f>RFPData!DQ439</f>
        <v>0</v>
      </c>
      <c r="I444" s="58">
        <f>RFPData!DV439</f>
        <v>0</v>
      </c>
      <c r="J444" s="55">
        <f>RFPData!CV439</f>
        <v>0</v>
      </c>
      <c r="K444" s="55">
        <f>RFPData!CW439</f>
        <v>0</v>
      </c>
      <c r="L444" s="57">
        <f>RFPData!DR439</f>
        <v>0</v>
      </c>
    </row>
    <row r="445" spans="1:12" ht="30" customHeight="1">
      <c r="A445" s="58">
        <f>RFPData!D440</f>
        <v>0</v>
      </c>
      <c r="B445" s="53">
        <f>RFPData!DU440</f>
        <v>0</v>
      </c>
      <c r="C445" s="56">
        <f>RFPData!E440</f>
        <v>0</v>
      </c>
      <c r="D445" s="53">
        <f>RFPData!DT440</f>
        <v>0</v>
      </c>
      <c r="E445" s="56" t="str">
        <f>RFPData!DW440</f>
        <v/>
      </c>
      <c r="F445" s="54" t="d">
        <f>RFPData!CX440</f>
        <v>1899-12-30</v>
      </c>
      <c r="G445" s="54" t="d">
        <f>RFPData!DS440</f>
        <v>1899-12-30</v>
      </c>
      <c r="H445" s="58">
        <f>RFPData!DQ440</f>
        <v>0</v>
      </c>
      <c r="I445" s="58">
        <f>RFPData!DV440</f>
        <v>0</v>
      </c>
      <c r="J445" s="55">
        <f>RFPData!CV440</f>
        <v>0</v>
      </c>
      <c r="K445" s="55">
        <f>RFPData!CW440</f>
        <v>0</v>
      </c>
      <c r="L445" s="57">
        <f>RFPData!DR440</f>
        <v>0</v>
      </c>
    </row>
    <row r="446" spans="1:12" ht="30" customHeight="1">
      <c r="A446" s="58">
        <f>RFPData!D441</f>
        <v>0</v>
      </c>
      <c r="B446" s="53">
        <f>RFPData!DU441</f>
        <v>0</v>
      </c>
      <c r="C446" s="56">
        <f>RFPData!E441</f>
        <v>0</v>
      </c>
      <c r="D446" s="53">
        <f>RFPData!DT441</f>
        <v>0</v>
      </c>
      <c r="E446" s="56" t="str">
        <f>RFPData!DW441</f>
        <v/>
      </c>
      <c r="F446" s="54" t="d">
        <f>RFPData!CX441</f>
        <v>1899-12-30</v>
      </c>
      <c r="G446" s="54" t="d">
        <f>RFPData!DS441</f>
        <v>1899-12-30</v>
      </c>
      <c r="H446" s="58">
        <f>RFPData!DQ441</f>
        <v>0</v>
      </c>
      <c r="I446" s="58">
        <f>RFPData!DV441</f>
        <v>0</v>
      </c>
      <c r="J446" s="55">
        <f>RFPData!CV441</f>
        <v>0</v>
      </c>
      <c r="K446" s="55">
        <f>RFPData!CW441</f>
        <v>0</v>
      </c>
      <c r="L446" s="57">
        <f>RFPData!DR441</f>
        <v>0</v>
      </c>
    </row>
    <row r="447" spans="1:12" ht="30" customHeight="1">
      <c r="A447" s="58">
        <f>RFPData!D442</f>
        <v>0</v>
      </c>
      <c r="B447" s="53">
        <f>RFPData!DU442</f>
        <v>0</v>
      </c>
      <c r="C447" s="56">
        <f>RFPData!E442</f>
        <v>0</v>
      </c>
      <c r="D447" s="53">
        <f>RFPData!DT442</f>
        <v>0</v>
      </c>
      <c r="E447" s="56" t="str">
        <f>RFPData!DW442</f>
        <v/>
      </c>
      <c r="F447" s="54" t="d">
        <f>RFPData!CX442</f>
        <v>1899-12-30</v>
      </c>
      <c r="G447" s="54" t="d">
        <f>RFPData!DS442</f>
        <v>1899-12-30</v>
      </c>
      <c r="H447" s="58">
        <f>RFPData!DQ442</f>
        <v>0</v>
      </c>
      <c r="I447" s="58">
        <f>RFPData!DV442</f>
        <v>0</v>
      </c>
      <c r="J447" s="55">
        <f>RFPData!CV442</f>
        <v>0</v>
      </c>
      <c r="K447" s="55">
        <f>RFPData!CW442</f>
        <v>0</v>
      </c>
      <c r="L447" s="57">
        <f>RFPData!DR442</f>
        <v>0</v>
      </c>
    </row>
    <row r="448" spans="1:12" ht="30" customHeight="1">
      <c r="A448" s="58">
        <f>RFPData!D443</f>
        <v>0</v>
      </c>
      <c r="B448" s="53">
        <f>RFPData!DU443</f>
        <v>0</v>
      </c>
      <c r="C448" s="56">
        <f>RFPData!E443</f>
        <v>0</v>
      </c>
      <c r="D448" s="53">
        <f>RFPData!DT443</f>
        <v>0</v>
      </c>
      <c r="E448" s="56" t="str">
        <f>RFPData!DW443</f>
        <v/>
      </c>
      <c r="F448" s="54" t="d">
        <f>RFPData!CX443</f>
        <v>1899-12-30</v>
      </c>
      <c r="G448" s="54" t="d">
        <f>RFPData!DS443</f>
        <v>1899-12-30</v>
      </c>
      <c r="H448" s="58">
        <f>RFPData!DQ443</f>
        <v>0</v>
      </c>
      <c r="I448" s="58">
        <f>RFPData!DV443</f>
        <v>0</v>
      </c>
      <c r="J448" s="55">
        <f>RFPData!CV443</f>
        <v>0</v>
      </c>
      <c r="K448" s="55">
        <f>RFPData!CW443</f>
        <v>0</v>
      </c>
      <c r="L448" s="57">
        <f>RFPData!DR443</f>
        <v>0</v>
      </c>
    </row>
    <row r="449" spans="1:12" ht="30" customHeight="1">
      <c r="A449" s="58">
        <f>RFPData!D444</f>
        <v>0</v>
      </c>
      <c r="B449" s="53">
        <f>RFPData!DU444</f>
        <v>0</v>
      </c>
      <c r="C449" s="56">
        <f>RFPData!E444</f>
        <v>0</v>
      </c>
      <c r="D449" s="53">
        <f>RFPData!DT444</f>
        <v>0</v>
      </c>
      <c r="E449" s="56" t="str">
        <f>RFPData!DW444</f>
        <v/>
      </c>
      <c r="F449" s="54" t="d">
        <f>RFPData!CX444</f>
        <v>1899-12-30</v>
      </c>
      <c r="G449" s="54" t="d">
        <f>RFPData!DS444</f>
        <v>1899-12-30</v>
      </c>
      <c r="H449" s="58">
        <f>RFPData!DQ444</f>
        <v>0</v>
      </c>
      <c r="I449" s="58">
        <f>RFPData!DV444</f>
        <v>0</v>
      </c>
      <c r="J449" s="55">
        <f>RFPData!CV444</f>
        <v>0</v>
      </c>
      <c r="K449" s="55">
        <f>RFPData!CW444</f>
        <v>0</v>
      </c>
      <c r="L449" s="57">
        <f>RFPData!DR444</f>
        <v>0</v>
      </c>
    </row>
    <row r="450" spans="1:12" ht="30" customHeight="1">
      <c r="A450" s="58">
        <f>RFPData!D445</f>
        <v>0</v>
      </c>
      <c r="B450" s="53">
        <f>RFPData!DU445</f>
        <v>0</v>
      </c>
      <c r="C450" s="56">
        <f>RFPData!E445</f>
        <v>0</v>
      </c>
      <c r="D450" s="53">
        <f>RFPData!DT445</f>
        <v>0</v>
      </c>
      <c r="E450" s="56" t="str">
        <f>RFPData!DW445</f>
        <v/>
      </c>
      <c r="F450" s="54" t="d">
        <f>RFPData!CX445</f>
        <v>1899-12-30</v>
      </c>
      <c r="G450" s="54" t="d">
        <f>RFPData!DS445</f>
        <v>1899-12-30</v>
      </c>
      <c r="H450" s="58">
        <f>RFPData!DQ445</f>
        <v>0</v>
      </c>
      <c r="I450" s="58">
        <f>RFPData!DV445</f>
        <v>0</v>
      </c>
      <c r="J450" s="55">
        <f>RFPData!CV445</f>
        <v>0</v>
      </c>
      <c r="K450" s="55">
        <f>RFPData!CW445</f>
        <v>0</v>
      </c>
      <c r="L450" s="57">
        <f>RFPData!DR445</f>
        <v>0</v>
      </c>
    </row>
    <row r="451" spans="1:12" ht="30" customHeight="1">
      <c r="A451" s="58">
        <f>RFPData!D446</f>
        <v>0</v>
      </c>
      <c r="B451" s="53">
        <f>RFPData!DU446</f>
        <v>0</v>
      </c>
      <c r="C451" s="56">
        <f>RFPData!E446</f>
        <v>0</v>
      </c>
      <c r="D451" s="53">
        <f>RFPData!DT446</f>
        <v>0</v>
      </c>
      <c r="E451" s="56" t="str">
        <f>RFPData!DW446</f>
        <v/>
      </c>
      <c r="F451" s="54" t="d">
        <f>RFPData!CX446</f>
        <v>1899-12-30</v>
      </c>
      <c r="G451" s="54" t="d">
        <f>RFPData!DS446</f>
        <v>1899-12-30</v>
      </c>
      <c r="H451" s="58">
        <f>RFPData!DQ446</f>
        <v>0</v>
      </c>
      <c r="I451" s="58">
        <f>RFPData!DV446</f>
        <v>0</v>
      </c>
      <c r="J451" s="55">
        <f>RFPData!CV446</f>
        <v>0</v>
      </c>
      <c r="K451" s="55">
        <f>RFPData!CW446</f>
        <v>0</v>
      </c>
      <c r="L451" s="57">
        <f>RFPData!DR446</f>
        <v>0</v>
      </c>
    </row>
    <row r="452" spans="1:12" ht="30" customHeight="1">
      <c r="A452" s="58">
        <f>RFPData!D447</f>
        <v>0</v>
      </c>
      <c r="B452" s="53">
        <f>RFPData!DU447</f>
        <v>0</v>
      </c>
      <c r="C452" s="56">
        <f>RFPData!E447</f>
        <v>0</v>
      </c>
      <c r="D452" s="53">
        <f>RFPData!DT447</f>
        <v>0</v>
      </c>
      <c r="E452" s="56" t="str">
        <f>RFPData!DW447</f>
        <v/>
      </c>
      <c r="F452" s="54" t="d">
        <f>RFPData!CX447</f>
        <v>1899-12-30</v>
      </c>
      <c r="G452" s="54" t="d">
        <f>RFPData!DS447</f>
        <v>1899-12-30</v>
      </c>
      <c r="H452" s="58">
        <f>RFPData!DQ447</f>
        <v>0</v>
      </c>
      <c r="I452" s="58">
        <f>RFPData!DV447</f>
        <v>0</v>
      </c>
      <c r="J452" s="55">
        <f>RFPData!CV447</f>
        <v>0</v>
      </c>
      <c r="K452" s="55">
        <f>RFPData!CW447</f>
        <v>0</v>
      </c>
      <c r="L452" s="57">
        <f>RFPData!DR447</f>
        <v>0</v>
      </c>
    </row>
    <row r="453" spans="1:12" ht="30" customHeight="1">
      <c r="A453" s="58">
        <f>RFPData!D448</f>
        <v>0</v>
      </c>
      <c r="B453" s="53">
        <f>RFPData!DU448</f>
        <v>0</v>
      </c>
      <c r="C453" s="56">
        <f>RFPData!E448</f>
        <v>0</v>
      </c>
      <c r="D453" s="53">
        <f>RFPData!DT448</f>
        <v>0</v>
      </c>
      <c r="E453" s="56" t="str">
        <f>RFPData!DW448</f>
        <v/>
      </c>
      <c r="F453" s="54" t="d">
        <f>RFPData!CX448</f>
        <v>1899-12-30</v>
      </c>
      <c r="G453" s="54" t="d">
        <f>RFPData!DS448</f>
        <v>1899-12-30</v>
      </c>
      <c r="H453" s="58">
        <f>RFPData!DQ448</f>
        <v>0</v>
      </c>
      <c r="I453" s="58">
        <f>RFPData!DV448</f>
        <v>0</v>
      </c>
      <c r="J453" s="55">
        <f>RFPData!CV448</f>
        <v>0</v>
      </c>
      <c r="K453" s="55">
        <f>RFPData!CW448</f>
        <v>0</v>
      </c>
      <c r="L453" s="57">
        <f>RFPData!DR448</f>
        <v>0</v>
      </c>
    </row>
    <row r="454" spans="1:12" ht="30" customHeight="1">
      <c r="A454" s="58">
        <f>RFPData!D449</f>
        <v>0</v>
      </c>
      <c r="B454" s="53">
        <f>RFPData!DU449</f>
        <v>0</v>
      </c>
      <c r="C454" s="56">
        <f>RFPData!E449</f>
        <v>0</v>
      </c>
      <c r="D454" s="53">
        <f>RFPData!DT449</f>
        <v>0</v>
      </c>
      <c r="E454" s="56" t="str">
        <f>RFPData!DW449</f>
        <v/>
      </c>
      <c r="F454" s="54" t="d">
        <f>RFPData!CX449</f>
        <v>1899-12-30</v>
      </c>
      <c r="G454" s="54" t="d">
        <f>RFPData!DS449</f>
        <v>1899-12-30</v>
      </c>
      <c r="H454" s="58">
        <f>RFPData!DQ449</f>
        <v>0</v>
      </c>
      <c r="I454" s="58">
        <f>RFPData!DV449</f>
        <v>0</v>
      </c>
      <c r="J454" s="55">
        <f>RFPData!CV449</f>
        <v>0</v>
      </c>
      <c r="K454" s="55">
        <f>RFPData!CW449</f>
        <v>0</v>
      </c>
      <c r="L454" s="57">
        <f>RFPData!DR449</f>
        <v>0</v>
      </c>
    </row>
    <row r="455" spans="1:12" ht="30" customHeight="1">
      <c r="A455" s="58">
        <f>RFPData!D450</f>
        <v>0</v>
      </c>
      <c r="B455" s="53">
        <f>RFPData!DU450</f>
        <v>0</v>
      </c>
      <c r="C455" s="56">
        <f>RFPData!E450</f>
        <v>0</v>
      </c>
      <c r="D455" s="53">
        <f>RFPData!DT450</f>
        <v>0</v>
      </c>
      <c r="E455" s="56" t="str">
        <f>RFPData!DW450</f>
        <v/>
      </c>
      <c r="F455" s="54" t="d">
        <f>RFPData!CX450</f>
        <v>1899-12-30</v>
      </c>
      <c r="G455" s="54" t="d">
        <f>RFPData!DS450</f>
        <v>1899-12-30</v>
      </c>
      <c r="H455" s="58">
        <f>RFPData!DQ450</f>
        <v>0</v>
      </c>
      <c r="I455" s="58">
        <f>RFPData!DV450</f>
        <v>0</v>
      </c>
      <c r="J455" s="55">
        <f>RFPData!CV450</f>
        <v>0</v>
      </c>
      <c r="K455" s="55">
        <f>RFPData!CW450</f>
        <v>0</v>
      </c>
      <c r="L455" s="57">
        <f>RFPData!DR450</f>
        <v>0</v>
      </c>
    </row>
    <row r="456" spans="1:12" ht="30" customHeight="1">
      <c r="A456" s="58">
        <f>RFPData!D451</f>
        <v>0</v>
      </c>
      <c r="B456" s="53">
        <f>RFPData!DU451</f>
        <v>0</v>
      </c>
      <c r="C456" s="56">
        <f>RFPData!E451</f>
        <v>0</v>
      </c>
      <c r="D456" s="53">
        <f>RFPData!DT451</f>
        <v>0</v>
      </c>
      <c r="E456" s="56" t="str">
        <f>RFPData!DW451</f>
        <v/>
      </c>
      <c r="F456" s="54" t="d">
        <f>RFPData!CX451</f>
        <v>1899-12-30</v>
      </c>
      <c r="G456" s="54" t="d">
        <f>RFPData!DS451</f>
        <v>1899-12-30</v>
      </c>
      <c r="H456" s="58">
        <f>RFPData!DQ451</f>
        <v>0</v>
      </c>
      <c r="I456" s="58">
        <f>RFPData!DV451</f>
        <v>0</v>
      </c>
      <c r="J456" s="55">
        <f>RFPData!CV451</f>
        <v>0</v>
      </c>
      <c r="K456" s="55">
        <f>RFPData!CW451</f>
        <v>0</v>
      </c>
      <c r="L456" s="57">
        <f>RFPData!DR451</f>
        <v>0</v>
      </c>
    </row>
    <row r="457" spans="1:12" ht="30" customHeight="1">
      <c r="A457" s="58">
        <f>RFPData!D452</f>
        <v>0</v>
      </c>
      <c r="B457" s="53">
        <f>RFPData!DU452</f>
        <v>0</v>
      </c>
      <c r="C457" s="56">
        <f>RFPData!E452</f>
        <v>0</v>
      </c>
      <c r="D457" s="53">
        <f>RFPData!DT452</f>
        <v>0</v>
      </c>
      <c r="E457" s="56" t="str">
        <f>RFPData!DW452</f>
        <v/>
      </c>
      <c r="F457" s="54" t="d">
        <f>RFPData!CX452</f>
        <v>1899-12-30</v>
      </c>
      <c r="G457" s="54" t="d">
        <f>RFPData!DS452</f>
        <v>1899-12-30</v>
      </c>
      <c r="H457" s="58">
        <f>RFPData!DQ452</f>
        <v>0</v>
      </c>
      <c r="I457" s="58">
        <f>RFPData!DV452</f>
        <v>0</v>
      </c>
      <c r="J457" s="55">
        <f>RFPData!CV452</f>
        <v>0</v>
      </c>
      <c r="K457" s="55">
        <f>RFPData!CW452</f>
        <v>0</v>
      </c>
      <c r="L457" s="57">
        <f>RFPData!DR452</f>
        <v>0</v>
      </c>
    </row>
    <row r="458" spans="1:12" ht="30" customHeight="1">
      <c r="A458" s="58">
        <f>RFPData!D453</f>
        <v>0</v>
      </c>
      <c r="B458" s="53">
        <f>RFPData!DU453</f>
        <v>0</v>
      </c>
      <c r="C458" s="56">
        <f>RFPData!E453</f>
        <v>0</v>
      </c>
      <c r="D458" s="53">
        <f>RFPData!DT453</f>
        <v>0</v>
      </c>
      <c r="E458" s="56" t="str">
        <f>RFPData!DW453</f>
        <v/>
      </c>
      <c r="F458" s="54" t="d">
        <f>RFPData!CX453</f>
        <v>1899-12-30</v>
      </c>
      <c r="G458" s="54" t="d">
        <f>RFPData!DS453</f>
        <v>1899-12-30</v>
      </c>
      <c r="H458" s="58">
        <f>RFPData!DQ453</f>
        <v>0</v>
      </c>
      <c r="I458" s="58">
        <f>RFPData!DV453</f>
        <v>0</v>
      </c>
      <c r="J458" s="55">
        <f>RFPData!CV453</f>
        <v>0</v>
      </c>
      <c r="K458" s="55">
        <f>RFPData!CW453</f>
        <v>0</v>
      </c>
      <c r="L458" s="57">
        <f>RFPData!DR453</f>
        <v>0</v>
      </c>
    </row>
    <row r="459" spans="1:12" ht="30" customHeight="1">
      <c r="A459" s="58">
        <f>RFPData!D454</f>
        <v>0</v>
      </c>
      <c r="B459" s="53">
        <f>RFPData!DU454</f>
        <v>0</v>
      </c>
      <c r="C459" s="56">
        <f>RFPData!E454</f>
        <v>0</v>
      </c>
      <c r="D459" s="53">
        <f>RFPData!DT454</f>
        <v>0</v>
      </c>
      <c r="E459" s="56" t="str">
        <f>RFPData!DW454</f>
        <v/>
      </c>
      <c r="F459" s="54" t="d">
        <f>RFPData!CX454</f>
        <v>1899-12-30</v>
      </c>
      <c r="G459" s="54" t="d">
        <f>RFPData!DS454</f>
        <v>1899-12-30</v>
      </c>
      <c r="H459" s="58">
        <f>RFPData!DQ454</f>
        <v>0</v>
      </c>
      <c r="I459" s="58">
        <f>RFPData!DV454</f>
        <v>0</v>
      </c>
      <c r="J459" s="55">
        <f>RFPData!CV454</f>
        <v>0</v>
      </c>
      <c r="K459" s="55">
        <f>RFPData!CW454</f>
        <v>0</v>
      </c>
      <c r="L459" s="57">
        <f>RFPData!DR454</f>
        <v>0</v>
      </c>
    </row>
    <row r="460" spans="1:12" ht="30" customHeight="1">
      <c r="A460" s="58">
        <f>RFPData!D455</f>
        <v>0</v>
      </c>
      <c r="B460" s="53">
        <f>RFPData!DU455</f>
        <v>0</v>
      </c>
      <c r="C460" s="56">
        <f>RFPData!E455</f>
        <v>0</v>
      </c>
      <c r="D460" s="53">
        <f>RFPData!DT455</f>
        <v>0</v>
      </c>
      <c r="E460" s="56" t="str">
        <f>RFPData!DW455</f>
        <v/>
      </c>
      <c r="F460" s="54" t="d">
        <f>RFPData!CX455</f>
        <v>1899-12-30</v>
      </c>
      <c r="G460" s="54" t="d">
        <f>RFPData!DS455</f>
        <v>1899-12-30</v>
      </c>
      <c r="H460" s="58">
        <f>RFPData!DQ455</f>
        <v>0</v>
      </c>
      <c r="I460" s="58">
        <f>RFPData!DV455</f>
        <v>0</v>
      </c>
      <c r="J460" s="55">
        <f>RFPData!CV455</f>
        <v>0</v>
      </c>
      <c r="K460" s="55">
        <f>RFPData!CW455</f>
        <v>0</v>
      </c>
      <c r="L460" s="57">
        <f>RFPData!DR455</f>
        <v>0</v>
      </c>
    </row>
    <row r="461" spans="1:12" ht="30" customHeight="1">
      <c r="A461" s="58">
        <f>RFPData!D456</f>
        <v>0</v>
      </c>
      <c r="B461" s="53">
        <f>RFPData!DU456</f>
        <v>0</v>
      </c>
      <c r="C461" s="56">
        <f>RFPData!E456</f>
        <v>0</v>
      </c>
      <c r="D461" s="53">
        <f>RFPData!DT456</f>
        <v>0</v>
      </c>
      <c r="E461" s="56" t="str">
        <f>RFPData!DW456</f>
        <v/>
      </c>
      <c r="F461" s="54" t="d">
        <f>RFPData!CX456</f>
        <v>1899-12-30</v>
      </c>
      <c r="G461" s="54" t="d">
        <f>RFPData!DS456</f>
        <v>1899-12-30</v>
      </c>
      <c r="H461" s="58">
        <f>RFPData!DQ456</f>
        <v>0</v>
      </c>
      <c r="I461" s="58">
        <f>RFPData!DV456</f>
        <v>0</v>
      </c>
      <c r="J461" s="55">
        <f>RFPData!CV456</f>
        <v>0</v>
      </c>
      <c r="K461" s="55">
        <f>RFPData!CW456</f>
        <v>0</v>
      </c>
      <c r="L461" s="57">
        <f>RFPData!DR456</f>
        <v>0</v>
      </c>
    </row>
    <row r="462" spans="1:12" ht="30" customHeight="1">
      <c r="A462" s="58">
        <f>RFPData!D457</f>
        <v>0</v>
      </c>
      <c r="B462" s="53">
        <f>RFPData!DU457</f>
        <v>0</v>
      </c>
      <c r="C462" s="56">
        <f>RFPData!E457</f>
        <v>0</v>
      </c>
      <c r="D462" s="53">
        <f>RFPData!DT457</f>
        <v>0</v>
      </c>
      <c r="E462" s="56" t="str">
        <f>RFPData!DW457</f>
        <v/>
      </c>
      <c r="F462" s="54" t="d">
        <f>RFPData!CX457</f>
        <v>1899-12-30</v>
      </c>
      <c r="G462" s="54" t="d">
        <f>RFPData!DS457</f>
        <v>1899-12-30</v>
      </c>
      <c r="H462" s="58">
        <f>RFPData!DQ457</f>
        <v>0</v>
      </c>
      <c r="I462" s="58">
        <f>RFPData!DV457</f>
        <v>0</v>
      </c>
      <c r="J462" s="55">
        <f>RFPData!CV457</f>
        <v>0</v>
      </c>
      <c r="K462" s="55">
        <f>RFPData!CW457</f>
        <v>0</v>
      </c>
      <c r="L462" s="57">
        <f>RFPData!DR457</f>
        <v>0</v>
      </c>
    </row>
    <row r="463" spans="1:12" ht="30" customHeight="1">
      <c r="A463" s="58">
        <f>RFPData!D458</f>
        <v>0</v>
      </c>
      <c r="B463" s="53">
        <f>RFPData!DU458</f>
        <v>0</v>
      </c>
      <c r="C463" s="56">
        <f>RFPData!E458</f>
        <v>0</v>
      </c>
      <c r="D463" s="53">
        <f>RFPData!DT458</f>
        <v>0</v>
      </c>
      <c r="E463" s="56" t="str">
        <f>RFPData!DW458</f>
        <v/>
      </c>
      <c r="F463" s="54" t="d">
        <f>RFPData!CX458</f>
        <v>1899-12-30</v>
      </c>
      <c r="G463" s="54" t="d">
        <f>RFPData!DS458</f>
        <v>1899-12-30</v>
      </c>
      <c r="H463" s="58">
        <f>RFPData!DQ458</f>
        <v>0</v>
      </c>
      <c r="I463" s="58">
        <f>RFPData!DV458</f>
        <v>0</v>
      </c>
      <c r="J463" s="55">
        <f>RFPData!CV458</f>
        <v>0</v>
      </c>
      <c r="K463" s="55">
        <f>RFPData!CW458</f>
        <v>0</v>
      </c>
      <c r="L463" s="57">
        <f>RFPData!DR458</f>
        <v>0</v>
      </c>
    </row>
    <row r="464" spans="1:12" ht="30" customHeight="1">
      <c r="A464" s="58">
        <f>RFPData!D459</f>
        <v>0</v>
      </c>
      <c r="B464" s="53">
        <f>RFPData!DU459</f>
        <v>0</v>
      </c>
      <c r="C464" s="56">
        <f>RFPData!E459</f>
        <v>0</v>
      </c>
      <c r="D464" s="53">
        <f>RFPData!DT459</f>
        <v>0</v>
      </c>
      <c r="E464" s="56" t="str">
        <f>RFPData!DW459</f>
        <v/>
      </c>
      <c r="F464" s="54" t="d">
        <f>RFPData!CX459</f>
        <v>1899-12-30</v>
      </c>
      <c r="G464" s="54" t="d">
        <f>RFPData!DS459</f>
        <v>1899-12-30</v>
      </c>
      <c r="H464" s="58">
        <f>RFPData!DQ459</f>
        <v>0</v>
      </c>
      <c r="I464" s="58">
        <f>RFPData!DV459</f>
        <v>0</v>
      </c>
      <c r="J464" s="55">
        <f>RFPData!CV459</f>
        <v>0</v>
      </c>
      <c r="K464" s="55">
        <f>RFPData!CW459</f>
        <v>0</v>
      </c>
      <c r="L464" s="57">
        <f>RFPData!DR459</f>
        <v>0</v>
      </c>
    </row>
    <row r="465" spans="1:12" ht="30" customHeight="1">
      <c r="A465" s="58">
        <f>RFPData!D460</f>
        <v>0</v>
      </c>
      <c r="B465" s="53">
        <f>RFPData!DU460</f>
        <v>0</v>
      </c>
      <c r="C465" s="56">
        <f>RFPData!E460</f>
        <v>0</v>
      </c>
      <c r="D465" s="53">
        <f>RFPData!DT460</f>
        <v>0</v>
      </c>
      <c r="E465" s="56" t="str">
        <f>RFPData!DW460</f>
        <v/>
      </c>
      <c r="F465" s="54" t="d">
        <f>RFPData!CX460</f>
        <v>1899-12-30</v>
      </c>
      <c r="G465" s="54" t="d">
        <f>RFPData!DS460</f>
        <v>1899-12-30</v>
      </c>
      <c r="H465" s="58">
        <f>RFPData!DQ460</f>
        <v>0</v>
      </c>
      <c r="I465" s="58">
        <f>RFPData!DV460</f>
        <v>0</v>
      </c>
      <c r="J465" s="55">
        <f>RFPData!CV460</f>
        <v>0</v>
      </c>
      <c r="K465" s="55">
        <f>RFPData!CW460</f>
        <v>0</v>
      </c>
      <c r="L465" s="57">
        <f>RFPData!DR460</f>
        <v>0</v>
      </c>
    </row>
    <row r="466" spans="1:12" ht="30" customHeight="1">
      <c r="A466" s="58">
        <f>RFPData!D461</f>
        <v>0</v>
      </c>
      <c r="B466" s="53">
        <f>RFPData!DU461</f>
        <v>0</v>
      </c>
      <c r="C466" s="56">
        <f>RFPData!E461</f>
        <v>0</v>
      </c>
      <c r="D466" s="53">
        <f>RFPData!DT461</f>
        <v>0</v>
      </c>
      <c r="E466" s="56" t="str">
        <f>RFPData!DW461</f>
        <v/>
      </c>
      <c r="F466" s="54" t="d">
        <f>RFPData!CX461</f>
        <v>1899-12-30</v>
      </c>
      <c r="G466" s="54" t="d">
        <f>RFPData!DS461</f>
        <v>1899-12-30</v>
      </c>
      <c r="H466" s="58">
        <f>RFPData!DQ461</f>
        <v>0</v>
      </c>
      <c r="I466" s="58">
        <f>RFPData!DV461</f>
        <v>0</v>
      </c>
      <c r="J466" s="55">
        <f>RFPData!CV461</f>
        <v>0</v>
      </c>
      <c r="K466" s="55">
        <f>RFPData!CW461</f>
        <v>0</v>
      </c>
      <c r="L466" s="57">
        <f>RFPData!DR461</f>
        <v>0</v>
      </c>
    </row>
    <row r="467" spans="1:12" ht="30" customHeight="1">
      <c r="A467" s="58">
        <f>RFPData!D462</f>
        <v>0</v>
      </c>
      <c r="B467" s="53">
        <f>RFPData!DU462</f>
        <v>0</v>
      </c>
      <c r="C467" s="56">
        <f>RFPData!E462</f>
        <v>0</v>
      </c>
      <c r="D467" s="53">
        <f>RFPData!DT462</f>
        <v>0</v>
      </c>
      <c r="E467" s="56" t="str">
        <f>RFPData!DW462</f>
        <v/>
      </c>
      <c r="F467" s="54" t="d">
        <f>RFPData!CX462</f>
        <v>1899-12-30</v>
      </c>
      <c r="G467" s="54" t="d">
        <f>RFPData!DS462</f>
        <v>1899-12-30</v>
      </c>
      <c r="H467" s="58">
        <f>RFPData!DQ462</f>
        <v>0</v>
      </c>
      <c r="I467" s="58">
        <f>RFPData!DV462</f>
        <v>0</v>
      </c>
      <c r="J467" s="55">
        <f>RFPData!CV462</f>
        <v>0</v>
      </c>
      <c r="K467" s="55">
        <f>RFPData!CW462</f>
        <v>0</v>
      </c>
      <c r="L467" s="57">
        <f>RFPData!DR462</f>
        <v>0</v>
      </c>
    </row>
    <row r="468" spans="1:12" ht="30" customHeight="1">
      <c r="A468" s="58">
        <f>RFPData!D463</f>
        <v>0</v>
      </c>
      <c r="B468" s="53">
        <f>RFPData!DU463</f>
        <v>0</v>
      </c>
      <c r="C468" s="56">
        <f>RFPData!E463</f>
        <v>0</v>
      </c>
      <c r="D468" s="53">
        <f>RFPData!DT463</f>
        <v>0</v>
      </c>
      <c r="E468" s="56" t="str">
        <f>RFPData!DW463</f>
        <v/>
      </c>
      <c r="F468" s="54" t="d">
        <f>RFPData!CX463</f>
        <v>1899-12-30</v>
      </c>
      <c r="G468" s="54" t="d">
        <f>RFPData!DS463</f>
        <v>1899-12-30</v>
      </c>
      <c r="H468" s="58">
        <f>RFPData!DQ463</f>
        <v>0</v>
      </c>
      <c r="I468" s="58">
        <f>RFPData!DV463</f>
        <v>0</v>
      </c>
      <c r="J468" s="55">
        <f>RFPData!CV463</f>
        <v>0</v>
      </c>
      <c r="K468" s="55">
        <f>RFPData!CW463</f>
        <v>0</v>
      </c>
      <c r="L468" s="57">
        <f>RFPData!DR463</f>
        <v>0</v>
      </c>
    </row>
    <row r="469" spans="1:12" ht="30" customHeight="1">
      <c r="A469" s="58">
        <f>RFPData!D464</f>
        <v>0</v>
      </c>
      <c r="B469" s="53">
        <f>RFPData!DU464</f>
        <v>0</v>
      </c>
      <c r="C469" s="56">
        <f>RFPData!E464</f>
        <v>0</v>
      </c>
      <c r="D469" s="53">
        <f>RFPData!DT464</f>
        <v>0</v>
      </c>
      <c r="E469" s="56" t="str">
        <f>RFPData!DW464</f>
        <v/>
      </c>
      <c r="F469" s="54" t="d">
        <f>RFPData!CX464</f>
        <v>1899-12-30</v>
      </c>
      <c r="G469" s="54" t="d">
        <f>RFPData!DS464</f>
        <v>1899-12-30</v>
      </c>
      <c r="H469" s="58">
        <f>RFPData!DQ464</f>
        <v>0</v>
      </c>
      <c r="I469" s="58">
        <f>RFPData!DV464</f>
        <v>0</v>
      </c>
      <c r="J469" s="55">
        <f>RFPData!CV464</f>
        <v>0</v>
      </c>
      <c r="K469" s="55">
        <f>RFPData!CW464</f>
        <v>0</v>
      </c>
      <c r="L469" s="57">
        <f>RFPData!DR464</f>
        <v>0</v>
      </c>
    </row>
    <row r="470" spans="1:12" ht="30" customHeight="1">
      <c r="A470" s="58">
        <f>RFPData!D465</f>
        <v>0</v>
      </c>
      <c r="B470" s="53">
        <f>RFPData!DU465</f>
        <v>0</v>
      </c>
      <c r="C470" s="56">
        <f>RFPData!E465</f>
        <v>0</v>
      </c>
      <c r="D470" s="53">
        <f>RFPData!DT465</f>
        <v>0</v>
      </c>
      <c r="E470" s="56" t="str">
        <f>RFPData!DW465</f>
        <v/>
      </c>
      <c r="F470" s="54" t="d">
        <f>RFPData!CX465</f>
        <v>1899-12-30</v>
      </c>
      <c r="G470" s="54" t="d">
        <f>RFPData!DS465</f>
        <v>1899-12-30</v>
      </c>
      <c r="H470" s="58">
        <f>RFPData!DQ465</f>
        <v>0</v>
      </c>
      <c r="I470" s="58">
        <f>RFPData!DV465</f>
        <v>0</v>
      </c>
      <c r="J470" s="55">
        <f>RFPData!CV465</f>
        <v>0</v>
      </c>
      <c r="K470" s="55">
        <f>RFPData!CW465</f>
        <v>0</v>
      </c>
      <c r="L470" s="57">
        <f>RFPData!DR465</f>
        <v>0</v>
      </c>
    </row>
    <row r="471" spans="1:12" ht="30" customHeight="1">
      <c r="A471" s="58">
        <f>RFPData!D466</f>
        <v>0</v>
      </c>
      <c r="B471" s="53">
        <f>RFPData!DU466</f>
        <v>0</v>
      </c>
      <c r="C471" s="56">
        <f>RFPData!E466</f>
        <v>0</v>
      </c>
      <c r="D471" s="53">
        <f>RFPData!DT466</f>
        <v>0</v>
      </c>
      <c r="E471" s="56" t="str">
        <f>RFPData!DW466</f>
        <v/>
      </c>
      <c r="F471" s="54" t="d">
        <f>RFPData!CX466</f>
        <v>1899-12-30</v>
      </c>
      <c r="G471" s="54" t="d">
        <f>RFPData!DS466</f>
        <v>1899-12-30</v>
      </c>
      <c r="H471" s="58">
        <f>RFPData!DQ466</f>
        <v>0</v>
      </c>
      <c r="I471" s="58">
        <f>RFPData!DV466</f>
        <v>0</v>
      </c>
      <c r="J471" s="55">
        <f>RFPData!CV466</f>
        <v>0</v>
      </c>
      <c r="K471" s="55">
        <f>RFPData!CW466</f>
        <v>0</v>
      </c>
      <c r="L471" s="57">
        <f>RFPData!DR466</f>
        <v>0</v>
      </c>
    </row>
    <row r="472" spans="1:12" ht="30" customHeight="1">
      <c r="A472" s="58">
        <f>RFPData!D467</f>
        <v>0</v>
      </c>
      <c r="B472" s="53">
        <f>RFPData!DU467</f>
        <v>0</v>
      </c>
      <c r="C472" s="56">
        <f>RFPData!E467</f>
        <v>0</v>
      </c>
      <c r="D472" s="53">
        <f>RFPData!DT467</f>
        <v>0</v>
      </c>
      <c r="E472" s="56" t="str">
        <f>RFPData!DW467</f>
        <v/>
      </c>
      <c r="F472" s="54" t="d">
        <f>RFPData!CX467</f>
        <v>1899-12-30</v>
      </c>
      <c r="G472" s="54" t="d">
        <f>RFPData!DS467</f>
        <v>1899-12-30</v>
      </c>
      <c r="H472" s="58">
        <f>RFPData!DQ467</f>
        <v>0</v>
      </c>
      <c r="I472" s="58">
        <f>RFPData!DV467</f>
        <v>0</v>
      </c>
      <c r="J472" s="55">
        <f>RFPData!CV467</f>
        <v>0</v>
      </c>
      <c r="K472" s="55">
        <f>RFPData!CW467</f>
        <v>0</v>
      </c>
      <c r="L472" s="57">
        <f>RFPData!DR467</f>
        <v>0</v>
      </c>
    </row>
    <row r="473" spans="1:12" ht="30" customHeight="1">
      <c r="A473" s="58">
        <f>RFPData!D468</f>
        <v>0</v>
      </c>
      <c r="B473" s="53">
        <f>RFPData!DU468</f>
        <v>0</v>
      </c>
      <c r="C473" s="56">
        <f>RFPData!E468</f>
        <v>0</v>
      </c>
      <c r="D473" s="53">
        <f>RFPData!DT468</f>
        <v>0</v>
      </c>
      <c r="E473" s="56" t="str">
        <f>RFPData!DW468</f>
        <v/>
      </c>
      <c r="F473" s="54" t="d">
        <f>RFPData!CX468</f>
        <v>1899-12-30</v>
      </c>
      <c r="G473" s="54" t="d">
        <f>RFPData!DS468</f>
        <v>1899-12-30</v>
      </c>
      <c r="H473" s="58">
        <f>RFPData!DQ468</f>
        <v>0</v>
      </c>
      <c r="I473" s="58">
        <f>RFPData!DV468</f>
        <v>0</v>
      </c>
      <c r="J473" s="55">
        <f>RFPData!CV468</f>
        <v>0</v>
      </c>
      <c r="K473" s="55">
        <f>RFPData!CW468</f>
        <v>0</v>
      </c>
      <c r="L473" s="57">
        <f>RFPData!DR468</f>
        <v>0</v>
      </c>
    </row>
    <row r="474" spans="1:12" ht="30" customHeight="1">
      <c r="A474" s="58">
        <f>RFPData!D469</f>
        <v>0</v>
      </c>
      <c r="B474" s="53">
        <f>RFPData!DU469</f>
        <v>0</v>
      </c>
      <c r="C474" s="56">
        <f>RFPData!E469</f>
        <v>0</v>
      </c>
      <c r="D474" s="53">
        <f>RFPData!DT469</f>
        <v>0</v>
      </c>
      <c r="E474" s="56" t="str">
        <f>RFPData!DW469</f>
        <v/>
      </c>
      <c r="F474" s="54" t="d">
        <f>RFPData!CX469</f>
        <v>1899-12-30</v>
      </c>
      <c r="G474" s="54" t="d">
        <f>RFPData!DS469</f>
        <v>1899-12-30</v>
      </c>
      <c r="H474" s="58">
        <f>RFPData!DQ469</f>
        <v>0</v>
      </c>
      <c r="I474" s="58">
        <f>RFPData!DV469</f>
        <v>0</v>
      </c>
      <c r="J474" s="55">
        <f>RFPData!CV469</f>
        <v>0</v>
      </c>
      <c r="K474" s="55">
        <f>RFPData!CW469</f>
        <v>0</v>
      </c>
      <c r="L474" s="57">
        <f>RFPData!DR469</f>
        <v>0</v>
      </c>
    </row>
    <row r="475" spans="1:12" ht="30" customHeight="1">
      <c r="A475" s="58">
        <f>RFPData!D470</f>
        <v>0</v>
      </c>
      <c r="B475" s="53">
        <f>RFPData!DU470</f>
        <v>0</v>
      </c>
      <c r="C475" s="56">
        <f>RFPData!E470</f>
        <v>0</v>
      </c>
      <c r="D475" s="53">
        <f>RFPData!DT470</f>
        <v>0</v>
      </c>
      <c r="E475" s="56" t="str">
        <f>RFPData!DW470</f>
        <v/>
      </c>
      <c r="F475" s="54" t="d">
        <f>RFPData!CX470</f>
        <v>1899-12-30</v>
      </c>
      <c r="G475" s="54" t="d">
        <f>RFPData!DS470</f>
        <v>1899-12-30</v>
      </c>
      <c r="H475" s="58">
        <f>RFPData!DQ470</f>
        <v>0</v>
      </c>
      <c r="I475" s="58">
        <f>RFPData!DV470</f>
        <v>0</v>
      </c>
      <c r="J475" s="55">
        <f>RFPData!CV470</f>
        <v>0</v>
      </c>
      <c r="K475" s="55">
        <f>RFPData!CW470</f>
        <v>0</v>
      </c>
      <c r="L475" s="57">
        <f>RFPData!DR470</f>
        <v>0</v>
      </c>
    </row>
    <row r="476" spans="1:12" ht="30" customHeight="1">
      <c r="A476" s="58">
        <f>RFPData!D471</f>
        <v>0</v>
      </c>
      <c r="B476" s="53">
        <f>RFPData!DU471</f>
        <v>0</v>
      </c>
      <c r="C476" s="56">
        <f>RFPData!E471</f>
        <v>0</v>
      </c>
      <c r="D476" s="53">
        <f>RFPData!DT471</f>
        <v>0</v>
      </c>
      <c r="E476" s="56" t="str">
        <f>RFPData!DW471</f>
        <v/>
      </c>
      <c r="F476" s="54" t="d">
        <f>RFPData!CX471</f>
        <v>1899-12-30</v>
      </c>
      <c r="G476" s="54" t="d">
        <f>RFPData!DS471</f>
        <v>1899-12-30</v>
      </c>
      <c r="H476" s="58">
        <f>RFPData!DQ471</f>
        <v>0</v>
      </c>
      <c r="I476" s="58">
        <f>RFPData!DV471</f>
        <v>0</v>
      </c>
      <c r="J476" s="55">
        <f>RFPData!CV471</f>
        <v>0</v>
      </c>
      <c r="K476" s="55">
        <f>RFPData!CW471</f>
        <v>0</v>
      </c>
      <c r="L476" s="57">
        <f>RFPData!DR471</f>
        <v>0</v>
      </c>
    </row>
    <row r="477" spans="1:12" ht="30" customHeight="1">
      <c r="A477" s="58">
        <f>RFPData!D472</f>
        <v>0</v>
      </c>
      <c r="B477" s="53">
        <f>RFPData!DU472</f>
        <v>0</v>
      </c>
      <c r="C477" s="56">
        <f>RFPData!E472</f>
        <v>0</v>
      </c>
      <c r="D477" s="53">
        <f>RFPData!DT472</f>
        <v>0</v>
      </c>
      <c r="E477" s="56" t="str">
        <f>RFPData!DW472</f>
        <v/>
      </c>
      <c r="F477" s="54" t="d">
        <f>RFPData!CX472</f>
        <v>1899-12-30</v>
      </c>
      <c r="G477" s="54" t="d">
        <f>RFPData!DS472</f>
        <v>1899-12-30</v>
      </c>
      <c r="H477" s="58">
        <f>RFPData!DQ472</f>
        <v>0</v>
      </c>
      <c r="I477" s="58">
        <f>RFPData!DV472</f>
        <v>0</v>
      </c>
      <c r="J477" s="55">
        <f>RFPData!CV472</f>
        <v>0</v>
      </c>
      <c r="K477" s="55">
        <f>RFPData!CW472</f>
        <v>0</v>
      </c>
      <c r="L477" s="57">
        <f>RFPData!DR472</f>
        <v>0</v>
      </c>
    </row>
    <row r="478" spans="1:12" ht="30" customHeight="1">
      <c r="A478" s="58">
        <f>RFPData!D473</f>
        <v>0</v>
      </c>
      <c r="B478" s="53">
        <f>RFPData!DU473</f>
        <v>0</v>
      </c>
      <c r="C478" s="56">
        <f>RFPData!E473</f>
        <v>0</v>
      </c>
      <c r="D478" s="53">
        <f>RFPData!DT473</f>
        <v>0</v>
      </c>
      <c r="E478" s="56" t="str">
        <f>RFPData!DW473</f>
        <v/>
      </c>
      <c r="F478" s="54" t="d">
        <f>RFPData!CX473</f>
        <v>1899-12-30</v>
      </c>
      <c r="G478" s="54" t="d">
        <f>RFPData!DS473</f>
        <v>1899-12-30</v>
      </c>
      <c r="H478" s="58">
        <f>RFPData!DQ473</f>
        <v>0</v>
      </c>
      <c r="I478" s="58">
        <f>RFPData!DV473</f>
        <v>0</v>
      </c>
      <c r="J478" s="55">
        <f>RFPData!CV473</f>
        <v>0</v>
      </c>
      <c r="K478" s="55">
        <f>RFPData!CW473</f>
        <v>0</v>
      </c>
      <c r="L478" s="57">
        <f>RFPData!DR473</f>
        <v>0</v>
      </c>
    </row>
    <row r="479" spans="1:12" ht="30" customHeight="1">
      <c r="A479" s="58">
        <f>RFPData!D474</f>
        <v>0</v>
      </c>
      <c r="B479" s="53">
        <f>RFPData!DU474</f>
        <v>0</v>
      </c>
      <c r="C479" s="56">
        <f>RFPData!E474</f>
        <v>0</v>
      </c>
      <c r="D479" s="53">
        <f>RFPData!DT474</f>
        <v>0</v>
      </c>
      <c r="E479" s="56" t="str">
        <f>RFPData!DW474</f>
        <v/>
      </c>
      <c r="F479" s="54" t="d">
        <f>RFPData!CX474</f>
        <v>1899-12-30</v>
      </c>
      <c r="G479" s="54" t="d">
        <f>RFPData!DS474</f>
        <v>1899-12-30</v>
      </c>
      <c r="H479" s="58">
        <f>RFPData!DQ474</f>
        <v>0</v>
      </c>
      <c r="I479" s="58">
        <f>RFPData!DV474</f>
        <v>0</v>
      </c>
      <c r="J479" s="55">
        <f>RFPData!CV474</f>
        <v>0</v>
      </c>
      <c r="K479" s="55">
        <f>RFPData!CW474</f>
        <v>0</v>
      </c>
      <c r="L479" s="57">
        <f>RFPData!DR474</f>
        <v>0</v>
      </c>
    </row>
    <row r="480" spans="1:12" ht="30" customHeight="1">
      <c r="A480" s="58">
        <f>RFPData!D475</f>
        <v>0</v>
      </c>
      <c r="B480" s="53">
        <f>RFPData!DU475</f>
        <v>0</v>
      </c>
      <c r="C480" s="56">
        <f>RFPData!E475</f>
        <v>0</v>
      </c>
      <c r="D480" s="53">
        <f>RFPData!DT475</f>
        <v>0</v>
      </c>
      <c r="E480" s="56" t="str">
        <f>RFPData!DW475</f>
        <v/>
      </c>
      <c r="F480" s="54" t="d">
        <f>RFPData!CX475</f>
        <v>1899-12-30</v>
      </c>
      <c r="G480" s="54" t="d">
        <f>RFPData!DS475</f>
        <v>1899-12-30</v>
      </c>
      <c r="H480" s="58">
        <f>RFPData!DQ475</f>
        <v>0</v>
      </c>
      <c r="I480" s="58">
        <f>RFPData!DV475</f>
        <v>0</v>
      </c>
      <c r="J480" s="55">
        <f>RFPData!CV475</f>
        <v>0</v>
      </c>
      <c r="K480" s="55">
        <f>RFPData!CW475</f>
        <v>0</v>
      </c>
      <c r="L480" s="57">
        <f>RFPData!DR475</f>
        <v>0</v>
      </c>
    </row>
    <row r="481" spans="1:12" ht="30" customHeight="1">
      <c r="A481" s="58">
        <f>RFPData!D476</f>
        <v>0</v>
      </c>
      <c r="B481" s="53">
        <f>RFPData!DU476</f>
        <v>0</v>
      </c>
      <c r="C481" s="56">
        <f>RFPData!E476</f>
        <v>0</v>
      </c>
      <c r="D481" s="53">
        <f>RFPData!DT476</f>
        <v>0</v>
      </c>
      <c r="E481" s="56" t="str">
        <f>RFPData!DW476</f>
        <v/>
      </c>
      <c r="F481" s="54" t="d">
        <f>RFPData!CX476</f>
        <v>1899-12-30</v>
      </c>
      <c r="G481" s="54" t="d">
        <f>RFPData!DS476</f>
        <v>1899-12-30</v>
      </c>
      <c r="H481" s="58">
        <f>RFPData!DQ476</f>
        <v>0</v>
      </c>
      <c r="I481" s="58">
        <f>RFPData!DV476</f>
        <v>0</v>
      </c>
      <c r="J481" s="55">
        <f>RFPData!CV476</f>
        <v>0</v>
      </c>
      <c r="K481" s="55">
        <f>RFPData!CW476</f>
        <v>0</v>
      </c>
      <c r="L481" s="57">
        <f>RFPData!DR476</f>
        <v>0</v>
      </c>
    </row>
    <row r="482" spans="1:12" ht="30" customHeight="1">
      <c r="A482" s="58">
        <f>RFPData!D477</f>
        <v>0</v>
      </c>
      <c r="B482" s="53">
        <f>RFPData!DU477</f>
        <v>0</v>
      </c>
      <c r="C482" s="56">
        <f>RFPData!E477</f>
        <v>0</v>
      </c>
      <c r="D482" s="53">
        <f>RFPData!DT477</f>
        <v>0</v>
      </c>
      <c r="E482" s="56" t="str">
        <f>RFPData!DW477</f>
        <v/>
      </c>
      <c r="F482" s="54" t="d">
        <f>RFPData!CX477</f>
        <v>1899-12-30</v>
      </c>
      <c r="G482" s="54" t="d">
        <f>RFPData!DS477</f>
        <v>1899-12-30</v>
      </c>
      <c r="H482" s="58">
        <f>RFPData!DQ477</f>
        <v>0</v>
      </c>
      <c r="I482" s="58">
        <f>RFPData!DV477</f>
        <v>0</v>
      </c>
      <c r="J482" s="55">
        <f>RFPData!CV477</f>
        <v>0</v>
      </c>
      <c r="K482" s="55">
        <f>RFPData!CW477</f>
        <v>0</v>
      </c>
      <c r="L482" s="57">
        <f>RFPData!DR477</f>
        <v>0</v>
      </c>
    </row>
    <row r="483" spans="1:12" ht="30" customHeight="1">
      <c r="A483" s="58">
        <f>RFPData!D478</f>
        <v>0</v>
      </c>
      <c r="B483" s="53">
        <f>RFPData!DU478</f>
        <v>0</v>
      </c>
      <c r="C483" s="56">
        <f>RFPData!E478</f>
        <v>0</v>
      </c>
      <c r="D483" s="53">
        <f>RFPData!DT478</f>
        <v>0</v>
      </c>
      <c r="E483" s="56" t="str">
        <f>RFPData!DW478</f>
        <v/>
      </c>
      <c r="F483" s="54" t="d">
        <f>RFPData!CX478</f>
        <v>1899-12-30</v>
      </c>
      <c r="G483" s="54" t="d">
        <f>RFPData!DS478</f>
        <v>1899-12-30</v>
      </c>
      <c r="H483" s="58">
        <f>RFPData!DQ478</f>
        <v>0</v>
      </c>
      <c r="I483" s="58">
        <f>RFPData!DV478</f>
        <v>0</v>
      </c>
      <c r="J483" s="55">
        <f>RFPData!CV478</f>
        <v>0</v>
      </c>
      <c r="K483" s="55">
        <f>RFPData!CW478</f>
        <v>0</v>
      </c>
      <c r="L483" s="57">
        <f>RFPData!DR478</f>
        <v>0</v>
      </c>
    </row>
    <row r="484" spans="1:12" ht="30" customHeight="1">
      <c r="A484" s="58">
        <f>RFPData!D479</f>
        <v>0</v>
      </c>
      <c r="B484" s="53">
        <f>RFPData!DU479</f>
        <v>0</v>
      </c>
      <c r="C484" s="56">
        <f>RFPData!E479</f>
        <v>0</v>
      </c>
      <c r="D484" s="53">
        <f>RFPData!DT479</f>
        <v>0</v>
      </c>
      <c r="E484" s="56" t="str">
        <f>RFPData!DW479</f>
        <v/>
      </c>
      <c r="F484" s="54" t="d">
        <f>RFPData!CX479</f>
        <v>1899-12-30</v>
      </c>
      <c r="G484" s="54" t="d">
        <f>RFPData!DS479</f>
        <v>1899-12-30</v>
      </c>
      <c r="H484" s="58">
        <f>RFPData!DQ479</f>
        <v>0</v>
      </c>
      <c r="I484" s="58">
        <f>RFPData!DV479</f>
        <v>0</v>
      </c>
      <c r="J484" s="55">
        <f>RFPData!CV479</f>
        <v>0</v>
      </c>
      <c r="K484" s="55">
        <f>RFPData!CW479</f>
        <v>0</v>
      </c>
      <c r="L484" s="57">
        <f>RFPData!DR479</f>
        <v>0</v>
      </c>
    </row>
    <row r="485" spans="1:12" ht="30" customHeight="1">
      <c r="A485" s="58">
        <f>RFPData!D480</f>
        <v>0</v>
      </c>
      <c r="B485" s="53">
        <f>RFPData!DU480</f>
        <v>0</v>
      </c>
      <c r="C485" s="56">
        <f>RFPData!E480</f>
        <v>0</v>
      </c>
      <c r="D485" s="53">
        <f>RFPData!DT480</f>
        <v>0</v>
      </c>
      <c r="E485" s="56" t="str">
        <f>RFPData!DW480</f>
        <v/>
      </c>
      <c r="F485" s="54" t="d">
        <f>RFPData!CX480</f>
        <v>1899-12-30</v>
      </c>
      <c r="G485" s="54" t="d">
        <f>RFPData!DS480</f>
        <v>1899-12-30</v>
      </c>
      <c r="H485" s="58">
        <f>RFPData!DQ480</f>
        <v>0</v>
      </c>
      <c r="I485" s="58">
        <f>RFPData!DV480</f>
        <v>0</v>
      </c>
      <c r="J485" s="55">
        <f>RFPData!CV480</f>
        <v>0</v>
      </c>
      <c r="K485" s="55">
        <f>RFPData!CW480</f>
        <v>0</v>
      </c>
      <c r="L485" s="57">
        <f>RFPData!DR480</f>
        <v>0</v>
      </c>
    </row>
    <row r="486" spans="1:12" ht="30" customHeight="1">
      <c r="A486" s="58">
        <f>RFPData!D481</f>
        <v>0</v>
      </c>
      <c r="B486" s="53">
        <f>RFPData!DU481</f>
        <v>0</v>
      </c>
      <c r="C486" s="56">
        <f>RFPData!E481</f>
        <v>0</v>
      </c>
      <c r="D486" s="53">
        <f>RFPData!DT481</f>
        <v>0</v>
      </c>
      <c r="E486" s="56" t="str">
        <f>RFPData!DW481</f>
        <v/>
      </c>
      <c r="F486" s="54" t="d">
        <f>RFPData!CX481</f>
        <v>1899-12-30</v>
      </c>
      <c r="G486" s="54" t="d">
        <f>RFPData!DS481</f>
        <v>1899-12-30</v>
      </c>
      <c r="H486" s="58">
        <f>RFPData!DQ481</f>
        <v>0</v>
      </c>
      <c r="I486" s="58">
        <f>RFPData!DV481</f>
        <v>0</v>
      </c>
      <c r="J486" s="55">
        <f>RFPData!CV481</f>
        <v>0</v>
      </c>
      <c r="K486" s="55">
        <f>RFPData!CW481</f>
        <v>0</v>
      </c>
      <c r="L486" s="57">
        <f>RFPData!DR481</f>
        <v>0</v>
      </c>
    </row>
    <row r="487" spans="1:12" ht="30" customHeight="1">
      <c r="A487" s="58">
        <f>RFPData!D482</f>
        <v>0</v>
      </c>
      <c r="B487" s="53">
        <f>RFPData!DU482</f>
        <v>0</v>
      </c>
      <c r="C487" s="56">
        <f>RFPData!E482</f>
        <v>0</v>
      </c>
      <c r="D487" s="53">
        <f>RFPData!DT482</f>
        <v>0</v>
      </c>
      <c r="E487" s="56" t="str">
        <f>RFPData!DW482</f>
        <v/>
      </c>
      <c r="F487" s="54" t="d">
        <f>RFPData!CX482</f>
        <v>1899-12-30</v>
      </c>
      <c r="G487" s="54" t="d">
        <f>RFPData!DS482</f>
        <v>1899-12-30</v>
      </c>
      <c r="H487" s="58">
        <f>RFPData!DQ482</f>
        <v>0</v>
      </c>
      <c r="I487" s="58">
        <f>RFPData!DV482</f>
        <v>0</v>
      </c>
      <c r="J487" s="55">
        <f>RFPData!CV482</f>
        <v>0</v>
      </c>
      <c r="K487" s="55">
        <f>RFPData!CW482</f>
        <v>0</v>
      </c>
      <c r="L487" s="57">
        <f>RFPData!DR482</f>
        <v>0</v>
      </c>
    </row>
    <row r="488" spans="1:12" ht="30" customHeight="1">
      <c r="A488" s="58">
        <f>RFPData!D483</f>
        <v>0</v>
      </c>
      <c r="B488" s="53">
        <f>RFPData!DU483</f>
        <v>0</v>
      </c>
      <c r="C488" s="56">
        <f>RFPData!E483</f>
        <v>0</v>
      </c>
      <c r="D488" s="53">
        <f>RFPData!DT483</f>
        <v>0</v>
      </c>
      <c r="E488" s="56" t="str">
        <f>RFPData!DW483</f>
        <v/>
      </c>
      <c r="F488" s="54" t="d">
        <f>RFPData!CX483</f>
        <v>1899-12-30</v>
      </c>
      <c r="G488" s="54" t="d">
        <f>RFPData!DS483</f>
        <v>1899-12-30</v>
      </c>
      <c r="H488" s="58">
        <f>RFPData!DQ483</f>
        <v>0</v>
      </c>
      <c r="I488" s="58">
        <f>RFPData!DV483</f>
        <v>0</v>
      </c>
      <c r="J488" s="55">
        <f>RFPData!CV483</f>
        <v>0</v>
      </c>
      <c r="K488" s="55">
        <f>RFPData!CW483</f>
        <v>0</v>
      </c>
      <c r="L488" s="57">
        <f>RFPData!DR483</f>
        <v>0</v>
      </c>
    </row>
    <row r="489" spans="1:12" ht="30" customHeight="1">
      <c r="A489" s="58">
        <f>RFPData!D484</f>
        <v>0</v>
      </c>
      <c r="B489" s="53">
        <f>RFPData!DU484</f>
        <v>0</v>
      </c>
      <c r="C489" s="56">
        <f>RFPData!E484</f>
        <v>0</v>
      </c>
      <c r="D489" s="53">
        <f>RFPData!DT484</f>
        <v>0</v>
      </c>
      <c r="E489" s="56" t="str">
        <f>RFPData!DW484</f>
        <v/>
      </c>
      <c r="F489" s="54" t="d">
        <f>RFPData!CX484</f>
        <v>1899-12-30</v>
      </c>
      <c r="G489" s="54" t="d">
        <f>RFPData!DS484</f>
        <v>1899-12-30</v>
      </c>
      <c r="H489" s="58">
        <f>RFPData!DQ484</f>
        <v>0</v>
      </c>
      <c r="I489" s="58">
        <f>RFPData!DV484</f>
        <v>0</v>
      </c>
      <c r="J489" s="55">
        <f>RFPData!CV484</f>
        <v>0</v>
      </c>
      <c r="K489" s="55">
        <f>RFPData!CW484</f>
        <v>0</v>
      </c>
      <c r="L489" s="57">
        <f>RFPData!DR484</f>
        <v>0</v>
      </c>
    </row>
    <row r="490" spans="1:12" ht="30" customHeight="1">
      <c r="A490" s="58">
        <f>RFPData!D485</f>
        <v>0</v>
      </c>
      <c r="B490" s="53">
        <f>RFPData!DU485</f>
        <v>0</v>
      </c>
      <c r="C490" s="56">
        <f>RFPData!E485</f>
        <v>0</v>
      </c>
      <c r="D490" s="53">
        <f>RFPData!DT485</f>
        <v>0</v>
      </c>
      <c r="E490" s="56" t="str">
        <f>RFPData!DW485</f>
        <v/>
      </c>
      <c r="F490" s="54" t="d">
        <f>RFPData!CX485</f>
        <v>1899-12-30</v>
      </c>
      <c r="G490" s="54" t="d">
        <f>RFPData!DS485</f>
        <v>1899-12-30</v>
      </c>
      <c r="H490" s="58">
        <f>RFPData!DQ485</f>
        <v>0</v>
      </c>
      <c r="I490" s="58">
        <f>RFPData!DV485</f>
        <v>0</v>
      </c>
      <c r="J490" s="55">
        <f>RFPData!CV485</f>
        <v>0</v>
      </c>
      <c r="K490" s="55">
        <f>RFPData!CW485</f>
        <v>0</v>
      </c>
      <c r="L490" s="57">
        <f>RFPData!DR485</f>
        <v>0</v>
      </c>
    </row>
    <row r="491" spans="1:12" ht="30" customHeight="1">
      <c r="A491" s="58">
        <f>RFPData!D486</f>
        <v>0</v>
      </c>
      <c r="B491" s="53">
        <f>RFPData!DU486</f>
        <v>0</v>
      </c>
      <c r="C491" s="56">
        <f>RFPData!E486</f>
        <v>0</v>
      </c>
      <c r="D491" s="53">
        <f>RFPData!DT486</f>
        <v>0</v>
      </c>
      <c r="E491" s="56" t="str">
        <f>RFPData!DW486</f>
        <v/>
      </c>
      <c r="F491" s="54" t="d">
        <f>RFPData!CX486</f>
        <v>1899-12-30</v>
      </c>
      <c r="G491" s="54" t="d">
        <f>RFPData!DS486</f>
        <v>1899-12-30</v>
      </c>
      <c r="H491" s="58">
        <f>RFPData!DQ486</f>
        <v>0</v>
      </c>
      <c r="I491" s="58">
        <f>RFPData!DV486</f>
        <v>0</v>
      </c>
      <c r="J491" s="55">
        <f>RFPData!CV486</f>
        <v>0</v>
      </c>
      <c r="K491" s="55">
        <f>RFPData!CW486</f>
        <v>0</v>
      </c>
      <c r="L491" s="57">
        <f>RFPData!DR486</f>
        <v>0</v>
      </c>
    </row>
    <row r="492" spans="1:12" ht="30" customHeight="1">
      <c r="A492" s="58">
        <f>RFPData!D487</f>
        <v>0</v>
      </c>
      <c r="B492" s="53">
        <f>RFPData!DU487</f>
        <v>0</v>
      </c>
      <c r="C492" s="56">
        <f>RFPData!E487</f>
        <v>0</v>
      </c>
      <c r="D492" s="53">
        <f>RFPData!DT487</f>
        <v>0</v>
      </c>
      <c r="E492" s="56" t="str">
        <f>RFPData!DW487</f>
        <v/>
      </c>
      <c r="F492" s="54" t="d">
        <f>RFPData!CX487</f>
        <v>1899-12-30</v>
      </c>
      <c r="G492" s="54" t="d">
        <f>RFPData!DS487</f>
        <v>1899-12-30</v>
      </c>
      <c r="H492" s="58">
        <f>RFPData!DQ487</f>
        <v>0</v>
      </c>
      <c r="I492" s="58">
        <f>RFPData!DV487</f>
        <v>0</v>
      </c>
      <c r="J492" s="55">
        <f>RFPData!CV487</f>
        <v>0</v>
      </c>
      <c r="K492" s="55">
        <f>RFPData!CW487</f>
        <v>0</v>
      </c>
      <c r="L492" s="57">
        <f>RFPData!DR487</f>
        <v>0</v>
      </c>
    </row>
    <row r="493" spans="1:12" ht="30" customHeight="1">
      <c r="A493" s="58">
        <f>RFPData!D488</f>
        <v>0</v>
      </c>
      <c r="B493" s="53">
        <f>RFPData!DU488</f>
        <v>0</v>
      </c>
      <c r="C493" s="56">
        <f>RFPData!E488</f>
        <v>0</v>
      </c>
      <c r="D493" s="53">
        <f>RFPData!DT488</f>
        <v>0</v>
      </c>
      <c r="E493" s="56" t="str">
        <f>RFPData!DW488</f>
        <v/>
      </c>
      <c r="F493" s="54" t="d">
        <f>RFPData!CX488</f>
        <v>1899-12-30</v>
      </c>
      <c r="G493" s="54" t="d">
        <f>RFPData!DS488</f>
        <v>1899-12-30</v>
      </c>
      <c r="H493" s="58">
        <f>RFPData!DQ488</f>
        <v>0</v>
      </c>
      <c r="I493" s="58">
        <f>RFPData!DV488</f>
        <v>0</v>
      </c>
      <c r="J493" s="55">
        <f>RFPData!CV488</f>
        <v>0</v>
      </c>
      <c r="K493" s="55">
        <f>RFPData!CW488</f>
        <v>0</v>
      </c>
      <c r="L493" s="57">
        <f>RFPData!DR488</f>
        <v>0</v>
      </c>
    </row>
    <row r="494" spans="1:12" ht="30" customHeight="1">
      <c r="A494" s="58">
        <f>RFPData!D489</f>
        <v>0</v>
      </c>
      <c r="B494" s="53">
        <f>RFPData!DU489</f>
        <v>0</v>
      </c>
      <c r="C494" s="56">
        <f>RFPData!E489</f>
        <v>0</v>
      </c>
      <c r="D494" s="53">
        <f>RFPData!DT489</f>
        <v>0</v>
      </c>
      <c r="E494" s="56" t="str">
        <f>RFPData!DW489</f>
        <v/>
      </c>
      <c r="F494" s="54" t="d">
        <f>RFPData!CX489</f>
        <v>1899-12-30</v>
      </c>
      <c r="G494" s="54" t="d">
        <f>RFPData!DS489</f>
        <v>1899-12-30</v>
      </c>
      <c r="H494" s="58">
        <f>RFPData!DQ489</f>
        <v>0</v>
      </c>
      <c r="I494" s="58">
        <f>RFPData!DV489</f>
        <v>0</v>
      </c>
      <c r="J494" s="55">
        <f>RFPData!CV489</f>
        <v>0</v>
      </c>
      <c r="K494" s="55">
        <f>RFPData!CW489</f>
        <v>0</v>
      </c>
      <c r="L494" s="57">
        <f>RFPData!DR489</f>
        <v>0</v>
      </c>
    </row>
    <row r="495" spans="1:12" ht="30" customHeight="1">
      <c r="A495" s="58">
        <f>RFPData!D490</f>
        <v>0</v>
      </c>
      <c r="B495" s="53">
        <f>RFPData!DU490</f>
        <v>0</v>
      </c>
      <c r="C495" s="56">
        <f>RFPData!E490</f>
        <v>0</v>
      </c>
      <c r="D495" s="53">
        <f>RFPData!DT490</f>
        <v>0</v>
      </c>
      <c r="E495" s="56" t="str">
        <f>RFPData!DW490</f>
        <v/>
      </c>
      <c r="F495" s="54" t="d">
        <f>RFPData!CX490</f>
        <v>1899-12-30</v>
      </c>
      <c r="G495" s="54" t="d">
        <f>RFPData!DS490</f>
        <v>1899-12-30</v>
      </c>
      <c r="H495" s="58">
        <f>RFPData!DQ490</f>
        <v>0</v>
      </c>
      <c r="I495" s="58">
        <f>RFPData!DV490</f>
        <v>0</v>
      </c>
      <c r="J495" s="55">
        <f>RFPData!CV490</f>
        <v>0</v>
      </c>
      <c r="K495" s="55">
        <f>RFPData!CW490</f>
        <v>0</v>
      </c>
      <c r="L495" s="57">
        <f>RFPData!DR490</f>
        <v>0</v>
      </c>
    </row>
    <row r="496" spans="1:12" ht="30" customHeight="1">
      <c r="A496" s="58">
        <f>RFPData!D491</f>
        <v>0</v>
      </c>
      <c r="B496" s="53">
        <f>RFPData!DU491</f>
        <v>0</v>
      </c>
      <c r="C496" s="56">
        <f>RFPData!E491</f>
        <v>0</v>
      </c>
      <c r="D496" s="53">
        <f>RFPData!DT491</f>
        <v>0</v>
      </c>
      <c r="E496" s="56" t="str">
        <f>RFPData!DW491</f>
        <v/>
      </c>
      <c r="F496" s="54" t="d">
        <f>RFPData!CX491</f>
        <v>1899-12-30</v>
      </c>
      <c r="G496" s="54" t="d">
        <f>RFPData!DS491</f>
        <v>1899-12-30</v>
      </c>
      <c r="H496" s="58">
        <f>RFPData!DQ491</f>
        <v>0</v>
      </c>
      <c r="I496" s="58">
        <f>RFPData!DV491</f>
        <v>0</v>
      </c>
      <c r="J496" s="55">
        <f>RFPData!CV491</f>
        <v>0</v>
      </c>
      <c r="K496" s="55">
        <f>RFPData!CW491</f>
        <v>0</v>
      </c>
      <c r="L496" s="57">
        <f>RFPData!DR491</f>
        <v>0</v>
      </c>
    </row>
    <row r="497" spans="1:12" ht="30" customHeight="1">
      <c r="A497" s="58">
        <f>RFPData!D492</f>
        <v>0</v>
      </c>
      <c r="B497" s="53">
        <f>RFPData!DU492</f>
        <v>0</v>
      </c>
      <c r="C497" s="56">
        <f>RFPData!E492</f>
        <v>0</v>
      </c>
      <c r="D497" s="53">
        <f>RFPData!DT492</f>
        <v>0</v>
      </c>
      <c r="E497" s="56" t="str">
        <f>RFPData!DW492</f>
        <v/>
      </c>
      <c r="F497" s="54" t="d">
        <f>RFPData!CX492</f>
        <v>1899-12-30</v>
      </c>
      <c r="G497" s="54" t="d">
        <f>RFPData!DS492</f>
        <v>1899-12-30</v>
      </c>
      <c r="H497" s="58">
        <f>RFPData!DQ492</f>
        <v>0</v>
      </c>
      <c r="I497" s="58">
        <f>RFPData!DV492</f>
        <v>0</v>
      </c>
      <c r="J497" s="55">
        <f>RFPData!CV492</f>
        <v>0</v>
      </c>
      <c r="K497" s="55">
        <f>RFPData!CW492</f>
        <v>0</v>
      </c>
      <c r="L497" s="57">
        <f>RFPData!DR492</f>
        <v>0</v>
      </c>
    </row>
    <row r="498" spans="1:12" ht="30" customHeight="1">
      <c r="A498" s="58">
        <f>RFPData!D493</f>
        <v>0</v>
      </c>
      <c r="B498" s="53">
        <f>RFPData!DU493</f>
        <v>0</v>
      </c>
      <c r="C498" s="56">
        <f>RFPData!E493</f>
        <v>0</v>
      </c>
      <c r="D498" s="53">
        <f>RFPData!DT493</f>
        <v>0</v>
      </c>
      <c r="E498" s="56" t="str">
        <f>RFPData!DW493</f>
        <v/>
      </c>
      <c r="F498" s="54" t="d">
        <f>RFPData!CX493</f>
        <v>1899-12-30</v>
      </c>
      <c r="G498" s="54" t="d">
        <f>RFPData!DS493</f>
        <v>1899-12-30</v>
      </c>
      <c r="H498" s="58">
        <f>RFPData!DQ493</f>
        <v>0</v>
      </c>
      <c r="I498" s="58">
        <f>RFPData!DV493</f>
        <v>0</v>
      </c>
      <c r="J498" s="55">
        <f>RFPData!CV493</f>
        <v>0</v>
      </c>
      <c r="K498" s="55">
        <f>RFPData!CW493</f>
        <v>0</v>
      </c>
      <c r="L498" s="57">
        <f>RFPData!DR493</f>
        <v>0</v>
      </c>
    </row>
    <row r="499" spans="1:12" ht="30" customHeight="1">
      <c r="A499" s="58">
        <f>RFPData!D494</f>
        <v>0</v>
      </c>
      <c r="B499" s="53">
        <f>RFPData!DU494</f>
        <v>0</v>
      </c>
      <c r="C499" s="56">
        <f>RFPData!E494</f>
        <v>0</v>
      </c>
      <c r="D499" s="53">
        <f>RFPData!DT494</f>
        <v>0</v>
      </c>
      <c r="E499" s="56" t="str">
        <f>RFPData!DW494</f>
        <v/>
      </c>
      <c r="F499" s="54" t="d">
        <f>RFPData!CX494</f>
        <v>1899-12-30</v>
      </c>
      <c r="G499" s="54" t="d">
        <f>RFPData!DS494</f>
        <v>1899-12-30</v>
      </c>
      <c r="H499" s="58">
        <f>RFPData!DQ494</f>
        <v>0</v>
      </c>
      <c r="I499" s="58">
        <f>RFPData!DV494</f>
        <v>0</v>
      </c>
      <c r="J499" s="55">
        <f>RFPData!CV494</f>
        <v>0</v>
      </c>
      <c r="K499" s="55">
        <f>RFPData!CW494</f>
        <v>0</v>
      </c>
      <c r="L499" s="57">
        <f>RFPData!DR494</f>
        <v>0</v>
      </c>
    </row>
    <row r="500" spans="1:12" ht="30" customHeight="1">
      <c r="A500" s="58">
        <f>RFPData!D495</f>
        <v>0</v>
      </c>
      <c r="B500" s="53">
        <f>RFPData!DU495</f>
        <v>0</v>
      </c>
      <c r="C500" s="56">
        <f>RFPData!E495</f>
        <v>0</v>
      </c>
      <c r="D500" s="53">
        <f>RFPData!DT495</f>
        <v>0</v>
      </c>
      <c r="E500" s="56" t="str">
        <f>RFPData!DW495</f>
        <v/>
      </c>
      <c r="F500" s="54" t="d">
        <f>RFPData!CX495</f>
        <v>1899-12-30</v>
      </c>
      <c r="G500" s="54" t="d">
        <f>RFPData!DS495</f>
        <v>1899-12-30</v>
      </c>
      <c r="H500" s="58">
        <f>RFPData!DQ495</f>
        <v>0</v>
      </c>
      <c r="I500" s="58">
        <f>RFPData!DV495</f>
        <v>0</v>
      </c>
      <c r="J500" s="55">
        <f>RFPData!CV495</f>
        <v>0</v>
      </c>
      <c r="K500" s="55">
        <f>RFPData!CW495</f>
        <v>0</v>
      </c>
      <c r="L500" s="57">
        <f>RFPData!DR495</f>
        <v>0</v>
      </c>
    </row>
    <row r="501" spans="1:12" ht="30" customHeight="1">
      <c r="A501" s="58">
        <f>RFPData!D496</f>
        <v>0</v>
      </c>
      <c r="B501" s="53">
        <f>RFPData!DU496</f>
        <v>0</v>
      </c>
      <c r="C501" s="56">
        <f>RFPData!E496</f>
        <v>0</v>
      </c>
      <c r="D501" s="53">
        <f>RFPData!DT496</f>
        <v>0</v>
      </c>
      <c r="E501" s="56" t="str">
        <f>RFPData!DW496</f>
        <v/>
      </c>
      <c r="F501" s="54" t="d">
        <f>RFPData!CX496</f>
        <v>1899-12-30</v>
      </c>
      <c r="G501" s="54" t="d">
        <f>RFPData!DS496</f>
        <v>1899-12-30</v>
      </c>
      <c r="H501" s="58">
        <f>RFPData!DQ496</f>
        <v>0</v>
      </c>
      <c r="I501" s="58">
        <f>RFPData!DV496</f>
        <v>0</v>
      </c>
      <c r="J501" s="55">
        <f>RFPData!CV496</f>
        <v>0</v>
      </c>
      <c r="K501" s="55">
        <f>RFPData!CW496</f>
        <v>0</v>
      </c>
      <c r="L501" s="57">
        <f>RFPData!DR496</f>
        <v>0</v>
      </c>
    </row>
    <row r="502" spans="1:12" ht="30" customHeight="1">
      <c r="A502" s="58">
        <f>RFPData!D497</f>
        <v>0</v>
      </c>
      <c r="B502" s="53">
        <f>RFPData!DU497</f>
        <v>0</v>
      </c>
      <c r="C502" s="56">
        <f>RFPData!E497</f>
        <v>0</v>
      </c>
      <c r="D502" s="53">
        <f>RFPData!DT497</f>
        <v>0</v>
      </c>
      <c r="E502" s="56" t="str">
        <f>RFPData!DW497</f>
        <v/>
      </c>
      <c r="F502" s="54" t="d">
        <f>RFPData!CX497</f>
        <v>1899-12-30</v>
      </c>
      <c r="G502" s="54" t="d">
        <f>RFPData!DS497</f>
        <v>1899-12-30</v>
      </c>
      <c r="H502" s="58">
        <f>RFPData!DQ497</f>
        <v>0</v>
      </c>
      <c r="I502" s="58">
        <f>RFPData!DV497</f>
        <v>0</v>
      </c>
      <c r="J502" s="55">
        <f>RFPData!CV497</f>
        <v>0</v>
      </c>
      <c r="K502" s="55">
        <f>RFPData!CW497</f>
        <v>0</v>
      </c>
      <c r="L502" s="57">
        <f>RFPData!DR497</f>
        <v>0</v>
      </c>
    </row>
    <row r="503" spans="1:12" ht="30" customHeight="1">
      <c r="A503" s="58">
        <f>RFPData!D498</f>
        <v>0</v>
      </c>
      <c r="B503" s="53">
        <f>RFPData!DU498</f>
        <v>0</v>
      </c>
      <c r="C503" s="56">
        <f>RFPData!E498</f>
        <v>0</v>
      </c>
      <c r="D503" s="53">
        <f>RFPData!DT498</f>
        <v>0</v>
      </c>
      <c r="E503" s="56" t="str">
        <f>RFPData!DW498</f>
        <v/>
      </c>
      <c r="F503" s="54" t="d">
        <f>RFPData!CX498</f>
        <v>1899-12-30</v>
      </c>
      <c r="G503" s="54" t="d">
        <f>RFPData!DS498</f>
        <v>1899-12-30</v>
      </c>
      <c r="H503" s="58">
        <f>RFPData!DQ498</f>
        <v>0</v>
      </c>
      <c r="I503" s="58">
        <f>RFPData!DV498</f>
        <v>0</v>
      </c>
      <c r="J503" s="55">
        <f>RFPData!CV498</f>
        <v>0</v>
      </c>
      <c r="K503" s="55">
        <f>RFPData!CW498</f>
        <v>0</v>
      </c>
      <c r="L503" s="57">
        <f>RFPData!DR498</f>
        <v>0</v>
      </c>
    </row>
    <row r="504" spans="1:12" ht="30" customHeight="1">
      <c r="A504" s="58">
        <f>RFPData!D499</f>
        <v>0</v>
      </c>
      <c r="B504" s="53">
        <f>RFPData!DU499</f>
        <v>0</v>
      </c>
      <c r="C504" s="56">
        <f>RFPData!E499</f>
        <v>0</v>
      </c>
      <c r="D504" s="53">
        <f>RFPData!DT499</f>
        <v>0</v>
      </c>
      <c r="E504" s="56" t="str">
        <f>RFPData!DW499</f>
        <v/>
      </c>
      <c r="F504" s="54" t="d">
        <f>RFPData!CX499</f>
        <v>1899-12-30</v>
      </c>
      <c r="G504" s="54" t="d">
        <f>RFPData!DS499</f>
        <v>1899-12-30</v>
      </c>
      <c r="H504" s="58">
        <f>RFPData!DQ499</f>
        <v>0</v>
      </c>
      <c r="I504" s="58">
        <f>RFPData!DV499</f>
        <v>0</v>
      </c>
      <c r="J504" s="55">
        <f>RFPData!CV499</f>
        <v>0</v>
      </c>
      <c r="K504" s="55">
        <f>RFPData!CW499</f>
        <v>0</v>
      </c>
      <c r="L504" s="57">
        <f>RFPData!DR499</f>
        <v>0</v>
      </c>
    </row>
    <row r="505" spans="1:12" ht="30" customHeight="1">
      <c r="A505" s="58">
        <f>RFPData!D500</f>
        <v>0</v>
      </c>
      <c r="B505" s="53">
        <f>RFPData!DU500</f>
        <v>0</v>
      </c>
      <c r="C505" s="56">
        <f>RFPData!E500</f>
        <v>0</v>
      </c>
      <c r="D505" s="53">
        <f>RFPData!DT500</f>
        <v>0</v>
      </c>
      <c r="E505" s="56" t="str">
        <f>RFPData!DW500</f>
        <v/>
      </c>
      <c r="F505" s="54" t="d">
        <f>RFPData!CX500</f>
        <v>1899-12-30</v>
      </c>
      <c r="G505" s="54" t="d">
        <f>RFPData!DS500</f>
        <v>1899-12-30</v>
      </c>
      <c r="H505" s="58">
        <f>RFPData!DQ500</f>
        <v>0</v>
      </c>
      <c r="I505" s="58">
        <f>RFPData!DV500</f>
        <v>0</v>
      </c>
      <c r="J505" s="55">
        <f>RFPData!CV500</f>
        <v>0</v>
      </c>
      <c r="K505" s="55">
        <f>RFPData!CW500</f>
        <v>0</v>
      </c>
      <c r="L505" s="57">
        <f>RFPData!DR500</f>
        <v>0</v>
      </c>
    </row>
    <row r="506" spans="1:12" ht="30" customHeight="1">
      <c r="A506" s="58">
        <f>RFPData!D501</f>
        <v>0</v>
      </c>
      <c r="B506" s="53">
        <f>RFPData!DU501</f>
        <v>0</v>
      </c>
      <c r="C506" s="56">
        <f>RFPData!E501</f>
        <v>0</v>
      </c>
      <c r="D506" s="53">
        <f>RFPData!DT501</f>
        <v>0</v>
      </c>
      <c r="E506" s="56" t="str">
        <f>RFPData!DW501</f>
        <v/>
      </c>
      <c r="F506" s="54" t="d">
        <f>RFPData!CX501</f>
        <v>1899-12-30</v>
      </c>
      <c r="G506" s="54" t="d">
        <f>RFPData!DS501</f>
        <v>1899-12-30</v>
      </c>
      <c r="H506" s="58">
        <f>RFPData!DQ501</f>
        <v>0</v>
      </c>
      <c r="I506" s="58">
        <f>RFPData!DV501</f>
        <v>0</v>
      </c>
      <c r="J506" s="55">
        <f>RFPData!CV501</f>
        <v>0</v>
      </c>
      <c r="K506" s="55">
        <f>RFPData!CW501</f>
        <v>0</v>
      </c>
      <c r="L506" s="57">
        <f>RFPData!DR501</f>
        <v>0</v>
      </c>
    </row>
    <row r="507" spans="1:12" ht="30" customHeight="1">
      <c r="A507" s="58">
        <f>RFPData!D502</f>
        <v>0</v>
      </c>
      <c r="B507" s="53">
        <f>RFPData!DU502</f>
        <v>0</v>
      </c>
      <c r="C507" s="56">
        <f>RFPData!E502</f>
        <v>0</v>
      </c>
      <c r="D507" s="53">
        <f>RFPData!DT502</f>
        <v>0</v>
      </c>
      <c r="E507" s="56" t="str">
        <f>RFPData!DW502</f>
        <v/>
      </c>
      <c r="F507" s="54" t="d">
        <f>RFPData!CX502</f>
        <v>1899-12-30</v>
      </c>
      <c r="G507" s="54" t="d">
        <f>RFPData!DS502</f>
        <v>1899-12-30</v>
      </c>
      <c r="H507" s="58">
        <f>RFPData!DQ502</f>
        <v>0</v>
      </c>
      <c r="I507" s="58">
        <f>RFPData!DV502</f>
        <v>0</v>
      </c>
      <c r="J507" s="55">
        <f>RFPData!CV502</f>
        <v>0</v>
      </c>
      <c r="K507" s="55">
        <f>RFPData!CW502</f>
        <v>0</v>
      </c>
      <c r="L507" s="57">
        <f>RFPData!DR502</f>
        <v>0</v>
      </c>
    </row>
    <row r="508" spans="1:12" ht="30" customHeight="1">
      <c r="A508" s="58">
        <f>RFPData!D503</f>
        <v>0</v>
      </c>
      <c r="B508" s="53">
        <f>RFPData!DU503</f>
        <v>0</v>
      </c>
      <c r="C508" s="56">
        <f>RFPData!E503</f>
        <v>0</v>
      </c>
      <c r="D508" s="53">
        <f>RFPData!DT503</f>
        <v>0</v>
      </c>
      <c r="E508" s="56" t="str">
        <f>RFPData!DW503</f>
        <v/>
      </c>
      <c r="F508" s="54" t="d">
        <f>RFPData!CX503</f>
        <v>1899-12-30</v>
      </c>
      <c r="G508" s="54" t="d">
        <f>RFPData!DS503</f>
        <v>1899-12-30</v>
      </c>
      <c r="H508" s="58">
        <f>RFPData!DQ503</f>
        <v>0</v>
      </c>
      <c r="I508" s="58">
        <f>RFPData!DV503</f>
        <v>0</v>
      </c>
      <c r="J508" s="55">
        <f>RFPData!CV503</f>
        <v>0</v>
      </c>
      <c r="K508" s="55">
        <f>RFPData!CW503</f>
        <v>0</v>
      </c>
      <c r="L508" s="57">
        <f>RFPData!DR503</f>
        <v>0</v>
      </c>
    </row>
    <row r="509" spans="1:12" ht="30" customHeight="1">
      <c r="A509" s="58">
        <f>RFPData!D504</f>
        <v>0</v>
      </c>
      <c r="B509" s="53">
        <f>RFPData!DU504</f>
        <v>0</v>
      </c>
      <c r="C509" s="56">
        <f>RFPData!E504</f>
        <v>0</v>
      </c>
      <c r="D509" s="53">
        <f>RFPData!DT504</f>
        <v>0</v>
      </c>
      <c r="E509" s="56" t="str">
        <f>RFPData!DW504</f>
        <v/>
      </c>
      <c r="F509" s="54" t="d">
        <f>RFPData!CX504</f>
        <v>1899-12-30</v>
      </c>
      <c r="G509" s="54" t="d">
        <f>RFPData!DS504</f>
        <v>1899-12-30</v>
      </c>
      <c r="H509" s="58">
        <f>RFPData!DQ504</f>
        <v>0</v>
      </c>
      <c r="I509" s="58">
        <f>RFPData!DV504</f>
        <v>0</v>
      </c>
      <c r="J509" s="55">
        <f>RFPData!CV504</f>
        <v>0</v>
      </c>
      <c r="K509" s="55">
        <f>RFPData!CW504</f>
        <v>0</v>
      </c>
      <c r="L509" s="57">
        <f>RFPData!DR504</f>
        <v>0</v>
      </c>
    </row>
    <row r="510" spans="1:12" ht="30" customHeight="1">
      <c r="A510" s="58">
        <f>RFPData!D505</f>
        <v>0</v>
      </c>
      <c r="B510" s="53">
        <f>RFPData!DU505</f>
        <v>0</v>
      </c>
      <c r="C510" s="56">
        <f>RFPData!E505</f>
        <v>0</v>
      </c>
      <c r="D510" s="53">
        <f>RFPData!DT505</f>
        <v>0</v>
      </c>
      <c r="E510" s="56" t="str">
        <f>RFPData!DW505</f>
        <v/>
      </c>
      <c r="F510" s="54" t="d">
        <f>RFPData!CX505</f>
        <v>1899-12-30</v>
      </c>
      <c r="G510" s="54" t="d">
        <f>RFPData!DS505</f>
        <v>1899-12-30</v>
      </c>
      <c r="H510" s="58">
        <f>RFPData!DQ505</f>
        <v>0</v>
      </c>
      <c r="I510" s="58">
        <f>RFPData!DV505</f>
        <v>0</v>
      </c>
      <c r="J510" s="55">
        <f>RFPData!CV505</f>
        <v>0</v>
      </c>
      <c r="K510" s="55">
        <f>RFPData!CW505</f>
        <v>0</v>
      </c>
      <c r="L510" s="57">
        <f>RFPData!DR505</f>
        <v>0</v>
      </c>
    </row>
    <row r="511" spans="1:12" ht="30" customHeight="1">
      <c r="A511" s="58">
        <f>RFPData!D506</f>
        <v>0</v>
      </c>
      <c r="B511" s="53">
        <f>RFPData!DU506</f>
        <v>0</v>
      </c>
      <c r="C511" s="56">
        <f>RFPData!E506</f>
        <v>0</v>
      </c>
      <c r="D511" s="53">
        <f>RFPData!DT506</f>
        <v>0</v>
      </c>
      <c r="E511" s="56" t="str">
        <f>RFPData!DW506</f>
        <v/>
      </c>
      <c r="F511" s="54" t="d">
        <f>RFPData!CX506</f>
        <v>1899-12-30</v>
      </c>
      <c r="G511" s="54" t="d">
        <f>RFPData!DS506</f>
        <v>1899-12-30</v>
      </c>
      <c r="H511" s="58">
        <f>RFPData!DQ506</f>
        <v>0</v>
      </c>
      <c r="I511" s="58">
        <f>RFPData!DV506</f>
        <v>0</v>
      </c>
      <c r="J511" s="55">
        <f>RFPData!CV506</f>
        <v>0</v>
      </c>
      <c r="K511" s="55">
        <f>RFPData!CW506</f>
        <v>0</v>
      </c>
      <c r="L511" s="57">
        <f>RFPData!DR506</f>
        <v>0</v>
      </c>
    </row>
    <row r="512" spans="1:12" ht="30" customHeight="1">
      <c r="A512" s="58">
        <f>RFPData!D507</f>
        <v>0</v>
      </c>
      <c r="B512" s="53">
        <f>RFPData!DU507</f>
        <v>0</v>
      </c>
      <c r="C512" s="56">
        <f>RFPData!E507</f>
        <v>0</v>
      </c>
      <c r="D512" s="53">
        <f>RFPData!DT507</f>
        <v>0</v>
      </c>
      <c r="E512" s="56" t="str">
        <f>RFPData!DW507</f>
        <v/>
      </c>
      <c r="F512" s="54" t="d">
        <f>RFPData!CX507</f>
        <v>1899-12-30</v>
      </c>
      <c r="G512" s="54" t="d">
        <f>RFPData!DS507</f>
        <v>1899-12-30</v>
      </c>
      <c r="H512" s="58">
        <f>RFPData!DQ507</f>
        <v>0</v>
      </c>
      <c r="I512" s="58">
        <f>RFPData!DV507</f>
        <v>0</v>
      </c>
      <c r="J512" s="55">
        <f>RFPData!CV507</f>
        <v>0</v>
      </c>
      <c r="K512" s="55">
        <f>RFPData!CW507</f>
        <v>0</v>
      </c>
      <c r="L512" s="57">
        <f>RFPData!DR507</f>
        <v>0</v>
      </c>
    </row>
    <row r="513" spans="1:12" ht="30" customHeight="1">
      <c r="A513" s="58">
        <f>RFPData!D508</f>
        <v>0</v>
      </c>
      <c r="B513" s="53">
        <f>RFPData!DU508</f>
        <v>0</v>
      </c>
      <c r="C513" s="56">
        <f>RFPData!E508</f>
        <v>0</v>
      </c>
      <c r="D513" s="53">
        <f>RFPData!DT508</f>
        <v>0</v>
      </c>
      <c r="E513" s="56" t="str">
        <f>RFPData!DW508</f>
        <v/>
      </c>
      <c r="F513" s="54" t="d">
        <f>RFPData!CX508</f>
        <v>1899-12-30</v>
      </c>
      <c r="G513" s="54" t="d">
        <f>RFPData!DS508</f>
        <v>1899-12-30</v>
      </c>
      <c r="H513" s="58">
        <f>RFPData!DQ508</f>
        <v>0</v>
      </c>
      <c r="I513" s="58">
        <f>RFPData!DV508</f>
        <v>0</v>
      </c>
      <c r="J513" s="55">
        <f>RFPData!CV508</f>
        <v>0</v>
      </c>
      <c r="K513" s="55">
        <f>RFPData!CW508</f>
        <v>0</v>
      </c>
      <c r="L513" s="57">
        <f>RFPData!DR508</f>
        <v>0</v>
      </c>
    </row>
    <row r="514" spans="1:12" ht="30" customHeight="1">
      <c r="A514" s="58">
        <f>RFPData!D509</f>
        <v>0</v>
      </c>
      <c r="B514" s="53">
        <f>RFPData!DU509</f>
        <v>0</v>
      </c>
      <c r="C514" s="56">
        <f>RFPData!E509</f>
        <v>0</v>
      </c>
      <c r="D514" s="53">
        <f>RFPData!DT509</f>
        <v>0</v>
      </c>
      <c r="E514" s="56" t="str">
        <f>RFPData!DW509</f>
        <v/>
      </c>
      <c r="F514" s="54" t="d">
        <f>RFPData!CX509</f>
        <v>1899-12-30</v>
      </c>
      <c r="G514" s="54" t="d">
        <f>RFPData!DS509</f>
        <v>1899-12-30</v>
      </c>
      <c r="H514" s="58">
        <f>RFPData!DQ509</f>
        <v>0</v>
      </c>
      <c r="I514" s="58">
        <f>RFPData!DV509</f>
        <v>0</v>
      </c>
      <c r="J514" s="55">
        <f>RFPData!CV509</f>
        <v>0</v>
      </c>
      <c r="K514" s="55">
        <f>RFPData!CW509</f>
        <v>0</v>
      </c>
      <c r="L514" s="57">
        <f>RFPData!DR509</f>
        <v>0</v>
      </c>
    </row>
    <row r="515" spans="1:12" ht="30" customHeight="1">
      <c r="A515" s="58">
        <f>RFPData!D510</f>
        <v>0</v>
      </c>
      <c r="B515" s="53">
        <f>RFPData!DU510</f>
        <v>0</v>
      </c>
      <c r="C515" s="56">
        <f>RFPData!E510</f>
        <v>0</v>
      </c>
      <c r="D515" s="53">
        <f>RFPData!DT510</f>
        <v>0</v>
      </c>
      <c r="E515" s="56" t="str">
        <f>RFPData!DW510</f>
        <v/>
      </c>
      <c r="F515" s="54" t="d">
        <f>RFPData!CX510</f>
        <v>1899-12-30</v>
      </c>
      <c r="G515" s="54" t="d">
        <f>RFPData!DS510</f>
        <v>1899-12-30</v>
      </c>
      <c r="H515" s="58">
        <f>RFPData!DQ510</f>
        <v>0</v>
      </c>
      <c r="I515" s="58">
        <f>RFPData!DV510</f>
        <v>0</v>
      </c>
      <c r="J515" s="55">
        <f>RFPData!CV510</f>
        <v>0</v>
      </c>
      <c r="K515" s="55">
        <f>RFPData!CW510</f>
        <v>0</v>
      </c>
      <c r="L515" s="57">
        <f>RFPData!DR510</f>
        <v>0</v>
      </c>
    </row>
    <row r="516" spans="1:12" ht="30" customHeight="1">
      <c r="A516" s="58">
        <f>RFPData!D511</f>
        <v>0</v>
      </c>
      <c r="B516" s="53">
        <f>RFPData!DU511</f>
        <v>0</v>
      </c>
      <c r="C516" s="56">
        <f>RFPData!E511</f>
        <v>0</v>
      </c>
      <c r="D516" s="53">
        <f>RFPData!DT511</f>
        <v>0</v>
      </c>
      <c r="E516" s="56" t="str">
        <f>RFPData!DW511</f>
        <v/>
      </c>
      <c r="F516" s="54" t="d">
        <f>RFPData!CX511</f>
        <v>1899-12-30</v>
      </c>
      <c r="G516" s="54" t="d">
        <f>RFPData!DS511</f>
        <v>1899-12-30</v>
      </c>
      <c r="H516" s="58">
        <f>RFPData!DQ511</f>
        <v>0</v>
      </c>
      <c r="I516" s="58">
        <f>RFPData!DV511</f>
        <v>0</v>
      </c>
      <c r="J516" s="55">
        <f>RFPData!CV511</f>
        <v>0</v>
      </c>
      <c r="K516" s="55">
        <f>RFPData!CW511</f>
        <v>0</v>
      </c>
      <c r="L516" s="57">
        <f>RFPData!DR511</f>
        <v>0</v>
      </c>
    </row>
    <row r="517" spans="1:12" ht="30" customHeight="1">
      <c r="A517" s="58">
        <f>RFPData!D512</f>
        <v>0</v>
      </c>
      <c r="B517" s="53">
        <f>RFPData!DU512</f>
        <v>0</v>
      </c>
      <c r="C517" s="56">
        <f>RFPData!E512</f>
        <v>0</v>
      </c>
      <c r="D517" s="53">
        <f>RFPData!DT512</f>
        <v>0</v>
      </c>
      <c r="E517" s="56" t="str">
        <f>RFPData!DW512</f>
        <v/>
      </c>
      <c r="F517" s="54" t="d">
        <f>RFPData!CX512</f>
        <v>1899-12-30</v>
      </c>
      <c r="G517" s="54" t="d">
        <f>RFPData!DS512</f>
        <v>1899-12-30</v>
      </c>
      <c r="H517" s="58">
        <f>RFPData!DQ512</f>
        <v>0</v>
      </c>
      <c r="I517" s="58">
        <f>RFPData!DV512</f>
        <v>0</v>
      </c>
      <c r="J517" s="55">
        <f>RFPData!CV512</f>
        <v>0</v>
      </c>
      <c r="K517" s="55">
        <f>RFPData!CW512</f>
        <v>0</v>
      </c>
      <c r="L517" s="57">
        <f>RFPData!DR512</f>
        <v>0</v>
      </c>
    </row>
    <row r="518" spans="1:12" ht="30" customHeight="1">
      <c r="A518" s="58">
        <f>RFPData!D513</f>
        <v>0</v>
      </c>
      <c r="B518" s="53">
        <f>RFPData!DU513</f>
        <v>0</v>
      </c>
      <c r="C518" s="56">
        <f>RFPData!E513</f>
        <v>0</v>
      </c>
      <c r="D518" s="53">
        <f>RFPData!DT513</f>
        <v>0</v>
      </c>
      <c r="E518" s="56" t="str">
        <f>RFPData!DW513</f>
        <v/>
      </c>
      <c r="F518" s="54" t="d">
        <f>RFPData!CX513</f>
        <v>1899-12-30</v>
      </c>
      <c r="G518" s="54" t="d">
        <f>RFPData!DS513</f>
        <v>1899-12-30</v>
      </c>
      <c r="H518" s="58">
        <f>RFPData!DQ513</f>
        <v>0</v>
      </c>
      <c r="I518" s="58">
        <f>RFPData!DV513</f>
        <v>0</v>
      </c>
      <c r="J518" s="55">
        <f>RFPData!CV513</f>
        <v>0</v>
      </c>
      <c r="K518" s="55">
        <f>RFPData!CW513</f>
        <v>0</v>
      </c>
      <c r="L518" s="57">
        <f>RFPData!DR513</f>
        <v>0</v>
      </c>
    </row>
    <row r="519" spans="1:12" ht="30" customHeight="1">
      <c r="A519" s="58">
        <f>RFPData!D514</f>
        <v>0</v>
      </c>
      <c r="B519" s="53">
        <f>RFPData!DU514</f>
        <v>0</v>
      </c>
      <c r="C519" s="56">
        <f>RFPData!E514</f>
        <v>0</v>
      </c>
      <c r="D519" s="53">
        <f>RFPData!DT514</f>
        <v>0</v>
      </c>
      <c r="E519" s="56" t="str">
        <f>RFPData!DW514</f>
        <v/>
      </c>
      <c r="F519" s="54" t="d">
        <f>RFPData!CX514</f>
        <v>1899-12-30</v>
      </c>
      <c r="G519" s="54" t="d">
        <f>RFPData!DS514</f>
        <v>1899-12-30</v>
      </c>
      <c r="H519" s="58">
        <f>RFPData!DQ514</f>
        <v>0</v>
      </c>
      <c r="I519" s="58">
        <f>RFPData!DV514</f>
        <v>0</v>
      </c>
      <c r="J519" s="55">
        <f>RFPData!CV514</f>
        <v>0</v>
      </c>
      <c r="K519" s="55">
        <f>RFPData!CW514</f>
        <v>0</v>
      </c>
      <c r="L519" s="57">
        <f>RFPData!DR514</f>
        <v>0</v>
      </c>
    </row>
    <row r="520" spans="1:12" ht="30" customHeight="1">
      <c r="A520" s="58">
        <f>RFPData!D515</f>
        <v>0</v>
      </c>
      <c r="B520" s="53">
        <f>RFPData!DU515</f>
        <v>0</v>
      </c>
      <c r="C520" s="56">
        <f>RFPData!E515</f>
        <v>0</v>
      </c>
      <c r="D520" s="53">
        <f>RFPData!DT515</f>
        <v>0</v>
      </c>
      <c r="E520" s="56" t="str">
        <f>RFPData!DW515</f>
        <v/>
      </c>
      <c r="F520" s="54" t="d">
        <f>RFPData!CX515</f>
        <v>1899-12-30</v>
      </c>
      <c r="G520" s="54" t="d">
        <f>RFPData!DS515</f>
        <v>1899-12-30</v>
      </c>
      <c r="H520" s="58">
        <f>RFPData!DQ515</f>
        <v>0</v>
      </c>
      <c r="I520" s="58">
        <f>RFPData!DV515</f>
        <v>0</v>
      </c>
      <c r="J520" s="55">
        <f>RFPData!CV515</f>
        <v>0</v>
      </c>
      <c r="K520" s="55">
        <f>RFPData!CW515</f>
        <v>0</v>
      </c>
      <c r="L520" s="57">
        <f>RFPData!DR515</f>
        <v>0</v>
      </c>
    </row>
    <row r="521" spans="1:12" ht="30" customHeight="1">
      <c r="A521" s="58">
        <f>RFPData!D516</f>
        <v>0</v>
      </c>
      <c r="B521" s="53">
        <f>RFPData!DU516</f>
        <v>0</v>
      </c>
      <c r="C521" s="56">
        <f>RFPData!E516</f>
        <v>0</v>
      </c>
      <c r="D521" s="53">
        <f>RFPData!DT516</f>
        <v>0</v>
      </c>
      <c r="E521" s="56" t="str">
        <f>RFPData!DW516</f>
        <v/>
      </c>
      <c r="F521" s="54" t="d">
        <f>RFPData!CX516</f>
        <v>1899-12-30</v>
      </c>
      <c r="G521" s="54" t="d">
        <f>RFPData!DS516</f>
        <v>1899-12-30</v>
      </c>
      <c r="H521" s="58">
        <f>RFPData!DQ516</f>
        <v>0</v>
      </c>
      <c r="I521" s="58">
        <f>RFPData!DV516</f>
        <v>0</v>
      </c>
      <c r="J521" s="55">
        <f>RFPData!CV516</f>
        <v>0</v>
      </c>
      <c r="K521" s="55">
        <f>RFPData!CW516</f>
        <v>0</v>
      </c>
      <c r="L521" s="57">
        <f>RFPData!DR516</f>
        <v>0</v>
      </c>
    </row>
    <row r="522" spans="1:12" ht="30" customHeight="1">
      <c r="A522" s="58">
        <f>RFPData!D517</f>
        <v>0</v>
      </c>
      <c r="B522" s="53">
        <f>RFPData!DU517</f>
        <v>0</v>
      </c>
      <c r="C522" s="56">
        <f>RFPData!E517</f>
        <v>0</v>
      </c>
      <c r="D522" s="53">
        <f>RFPData!DT517</f>
        <v>0</v>
      </c>
      <c r="E522" s="56" t="str">
        <f>RFPData!DW517</f>
        <v/>
      </c>
      <c r="F522" s="54" t="d">
        <f>RFPData!CX517</f>
        <v>1899-12-30</v>
      </c>
      <c r="G522" s="54" t="d">
        <f>RFPData!DS517</f>
        <v>1899-12-30</v>
      </c>
      <c r="H522" s="58">
        <f>RFPData!DQ517</f>
        <v>0</v>
      </c>
      <c r="I522" s="58">
        <f>RFPData!DV517</f>
        <v>0</v>
      </c>
      <c r="J522" s="55">
        <f>RFPData!CV517</f>
        <v>0</v>
      </c>
      <c r="K522" s="55">
        <f>RFPData!CW517</f>
        <v>0</v>
      </c>
      <c r="L522" s="57">
        <f>RFPData!DR517</f>
        <v>0</v>
      </c>
    </row>
    <row r="523" spans="1:12" ht="30" customHeight="1">
      <c r="A523" s="58">
        <f>RFPData!D518</f>
        <v>0</v>
      </c>
      <c r="B523" s="53">
        <f>RFPData!DU518</f>
        <v>0</v>
      </c>
      <c r="C523" s="56">
        <f>RFPData!E518</f>
        <v>0</v>
      </c>
      <c r="D523" s="53">
        <f>RFPData!DT518</f>
        <v>0</v>
      </c>
      <c r="E523" s="56" t="str">
        <f>RFPData!DW518</f>
        <v/>
      </c>
      <c r="F523" s="54" t="d">
        <f>RFPData!CX518</f>
        <v>1899-12-30</v>
      </c>
      <c r="G523" s="54" t="d">
        <f>RFPData!DS518</f>
        <v>1899-12-30</v>
      </c>
      <c r="H523" s="58">
        <f>RFPData!DQ518</f>
        <v>0</v>
      </c>
      <c r="I523" s="58">
        <f>RFPData!DV518</f>
        <v>0</v>
      </c>
      <c r="J523" s="55">
        <f>RFPData!CV518</f>
        <v>0</v>
      </c>
      <c r="K523" s="55">
        <f>RFPData!CW518</f>
        <v>0</v>
      </c>
      <c r="L523" s="57">
        <f>RFPData!DR518</f>
        <v>0</v>
      </c>
    </row>
    <row r="524" spans="1:12" ht="30" customHeight="1">
      <c r="A524" s="58">
        <f>RFPData!D519</f>
        <v>0</v>
      </c>
      <c r="B524" s="53">
        <f>RFPData!DU519</f>
        <v>0</v>
      </c>
      <c r="C524" s="56">
        <f>RFPData!E519</f>
        <v>0</v>
      </c>
      <c r="D524" s="53">
        <f>RFPData!DT519</f>
        <v>0</v>
      </c>
      <c r="E524" s="56" t="str">
        <f>RFPData!DW519</f>
        <v/>
      </c>
      <c r="F524" s="54" t="d">
        <f>RFPData!CX519</f>
        <v>1899-12-30</v>
      </c>
      <c r="G524" s="54" t="d">
        <f>RFPData!DS519</f>
        <v>1899-12-30</v>
      </c>
      <c r="H524" s="58">
        <f>RFPData!DQ519</f>
        <v>0</v>
      </c>
      <c r="I524" s="58">
        <f>RFPData!DV519</f>
        <v>0</v>
      </c>
      <c r="J524" s="55">
        <f>RFPData!CV519</f>
        <v>0</v>
      </c>
      <c r="K524" s="55">
        <f>RFPData!CW519</f>
        <v>0</v>
      </c>
      <c r="L524" s="57">
        <f>RFPData!DR519</f>
        <v>0</v>
      </c>
    </row>
    <row r="525" spans="1:12" ht="30" customHeight="1">
      <c r="A525" s="58">
        <f>RFPData!D520</f>
        <v>0</v>
      </c>
      <c r="B525" s="53">
        <f>RFPData!DU520</f>
        <v>0</v>
      </c>
      <c r="C525" s="56">
        <f>RFPData!E520</f>
        <v>0</v>
      </c>
      <c r="D525" s="53">
        <f>RFPData!DT520</f>
        <v>0</v>
      </c>
      <c r="E525" s="56" t="str">
        <f>RFPData!DW520</f>
        <v/>
      </c>
      <c r="F525" s="54" t="d">
        <f>RFPData!CX520</f>
        <v>1899-12-30</v>
      </c>
      <c r="G525" s="54" t="d">
        <f>RFPData!DS520</f>
        <v>1899-12-30</v>
      </c>
      <c r="H525" s="58">
        <f>RFPData!DQ520</f>
        <v>0</v>
      </c>
      <c r="I525" s="58">
        <f>RFPData!DV520</f>
        <v>0</v>
      </c>
      <c r="J525" s="55">
        <f>RFPData!CV520</f>
        <v>0</v>
      </c>
      <c r="K525" s="55">
        <f>RFPData!CW520</f>
        <v>0</v>
      </c>
      <c r="L525" s="57">
        <f>RFPData!DR520</f>
        <v>0</v>
      </c>
    </row>
    <row r="526" spans="1:12" ht="30" customHeight="1">
      <c r="A526" s="58">
        <f>RFPData!D521</f>
        <v>0</v>
      </c>
      <c r="B526" s="53">
        <f>RFPData!DU521</f>
        <v>0</v>
      </c>
      <c r="C526" s="56">
        <f>RFPData!E521</f>
        <v>0</v>
      </c>
      <c r="D526" s="53">
        <f>RFPData!DT521</f>
        <v>0</v>
      </c>
      <c r="E526" s="56" t="str">
        <f>RFPData!DW521</f>
        <v/>
      </c>
      <c r="F526" s="54" t="d">
        <f>RFPData!CX521</f>
        <v>1899-12-30</v>
      </c>
      <c r="G526" s="54" t="d">
        <f>RFPData!DS521</f>
        <v>1899-12-30</v>
      </c>
      <c r="H526" s="58">
        <f>RFPData!DQ521</f>
        <v>0</v>
      </c>
      <c r="I526" s="58">
        <f>RFPData!DV521</f>
        <v>0</v>
      </c>
      <c r="J526" s="55">
        <f>RFPData!CV521</f>
        <v>0</v>
      </c>
      <c r="K526" s="55">
        <f>RFPData!CW521</f>
        <v>0</v>
      </c>
      <c r="L526" s="57">
        <f>RFPData!DR521</f>
        <v>0</v>
      </c>
    </row>
    <row r="527" spans="1:12" ht="30" customHeight="1">
      <c r="A527" s="58">
        <f>RFPData!D522</f>
        <v>0</v>
      </c>
      <c r="B527" s="53">
        <f>RFPData!DU522</f>
        <v>0</v>
      </c>
      <c r="C527" s="56">
        <f>RFPData!E522</f>
        <v>0</v>
      </c>
      <c r="D527" s="53">
        <f>RFPData!DT522</f>
        <v>0</v>
      </c>
      <c r="E527" s="56" t="str">
        <f>RFPData!DW522</f>
        <v/>
      </c>
      <c r="F527" s="54" t="d">
        <f>RFPData!CX522</f>
        <v>1899-12-30</v>
      </c>
      <c r="G527" s="54" t="d">
        <f>RFPData!DS522</f>
        <v>1899-12-30</v>
      </c>
      <c r="H527" s="58">
        <f>RFPData!DQ522</f>
        <v>0</v>
      </c>
      <c r="I527" s="58">
        <f>RFPData!DV522</f>
        <v>0</v>
      </c>
      <c r="J527" s="55">
        <f>RFPData!CV522</f>
        <v>0</v>
      </c>
      <c r="K527" s="55">
        <f>RFPData!CW522</f>
        <v>0</v>
      </c>
      <c r="L527" s="57">
        <f>RFPData!DR522</f>
        <v>0</v>
      </c>
    </row>
    <row r="528" spans="1:12" ht="30" customHeight="1">
      <c r="A528" s="58">
        <f>RFPData!D523</f>
        <v>0</v>
      </c>
      <c r="B528" s="53">
        <f>RFPData!DU523</f>
        <v>0</v>
      </c>
      <c r="C528" s="56">
        <f>RFPData!E523</f>
        <v>0</v>
      </c>
      <c r="D528" s="53">
        <f>RFPData!DT523</f>
        <v>0</v>
      </c>
      <c r="E528" s="56" t="str">
        <f>RFPData!DW523</f>
        <v/>
      </c>
      <c r="F528" s="54" t="d">
        <f>RFPData!CX523</f>
        <v>1899-12-30</v>
      </c>
      <c r="G528" s="54" t="d">
        <f>RFPData!DS523</f>
        <v>1899-12-30</v>
      </c>
      <c r="H528" s="58">
        <f>RFPData!DQ523</f>
        <v>0</v>
      </c>
      <c r="I528" s="58">
        <f>RFPData!DV523</f>
        <v>0</v>
      </c>
      <c r="J528" s="55">
        <f>RFPData!CV523</f>
        <v>0</v>
      </c>
      <c r="K528" s="55">
        <f>RFPData!CW523</f>
        <v>0</v>
      </c>
      <c r="L528" s="57">
        <f>RFPData!DR523</f>
        <v>0</v>
      </c>
    </row>
    <row r="529" spans="1:12" ht="30" customHeight="1">
      <c r="A529" s="58">
        <f>RFPData!D524</f>
        <v>0</v>
      </c>
      <c r="B529" s="53">
        <f>RFPData!DU524</f>
        <v>0</v>
      </c>
      <c r="C529" s="56">
        <f>RFPData!E524</f>
        <v>0</v>
      </c>
      <c r="D529" s="53">
        <f>RFPData!DT524</f>
        <v>0</v>
      </c>
      <c r="E529" s="56" t="str">
        <f>RFPData!DW524</f>
        <v/>
      </c>
      <c r="F529" s="54" t="d">
        <f>RFPData!CX524</f>
        <v>1899-12-30</v>
      </c>
      <c r="G529" s="54" t="d">
        <f>RFPData!DS524</f>
        <v>1899-12-30</v>
      </c>
      <c r="H529" s="58">
        <f>RFPData!DQ524</f>
        <v>0</v>
      </c>
      <c r="I529" s="58">
        <f>RFPData!DV524</f>
        <v>0</v>
      </c>
      <c r="J529" s="55">
        <f>RFPData!CV524</f>
        <v>0</v>
      </c>
      <c r="K529" s="55">
        <f>RFPData!CW524</f>
        <v>0</v>
      </c>
      <c r="L529" s="57">
        <f>RFPData!DR524</f>
        <v>0</v>
      </c>
    </row>
    <row r="530" spans="1:12" ht="30" customHeight="1">
      <c r="A530" s="58">
        <f>RFPData!D525</f>
        <v>0</v>
      </c>
      <c r="B530" s="53">
        <f>RFPData!DU525</f>
        <v>0</v>
      </c>
      <c r="C530" s="56">
        <f>RFPData!E525</f>
        <v>0</v>
      </c>
      <c r="D530" s="53">
        <f>RFPData!DT525</f>
        <v>0</v>
      </c>
      <c r="E530" s="56" t="str">
        <f>RFPData!DW525</f>
        <v/>
      </c>
      <c r="F530" s="54" t="d">
        <f>RFPData!CX525</f>
        <v>1899-12-30</v>
      </c>
      <c r="G530" s="54" t="d">
        <f>RFPData!DS525</f>
        <v>1899-12-30</v>
      </c>
      <c r="H530" s="58">
        <f>RFPData!DQ525</f>
        <v>0</v>
      </c>
      <c r="I530" s="58">
        <f>RFPData!DV525</f>
        <v>0</v>
      </c>
      <c r="J530" s="55">
        <f>RFPData!CV525</f>
        <v>0</v>
      </c>
      <c r="K530" s="55">
        <f>RFPData!CW525</f>
        <v>0</v>
      </c>
      <c r="L530" s="57">
        <f>RFPData!DR525</f>
        <v>0</v>
      </c>
    </row>
    <row r="531" spans="1:12" ht="30" customHeight="1">
      <c r="A531" s="58">
        <f>RFPData!D526</f>
        <v>0</v>
      </c>
      <c r="B531" s="53">
        <f>RFPData!DU526</f>
        <v>0</v>
      </c>
      <c r="C531" s="56">
        <f>RFPData!E526</f>
        <v>0</v>
      </c>
      <c r="D531" s="53">
        <f>RFPData!DT526</f>
        <v>0</v>
      </c>
      <c r="E531" s="56" t="str">
        <f>RFPData!DW526</f>
        <v/>
      </c>
      <c r="F531" s="54" t="d">
        <f>RFPData!CX526</f>
        <v>1899-12-30</v>
      </c>
      <c r="G531" s="54" t="d">
        <f>RFPData!DS526</f>
        <v>1899-12-30</v>
      </c>
      <c r="H531" s="58">
        <f>RFPData!DQ526</f>
        <v>0</v>
      </c>
      <c r="I531" s="58">
        <f>RFPData!DV526</f>
        <v>0</v>
      </c>
      <c r="J531" s="55">
        <f>RFPData!CV526</f>
        <v>0</v>
      </c>
      <c r="K531" s="55">
        <f>RFPData!CW526</f>
        <v>0</v>
      </c>
      <c r="L531" s="57">
        <f>RFPData!DR526</f>
        <v>0</v>
      </c>
    </row>
    <row r="532" spans="1:12" ht="30" customHeight="1">
      <c r="A532" s="58">
        <f>RFPData!D527</f>
        <v>0</v>
      </c>
      <c r="B532" s="53">
        <f>RFPData!DU527</f>
        <v>0</v>
      </c>
      <c r="C532" s="56">
        <f>RFPData!E527</f>
        <v>0</v>
      </c>
      <c r="D532" s="53">
        <f>RFPData!DT527</f>
        <v>0</v>
      </c>
      <c r="E532" s="56" t="str">
        <f>RFPData!DW527</f>
        <v/>
      </c>
      <c r="F532" s="54" t="d">
        <f>RFPData!CX527</f>
        <v>1899-12-30</v>
      </c>
      <c r="G532" s="54" t="d">
        <f>RFPData!DS527</f>
        <v>1899-12-30</v>
      </c>
      <c r="H532" s="58">
        <f>RFPData!DQ527</f>
        <v>0</v>
      </c>
      <c r="I532" s="58">
        <f>RFPData!DV527</f>
        <v>0</v>
      </c>
      <c r="J532" s="55">
        <f>RFPData!CV527</f>
        <v>0</v>
      </c>
      <c r="K532" s="55">
        <f>RFPData!CW527</f>
        <v>0</v>
      </c>
      <c r="L532" s="57">
        <f>RFPData!DR527</f>
        <v>0</v>
      </c>
    </row>
    <row r="533" spans="1:12" ht="30" customHeight="1">
      <c r="A533" s="58">
        <f>RFPData!D528</f>
        <v>0</v>
      </c>
      <c r="B533" s="53">
        <f>RFPData!DU528</f>
        <v>0</v>
      </c>
      <c r="C533" s="56">
        <f>RFPData!E528</f>
        <v>0</v>
      </c>
      <c r="D533" s="53">
        <f>RFPData!DT528</f>
        <v>0</v>
      </c>
      <c r="E533" s="56" t="str">
        <f>RFPData!DW528</f>
        <v/>
      </c>
      <c r="F533" s="54" t="d">
        <f>RFPData!CX528</f>
        <v>1899-12-30</v>
      </c>
      <c r="G533" s="54" t="d">
        <f>RFPData!DS528</f>
        <v>1899-12-30</v>
      </c>
      <c r="H533" s="58">
        <f>RFPData!DQ528</f>
        <v>0</v>
      </c>
      <c r="I533" s="58">
        <f>RFPData!DV528</f>
        <v>0</v>
      </c>
      <c r="J533" s="55">
        <f>RFPData!CV528</f>
        <v>0</v>
      </c>
      <c r="K533" s="55">
        <f>RFPData!CW528</f>
        <v>0</v>
      </c>
      <c r="L533" s="57">
        <f>RFPData!DR528</f>
        <v>0</v>
      </c>
    </row>
    <row r="534" spans="1:12" ht="30" customHeight="1">
      <c r="A534" s="58">
        <f>RFPData!D529</f>
        <v>0</v>
      </c>
      <c r="B534" s="53">
        <f>RFPData!DU529</f>
        <v>0</v>
      </c>
      <c r="C534" s="56">
        <f>RFPData!E529</f>
        <v>0</v>
      </c>
      <c r="D534" s="53">
        <f>RFPData!DT529</f>
        <v>0</v>
      </c>
      <c r="E534" s="56" t="str">
        <f>RFPData!DW529</f>
        <v/>
      </c>
      <c r="F534" s="54" t="d">
        <f>RFPData!CX529</f>
        <v>1899-12-30</v>
      </c>
      <c r="G534" s="54" t="d">
        <f>RFPData!DS529</f>
        <v>1899-12-30</v>
      </c>
      <c r="H534" s="58">
        <f>RFPData!DQ529</f>
        <v>0</v>
      </c>
      <c r="I534" s="58">
        <f>RFPData!DV529</f>
        <v>0</v>
      </c>
      <c r="J534" s="55">
        <f>RFPData!CV529</f>
        <v>0</v>
      </c>
      <c r="K534" s="55">
        <f>RFPData!CW529</f>
        <v>0</v>
      </c>
      <c r="L534" s="57">
        <f>RFPData!DR529</f>
        <v>0</v>
      </c>
    </row>
    <row r="535" spans="1:12" ht="30" customHeight="1">
      <c r="A535" s="58">
        <f>RFPData!D530</f>
        <v>0</v>
      </c>
      <c r="B535" s="53">
        <f>RFPData!DU530</f>
        <v>0</v>
      </c>
      <c r="C535" s="56">
        <f>RFPData!E530</f>
        <v>0</v>
      </c>
      <c r="D535" s="53">
        <f>RFPData!DT530</f>
        <v>0</v>
      </c>
      <c r="E535" s="56" t="str">
        <f>RFPData!DW530</f>
        <v/>
      </c>
      <c r="F535" s="54" t="d">
        <f>RFPData!CX530</f>
        <v>1899-12-30</v>
      </c>
      <c r="G535" s="54" t="d">
        <f>RFPData!DS530</f>
        <v>1899-12-30</v>
      </c>
      <c r="H535" s="58">
        <f>RFPData!DQ530</f>
        <v>0</v>
      </c>
      <c r="I535" s="58">
        <f>RFPData!DV530</f>
        <v>0</v>
      </c>
      <c r="J535" s="55">
        <f>RFPData!CV530</f>
        <v>0</v>
      </c>
      <c r="K535" s="55">
        <f>RFPData!CW530</f>
        <v>0</v>
      </c>
      <c r="L535" s="57">
        <f>RFPData!DR530</f>
        <v>0</v>
      </c>
    </row>
    <row r="536" spans="1:12" ht="30" customHeight="1">
      <c r="A536" s="58">
        <f>RFPData!D531</f>
        <v>0</v>
      </c>
      <c r="B536" s="53">
        <f>RFPData!DU531</f>
        <v>0</v>
      </c>
      <c r="C536" s="56">
        <f>RFPData!E531</f>
        <v>0</v>
      </c>
      <c r="D536" s="53">
        <f>RFPData!DT531</f>
        <v>0</v>
      </c>
      <c r="E536" s="56" t="str">
        <f>RFPData!DW531</f>
        <v/>
      </c>
      <c r="F536" s="54" t="d">
        <f>RFPData!CX531</f>
        <v>1899-12-30</v>
      </c>
      <c r="G536" s="54" t="d">
        <f>RFPData!DS531</f>
        <v>1899-12-30</v>
      </c>
      <c r="H536" s="58">
        <f>RFPData!DQ531</f>
        <v>0</v>
      </c>
      <c r="I536" s="58">
        <f>RFPData!DV531</f>
        <v>0</v>
      </c>
      <c r="J536" s="55">
        <f>RFPData!CV531</f>
        <v>0</v>
      </c>
      <c r="K536" s="55">
        <f>RFPData!CW531</f>
        <v>0</v>
      </c>
      <c r="L536" s="57">
        <f>RFPData!DR531</f>
        <v>0</v>
      </c>
    </row>
    <row r="537" spans="1:12" ht="30" customHeight="1">
      <c r="A537" s="58">
        <f>RFPData!D532</f>
        <v>0</v>
      </c>
      <c r="B537" s="53">
        <f>RFPData!DU532</f>
        <v>0</v>
      </c>
      <c r="C537" s="56">
        <f>RFPData!E532</f>
        <v>0</v>
      </c>
      <c r="D537" s="53">
        <f>RFPData!DT532</f>
        <v>0</v>
      </c>
      <c r="E537" s="56" t="str">
        <f>RFPData!DW532</f>
        <v/>
      </c>
      <c r="F537" s="54" t="d">
        <f>RFPData!CX532</f>
        <v>1899-12-30</v>
      </c>
      <c r="G537" s="54" t="d">
        <f>RFPData!DS532</f>
        <v>1899-12-30</v>
      </c>
      <c r="H537" s="58">
        <f>RFPData!DQ532</f>
        <v>0</v>
      </c>
      <c r="I537" s="58">
        <f>RFPData!DV532</f>
        <v>0</v>
      </c>
      <c r="J537" s="55">
        <f>RFPData!CV532</f>
        <v>0</v>
      </c>
      <c r="K537" s="55">
        <f>RFPData!CW532</f>
        <v>0</v>
      </c>
      <c r="L537" s="57">
        <f>RFPData!DR532</f>
        <v>0</v>
      </c>
    </row>
    <row r="538" spans="1:12" ht="30" customHeight="1">
      <c r="A538" s="58">
        <f>RFPData!D533</f>
        <v>0</v>
      </c>
      <c r="B538" s="53">
        <f>RFPData!DU533</f>
        <v>0</v>
      </c>
      <c r="C538" s="56">
        <f>RFPData!E533</f>
        <v>0</v>
      </c>
      <c r="D538" s="53">
        <f>RFPData!DT533</f>
        <v>0</v>
      </c>
      <c r="E538" s="56" t="str">
        <f>RFPData!DW533</f>
        <v/>
      </c>
      <c r="F538" s="54" t="d">
        <f>RFPData!CX533</f>
        <v>1899-12-30</v>
      </c>
      <c r="G538" s="54" t="d">
        <f>RFPData!DS533</f>
        <v>1899-12-30</v>
      </c>
      <c r="H538" s="58">
        <f>RFPData!DQ533</f>
        <v>0</v>
      </c>
      <c r="I538" s="58">
        <f>RFPData!DV533</f>
        <v>0</v>
      </c>
      <c r="J538" s="55">
        <f>RFPData!CV533</f>
        <v>0</v>
      </c>
      <c r="K538" s="55">
        <f>RFPData!CW533</f>
        <v>0</v>
      </c>
      <c r="L538" s="57">
        <f>RFPData!DR533</f>
        <v>0</v>
      </c>
    </row>
    <row r="539" spans="1:12" ht="30" customHeight="1">
      <c r="A539" s="58">
        <f>RFPData!D534</f>
        <v>0</v>
      </c>
      <c r="B539" s="53">
        <f>RFPData!DU534</f>
        <v>0</v>
      </c>
      <c r="C539" s="56">
        <f>RFPData!E534</f>
        <v>0</v>
      </c>
      <c r="D539" s="53">
        <f>RFPData!DT534</f>
        <v>0</v>
      </c>
      <c r="E539" s="56" t="str">
        <f>RFPData!DW534</f>
        <v/>
      </c>
      <c r="F539" s="54" t="d">
        <f>RFPData!CX534</f>
        <v>1899-12-30</v>
      </c>
      <c r="G539" s="54" t="d">
        <f>RFPData!DS534</f>
        <v>1899-12-30</v>
      </c>
      <c r="H539" s="58">
        <f>RFPData!DQ534</f>
        <v>0</v>
      </c>
      <c r="I539" s="58">
        <f>RFPData!DV534</f>
        <v>0</v>
      </c>
      <c r="J539" s="55">
        <f>RFPData!CV534</f>
        <v>0</v>
      </c>
      <c r="K539" s="55">
        <f>RFPData!CW534</f>
        <v>0</v>
      </c>
      <c r="L539" s="57">
        <f>RFPData!DR534</f>
        <v>0</v>
      </c>
    </row>
    <row r="540" spans="1:12" ht="30" customHeight="1">
      <c r="A540" s="58">
        <f>RFPData!D535</f>
        <v>0</v>
      </c>
      <c r="B540" s="53">
        <f>RFPData!DU535</f>
        <v>0</v>
      </c>
      <c r="C540" s="56">
        <f>RFPData!E535</f>
        <v>0</v>
      </c>
      <c r="D540" s="53">
        <f>RFPData!DT535</f>
        <v>0</v>
      </c>
      <c r="E540" s="56" t="str">
        <f>RFPData!DW535</f>
        <v/>
      </c>
      <c r="F540" s="54" t="d">
        <f>RFPData!CX535</f>
        <v>1899-12-30</v>
      </c>
      <c r="G540" s="54" t="d">
        <f>RFPData!DS535</f>
        <v>1899-12-30</v>
      </c>
      <c r="H540" s="58">
        <f>RFPData!DQ535</f>
        <v>0</v>
      </c>
      <c r="I540" s="58">
        <f>RFPData!DV535</f>
        <v>0</v>
      </c>
      <c r="J540" s="55">
        <f>RFPData!CV535</f>
        <v>0</v>
      </c>
      <c r="K540" s="55">
        <f>RFPData!CW535</f>
        <v>0</v>
      </c>
      <c r="L540" s="57">
        <f>RFPData!DR535</f>
        <v>0</v>
      </c>
    </row>
    <row r="541" spans="1:12" ht="30" customHeight="1">
      <c r="A541" s="58">
        <f>RFPData!D536</f>
        <v>0</v>
      </c>
      <c r="B541" s="53">
        <f>RFPData!DU536</f>
        <v>0</v>
      </c>
      <c r="C541" s="56">
        <f>RFPData!E536</f>
        <v>0</v>
      </c>
      <c r="D541" s="53">
        <f>RFPData!DT536</f>
        <v>0</v>
      </c>
      <c r="E541" s="56" t="str">
        <f>RFPData!DW536</f>
        <v/>
      </c>
      <c r="F541" s="54" t="d">
        <f>RFPData!CX536</f>
        <v>1899-12-30</v>
      </c>
      <c r="G541" s="54" t="d">
        <f>RFPData!DS536</f>
        <v>1899-12-30</v>
      </c>
      <c r="H541" s="58">
        <f>RFPData!DQ536</f>
        <v>0</v>
      </c>
      <c r="I541" s="58">
        <f>RFPData!DV536</f>
        <v>0</v>
      </c>
      <c r="J541" s="55">
        <f>RFPData!CV536</f>
        <v>0</v>
      </c>
      <c r="K541" s="55">
        <f>RFPData!CW536</f>
        <v>0</v>
      </c>
      <c r="L541" s="57">
        <f>RFPData!DR536</f>
        <v>0</v>
      </c>
    </row>
    <row r="542" spans="1:12" ht="30" customHeight="1">
      <c r="A542" s="58">
        <f>RFPData!D537</f>
        <v>0</v>
      </c>
      <c r="B542" s="53">
        <f>RFPData!DU537</f>
        <v>0</v>
      </c>
      <c r="C542" s="56">
        <f>RFPData!E537</f>
        <v>0</v>
      </c>
      <c r="D542" s="53">
        <f>RFPData!DT537</f>
        <v>0</v>
      </c>
      <c r="E542" s="56" t="str">
        <f>RFPData!DW537</f>
        <v/>
      </c>
      <c r="F542" s="54" t="d">
        <f>RFPData!CX537</f>
        <v>1899-12-30</v>
      </c>
      <c r="G542" s="54" t="d">
        <f>RFPData!DS537</f>
        <v>1899-12-30</v>
      </c>
      <c r="H542" s="58">
        <f>RFPData!DQ537</f>
        <v>0</v>
      </c>
      <c r="I542" s="58">
        <f>RFPData!DV537</f>
        <v>0</v>
      </c>
      <c r="J542" s="55">
        <f>RFPData!CV537</f>
        <v>0</v>
      </c>
      <c r="K542" s="55">
        <f>RFPData!CW537</f>
        <v>0</v>
      </c>
      <c r="L542" s="57">
        <f>RFPData!DR537</f>
        <v>0</v>
      </c>
    </row>
    <row r="543" spans="1:12" ht="30" customHeight="1">
      <c r="A543" s="58">
        <f>RFPData!D538</f>
        <v>0</v>
      </c>
      <c r="B543" s="53">
        <f>RFPData!DU538</f>
        <v>0</v>
      </c>
      <c r="C543" s="56">
        <f>RFPData!E538</f>
        <v>0</v>
      </c>
      <c r="D543" s="53">
        <f>RFPData!DT538</f>
        <v>0</v>
      </c>
      <c r="E543" s="56" t="str">
        <f>RFPData!DW538</f>
        <v/>
      </c>
      <c r="F543" s="54" t="d">
        <f>RFPData!CX538</f>
        <v>1899-12-30</v>
      </c>
      <c r="G543" s="54" t="d">
        <f>RFPData!DS538</f>
        <v>1899-12-30</v>
      </c>
      <c r="H543" s="58">
        <f>RFPData!DQ538</f>
        <v>0</v>
      </c>
      <c r="I543" s="58">
        <f>RFPData!DV538</f>
        <v>0</v>
      </c>
      <c r="J543" s="55">
        <f>RFPData!CV538</f>
        <v>0</v>
      </c>
      <c r="K543" s="55">
        <f>RFPData!CW538</f>
        <v>0</v>
      </c>
      <c r="L543" s="57">
        <f>RFPData!DR538</f>
        <v>0</v>
      </c>
    </row>
    <row r="544" spans="1:12" ht="30" customHeight="1">
      <c r="A544" s="58">
        <f>RFPData!D539</f>
        <v>0</v>
      </c>
      <c r="B544" s="53">
        <f>RFPData!DU539</f>
        <v>0</v>
      </c>
      <c r="C544" s="56">
        <f>RFPData!E539</f>
        <v>0</v>
      </c>
      <c r="D544" s="53">
        <f>RFPData!DT539</f>
        <v>0</v>
      </c>
      <c r="E544" s="56" t="str">
        <f>RFPData!DW539</f>
        <v/>
      </c>
      <c r="F544" s="54" t="d">
        <f>RFPData!CX539</f>
        <v>1899-12-30</v>
      </c>
      <c r="G544" s="54" t="d">
        <f>RFPData!DS539</f>
        <v>1899-12-30</v>
      </c>
      <c r="H544" s="58">
        <f>RFPData!DQ539</f>
        <v>0</v>
      </c>
      <c r="I544" s="58">
        <f>RFPData!DV539</f>
        <v>0</v>
      </c>
      <c r="J544" s="55">
        <f>RFPData!CV539</f>
        <v>0</v>
      </c>
      <c r="K544" s="55">
        <f>RFPData!CW539</f>
        <v>0</v>
      </c>
      <c r="L544" s="57">
        <f>RFPData!DR539</f>
        <v>0</v>
      </c>
    </row>
    <row r="545" spans="1:12" ht="30" customHeight="1">
      <c r="A545" s="58">
        <f>RFPData!D540</f>
        <v>0</v>
      </c>
      <c r="B545" s="53">
        <f>RFPData!DU540</f>
        <v>0</v>
      </c>
      <c r="C545" s="56">
        <f>RFPData!E540</f>
        <v>0</v>
      </c>
      <c r="D545" s="53">
        <f>RFPData!DT540</f>
        <v>0</v>
      </c>
      <c r="E545" s="56" t="str">
        <f>RFPData!DW540</f>
        <v/>
      </c>
      <c r="F545" s="54" t="d">
        <f>RFPData!CX540</f>
        <v>1899-12-30</v>
      </c>
      <c r="G545" s="54" t="d">
        <f>RFPData!DS540</f>
        <v>1899-12-30</v>
      </c>
      <c r="H545" s="58">
        <f>RFPData!DQ540</f>
        <v>0</v>
      </c>
      <c r="I545" s="58">
        <f>RFPData!DV540</f>
        <v>0</v>
      </c>
      <c r="J545" s="55">
        <f>RFPData!CV540</f>
        <v>0</v>
      </c>
      <c r="K545" s="55">
        <f>RFPData!CW540</f>
        <v>0</v>
      </c>
      <c r="L545" s="57">
        <f>RFPData!DR540</f>
        <v>0</v>
      </c>
    </row>
    <row r="546" spans="1:12" ht="30" customHeight="1">
      <c r="A546" s="58">
        <f>RFPData!D541</f>
        <v>0</v>
      </c>
      <c r="B546" s="53">
        <f>RFPData!DU541</f>
        <v>0</v>
      </c>
      <c r="C546" s="56">
        <f>RFPData!E541</f>
        <v>0</v>
      </c>
      <c r="D546" s="53">
        <f>RFPData!DT541</f>
        <v>0</v>
      </c>
      <c r="E546" s="56" t="str">
        <f>RFPData!DW541</f>
        <v/>
      </c>
      <c r="F546" s="54" t="d">
        <f>RFPData!CX541</f>
        <v>1899-12-30</v>
      </c>
      <c r="G546" s="54" t="d">
        <f>RFPData!DS541</f>
        <v>1899-12-30</v>
      </c>
      <c r="H546" s="58">
        <f>RFPData!DQ541</f>
        <v>0</v>
      </c>
      <c r="I546" s="58">
        <f>RFPData!DV541</f>
        <v>0</v>
      </c>
      <c r="J546" s="55">
        <f>RFPData!CV541</f>
        <v>0</v>
      </c>
      <c r="K546" s="55">
        <f>RFPData!CW541</f>
        <v>0</v>
      </c>
      <c r="L546" s="57">
        <f>RFPData!DR541</f>
        <v>0</v>
      </c>
    </row>
    <row r="547" spans="1:12" ht="30" customHeight="1">
      <c r="A547" s="58">
        <f>RFPData!D542</f>
        <v>0</v>
      </c>
      <c r="B547" s="53">
        <f>RFPData!DU542</f>
        <v>0</v>
      </c>
      <c r="C547" s="56">
        <f>RFPData!E542</f>
        <v>0</v>
      </c>
      <c r="D547" s="53">
        <f>RFPData!DT542</f>
        <v>0</v>
      </c>
      <c r="E547" s="56" t="str">
        <f>RFPData!DW542</f>
        <v/>
      </c>
      <c r="F547" s="54" t="d">
        <f>RFPData!CX542</f>
        <v>1899-12-30</v>
      </c>
      <c r="G547" s="54" t="d">
        <f>RFPData!DS542</f>
        <v>1899-12-30</v>
      </c>
      <c r="H547" s="58">
        <f>RFPData!DQ542</f>
        <v>0</v>
      </c>
      <c r="I547" s="58">
        <f>RFPData!DV542</f>
        <v>0</v>
      </c>
      <c r="J547" s="55">
        <f>RFPData!CV542</f>
        <v>0</v>
      </c>
      <c r="K547" s="55">
        <f>RFPData!CW542</f>
        <v>0</v>
      </c>
      <c r="L547" s="57">
        <f>RFPData!DR542</f>
        <v>0</v>
      </c>
    </row>
    <row r="548" spans="1:12" ht="30" customHeight="1">
      <c r="A548" s="58">
        <f>RFPData!D543</f>
        <v>0</v>
      </c>
      <c r="B548" s="53">
        <f>RFPData!DU543</f>
        <v>0</v>
      </c>
      <c r="C548" s="56">
        <f>RFPData!E543</f>
        <v>0</v>
      </c>
      <c r="D548" s="53">
        <f>RFPData!DT543</f>
        <v>0</v>
      </c>
      <c r="E548" s="56" t="str">
        <f>RFPData!DW543</f>
        <v/>
      </c>
      <c r="F548" s="54" t="d">
        <f>RFPData!CX543</f>
        <v>1899-12-30</v>
      </c>
      <c r="G548" s="54" t="d">
        <f>RFPData!DS543</f>
        <v>1899-12-30</v>
      </c>
      <c r="H548" s="58">
        <f>RFPData!DQ543</f>
        <v>0</v>
      </c>
      <c r="I548" s="58">
        <f>RFPData!DV543</f>
        <v>0</v>
      </c>
      <c r="J548" s="55">
        <f>RFPData!CV543</f>
        <v>0</v>
      </c>
      <c r="K548" s="55">
        <f>RFPData!CW543</f>
        <v>0</v>
      </c>
      <c r="L548" s="57">
        <f>RFPData!DR543</f>
        <v>0</v>
      </c>
    </row>
    <row r="549" spans="1:12" ht="30" customHeight="1">
      <c r="A549" s="58">
        <f>RFPData!D544</f>
        <v>0</v>
      </c>
      <c r="B549" s="53">
        <f>RFPData!DU544</f>
        <v>0</v>
      </c>
      <c r="C549" s="56">
        <f>RFPData!E544</f>
        <v>0</v>
      </c>
      <c r="D549" s="53">
        <f>RFPData!DT544</f>
        <v>0</v>
      </c>
      <c r="E549" s="56" t="str">
        <f>RFPData!DW544</f>
        <v/>
      </c>
      <c r="F549" s="54" t="d">
        <f>RFPData!CX544</f>
        <v>1899-12-30</v>
      </c>
      <c r="G549" s="54" t="d">
        <f>RFPData!DS544</f>
        <v>1899-12-30</v>
      </c>
      <c r="H549" s="58">
        <f>RFPData!DQ544</f>
        <v>0</v>
      </c>
      <c r="I549" s="58">
        <f>RFPData!DV544</f>
        <v>0</v>
      </c>
      <c r="J549" s="55">
        <f>RFPData!CV544</f>
        <v>0</v>
      </c>
      <c r="K549" s="55">
        <f>RFPData!CW544</f>
        <v>0</v>
      </c>
      <c r="L549" s="57">
        <f>RFPData!DR544</f>
        <v>0</v>
      </c>
    </row>
    <row r="550" spans="1:12" ht="30" customHeight="1">
      <c r="A550" s="58">
        <f>RFPData!D545</f>
        <v>0</v>
      </c>
      <c r="B550" s="53">
        <f>RFPData!DU545</f>
        <v>0</v>
      </c>
      <c r="C550" s="56">
        <f>RFPData!E545</f>
        <v>0</v>
      </c>
      <c r="D550" s="53">
        <f>RFPData!DT545</f>
        <v>0</v>
      </c>
      <c r="E550" s="56" t="str">
        <f>RFPData!DW545</f>
        <v/>
      </c>
      <c r="F550" s="54" t="d">
        <f>RFPData!CX545</f>
        <v>1899-12-30</v>
      </c>
      <c r="G550" s="54" t="d">
        <f>RFPData!DS545</f>
        <v>1899-12-30</v>
      </c>
      <c r="H550" s="58">
        <f>RFPData!DQ545</f>
        <v>0</v>
      </c>
      <c r="I550" s="58">
        <f>RFPData!DV545</f>
        <v>0</v>
      </c>
      <c r="J550" s="55">
        <f>RFPData!CV545</f>
        <v>0</v>
      </c>
      <c r="K550" s="55">
        <f>RFPData!CW545</f>
        <v>0</v>
      </c>
      <c r="L550" s="57">
        <f>RFPData!DR545</f>
        <v>0</v>
      </c>
    </row>
    <row r="551" spans="1:12" ht="30" customHeight="1">
      <c r="A551" s="58">
        <f>RFPData!D546</f>
        <v>0</v>
      </c>
      <c r="B551" s="53">
        <f>RFPData!DU546</f>
        <v>0</v>
      </c>
      <c r="C551" s="56">
        <f>RFPData!E546</f>
        <v>0</v>
      </c>
      <c r="D551" s="53">
        <f>RFPData!DT546</f>
        <v>0</v>
      </c>
      <c r="E551" s="56" t="str">
        <f>RFPData!DW546</f>
        <v/>
      </c>
      <c r="F551" s="54" t="d">
        <f>RFPData!CX546</f>
        <v>1899-12-30</v>
      </c>
      <c r="G551" s="54" t="d">
        <f>RFPData!DS546</f>
        <v>1899-12-30</v>
      </c>
      <c r="H551" s="58">
        <f>RFPData!DQ546</f>
        <v>0</v>
      </c>
      <c r="I551" s="58">
        <f>RFPData!DV546</f>
        <v>0</v>
      </c>
      <c r="J551" s="55">
        <f>RFPData!CV546</f>
        <v>0</v>
      </c>
      <c r="K551" s="55">
        <f>RFPData!CW546</f>
        <v>0</v>
      </c>
      <c r="L551" s="57">
        <f>RFPData!DR546</f>
        <v>0</v>
      </c>
    </row>
    <row r="552" spans="1:12" ht="30" customHeight="1">
      <c r="A552" s="58">
        <f>RFPData!D547</f>
        <v>0</v>
      </c>
      <c r="B552" s="53">
        <f>RFPData!DU547</f>
        <v>0</v>
      </c>
      <c r="C552" s="56">
        <f>RFPData!E547</f>
        <v>0</v>
      </c>
      <c r="D552" s="53">
        <f>RFPData!DT547</f>
        <v>0</v>
      </c>
      <c r="E552" s="56" t="str">
        <f>RFPData!DW547</f>
        <v/>
      </c>
      <c r="F552" s="54" t="d">
        <f>RFPData!CX547</f>
        <v>1899-12-30</v>
      </c>
      <c r="G552" s="54" t="d">
        <f>RFPData!DS547</f>
        <v>1899-12-30</v>
      </c>
      <c r="H552" s="58">
        <f>RFPData!DQ547</f>
        <v>0</v>
      </c>
      <c r="I552" s="58">
        <f>RFPData!DV547</f>
        <v>0</v>
      </c>
      <c r="J552" s="55">
        <f>RFPData!CV547</f>
        <v>0</v>
      </c>
      <c r="K552" s="55">
        <f>RFPData!CW547</f>
        <v>0</v>
      </c>
      <c r="L552" s="57">
        <f>RFPData!DR547</f>
        <v>0</v>
      </c>
    </row>
    <row r="553" spans="1:12" ht="30" customHeight="1">
      <c r="A553" s="58">
        <f>RFPData!D548</f>
        <v>0</v>
      </c>
      <c r="B553" s="53">
        <f>RFPData!DU548</f>
        <v>0</v>
      </c>
      <c r="C553" s="56">
        <f>RFPData!E548</f>
        <v>0</v>
      </c>
      <c r="D553" s="53">
        <f>RFPData!DT548</f>
        <v>0</v>
      </c>
      <c r="E553" s="56" t="str">
        <f>RFPData!DW548</f>
        <v/>
      </c>
      <c r="F553" s="54" t="d">
        <f>RFPData!CX548</f>
        <v>1899-12-30</v>
      </c>
      <c r="G553" s="54" t="d">
        <f>RFPData!DS548</f>
        <v>1899-12-30</v>
      </c>
      <c r="H553" s="58">
        <f>RFPData!DQ548</f>
        <v>0</v>
      </c>
      <c r="I553" s="58">
        <f>RFPData!DV548</f>
        <v>0</v>
      </c>
      <c r="J553" s="55">
        <f>RFPData!CV548</f>
        <v>0</v>
      </c>
      <c r="K553" s="55">
        <f>RFPData!CW548</f>
        <v>0</v>
      </c>
      <c r="L553" s="57">
        <f>RFPData!DR548</f>
        <v>0</v>
      </c>
    </row>
    <row r="554" spans="1:12" ht="30" customHeight="1">
      <c r="A554" s="58">
        <f>RFPData!D549</f>
        <v>0</v>
      </c>
      <c r="B554" s="53">
        <f>RFPData!DU549</f>
        <v>0</v>
      </c>
      <c r="C554" s="56">
        <f>RFPData!E549</f>
        <v>0</v>
      </c>
      <c r="D554" s="53">
        <f>RFPData!DT549</f>
        <v>0</v>
      </c>
      <c r="E554" s="56" t="str">
        <f>RFPData!DW549</f>
        <v/>
      </c>
      <c r="F554" s="54" t="d">
        <f>RFPData!CX549</f>
        <v>1899-12-30</v>
      </c>
      <c r="G554" s="54" t="d">
        <f>RFPData!DS549</f>
        <v>1899-12-30</v>
      </c>
      <c r="H554" s="58">
        <f>RFPData!DQ549</f>
        <v>0</v>
      </c>
      <c r="I554" s="58">
        <f>RFPData!DV549</f>
        <v>0</v>
      </c>
      <c r="J554" s="55">
        <f>RFPData!CV549</f>
        <v>0</v>
      </c>
      <c r="K554" s="55">
        <f>RFPData!CW549</f>
        <v>0</v>
      </c>
      <c r="L554" s="57">
        <f>RFPData!DR549</f>
        <v>0</v>
      </c>
    </row>
    <row r="555" spans="1:12" ht="30" customHeight="1">
      <c r="A555" s="58">
        <f>RFPData!D550</f>
        <v>0</v>
      </c>
      <c r="B555" s="53">
        <f>RFPData!DU550</f>
        <v>0</v>
      </c>
      <c r="C555" s="56">
        <f>RFPData!E550</f>
        <v>0</v>
      </c>
      <c r="D555" s="53">
        <f>RFPData!DT550</f>
        <v>0</v>
      </c>
      <c r="E555" s="56" t="str">
        <f>RFPData!DW550</f>
        <v/>
      </c>
      <c r="F555" s="54" t="d">
        <f>RFPData!CX550</f>
        <v>1899-12-30</v>
      </c>
      <c r="G555" s="54" t="d">
        <f>RFPData!DS550</f>
        <v>1899-12-30</v>
      </c>
      <c r="H555" s="58">
        <f>RFPData!DQ550</f>
        <v>0</v>
      </c>
      <c r="I555" s="58">
        <f>RFPData!DV550</f>
        <v>0</v>
      </c>
      <c r="J555" s="55">
        <f>RFPData!CV550</f>
        <v>0</v>
      </c>
      <c r="K555" s="55">
        <f>RFPData!CW550</f>
        <v>0</v>
      </c>
      <c r="L555" s="57">
        <f>RFPData!DR550</f>
        <v>0</v>
      </c>
    </row>
    <row r="556" spans="1:12" ht="30" customHeight="1">
      <c r="A556" s="58">
        <f>RFPData!D551</f>
        <v>0</v>
      </c>
      <c r="B556" s="53">
        <f>RFPData!DU551</f>
        <v>0</v>
      </c>
      <c r="C556" s="56">
        <f>RFPData!E551</f>
        <v>0</v>
      </c>
      <c r="D556" s="53">
        <f>RFPData!DT551</f>
        <v>0</v>
      </c>
      <c r="E556" s="56" t="str">
        <f>RFPData!DW551</f>
        <v/>
      </c>
      <c r="F556" s="54" t="d">
        <f>RFPData!CX551</f>
        <v>1899-12-30</v>
      </c>
      <c r="G556" s="54" t="d">
        <f>RFPData!DS551</f>
        <v>1899-12-30</v>
      </c>
      <c r="H556" s="58">
        <f>RFPData!DQ551</f>
        <v>0</v>
      </c>
      <c r="I556" s="58">
        <f>RFPData!DV551</f>
        <v>0</v>
      </c>
      <c r="J556" s="55">
        <f>RFPData!CV551</f>
        <v>0</v>
      </c>
      <c r="K556" s="55">
        <f>RFPData!CW551</f>
        <v>0</v>
      </c>
      <c r="L556" s="57">
        <f>RFPData!DR551</f>
        <v>0</v>
      </c>
    </row>
    <row r="557" spans="1:12" ht="30" customHeight="1">
      <c r="A557" s="58">
        <f>RFPData!D552</f>
        <v>0</v>
      </c>
      <c r="B557" s="53">
        <f>RFPData!DU552</f>
        <v>0</v>
      </c>
      <c r="C557" s="56">
        <f>RFPData!E552</f>
        <v>0</v>
      </c>
      <c r="D557" s="53">
        <f>RFPData!DT552</f>
        <v>0</v>
      </c>
      <c r="E557" s="56" t="str">
        <f>RFPData!DW552</f>
        <v/>
      </c>
      <c r="F557" s="54" t="d">
        <f>RFPData!CX552</f>
        <v>1899-12-30</v>
      </c>
      <c r="G557" s="54" t="d">
        <f>RFPData!DS552</f>
        <v>1899-12-30</v>
      </c>
      <c r="H557" s="58">
        <f>RFPData!DQ552</f>
        <v>0</v>
      </c>
      <c r="I557" s="58">
        <f>RFPData!DV552</f>
        <v>0</v>
      </c>
      <c r="J557" s="55">
        <f>RFPData!CV552</f>
        <v>0</v>
      </c>
      <c r="K557" s="55">
        <f>RFPData!CW552</f>
        <v>0</v>
      </c>
      <c r="L557" s="57">
        <f>RFPData!DR552</f>
        <v>0</v>
      </c>
    </row>
    <row r="558" spans="1:12" ht="30" customHeight="1">
      <c r="A558" s="58">
        <f>RFPData!D553</f>
        <v>0</v>
      </c>
      <c r="B558" s="53">
        <f>RFPData!DU553</f>
        <v>0</v>
      </c>
      <c r="C558" s="56">
        <f>RFPData!E553</f>
        <v>0</v>
      </c>
      <c r="D558" s="53">
        <f>RFPData!DT553</f>
        <v>0</v>
      </c>
      <c r="E558" s="56" t="str">
        <f>RFPData!DW553</f>
        <v/>
      </c>
      <c r="F558" s="54" t="d">
        <f>RFPData!CX553</f>
        <v>1899-12-30</v>
      </c>
      <c r="G558" s="54" t="d">
        <f>RFPData!DS553</f>
        <v>1899-12-30</v>
      </c>
      <c r="H558" s="58">
        <f>RFPData!DQ553</f>
        <v>0</v>
      </c>
      <c r="I558" s="58">
        <f>RFPData!DV553</f>
        <v>0</v>
      </c>
      <c r="J558" s="55">
        <f>RFPData!CV553</f>
        <v>0</v>
      </c>
      <c r="K558" s="55">
        <f>RFPData!CW553</f>
        <v>0</v>
      </c>
      <c r="L558" s="57">
        <f>RFPData!DR553</f>
        <v>0</v>
      </c>
    </row>
    <row r="559" spans="1:12" ht="30" customHeight="1">
      <c r="A559" s="58">
        <f>RFPData!D554</f>
        <v>0</v>
      </c>
      <c r="B559" s="53">
        <f>RFPData!DU554</f>
        <v>0</v>
      </c>
      <c r="C559" s="56">
        <f>RFPData!E554</f>
        <v>0</v>
      </c>
      <c r="D559" s="53">
        <f>RFPData!DT554</f>
        <v>0</v>
      </c>
      <c r="E559" s="56" t="str">
        <f>RFPData!DW554</f>
        <v/>
      </c>
      <c r="F559" s="54" t="d">
        <f>RFPData!CX554</f>
        <v>1899-12-30</v>
      </c>
      <c r="G559" s="54" t="d">
        <f>RFPData!DS554</f>
        <v>1899-12-30</v>
      </c>
      <c r="H559" s="58">
        <f>RFPData!DQ554</f>
        <v>0</v>
      </c>
      <c r="I559" s="58">
        <f>RFPData!DV554</f>
        <v>0</v>
      </c>
      <c r="J559" s="55">
        <f>RFPData!CV554</f>
        <v>0</v>
      </c>
      <c r="K559" s="55">
        <f>RFPData!CW554</f>
        <v>0</v>
      </c>
      <c r="L559" s="57">
        <f>RFPData!DR554</f>
        <v>0</v>
      </c>
    </row>
    <row r="560" spans="1:12" ht="30" customHeight="1">
      <c r="A560" s="58">
        <f>RFPData!D555</f>
        <v>0</v>
      </c>
      <c r="B560" s="53">
        <f>RFPData!DU555</f>
        <v>0</v>
      </c>
      <c r="C560" s="56">
        <f>RFPData!E555</f>
        <v>0</v>
      </c>
      <c r="D560" s="53">
        <f>RFPData!DT555</f>
        <v>0</v>
      </c>
      <c r="E560" s="56" t="str">
        <f>RFPData!DW555</f>
        <v/>
      </c>
      <c r="F560" s="54" t="d">
        <f>RFPData!CX555</f>
        <v>1899-12-30</v>
      </c>
      <c r="G560" s="54" t="d">
        <f>RFPData!DS555</f>
        <v>1899-12-30</v>
      </c>
      <c r="H560" s="58">
        <f>RFPData!DQ555</f>
        <v>0</v>
      </c>
      <c r="I560" s="58">
        <f>RFPData!DV555</f>
        <v>0</v>
      </c>
      <c r="J560" s="55">
        <f>RFPData!CV555</f>
        <v>0</v>
      </c>
      <c r="K560" s="55">
        <f>RFPData!CW555</f>
        <v>0</v>
      </c>
      <c r="L560" s="57">
        <f>RFPData!DR555</f>
        <v>0</v>
      </c>
    </row>
    <row r="561" spans="1:12" ht="30" customHeight="1">
      <c r="A561" s="58">
        <f>RFPData!D556</f>
        <v>0</v>
      </c>
      <c r="B561" s="53">
        <f>RFPData!DU556</f>
        <v>0</v>
      </c>
      <c r="C561" s="56">
        <f>RFPData!E556</f>
        <v>0</v>
      </c>
      <c r="D561" s="53">
        <f>RFPData!DT556</f>
        <v>0</v>
      </c>
      <c r="E561" s="56" t="str">
        <f>RFPData!DW556</f>
        <v/>
      </c>
      <c r="F561" s="54" t="d">
        <f>RFPData!CX556</f>
        <v>1899-12-30</v>
      </c>
      <c r="G561" s="54" t="d">
        <f>RFPData!DS556</f>
        <v>1899-12-30</v>
      </c>
      <c r="H561" s="58">
        <f>RFPData!DQ556</f>
        <v>0</v>
      </c>
      <c r="I561" s="58">
        <f>RFPData!DV556</f>
        <v>0</v>
      </c>
      <c r="J561" s="55">
        <f>RFPData!CV556</f>
        <v>0</v>
      </c>
      <c r="K561" s="55">
        <f>RFPData!CW556</f>
        <v>0</v>
      </c>
      <c r="L561" s="57">
        <f>RFPData!DR556</f>
        <v>0</v>
      </c>
    </row>
    <row r="562" spans="1:12" ht="30" customHeight="1">
      <c r="A562" s="58">
        <f>RFPData!D557</f>
        <v>0</v>
      </c>
      <c r="B562" s="53">
        <f>RFPData!DU557</f>
        <v>0</v>
      </c>
      <c r="C562" s="56">
        <f>RFPData!E557</f>
        <v>0</v>
      </c>
      <c r="D562" s="53">
        <f>RFPData!DT557</f>
        <v>0</v>
      </c>
      <c r="E562" s="56" t="str">
        <f>RFPData!DW557</f>
        <v/>
      </c>
      <c r="F562" s="54" t="d">
        <f>RFPData!CX557</f>
        <v>1899-12-30</v>
      </c>
      <c r="G562" s="54" t="d">
        <f>RFPData!DS557</f>
        <v>1899-12-30</v>
      </c>
      <c r="H562" s="58">
        <f>RFPData!DQ557</f>
        <v>0</v>
      </c>
      <c r="I562" s="58">
        <f>RFPData!DV557</f>
        <v>0</v>
      </c>
      <c r="J562" s="55">
        <f>RFPData!CV557</f>
        <v>0</v>
      </c>
      <c r="K562" s="55">
        <f>RFPData!CW557</f>
        <v>0</v>
      </c>
      <c r="L562" s="57">
        <f>RFPData!DR557</f>
        <v>0</v>
      </c>
    </row>
    <row r="563" spans="1:12" ht="30" customHeight="1">
      <c r="A563" s="58">
        <f>RFPData!D558</f>
        <v>0</v>
      </c>
      <c r="B563" s="53">
        <f>RFPData!DU558</f>
        <v>0</v>
      </c>
      <c r="C563" s="56">
        <f>RFPData!E558</f>
        <v>0</v>
      </c>
      <c r="D563" s="53">
        <f>RFPData!DT558</f>
        <v>0</v>
      </c>
      <c r="E563" s="56" t="str">
        <f>RFPData!DW558</f>
        <v/>
      </c>
      <c r="F563" s="54" t="d">
        <f>RFPData!CX558</f>
        <v>1899-12-30</v>
      </c>
      <c r="G563" s="54" t="d">
        <f>RFPData!DS558</f>
        <v>1899-12-30</v>
      </c>
      <c r="H563" s="58">
        <f>RFPData!DQ558</f>
        <v>0</v>
      </c>
      <c r="I563" s="58">
        <f>RFPData!DV558</f>
        <v>0</v>
      </c>
      <c r="J563" s="55">
        <f>RFPData!CV558</f>
        <v>0</v>
      </c>
      <c r="K563" s="55">
        <f>RFPData!CW558</f>
        <v>0</v>
      </c>
      <c r="L563" s="57">
        <f>RFPData!DR558</f>
        <v>0</v>
      </c>
    </row>
    <row r="564" spans="1:12" ht="30" customHeight="1">
      <c r="A564" s="58">
        <f>RFPData!D559</f>
        <v>0</v>
      </c>
      <c r="B564" s="53">
        <f>RFPData!DU559</f>
        <v>0</v>
      </c>
      <c r="C564" s="56">
        <f>RFPData!E559</f>
        <v>0</v>
      </c>
      <c r="D564" s="53">
        <f>RFPData!DT559</f>
        <v>0</v>
      </c>
      <c r="E564" s="56" t="str">
        <f>RFPData!DW559</f>
        <v/>
      </c>
      <c r="F564" s="54" t="d">
        <f>RFPData!CX559</f>
        <v>1899-12-30</v>
      </c>
      <c r="G564" s="54" t="d">
        <f>RFPData!DS559</f>
        <v>1899-12-30</v>
      </c>
      <c r="H564" s="58">
        <f>RFPData!DQ559</f>
        <v>0</v>
      </c>
      <c r="I564" s="58">
        <f>RFPData!DV559</f>
        <v>0</v>
      </c>
      <c r="J564" s="55">
        <f>RFPData!CV559</f>
        <v>0</v>
      </c>
      <c r="K564" s="55">
        <f>RFPData!CW559</f>
        <v>0</v>
      </c>
      <c r="L564" s="57">
        <f>RFPData!DR559</f>
        <v>0</v>
      </c>
    </row>
    <row r="565" spans="1:12" ht="30" customHeight="1">
      <c r="A565" s="58">
        <f>RFPData!D560</f>
        <v>0</v>
      </c>
      <c r="B565" s="53">
        <f>RFPData!DU560</f>
        <v>0</v>
      </c>
      <c r="C565" s="56">
        <f>RFPData!E560</f>
        <v>0</v>
      </c>
      <c r="D565" s="53">
        <f>RFPData!DT560</f>
        <v>0</v>
      </c>
      <c r="E565" s="56" t="str">
        <f>RFPData!DW560</f>
        <v/>
      </c>
      <c r="F565" s="54" t="d">
        <f>RFPData!CX560</f>
        <v>1899-12-30</v>
      </c>
      <c r="G565" s="54" t="d">
        <f>RFPData!DS560</f>
        <v>1899-12-30</v>
      </c>
      <c r="H565" s="58">
        <f>RFPData!DQ560</f>
        <v>0</v>
      </c>
      <c r="I565" s="58">
        <f>RFPData!DV560</f>
        <v>0</v>
      </c>
      <c r="J565" s="55">
        <f>RFPData!CV560</f>
        <v>0</v>
      </c>
      <c r="K565" s="55">
        <f>RFPData!CW560</f>
        <v>0</v>
      </c>
      <c r="L565" s="57">
        <f>RFPData!DR560</f>
        <v>0</v>
      </c>
    </row>
    <row r="566" spans="1:12" ht="30" customHeight="1">
      <c r="A566" s="58">
        <f>RFPData!D561</f>
        <v>0</v>
      </c>
      <c r="B566" s="53">
        <f>RFPData!DU561</f>
        <v>0</v>
      </c>
      <c r="C566" s="56">
        <f>RFPData!E561</f>
        <v>0</v>
      </c>
      <c r="D566" s="53">
        <f>RFPData!DT561</f>
        <v>0</v>
      </c>
      <c r="E566" s="56" t="str">
        <f>RFPData!DW561</f>
        <v/>
      </c>
      <c r="F566" s="54" t="d">
        <f>RFPData!CX561</f>
        <v>1899-12-30</v>
      </c>
      <c r="G566" s="54" t="d">
        <f>RFPData!DS561</f>
        <v>1899-12-30</v>
      </c>
      <c r="H566" s="58">
        <f>RFPData!DQ561</f>
        <v>0</v>
      </c>
      <c r="I566" s="58">
        <f>RFPData!DV561</f>
        <v>0</v>
      </c>
      <c r="J566" s="55">
        <f>RFPData!CV561</f>
        <v>0</v>
      </c>
      <c r="K566" s="55">
        <f>RFPData!CW561</f>
        <v>0</v>
      </c>
      <c r="L566" s="57">
        <f>RFPData!DR561</f>
        <v>0</v>
      </c>
    </row>
    <row r="567" spans="1:12" ht="30" customHeight="1">
      <c r="A567" s="58">
        <f>RFPData!D562</f>
        <v>0</v>
      </c>
      <c r="B567" s="53">
        <f>RFPData!DU562</f>
        <v>0</v>
      </c>
      <c r="C567" s="56">
        <f>RFPData!E562</f>
        <v>0</v>
      </c>
      <c r="D567" s="53">
        <f>RFPData!DT562</f>
        <v>0</v>
      </c>
      <c r="E567" s="56" t="str">
        <f>RFPData!DW562</f>
        <v/>
      </c>
      <c r="F567" s="54" t="d">
        <f>RFPData!CX562</f>
        <v>1899-12-30</v>
      </c>
      <c r="G567" s="54" t="d">
        <f>RFPData!DS562</f>
        <v>1899-12-30</v>
      </c>
      <c r="H567" s="58">
        <f>RFPData!DQ562</f>
        <v>0</v>
      </c>
      <c r="I567" s="58">
        <f>RFPData!DV562</f>
        <v>0</v>
      </c>
      <c r="J567" s="55">
        <f>RFPData!CV562</f>
        <v>0</v>
      </c>
      <c r="K567" s="55">
        <f>RFPData!CW562</f>
        <v>0</v>
      </c>
      <c r="L567" s="57">
        <f>RFPData!DR562</f>
        <v>0</v>
      </c>
    </row>
    <row r="568" spans="1:12" ht="30" customHeight="1">
      <c r="A568" s="58">
        <f>RFPData!D563</f>
        <v>0</v>
      </c>
      <c r="B568" s="53">
        <f>RFPData!DU563</f>
        <v>0</v>
      </c>
      <c r="C568" s="56">
        <f>RFPData!E563</f>
        <v>0</v>
      </c>
      <c r="D568" s="53">
        <f>RFPData!DT563</f>
        <v>0</v>
      </c>
      <c r="E568" s="56" t="str">
        <f>RFPData!DW563</f>
        <v/>
      </c>
      <c r="F568" s="54" t="d">
        <f>RFPData!CX563</f>
        <v>1899-12-30</v>
      </c>
      <c r="G568" s="54" t="d">
        <f>RFPData!DS563</f>
        <v>1899-12-30</v>
      </c>
      <c r="H568" s="58">
        <f>RFPData!DQ563</f>
        <v>0</v>
      </c>
      <c r="I568" s="58">
        <f>RFPData!DV563</f>
        <v>0</v>
      </c>
      <c r="J568" s="55">
        <f>RFPData!CV563</f>
        <v>0</v>
      </c>
      <c r="K568" s="55">
        <f>RFPData!CW563</f>
        <v>0</v>
      </c>
      <c r="L568" s="57">
        <f>RFPData!DR563</f>
        <v>0</v>
      </c>
    </row>
    <row r="569" spans="1:12" ht="30" customHeight="1">
      <c r="A569" s="58">
        <f>RFPData!D564</f>
        <v>0</v>
      </c>
      <c r="B569" s="53">
        <f>RFPData!DU564</f>
        <v>0</v>
      </c>
      <c r="C569" s="56">
        <f>RFPData!E564</f>
        <v>0</v>
      </c>
      <c r="D569" s="53">
        <f>RFPData!DT564</f>
        <v>0</v>
      </c>
      <c r="E569" s="56" t="str">
        <f>RFPData!DW564</f>
        <v/>
      </c>
      <c r="F569" s="54" t="d">
        <f>RFPData!CX564</f>
        <v>1899-12-30</v>
      </c>
      <c r="G569" s="54" t="d">
        <f>RFPData!DS564</f>
        <v>1899-12-30</v>
      </c>
      <c r="H569" s="58">
        <f>RFPData!DQ564</f>
        <v>0</v>
      </c>
      <c r="I569" s="58">
        <f>RFPData!DV564</f>
        <v>0</v>
      </c>
      <c r="J569" s="55">
        <f>RFPData!CV564</f>
        <v>0</v>
      </c>
      <c r="K569" s="55">
        <f>RFPData!CW564</f>
        <v>0</v>
      </c>
      <c r="L569" s="57">
        <f>RFPData!DR564</f>
        <v>0</v>
      </c>
    </row>
    <row r="570" spans="1:12" ht="30" customHeight="1">
      <c r="A570" s="58">
        <f>RFPData!D565</f>
        <v>0</v>
      </c>
      <c r="B570" s="53">
        <f>RFPData!DU565</f>
        <v>0</v>
      </c>
      <c r="C570" s="56">
        <f>RFPData!E565</f>
        <v>0</v>
      </c>
      <c r="D570" s="53">
        <f>RFPData!DT565</f>
        <v>0</v>
      </c>
      <c r="E570" s="56" t="str">
        <f>RFPData!DW565</f>
        <v/>
      </c>
      <c r="F570" s="54" t="d">
        <f>RFPData!CX565</f>
        <v>1899-12-30</v>
      </c>
      <c r="G570" s="54" t="d">
        <f>RFPData!DS565</f>
        <v>1899-12-30</v>
      </c>
      <c r="H570" s="58">
        <f>RFPData!DQ565</f>
        <v>0</v>
      </c>
      <c r="I570" s="58">
        <f>RFPData!DV565</f>
        <v>0</v>
      </c>
      <c r="J570" s="55">
        <f>RFPData!CV565</f>
        <v>0</v>
      </c>
      <c r="K570" s="55">
        <f>RFPData!CW565</f>
        <v>0</v>
      </c>
      <c r="L570" s="57">
        <f>RFPData!DR565</f>
        <v>0</v>
      </c>
    </row>
    <row r="571" spans="1:12" ht="30" customHeight="1">
      <c r="A571" s="58">
        <f>RFPData!D566</f>
        <v>0</v>
      </c>
      <c r="B571" s="53">
        <f>RFPData!DU566</f>
        <v>0</v>
      </c>
      <c r="C571" s="56">
        <f>RFPData!E566</f>
        <v>0</v>
      </c>
      <c r="D571" s="53">
        <f>RFPData!DT566</f>
        <v>0</v>
      </c>
      <c r="E571" s="56" t="str">
        <f>RFPData!DW566</f>
        <v/>
      </c>
      <c r="F571" s="54" t="d">
        <f>RFPData!CX566</f>
        <v>1899-12-30</v>
      </c>
      <c r="G571" s="54" t="d">
        <f>RFPData!DS566</f>
        <v>1899-12-30</v>
      </c>
      <c r="H571" s="58">
        <f>RFPData!DQ566</f>
        <v>0</v>
      </c>
      <c r="I571" s="58">
        <f>RFPData!DV566</f>
        <v>0</v>
      </c>
      <c r="J571" s="55">
        <f>RFPData!CV566</f>
        <v>0</v>
      </c>
      <c r="K571" s="55">
        <f>RFPData!CW566</f>
        <v>0</v>
      </c>
      <c r="L571" s="57">
        <f>RFPData!DR566</f>
        <v>0</v>
      </c>
    </row>
    <row r="572" spans="1:12" ht="30" customHeight="1">
      <c r="A572" s="58">
        <f>RFPData!D567</f>
        <v>0</v>
      </c>
      <c r="B572" s="53">
        <f>RFPData!DU567</f>
        <v>0</v>
      </c>
      <c r="C572" s="56">
        <f>RFPData!E567</f>
        <v>0</v>
      </c>
      <c r="D572" s="53">
        <f>RFPData!DT567</f>
        <v>0</v>
      </c>
      <c r="E572" s="56" t="str">
        <f>RFPData!DW567</f>
        <v/>
      </c>
      <c r="F572" s="54" t="d">
        <f>RFPData!CX567</f>
        <v>1899-12-30</v>
      </c>
      <c r="G572" s="54" t="d">
        <f>RFPData!DS567</f>
        <v>1899-12-30</v>
      </c>
      <c r="H572" s="58">
        <f>RFPData!DQ567</f>
        <v>0</v>
      </c>
      <c r="I572" s="58">
        <f>RFPData!DV567</f>
        <v>0</v>
      </c>
      <c r="J572" s="55">
        <f>RFPData!CV567</f>
        <v>0</v>
      </c>
      <c r="K572" s="55">
        <f>RFPData!CW567</f>
        <v>0</v>
      </c>
      <c r="L572" s="57">
        <f>RFPData!DR567</f>
        <v>0</v>
      </c>
    </row>
    <row r="573" spans="1:12" ht="30" customHeight="1">
      <c r="A573" s="58">
        <f>RFPData!D568</f>
        <v>0</v>
      </c>
      <c r="B573" s="53">
        <f>RFPData!DU568</f>
        <v>0</v>
      </c>
      <c r="C573" s="56">
        <f>RFPData!E568</f>
        <v>0</v>
      </c>
      <c r="D573" s="53">
        <f>RFPData!DT568</f>
        <v>0</v>
      </c>
      <c r="E573" s="56" t="str">
        <f>RFPData!DW568</f>
        <v/>
      </c>
      <c r="F573" s="54" t="d">
        <f>RFPData!CX568</f>
        <v>1899-12-30</v>
      </c>
      <c r="G573" s="54" t="d">
        <f>RFPData!DS568</f>
        <v>1899-12-30</v>
      </c>
      <c r="H573" s="58">
        <f>RFPData!DQ568</f>
        <v>0</v>
      </c>
      <c r="I573" s="58">
        <f>RFPData!DV568</f>
        <v>0</v>
      </c>
      <c r="J573" s="55">
        <f>RFPData!CV568</f>
        <v>0</v>
      </c>
      <c r="K573" s="55">
        <f>RFPData!CW568</f>
        <v>0</v>
      </c>
      <c r="L573" s="57">
        <f>RFPData!DR568</f>
        <v>0</v>
      </c>
    </row>
    <row r="574" spans="1:12" ht="30" customHeight="1">
      <c r="A574" s="58">
        <f>RFPData!D569</f>
        <v>0</v>
      </c>
      <c r="B574" s="53">
        <f>RFPData!DU569</f>
        <v>0</v>
      </c>
      <c r="C574" s="56">
        <f>RFPData!E569</f>
        <v>0</v>
      </c>
      <c r="D574" s="53">
        <f>RFPData!DT569</f>
        <v>0</v>
      </c>
      <c r="E574" s="56" t="str">
        <f>RFPData!DW569</f>
        <v/>
      </c>
      <c r="F574" s="54" t="d">
        <f>RFPData!CX569</f>
        <v>1899-12-30</v>
      </c>
      <c r="G574" s="54" t="d">
        <f>RFPData!DS569</f>
        <v>1899-12-30</v>
      </c>
      <c r="H574" s="58">
        <f>RFPData!DQ569</f>
        <v>0</v>
      </c>
      <c r="I574" s="58">
        <f>RFPData!DV569</f>
        <v>0</v>
      </c>
      <c r="J574" s="55">
        <f>RFPData!CV569</f>
        <v>0</v>
      </c>
      <c r="K574" s="55">
        <f>RFPData!CW569</f>
        <v>0</v>
      </c>
      <c r="L574" s="57">
        <f>RFPData!DR569</f>
        <v>0</v>
      </c>
    </row>
    <row r="575" spans="1:12" ht="30" customHeight="1">
      <c r="A575" s="58">
        <f>RFPData!D570</f>
        <v>0</v>
      </c>
      <c r="B575" s="53">
        <f>RFPData!DU570</f>
        <v>0</v>
      </c>
      <c r="C575" s="56">
        <f>RFPData!E570</f>
        <v>0</v>
      </c>
      <c r="D575" s="53">
        <f>RFPData!DT570</f>
        <v>0</v>
      </c>
      <c r="E575" s="56" t="str">
        <f>RFPData!DW570</f>
        <v/>
      </c>
      <c r="F575" s="54" t="d">
        <f>RFPData!CX570</f>
        <v>1899-12-30</v>
      </c>
      <c r="G575" s="54" t="d">
        <f>RFPData!DS570</f>
        <v>1899-12-30</v>
      </c>
      <c r="H575" s="58">
        <f>RFPData!DQ570</f>
        <v>0</v>
      </c>
      <c r="I575" s="58">
        <f>RFPData!DV570</f>
        <v>0</v>
      </c>
      <c r="J575" s="55">
        <f>RFPData!CV570</f>
        <v>0</v>
      </c>
      <c r="K575" s="55">
        <f>RFPData!CW570</f>
        <v>0</v>
      </c>
      <c r="L575" s="57">
        <f>RFPData!DR570</f>
        <v>0</v>
      </c>
    </row>
    <row r="576" spans="1:12" ht="30" customHeight="1">
      <c r="A576" s="58">
        <f>RFPData!D571</f>
        <v>0</v>
      </c>
      <c r="B576" s="53">
        <f>RFPData!DU571</f>
        <v>0</v>
      </c>
      <c r="C576" s="56">
        <f>RFPData!E571</f>
        <v>0</v>
      </c>
      <c r="D576" s="53">
        <f>RFPData!DT571</f>
        <v>0</v>
      </c>
      <c r="E576" s="56" t="str">
        <f>RFPData!DW571</f>
        <v/>
      </c>
      <c r="F576" s="54" t="d">
        <f>RFPData!CX571</f>
        <v>1899-12-30</v>
      </c>
      <c r="G576" s="54" t="d">
        <f>RFPData!DS571</f>
        <v>1899-12-30</v>
      </c>
      <c r="H576" s="58">
        <f>RFPData!DQ571</f>
        <v>0</v>
      </c>
      <c r="I576" s="58">
        <f>RFPData!DV571</f>
        <v>0</v>
      </c>
      <c r="J576" s="55">
        <f>RFPData!CV571</f>
        <v>0</v>
      </c>
      <c r="K576" s="55">
        <f>RFPData!CW571</f>
        <v>0</v>
      </c>
      <c r="L576" s="57">
        <f>RFPData!DR571</f>
        <v>0</v>
      </c>
    </row>
    <row r="577" spans="1:12" ht="30" customHeight="1">
      <c r="A577" s="58">
        <f>RFPData!D572</f>
        <v>0</v>
      </c>
      <c r="B577" s="53">
        <f>RFPData!DU572</f>
        <v>0</v>
      </c>
      <c r="C577" s="56">
        <f>RFPData!E572</f>
        <v>0</v>
      </c>
      <c r="D577" s="53">
        <f>RFPData!DT572</f>
        <v>0</v>
      </c>
      <c r="E577" s="56" t="str">
        <f>RFPData!DW572</f>
        <v/>
      </c>
      <c r="F577" s="54" t="d">
        <f>RFPData!CX572</f>
        <v>1899-12-30</v>
      </c>
      <c r="G577" s="54" t="d">
        <f>RFPData!DS572</f>
        <v>1899-12-30</v>
      </c>
      <c r="H577" s="58">
        <f>RFPData!DQ572</f>
        <v>0</v>
      </c>
      <c r="I577" s="58">
        <f>RFPData!DV572</f>
        <v>0</v>
      </c>
      <c r="J577" s="55">
        <f>RFPData!CV572</f>
        <v>0</v>
      </c>
      <c r="K577" s="55">
        <f>RFPData!CW572</f>
        <v>0</v>
      </c>
      <c r="L577" s="57">
        <f>RFPData!DR572</f>
        <v>0</v>
      </c>
    </row>
    <row r="578" spans="1:12" ht="30" customHeight="1">
      <c r="A578" s="58">
        <f>RFPData!D573</f>
        <v>0</v>
      </c>
      <c r="B578" s="53">
        <f>RFPData!DU573</f>
        <v>0</v>
      </c>
      <c r="C578" s="56">
        <f>RFPData!E573</f>
        <v>0</v>
      </c>
      <c r="D578" s="53">
        <f>RFPData!DT573</f>
        <v>0</v>
      </c>
      <c r="E578" s="56" t="str">
        <f>RFPData!DW573</f>
        <v/>
      </c>
      <c r="F578" s="54" t="d">
        <f>RFPData!CX573</f>
        <v>1899-12-30</v>
      </c>
      <c r="G578" s="54" t="d">
        <f>RFPData!DS573</f>
        <v>1899-12-30</v>
      </c>
      <c r="H578" s="58">
        <f>RFPData!DQ573</f>
        <v>0</v>
      </c>
      <c r="I578" s="58">
        <f>RFPData!DV573</f>
        <v>0</v>
      </c>
      <c r="J578" s="55">
        <f>RFPData!CV573</f>
        <v>0</v>
      </c>
      <c r="K578" s="55">
        <f>RFPData!CW573</f>
        <v>0</v>
      </c>
      <c r="L578" s="57">
        <f>RFPData!DR573</f>
        <v>0</v>
      </c>
    </row>
    <row r="579" spans="1:12" ht="30" customHeight="1">
      <c r="A579" s="58">
        <f>RFPData!D574</f>
        <v>0</v>
      </c>
      <c r="B579" s="53">
        <f>RFPData!DU574</f>
        <v>0</v>
      </c>
      <c r="C579" s="56">
        <f>RFPData!E574</f>
        <v>0</v>
      </c>
      <c r="D579" s="53">
        <f>RFPData!DT574</f>
        <v>0</v>
      </c>
      <c r="E579" s="56" t="str">
        <f>RFPData!DW574</f>
        <v/>
      </c>
      <c r="F579" s="54" t="d">
        <f>RFPData!CX574</f>
        <v>1899-12-30</v>
      </c>
      <c r="G579" s="54" t="d">
        <f>RFPData!DS574</f>
        <v>1899-12-30</v>
      </c>
      <c r="H579" s="58">
        <f>RFPData!DQ574</f>
        <v>0</v>
      </c>
      <c r="I579" s="58">
        <f>RFPData!DV574</f>
        <v>0</v>
      </c>
      <c r="J579" s="55">
        <f>RFPData!CV574</f>
        <v>0</v>
      </c>
      <c r="K579" s="55">
        <f>RFPData!CW574</f>
        <v>0</v>
      </c>
      <c r="L579" s="57">
        <f>RFPData!DR574</f>
        <v>0</v>
      </c>
    </row>
    <row r="580" spans="1:12" ht="30" customHeight="1">
      <c r="A580" s="58">
        <f>RFPData!D575</f>
        <v>0</v>
      </c>
      <c r="B580" s="53">
        <f>RFPData!DU575</f>
        <v>0</v>
      </c>
      <c r="C580" s="56">
        <f>RFPData!E575</f>
        <v>0</v>
      </c>
      <c r="D580" s="53">
        <f>RFPData!DT575</f>
        <v>0</v>
      </c>
      <c r="E580" s="56" t="str">
        <f>RFPData!DW575</f>
        <v/>
      </c>
      <c r="F580" s="54" t="d">
        <f>RFPData!CX575</f>
        <v>1899-12-30</v>
      </c>
      <c r="G580" s="54" t="d">
        <f>RFPData!DS575</f>
        <v>1899-12-30</v>
      </c>
      <c r="H580" s="58">
        <f>RFPData!DQ575</f>
        <v>0</v>
      </c>
      <c r="I580" s="58">
        <f>RFPData!DV575</f>
        <v>0</v>
      </c>
      <c r="J580" s="55">
        <f>RFPData!CV575</f>
        <v>0</v>
      </c>
      <c r="K580" s="55">
        <f>RFPData!CW575</f>
        <v>0</v>
      </c>
      <c r="L580" s="57">
        <f>RFPData!DR575</f>
        <v>0</v>
      </c>
    </row>
    <row r="581" spans="1:12" ht="30" customHeight="1">
      <c r="A581" s="58">
        <f>RFPData!D576</f>
        <v>0</v>
      </c>
      <c r="B581" s="53">
        <f>RFPData!DU576</f>
        <v>0</v>
      </c>
      <c r="C581" s="56">
        <f>RFPData!E576</f>
        <v>0</v>
      </c>
      <c r="D581" s="53">
        <f>RFPData!DT576</f>
        <v>0</v>
      </c>
      <c r="E581" s="56" t="str">
        <f>RFPData!DW576</f>
        <v/>
      </c>
      <c r="F581" s="54" t="d">
        <f>RFPData!CX576</f>
        <v>1899-12-30</v>
      </c>
      <c r="G581" s="54" t="d">
        <f>RFPData!DS576</f>
        <v>1899-12-30</v>
      </c>
      <c r="H581" s="58">
        <f>RFPData!DQ576</f>
        <v>0</v>
      </c>
      <c r="I581" s="58">
        <f>RFPData!DV576</f>
        <v>0</v>
      </c>
      <c r="J581" s="55">
        <f>RFPData!CV576</f>
        <v>0</v>
      </c>
      <c r="K581" s="55">
        <f>RFPData!CW576</f>
        <v>0</v>
      </c>
      <c r="L581" s="57">
        <f>RFPData!DR576</f>
        <v>0</v>
      </c>
    </row>
    <row r="582" spans="1:12" ht="30" customHeight="1">
      <c r="A582" s="58">
        <f>RFPData!D577</f>
        <v>0</v>
      </c>
      <c r="B582" s="53">
        <f>RFPData!DU577</f>
        <v>0</v>
      </c>
      <c r="C582" s="56">
        <f>RFPData!E577</f>
        <v>0</v>
      </c>
      <c r="D582" s="53">
        <f>RFPData!DT577</f>
        <v>0</v>
      </c>
      <c r="E582" s="56" t="str">
        <f>RFPData!DW577</f>
        <v/>
      </c>
      <c r="F582" s="54" t="d">
        <f>RFPData!CX577</f>
        <v>1899-12-30</v>
      </c>
      <c r="G582" s="54" t="d">
        <f>RFPData!DS577</f>
        <v>1899-12-30</v>
      </c>
      <c r="H582" s="58">
        <f>RFPData!DQ577</f>
        <v>0</v>
      </c>
      <c r="I582" s="58">
        <f>RFPData!DV577</f>
        <v>0</v>
      </c>
      <c r="J582" s="55">
        <f>RFPData!CV577</f>
        <v>0</v>
      </c>
      <c r="K582" s="55">
        <f>RFPData!CW577</f>
        <v>0</v>
      </c>
      <c r="L582" s="57">
        <f>RFPData!DR577</f>
        <v>0</v>
      </c>
    </row>
    <row r="583" spans="1:12" ht="30" customHeight="1">
      <c r="A583" s="58">
        <f>RFPData!D578</f>
        <v>0</v>
      </c>
      <c r="B583" s="53">
        <f>RFPData!DU578</f>
        <v>0</v>
      </c>
      <c r="C583" s="56">
        <f>RFPData!E578</f>
        <v>0</v>
      </c>
      <c r="D583" s="53">
        <f>RFPData!DT578</f>
        <v>0</v>
      </c>
      <c r="E583" s="56" t="str">
        <f>RFPData!DW578</f>
        <v/>
      </c>
      <c r="F583" s="54" t="d">
        <f>RFPData!CX578</f>
        <v>1899-12-30</v>
      </c>
      <c r="G583" s="54" t="d">
        <f>RFPData!DS578</f>
        <v>1899-12-30</v>
      </c>
      <c r="H583" s="58">
        <f>RFPData!DQ578</f>
        <v>0</v>
      </c>
      <c r="I583" s="58">
        <f>RFPData!DV578</f>
        <v>0</v>
      </c>
      <c r="J583" s="55">
        <f>RFPData!CV578</f>
        <v>0</v>
      </c>
      <c r="K583" s="55">
        <f>RFPData!CW578</f>
        <v>0</v>
      </c>
      <c r="L583" s="57">
        <f>RFPData!DR578</f>
        <v>0</v>
      </c>
    </row>
    <row r="584" spans="1:12" ht="30" customHeight="1">
      <c r="A584" s="58">
        <f>RFPData!D579</f>
        <v>0</v>
      </c>
      <c r="B584" s="53">
        <f>RFPData!DU579</f>
        <v>0</v>
      </c>
      <c r="C584" s="56">
        <f>RFPData!E579</f>
        <v>0</v>
      </c>
      <c r="D584" s="53">
        <f>RFPData!DT579</f>
        <v>0</v>
      </c>
      <c r="E584" s="56" t="str">
        <f>RFPData!DW579</f>
        <v/>
      </c>
      <c r="F584" s="54" t="d">
        <f>RFPData!CX579</f>
        <v>1899-12-30</v>
      </c>
      <c r="G584" s="54" t="d">
        <f>RFPData!DS579</f>
        <v>1899-12-30</v>
      </c>
      <c r="H584" s="58">
        <f>RFPData!DQ579</f>
        <v>0</v>
      </c>
      <c r="I584" s="58">
        <f>RFPData!DV579</f>
        <v>0</v>
      </c>
      <c r="J584" s="55">
        <f>RFPData!CV579</f>
        <v>0</v>
      </c>
      <c r="K584" s="55">
        <f>RFPData!CW579</f>
        <v>0</v>
      </c>
      <c r="L584" s="57">
        <f>RFPData!DR579</f>
        <v>0</v>
      </c>
    </row>
    <row r="585" spans="1:12" ht="30" customHeight="1">
      <c r="A585" s="58">
        <f>RFPData!D580</f>
        <v>0</v>
      </c>
      <c r="B585" s="53">
        <f>RFPData!DU580</f>
        <v>0</v>
      </c>
      <c r="C585" s="56">
        <f>RFPData!E580</f>
        <v>0</v>
      </c>
      <c r="D585" s="53">
        <f>RFPData!DT580</f>
        <v>0</v>
      </c>
      <c r="E585" s="56" t="str">
        <f>RFPData!DW580</f>
        <v/>
      </c>
      <c r="F585" s="54" t="d">
        <f>RFPData!CX580</f>
        <v>1899-12-30</v>
      </c>
      <c r="G585" s="54" t="d">
        <f>RFPData!DS580</f>
        <v>1899-12-30</v>
      </c>
      <c r="H585" s="58">
        <f>RFPData!DQ580</f>
        <v>0</v>
      </c>
      <c r="I585" s="58">
        <f>RFPData!DV580</f>
        <v>0</v>
      </c>
      <c r="J585" s="55">
        <f>RFPData!CV580</f>
        <v>0</v>
      </c>
      <c r="K585" s="55">
        <f>RFPData!CW580</f>
        <v>0</v>
      </c>
      <c r="L585" s="57">
        <f>RFPData!DR580</f>
        <v>0</v>
      </c>
    </row>
    <row r="586" spans="1:12" ht="30" customHeight="1">
      <c r="A586" s="58">
        <f>RFPData!D581</f>
        <v>0</v>
      </c>
      <c r="B586" s="53">
        <f>RFPData!DU581</f>
        <v>0</v>
      </c>
      <c r="C586" s="56">
        <f>RFPData!E581</f>
        <v>0</v>
      </c>
      <c r="D586" s="53">
        <f>RFPData!DT581</f>
        <v>0</v>
      </c>
      <c r="E586" s="56" t="str">
        <f>RFPData!DW581</f>
        <v/>
      </c>
      <c r="F586" s="54" t="d">
        <f>RFPData!CX581</f>
        <v>1899-12-30</v>
      </c>
      <c r="G586" s="54" t="d">
        <f>RFPData!DS581</f>
        <v>1899-12-30</v>
      </c>
      <c r="H586" s="58">
        <f>RFPData!DQ581</f>
        <v>0</v>
      </c>
      <c r="I586" s="58">
        <f>RFPData!DV581</f>
        <v>0</v>
      </c>
      <c r="J586" s="55">
        <f>RFPData!CV581</f>
        <v>0</v>
      </c>
      <c r="K586" s="55">
        <f>RFPData!CW581</f>
        <v>0</v>
      </c>
      <c r="L586" s="57">
        <f>RFPData!DR581</f>
        <v>0</v>
      </c>
    </row>
    <row r="587" spans="1:12" ht="30" customHeight="1">
      <c r="A587" s="58">
        <f>RFPData!D582</f>
        <v>0</v>
      </c>
      <c r="B587" s="53">
        <f>RFPData!DU582</f>
        <v>0</v>
      </c>
      <c r="C587" s="56">
        <f>RFPData!E582</f>
        <v>0</v>
      </c>
      <c r="D587" s="53">
        <f>RFPData!DT582</f>
        <v>0</v>
      </c>
      <c r="E587" s="56" t="str">
        <f>RFPData!DW582</f>
        <v/>
      </c>
      <c r="F587" s="54" t="d">
        <f>RFPData!CX582</f>
        <v>1899-12-30</v>
      </c>
      <c r="G587" s="54" t="d">
        <f>RFPData!DS582</f>
        <v>1899-12-30</v>
      </c>
      <c r="H587" s="58">
        <f>RFPData!DQ582</f>
        <v>0</v>
      </c>
      <c r="I587" s="58">
        <f>RFPData!DV582</f>
        <v>0</v>
      </c>
      <c r="J587" s="55">
        <f>RFPData!CV582</f>
        <v>0</v>
      </c>
      <c r="K587" s="55">
        <f>RFPData!CW582</f>
        <v>0</v>
      </c>
      <c r="L587" s="57">
        <f>RFPData!DR582</f>
        <v>0</v>
      </c>
    </row>
    <row r="588" spans="1:12" ht="30" customHeight="1">
      <c r="A588" s="58">
        <f>RFPData!D583</f>
        <v>0</v>
      </c>
      <c r="B588" s="53">
        <f>RFPData!DU583</f>
        <v>0</v>
      </c>
      <c r="C588" s="56">
        <f>RFPData!E583</f>
        <v>0</v>
      </c>
      <c r="D588" s="53">
        <f>RFPData!DT583</f>
        <v>0</v>
      </c>
      <c r="E588" s="56" t="str">
        <f>RFPData!DW583</f>
        <v/>
      </c>
      <c r="F588" s="54" t="d">
        <f>RFPData!CX583</f>
        <v>1899-12-30</v>
      </c>
      <c r="G588" s="54" t="d">
        <f>RFPData!DS583</f>
        <v>1899-12-30</v>
      </c>
      <c r="H588" s="58">
        <f>RFPData!DQ583</f>
        <v>0</v>
      </c>
      <c r="I588" s="58">
        <f>RFPData!DV583</f>
        <v>0</v>
      </c>
      <c r="J588" s="55">
        <f>RFPData!CV583</f>
        <v>0</v>
      </c>
      <c r="K588" s="55">
        <f>RFPData!CW583</f>
        <v>0</v>
      </c>
      <c r="L588" s="57">
        <f>RFPData!DR583</f>
        <v>0</v>
      </c>
    </row>
    <row r="589" spans="1:12" ht="30" customHeight="1">
      <c r="A589" s="58">
        <f>RFPData!D584</f>
        <v>0</v>
      </c>
      <c r="B589" s="53">
        <f>RFPData!DU584</f>
        <v>0</v>
      </c>
      <c r="C589" s="56">
        <f>RFPData!E584</f>
        <v>0</v>
      </c>
      <c r="D589" s="53">
        <f>RFPData!DT584</f>
        <v>0</v>
      </c>
      <c r="E589" s="56" t="str">
        <f>RFPData!DW584</f>
        <v/>
      </c>
      <c r="F589" s="54" t="d">
        <f>RFPData!CX584</f>
        <v>1899-12-30</v>
      </c>
      <c r="G589" s="54" t="d">
        <f>RFPData!DS584</f>
        <v>1899-12-30</v>
      </c>
      <c r="H589" s="58">
        <f>RFPData!DQ584</f>
        <v>0</v>
      </c>
      <c r="I589" s="58">
        <f>RFPData!DV584</f>
        <v>0</v>
      </c>
      <c r="J589" s="55">
        <f>RFPData!CV584</f>
        <v>0</v>
      </c>
      <c r="K589" s="55">
        <f>RFPData!CW584</f>
        <v>0</v>
      </c>
      <c r="L589" s="57">
        <f>RFPData!DR584</f>
        <v>0</v>
      </c>
    </row>
    <row r="590" spans="1:12" ht="30" customHeight="1">
      <c r="A590" s="58">
        <f>RFPData!D585</f>
        <v>0</v>
      </c>
      <c r="B590" s="53">
        <f>RFPData!DU585</f>
        <v>0</v>
      </c>
      <c r="C590" s="56">
        <f>RFPData!E585</f>
        <v>0</v>
      </c>
      <c r="D590" s="53">
        <f>RFPData!DT585</f>
        <v>0</v>
      </c>
      <c r="E590" s="56" t="str">
        <f>RFPData!DW585</f>
        <v/>
      </c>
      <c r="F590" s="54" t="d">
        <f>RFPData!CX585</f>
        <v>1899-12-30</v>
      </c>
      <c r="G590" s="54" t="d">
        <f>RFPData!DS585</f>
        <v>1899-12-30</v>
      </c>
      <c r="H590" s="58">
        <f>RFPData!DQ585</f>
        <v>0</v>
      </c>
      <c r="I590" s="58">
        <f>RFPData!DV585</f>
        <v>0</v>
      </c>
      <c r="J590" s="55">
        <f>RFPData!CV585</f>
        <v>0</v>
      </c>
      <c r="K590" s="55">
        <f>RFPData!CW585</f>
        <v>0</v>
      </c>
      <c r="L590" s="57">
        <f>RFPData!DR585</f>
        <v>0</v>
      </c>
    </row>
    <row r="591" spans="1:12" ht="30" customHeight="1">
      <c r="A591" s="58">
        <f>RFPData!D586</f>
        <v>0</v>
      </c>
      <c r="B591" s="53">
        <f>RFPData!DU586</f>
        <v>0</v>
      </c>
      <c r="C591" s="56">
        <f>RFPData!E586</f>
        <v>0</v>
      </c>
      <c r="D591" s="53">
        <f>RFPData!DT586</f>
        <v>0</v>
      </c>
      <c r="E591" s="56" t="str">
        <f>RFPData!DW586</f>
        <v/>
      </c>
      <c r="F591" s="54" t="d">
        <f>RFPData!CX586</f>
        <v>1899-12-30</v>
      </c>
      <c r="G591" s="54" t="d">
        <f>RFPData!DS586</f>
        <v>1899-12-30</v>
      </c>
      <c r="H591" s="58">
        <f>RFPData!DQ586</f>
        <v>0</v>
      </c>
      <c r="I591" s="58">
        <f>RFPData!DV586</f>
        <v>0</v>
      </c>
      <c r="J591" s="55">
        <f>RFPData!CV586</f>
        <v>0</v>
      </c>
      <c r="K591" s="55">
        <f>RFPData!CW586</f>
        <v>0</v>
      </c>
      <c r="L591" s="57">
        <f>RFPData!DR586</f>
        <v>0</v>
      </c>
    </row>
    <row r="592" spans="1:12" ht="30" customHeight="1">
      <c r="A592" s="58">
        <f>RFPData!D587</f>
        <v>0</v>
      </c>
      <c r="B592" s="53">
        <f>RFPData!DU587</f>
        <v>0</v>
      </c>
      <c r="C592" s="56">
        <f>RFPData!E587</f>
        <v>0</v>
      </c>
      <c r="D592" s="53">
        <f>RFPData!DT587</f>
        <v>0</v>
      </c>
      <c r="E592" s="56" t="str">
        <f>RFPData!DW587</f>
        <v/>
      </c>
      <c r="F592" s="54" t="d">
        <f>RFPData!CX587</f>
        <v>1899-12-30</v>
      </c>
      <c r="G592" s="54" t="d">
        <f>RFPData!DS587</f>
        <v>1899-12-30</v>
      </c>
      <c r="H592" s="58">
        <f>RFPData!DQ587</f>
        <v>0</v>
      </c>
      <c r="I592" s="58">
        <f>RFPData!DV587</f>
        <v>0</v>
      </c>
      <c r="J592" s="55">
        <f>RFPData!CV587</f>
        <v>0</v>
      </c>
      <c r="K592" s="55">
        <f>RFPData!CW587</f>
        <v>0</v>
      </c>
      <c r="L592" s="57">
        <f>RFPData!DR587</f>
        <v>0</v>
      </c>
    </row>
    <row r="593" spans="1:12" ht="30" customHeight="1">
      <c r="A593" s="58">
        <f>RFPData!D588</f>
        <v>0</v>
      </c>
      <c r="B593" s="53">
        <f>RFPData!DU588</f>
        <v>0</v>
      </c>
      <c r="C593" s="56">
        <f>RFPData!E588</f>
        <v>0</v>
      </c>
      <c r="D593" s="53">
        <f>RFPData!DT588</f>
        <v>0</v>
      </c>
      <c r="E593" s="56" t="str">
        <f>RFPData!DW588</f>
        <v/>
      </c>
      <c r="F593" s="54" t="d">
        <f>RFPData!CX588</f>
        <v>1899-12-30</v>
      </c>
      <c r="G593" s="54" t="d">
        <f>RFPData!DS588</f>
        <v>1899-12-30</v>
      </c>
      <c r="H593" s="58">
        <f>RFPData!DQ588</f>
        <v>0</v>
      </c>
      <c r="I593" s="58">
        <f>RFPData!DV588</f>
        <v>0</v>
      </c>
      <c r="J593" s="55">
        <f>RFPData!CV588</f>
        <v>0</v>
      </c>
      <c r="K593" s="55">
        <f>RFPData!CW588</f>
        <v>0</v>
      </c>
      <c r="L593" s="57">
        <f>RFPData!DR588</f>
        <v>0</v>
      </c>
    </row>
    <row r="594" spans="1:12" ht="30" customHeight="1">
      <c r="A594" s="58">
        <f>RFPData!D589</f>
        <v>0</v>
      </c>
      <c r="B594" s="53">
        <f>RFPData!DU589</f>
        <v>0</v>
      </c>
      <c r="C594" s="56">
        <f>RFPData!E589</f>
        <v>0</v>
      </c>
      <c r="D594" s="53">
        <f>RFPData!DT589</f>
        <v>0</v>
      </c>
      <c r="E594" s="56" t="str">
        <f>RFPData!DW589</f>
        <v/>
      </c>
      <c r="F594" s="54" t="d">
        <f>RFPData!CX589</f>
        <v>1899-12-30</v>
      </c>
      <c r="G594" s="54" t="d">
        <f>RFPData!DS589</f>
        <v>1899-12-30</v>
      </c>
      <c r="H594" s="58">
        <f>RFPData!DQ589</f>
        <v>0</v>
      </c>
      <c r="I594" s="58">
        <f>RFPData!DV589</f>
        <v>0</v>
      </c>
      <c r="J594" s="55">
        <f>RFPData!CV589</f>
        <v>0</v>
      </c>
      <c r="K594" s="55">
        <f>RFPData!CW589</f>
        <v>0</v>
      </c>
      <c r="L594" s="57">
        <f>RFPData!DR589</f>
        <v>0</v>
      </c>
    </row>
    <row r="595" spans="1:12" ht="30" customHeight="1">
      <c r="A595" s="58">
        <f>RFPData!D590</f>
        <v>0</v>
      </c>
      <c r="B595" s="53">
        <f>RFPData!DU590</f>
        <v>0</v>
      </c>
      <c r="C595" s="56">
        <f>RFPData!E590</f>
        <v>0</v>
      </c>
      <c r="D595" s="53">
        <f>RFPData!DT590</f>
        <v>0</v>
      </c>
      <c r="E595" s="56" t="str">
        <f>RFPData!DW590</f>
        <v/>
      </c>
      <c r="F595" s="54" t="d">
        <f>RFPData!CX590</f>
        <v>1899-12-30</v>
      </c>
      <c r="G595" s="54" t="d">
        <f>RFPData!DS590</f>
        <v>1899-12-30</v>
      </c>
      <c r="H595" s="58">
        <f>RFPData!DQ590</f>
        <v>0</v>
      </c>
      <c r="I595" s="58">
        <f>RFPData!DV590</f>
        <v>0</v>
      </c>
      <c r="J595" s="55">
        <f>RFPData!CV590</f>
        <v>0</v>
      </c>
      <c r="K595" s="55">
        <f>RFPData!CW590</f>
        <v>0</v>
      </c>
      <c r="L595" s="57">
        <f>RFPData!DR590</f>
        <v>0</v>
      </c>
    </row>
    <row r="596" spans="1:12" ht="30" customHeight="1">
      <c r="A596" s="58">
        <f>RFPData!D591</f>
        <v>0</v>
      </c>
      <c r="B596" s="53">
        <f>RFPData!DU591</f>
        <v>0</v>
      </c>
      <c r="C596" s="56">
        <f>RFPData!E591</f>
        <v>0</v>
      </c>
      <c r="D596" s="53">
        <f>RFPData!DT591</f>
        <v>0</v>
      </c>
      <c r="E596" s="56" t="str">
        <f>RFPData!DW591</f>
        <v/>
      </c>
      <c r="F596" s="54" t="d">
        <f>RFPData!CX591</f>
        <v>1899-12-30</v>
      </c>
      <c r="G596" s="54" t="d">
        <f>RFPData!DS591</f>
        <v>1899-12-30</v>
      </c>
      <c r="H596" s="58">
        <f>RFPData!DQ591</f>
        <v>0</v>
      </c>
      <c r="I596" s="58">
        <f>RFPData!DV591</f>
        <v>0</v>
      </c>
      <c r="J596" s="55">
        <f>RFPData!CV591</f>
        <v>0</v>
      </c>
      <c r="K596" s="55">
        <f>RFPData!CW591</f>
        <v>0</v>
      </c>
      <c r="L596" s="57">
        <f>RFPData!DR591</f>
        <v>0</v>
      </c>
    </row>
    <row r="597" spans="1:12" ht="30" customHeight="1">
      <c r="A597" s="58">
        <f>RFPData!D592</f>
        <v>0</v>
      </c>
      <c r="B597" s="53">
        <f>RFPData!DU592</f>
        <v>0</v>
      </c>
      <c r="C597" s="56">
        <f>RFPData!E592</f>
        <v>0</v>
      </c>
      <c r="D597" s="53">
        <f>RFPData!DT592</f>
        <v>0</v>
      </c>
      <c r="E597" s="56" t="str">
        <f>RFPData!DW592</f>
        <v/>
      </c>
      <c r="F597" s="54" t="d">
        <f>RFPData!CX592</f>
        <v>1899-12-30</v>
      </c>
      <c r="G597" s="54" t="d">
        <f>RFPData!DS592</f>
        <v>1899-12-30</v>
      </c>
      <c r="H597" s="58">
        <f>RFPData!DQ592</f>
        <v>0</v>
      </c>
      <c r="I597" s="58">
        <f>RFPData!DV592</f>
        <v>0</v>
      </c>
      <c r="J597" s="55">
        <f>RFPData!CV592</f>
        <v>0</v>
      </c>
      <c r="K597" s="55">
        <f>RFPData!CW592</f>
        <v>0</v>
      </c>
      <c r="L597" s="57">
        <f>RFPData!DR592</f>
        <v>0</v>
      </c>
    </row>
    <row r="598" spans="1:12" ht="30" customHeight="1">
      <c r="A598" s="58">
        <f>RFPData!D593</f>
        <v>0</v>
      </c>
      <c r="B598" s="53">
        <f>RFPData!DU593</f>
        <v>0</v>
      </c>
      <c r="C598" s="56">
        <f>RFPData!E593</f>
        <v>0</v>
      </c>
      <c r="D598" s="53">
        <f>RFPData!DT593</f>
        <v>0</v>
      </c>
      <c r="E598" s="56" t="str">
        <f>RFPData!DW593</f>
        <v/>
      </c>
      <c r="F598" s="54" t="d">
        <f>RFPData!CX593</f>
        <v>1899-12-30</v>
      </c>
      <c r="G598" s="54" t="d">
        <f>RFPData!DS593</f>
        <v>1899-12-30</v>
      </c>
      <c r="H598" s="58">
        <f>RFPData!DQ593</f>
        <v>0</v>
      </c>
      <c r="I598" s="58">
        <f>RFPData!DV593</f>
        <v>0</v>
      </c>
      <c r="J598" s="55">
        <f>RFPData!CV593</f>
        <v>0</v>
      </c>
      <c r="K598" s="55">
        <f>RFPData!CW593</f>
        <v>0</v>
      </c>
      <c r="L598" s="57">
        <f>RFPData!DR593</f>
        <v>0</v>
      </c>
    </row>
    <row r="599" spans="1:12" ht="30" customHeight="1">
      <c r="A599" s="58">
        <f>RFPData!D594</f>
        <v>0</v>
      </c>
      <c r="B599" s="53">
        <f>RFPData!DU594</f>
        <v>0</v>
      </c>
      <c r="C599" s="56">
        <f>RFPData!E594</f>
        <v>0</v>
      </c>
      <c r="D599" s="53">
        <f>RFPData!DT594</f>
        <v>0</v>
      </c>
      <c r="E599" s="56" t="str">
        <f>RFPData!DW594</f>
        <v/>
      </c>
      <c r="F599" s="54" t="d">
        <f>RFPData!CX594</f>
        <v>1899-12-30</v>
      </c>
      <c r="G599" s="54" t="d">
        <f>RFPData!DS594</f>
        <v>1899-12-30</v>
      </c>
      <c r="H599" s="58">
        <f>RFPData!DQ594</f>
        <v>0</v>
      </c>
      <c r="I599" s="58">
        <f>RFPData!DV594</f>
        <v>0</v>
      </c>
      <c r="J599" s="55">
        <f>RFPData!CV594</f>
        <v>0</v>
      </c>
      <c r="K599" s="55">
        <f>RFPData!CW594</f>
        <v>0</v>
      </c>
      <c r="L599" s="57">
        <f>RFPData!DR594</f>
        <v>0</v>
      </c>
    </row>
    <row r="600" spans="1:12" ht="30" customHeight="1">
      <c r="A600" s="58">
        <f>RFPData!D595</f>
        <v>0</v>
      </c>
      <c r="B600" s="53">
        <f>RFPData!DU595</f>
        <v>0</v>
      </c>
      <c r="C600" s="56">
        <f>RFPData!E595</f>
        <v>0</v>
      </c>
      <c r="D600" s="53">
        <f>RFPData!DT595</f>
        <v>0</v>
      </c>
      <c r="E600" s="56" t="str">
        <f>RFPData!DW595</f>
        <v/>
      </c>
      <c r="F600" s="54" t="d">
        <f>RFPData!CX595</f>
        <v>1899-12-30</v>
      </c>
      <c r="G600" s="54" t="d">
        <f>RFPData!DS595</f>
        <v>1899-12-30</v>
      </c>
      <c r="H600" s="58">
        <f>RFPData!DQ595</f>
        <v>0</v>
      </c>
      <c r="I600" s="58">
        <f>RFPData!DV595</f>
        <v>0</v>
      </c>
      <c r="J600" s="55">
        <f>RFPData!CV595</f>
        <v>0</v>
      </c>
      <c r="K600" s="55">
        <f>RFPData!CW595</f>
        <v>0</v>
      </c>
      <c r="L600" s="57">
        <f>RFPData!DR595</f>
        <v>0</v>
      </c>
    </row>
    <row r="601" spans="1:12" ht="30" customHeight="1">
      <c r="A601" s="58">
        <f>RFPData!D596</f>
        <v>0</v>
      </c>
      <c r="B601" s="53">
        <f>RFPData!DU596</f>
        <v>0</v>
      </c>
      <c r="C601" s="56">
        <f>RFPData!E596</f>
        <v>0</v>
      </c>
      <c r="D601" s="53">
        <f>RFPData!DT596</f>
        <v>0</v>
      </c>
      <c r="E601" s="56" t="str">
        <f>RFPData!DW596</f>
        <v/>
      </c>
      <c r="F601" s="54" t="d">
        <f>RFPData!CX596</f>
        <v>1899-12-30</v>
      </c>
      <c r="G601" s="54" t="d">
        <f>RFPData!DS596</f>
        <v>1899-12-30</v>
      </c>
      <c r="H601" s="58">
        <f>RFPData!DQ596</f>
        <v>0</v>
      </c>
      <c r="I601" s="58">
        <f>RFPData!DV596</f>
        <v>0</v>
      </c>
      <c r="J601" s="55">
        <f>RFPData!CV596</f>
        <v>0</v>
      </c>
      <c r="K601" s="55">
        <f>RFPData!CW596</f>
        <v>0</v>
      </c>
      <c r="L601" s="57">
        <f>RFPData!DR596</f>
        <v>0</v>
      </c>
    </row>
    <row r="602" spans="1:12" ht="30" customHeight="1">
      <c r="A602" s="58">
        <f>RFPData!D597</f>
        <v>0</v>
      </c>
      <c r="B602" s="53">
        <f>RFPData!DU597</f>
        <v>0</v>
      </c>
      <c r="C602" s="56">
        <f>RFPData!E597</f>
        <v>0</v>
      </c>
      <c r="D602" s="53">
        <f>RFPData!DT597</f>
        <v>0</v>
      </c>
      <c r="E602" s="56" t="str">
        <f>RFPData!DW597</f>
        <v/>
      </c>
      <c r="F602" s="54" t="d">
        <f>RFPData!CX597</f>
        <v>1899-12-30</v>
      </c>
      <c r="G602" s="54" t="d">
        <f>RFPData!DS597</f>
        <v>1899-12-30</v>
      </c>
      <c r="H602" s="58">
        <f>RFPData!DQ597</f>
        <v>0</v>
      </c>
      <c r="I602" s="58">
        <f>RFPData!DV597</f>
        <v>0</v>
      </c>
      <c r="J602" s="55">
        <f>RFPData!CV597</f>
        <v>0</v>
      </c>
      <c r="K602" s="55">
        <f>RFPData!CW597</f>
        <v>0</v>
      </c>
      <c r="L602" s="57">
        <f>RFPData!DR597</f>
        <v>0</v>
      </c>
    </row>
    <row r="603" spans="1:12" ht="30" customHeight="1">
      <c r="A603" s="58">
        <f>RFPData!D598</f>
        <v>0</v>
      </c>
      <c r="B603" s="53">
        <f>RFPData!DU598</f>
        <v>0</v>
      </c>
      <c r="C603" s="56">
        <f>RFPData!E598</f>
        <v>0</v>
      </c>
      <c r="D603" s="53">
        <f>RFPData!DT598</f>
        <v>0</v>
      </c>
      <c r="E603" s="56" t="str">
        <f>RFPData!DW598</f>
        <v/>
      </c>
      <c r="F603" s="54" t="d">
        <f>RFPData!CX598</f>
        <v>1899-12-30</v>
      </c>
      <c r="G603" s="54" t="d">
        <f>RFPData!DS598</f>
        <v>1899-12-30</v>
      </c>
      <c r="H603" s="58">
        <f>RFPData!DQ598</f>
        <v>0</v>
      </c>
      <c r="I603" s="58">
        <f>RFPData!DV598</f>
        <v>0</v>
      </c>
      <c r="J603" s="55">
        <f>RFPData!CV598</f>
        <v>0</v>
      </c>
      <c r="K603" s="55">
        <f>RFPData!CW598</f>
        <v>0</v>
      </c>
      <c r="L603" s="57">
        <f>RFPData!DR598</f>
        <v>0</v>
      </c>
    </row>
    <row r="604" spans="1:12" ht="30" customHeight="1">
      <c r="A604" s="58">
        <f>RFPData!D599</f>
        <v>0</v>
      </c>
      <c r="B604" s="53">
        <f>RFPData!DU599</f>
        <v>0</v>
      </c>
      <c r="C604" s="56">
        <f>RFPData!E599</f>
        <v>0</v>
      </c>
      <c r="D604" s="53">
        <f>RFPData!DT599</f>
        <v>0</v>
      </c>
      <c r="E604" s="56" t="str">
        <f>RFPData!DW599</f>
        <v/>
      </c>
      <c r="F604" s="54" t="d">
        <f>RFPData!CX599</f>
        <v>1899-12-30</v>
      </c>
      <c r="G604" s="54" t="d">
        <f>RFPData!DS599</f>
        <v>1899-12-30</v>
      </c>
      <c r="H604" s="58">
        <f>RFPData!DQ599</f>
        <v>0</v>
      </c>
      <c r="I604" s="58">
        <f>RFPData!DV599</f>
        <v>0</v>
      </c>
      <c r="J604" s="55">
        <f>RFPData!CV599</f>
        <v>0</v>
      </c>
      <c r="K604" s="55">
        <f>RFPData!CW599</f>
        <v>0</v>
      </c>
      <c r="L604" s="57">
        <f>RFPData!DR599</f>
        <v>0</v>
      </c>
    </row>
    <row r="605" spans="1:12" ht="30" customHeight="1">
      <c r="A605" s="58">
        <f>RFPData!D600</f>
        <v>0</v>
      </c>
      <c r="B605" s="53">
        <f>RFPData!DU600</f>
        <v>0</v>
      </c>
      <c r="C605" s="56">
        <f>RFPData!E600</f>
        <v>0</v>
      </c>
      <c r="D605" s="53">
        <f>RFPData!DT600</f>
        <v>0</v>
      </c>
      <c r="E605" s="56" t="str">
        <f>RFPData!DW600</f>
        <v/>
      </c>
      <c r="F605" s="54" t="d">
        <f>RFPData!CX600</f>
        <v>1899-12-30</v>
      </c>
      <c r="G605" s="54" t="d">
        <f>RFPData!DS600</f>
        <v>1899-12-30</v>
      </c>
      <c r="H605" s="58">
        <f>RFPData!DQ600</f>
        <v>0</v>
      </c>
      <c r="I605" s="58">
        <f>RFPData!DV600</f>
        <v>0</v>
      </c>
      <c r="J605" s="55">
        <f>RFPData!CV600</f>
        <v>0</v>
      </c>
      <c r="K605" s="55">
        <f>RFPData!CW600</f>
        <v>0</v>
      </c>
      <c r="L605" s="57">
        <f>RFPData!DR600</f>
        <v>0</v>
      </c>
    </row>
    <row r="606" spans="1:12" ht="30" customHeight="1">
      <c r="A606" s="58">
        <f>RFPData!D601</f>
        <v>0</v>
      </c>
      <c r="B606" s="53">
        <f>RFPData!DU601</f>
        <v>0</v>
      </c>
      <c r="C606" s="56">
        <f>RFPData!E601</f>
        <v>0</v>
      </c>
      <c r="D606" s="53">
        <f>RFPData!DT601</f>
        <v>0</v>
      </c>
      <c r="E606" s="56" t="str">
        <f>RFPData!DW601</f>
        <v/>
      </c>
      <c r="F606" s="54" t="d">
        <f>RFPData!CX601</f>
        <v>1899-12-30</v>
      </c>
      <c r="G606" s="54" t="d">
        <f>RFPData!DS601</f>
        <v>1899-12-30</v>
      </c>
      <c r="H606" s="58">
        <f>RFPData!DQ601</f>
        <v>0</v>
      </c>
      <c r="I606" s="58">
        <f>RFPData!DV601</f>
        <v>0</v>
      </c>
      <c r="J606" s="55">
        <f>RFPData!CV601</f>
        <v>0</v>
      </c>
      <c r="K606" s="55">
        <f>RFPData!CW601</f>
        <v>0</v>
      </c>
      <c r="L606" s="57">
        <f>RFPData!DR601</f>
        <v>0</v>
      </c>
    </row>
    <row r="607" spans="1:12" ht="30" customHeight="1">
      <c r="A607" s="58">
        <f>RFPData!D602</f>
        <v>0</v>
      </c>
      <c r="B607" s="53">
        <f>RFPData!DU602</f>
        <v>0</v>
      </c>
      <c r="C607" s="56">
        <f>RFPData!E602</f>
        <v>0</v>
      </c>
      <c r="D607" s="53">
        <f>RFPData!DT602</f>
        <v>0</v>
      </c>
      <c r="E607" s="56" t="str">
        <f>RFPData!DW602</f>
        <v/>
      </c>
      <c r="F607" s="54" t="d">
        <f>RFPData!CX602</f>
        <v>1899-12-30</v>
      </c>
      <c r="G607" s="54" t="d">
        <f>RFPData!DS602</f>
        <v>1899-12-30</v>
      </c>
      <c r="H607" s="58">
        <f>RFPData!DQ602</f>
        <v>0</v>
      </c>
      <c r="I607" s="58">
        <f>RFPData!DV602</f>
        <v>0</v>
      </c>
      <c r="J607" s="55">
        <f>RFPData!CV602</f>
        <v>0</v>
      </c>
      <c r="K607" s="55">
        <f>RFPData!CW602</f>
        <v>0</v>
      </c>
      <c r="L607" s="57">
        <f>RFPData!DR602</f>
        <v>0</v>
      </c>
    </row>
    <row r="608" spans="1:12" ht="30" customHeight="1">
      <c r="A608" s="58">
        <f>RFPData!D603</f>
        <v>0</v>
      </c>
      <c r="B608" s="53">
        <f>RFPData!DU603</f>
        <v>0</v>
      </c>
      <c r="C608" s="56">
        <f>RFPData!E603</f>
        <v>0</v>
      </c>
      <c r="D608" s="53">
        <f>RFPData!DT603</f>
        <v>0</v>
      </c>
      <c r="E608" s="56" t="str">
        <f>RFPData!DW603</f>
        <v/>
      </c>
      <c r="F608" s="54" t="d">
        <f>RFPData!CX603</f>
        <v>1899-12-30</v>
      </c>
      <c r="G608" s="54" t="d">
        <f>RFPData!DS603</f>
        <v>1899-12-30</v>
      </c>
      <c r="H608" s="58">
        <f>RFPData!DQ603</f>
        <v>0</v>
      </c>
      <c r="I608" s="58">
        <f>RFPData!DV603</f>
        <v>0</v>
      </c>
      <c r="J608" s="55">
        <f>RFPData!CV603</f>
        <v>0</v>
      </c>
      <c r="K608" s="55">
        <f>RFPData!CW603</f>
        <v>0</v>
      </c>
      <c r="L608" s="57">
        <f>RFPData!DR603</f>
        <v>0</v>
      </c>
    </row>
    <row r="609" spans="1:12" ht="30" customHeight="1">
      <c r="A609" s="58">
        <f>RFPData!D604</f>
        <v>0</v>
      </c>
      <c r="B609" s="53">
        <f>RFPData!DU604</f>
        <v>0</v>
      </c>
      <c r="C609" s="56">
        <f>RFPData!E604</f>
        <v>0</v>
      </c>
      <c r="D609" s="53">
        <f>RFPData!DT604</f>
        <v>0</v>
      </c>
      <c r="E609" s="56" t="str">
        <f>RFPData!DW604</f>
        <v/>
      </c>
      <c r="F609" s="54" t="d">
        <f>RFPData!CX604</f>
        <v>1899-12-30</v>
      </c>
      <c r="G609" s="54" t="d">
        <f>RFPData!DS604</f>
        <v>1899-12-30</v>
      </c>
      <c r="H609" s="58">
        <f>RFPData!DQ604</f>
        <v>0</v>
      </c>
      <c r="I609" s="58">
        <f>RFPData!DV604</f>
        <v>0</v>
      </c>
      <c r="J609" s="55">
        <f>RFPData!CV604</f>
        <v>0</v>
      </c>
      <c r="K609" s="55">
        <f>RFPData!CW604</f>
        <v>0</v>
      </c>
      <c r="L609" s="57">
        <f>RFPData!DR604</f>
        <v>0</v>
      </c>
    </row>
    <row r="610" spans="1:12" ht="30" customHeight="1">
      <c r="A610" s="58">
        <f>RFPData!D605</f>
        <v>0</v>
      </c>
      <c r="B610" s="53">
        <f>RFPData!DU605</f>
        <v>0</v>
      </c>
      <c r="C610" s="56">
        <f>RFPData!E605</f>
        <v>0</v>
      </c>
      <c r="D610" s="53">
        <f>RFPData!DT605</f>
        <v>0</v>
      </c>
      <c r="E610" s="56" t="str">
        <f>RFPData!DW605</f>
        <v/>
      </c>
      <c r="F610" s="54" t="d">
        <f>RFPData!CX605</f>
        <v>1899-12-30</v>
      </c>
      <c r="G610" s="54" t="d">
        <f>RFPData!DS605</f>
        <v>1899-12-30</v>
      </c>
      <c r="H610" s="58">
        <f>RFPData!DQ605</f>
        <v>0</v>
      </c>
      <c r="I610" s="58">
        <f>RFPData!DV605</f>
        <v>0</v>
      </c>
      <c r="J610" s="55">
        <f>RFPData!CV605</f>
        <v>0</v>
      </c>
      <c r="K610" s="55">
        <f>RFPData!CW605</f>
        <v>0</v>
      </c>
      <c r="L610" s="57">
        <f>RFPData!DR605</f>
        <v>0</v>
      </c>
    </row>
    <row r="611" spans="1:12" ht="30" customHeight="1">
      <c r="A611" s="58">
        <f>RFPData!D606</f>
        <v>0</v>
      </c>
      <c r="B611" s="53">
        <f>RFPData!DU606</f>
        <v>0</v>
      </c>
      <c r="C611" s="56">
        <f>RFPData!E606</f>
        <v>0</v>
      </c>
      <c r="D611" s="53">
        <f>RFPData!DT606</f>
        <v>0</v>
      </c>
      <c r="E611" s="56" t="str">
        <f>RFPData!DW606</f>
        <v/>
      </c>
      <c r="F611" s="54" t="d">
        <f>RFPData!CX606</f>
        <v>1899-12-30</v>
      </c>
      <c r="G611" s="54" t="d">
        <f>RFPData!DS606</f>
        <v>1899-12-30</v>
      </c>
      <c r="H611" s="58">
        <f>RFPData!DQ606</f>
        <v>0</v>
      </c>
      <c r="I611" s="58">
        <f>RFPData!DV606</f>
        <v>0</v>
      </c>
      <c r="J611" s="55">
        <f>RFPData!CV606</f>
        <v>0</v>
      </c>
      <c r="K611" s="55">
        <f>RFPData!CW606</f>
        <v>0</v>
      </c>
      <c r="L611" s="57">
        <f>RFPData!DR606</f>
        <v>0</v>
      </c>
    </row>
    <row r="612" spans="1:12" ht="30" customHeight="1">
      <c r="A612" s="58">
        <f>RFPData!D607</f>
        <v>0</v>
      </c>
      <c r="B612" s="53">
        <f>RFPData!DU607</f>
        <v>0</v>
      </c>
      <c r="C612" s="56">
        <f>RFPData!E607</f>
        <v>0</v>
      </c>
      <c r="D612" s="53">
        <f>RFPData!DT607</f>
        <v>0</v>
      </c>
      <c r="E612" s="56" t="str">
        <f>RFPData!DW607</f>
        <v/>
      </c>
      <c r="F612" s="54" t="d">
        <f>RFPData!CX607</f>
        <v>1899-12-30</v>
      </c>
      <c r="G612" s="54" t="d">
        <f>RFPData!DS607</f>
        <v>1899-12-30</v>
      </c>
      <c r="H612" s="58">
        <f>RFPData!DQ607</f>
        <v>0</v>
      </c>
      <c r="I612" s="58">
        <f>RFPData!DV607</f>
        <v>0</v>
      </c>
      <c r="J612" s="55">
        <f>RFPData!CV607</f>
        <v>0</v>
      </c>
      <c r="K612" s="55">
        <f>RFPData!CW607</f>
        <v>0</v>
      </c>
      <c r="L612" s="57">
        <f>RFPData!DR607</f>
        <v>0</v>
      </c>
    </row>
    <row r="613" spans="1:12" ht="30" customHeight="1">
      <c r="A613" s="58">
        <f>RFPData!D608</f>
        <v>0</v>
      </c>
      <c r="B613" s="53">
        <f>RFPData!DU608</f>
        <v>0</v>
      </c>
      <c r="C613" s="56">
        <f>RFPData!E608</f>
        <v>0</v>
      </c>
      <c r="D613" s="53">
        <f>RFPData!DT608</f>
        <v>0</v>
      </c>
      <c r="E613" s="56" t="str">
        <f>RFPData!DW608</f>
        <v/>
      </c>
      <c r="F613" s="54" t="d">
        <f>RFPData!CX608</f>
        <v>1899-12-30</v>
      </c>
      <c r="G613" s="54" t="d">
        <f>RFPData!DS608</f>
        <v>1899-12-30</v>
      </c>
      <c r="H613" s="58">
        <f>RFPData!DQ608</f>
        <v>0</v>
      </c>
      <c r="I613" s="58">
        <f>RFPData!DV608</f>
        <v>0</v>
      </c>
      <c r="J613" s="55">
        <f>RFPData!CV608</f>
        <v>0</v>
      </c>
      <c r="K613" s="55">
        <f>RFPData!CW608</f>
        <v>0</v>
      </c>
      <c r="L613" s="57">
        <f>RFPData!DR608</f>
        <v>0</v>
      </c>
    </row>
    <row r="614" spans="1:12" ht="30" customHeight="1">
      <c r="A614" s="58">
        <f>RFPData!D609</f>
        <v>0</v>
      </c>
      <c r="B614" s="53">
        <f>RFPData!DU609</f>
        <v>0</v>
      </c>
      <c r="C614" s="56">
        <f>RFPData!E609</f>
        <v>0</v>
      </c>
      <c r="D614" s="53">
        <f>RFPData!DT609</f>
        <v>0</v>
      </c>
      <c r="E614" s="56" t="str">
        <f>RFPData!DW609</f>
        <v/>
      </c>
      <c r="F614" s="54" t="d">
        <f>RFPData!CX609</f>
        <v>1899-12-30</v>
      </c>
      <c r="G614" s="54" t="d">
        <f>RFPData!DS609</f>
        <v>1899-12-30</v>
      </c>
      <c r="H614" s="58">
        <f>RFPData!DQ609</f>
        <v>0</v>
      </c>
      <c r="I614" s="58">
        <f>RFPData!DV609</f>
        <v>0</v>
      </c>
      <c r="J614" s="55">
        <f>RFPData!CV609</f>
        <v>0</v>
      </c>
      <c r="K614" s="55">
        <f>RFPData!CW609</f>
        <v>0</v>
      </c>
      <c r="L614" s="57">
        <f>RFPData!DR609</f>
        <v>0</v>
      </c>
    </row>
    <row r="615" spans="1:12" ht="30" customHeight="1">
      <c r="A615" s="58">
        <f>RFPData!D610</f>
        <v>0</v>
      </c>
      <c r="B615" s="53">
        <f>RFPData!DU610</f>
        <v>0</v>
      </c>
      <c r="C615" s="56">
        <f>RFPData!E610</f>
        <v>0</v>
      </c>
      <c r="D615" s="53">
        <f>RFPData!DT610</f>
        <v>0</v>
      </c>
      <c r="E615" s="56" t="str">
        <f>RFPData!DW610</f>
        <v/>
      </c>
      <c r="F615" s="54" t="d">
        <f>RFPData!CX610</f>
        <v>1899-12-30</v>
      </c>
      <c r="G615" s="54" t="d">
        <f>RFPData!DS610</f>
        <v>1899-12-30</v>
      </c>
      <c r="H615" s="58">
        <f>RFPData!DQ610</f>
        <v>0</v>
      </c>
      <c r="I615" s="58">
        <f>RFPData!DV610</f>
        <v>0</v>
      </c>
      <c r="J615" s="55">
        <f>RFPData!CV610</f>
        <v>0</v>
      </c>
      <c r="K615" s="55">
        <f>RFPData!CW610</f>
        <v>0</v>
      </c>
      <c r="L615" s="57">
        <f>RFPData!DR610</f>
        <v>0</v>
      </c>
    </row>
    <row r="616" spans="1:12" ht="30" customHeight="1">
      <c r="A616" s="58">
        <f>RFPData!D611</f>
        <v>0</v>
      </c>
      <c r="B616" s="53">
        <f>RFPData!DU611</f>
        <v>0</v>
      </c>
      <c r="C616" s="56">
        <f>RFPData!E611</f>
        <v>0</v>
      </c>
      <c r="D616" s="53">
        <f>RFPData!DT611</f>
        <v>0</v>
      </c>
      <c r="E616" s="56" t="str">
        <f>RFPData!DW611</f>
        <v/>
      </c>
      <c r="F616" s="54" t="d">
        <f>RFPData!CX611</f>
        <v>1899-12-30</v>
      </c>
      <c r="G616" s="54" t="d">
        <f>RFPData!DS611</f>
        <v>1899-12-30</v>
      </c>
      <c r="H616" s="58">
        <f>RFPData!DQ611</f>
        <v>0</v>
      </c>
      <c r="I616" s="58">
        <f>RFPData!DV611</f>
        <v>0</v>
      </c>
      <c r="J616" s="55">
        <f>RFPData!CV611</f>
        <v>0</v>
      </c>
      <c r="K616" s="55">
        <f>RFPData!CW611</f>
        <v>0</v>
      </c>
      <c r="L616" s="57">
        <f>RFPData!DR611</f>
        <v>0</v>
      </c>
    </row>
    <row r="617" spans="1:12" ht="30" customHeight="1">
      <c r="A617" s="58">
        <f>RFPData!D612</f>
        <v>0</v>
      </c>
      <c r="B617" s="53">
        <f>RFPData!DU612</f>
        <v>0</v>
      </c>
      <c r="C617" s="56">
        <f>RFPData!E612</f>
        <v>0</v>
      </c>
      <c r="D617" s="53">
        <f>RFPData!DT612</f>
        <v>0</v>
      </c>
      <c r="E617" s="56" t="str">
        <f>RFPData!DW612</f>
        <v/>
      </c>
      <c r="F617" s="54" t="d">
        <f>RFPData!CX612</f>
        <v>1899-12-30</v>
      </c>
      <c r="G617" s="54" t="d">
        <f>RFPData!DS612</f>
        <v>1899-12-30</v>
      </c>
      <c r="H617" s="58">
        <f>RFPData!DQ612</f>
        <v>0</v>
      </c>
      <c r="I617" s="58">
        <f>RFPData!DV612</f>
        <v>0</v>
      </c>
      <c r="J617" s="55">
        <f>RFPData!CV612</f>
        <v>0</v>
      </c>
      <c r="K617" s="55">
        <f>RFPData!CW612</f>
        <v>0</v>
      </c>
      <c r="L617" s="57">
        <f>RFPData!DR612</f>
        <v>0</v>
      </c>
    </row>
    <row r="618" spans="1:12" ht="30" customHeight="1">
      <c r="A618" s="58">
        <f>RFPData!D613</f>
        <v>0</v>
      </c>
      <c r="B618" s="53">
        <f>RFPData!DU613</f>
        <v>0</v>
      </c>
      <c r="C618" s="56">
        <f>RFPData!E613</f>
        <v>0</v>
      </c>
      <c r="D618" s="53">
        <f>RFPData!DT613</f>
        <v>0</v>
      </c>
      <c r="E618" s="56" t="str">
        <f>RFPData!DW613</f>
        <v/>
      </c>
      <c r="F618" s="54" t="d">
        <f>RFPData!CX613</f>
        <v>1899-12-30</v>
      </c>
      <c r="G618" s="54" t="d">
        <f>RFPData!DS613</f>
        <v>1899-12-30</v>
      </c>
      <c r="H618" s="58">
        <f>RFPData!DQ613</f>
        <v>0</v>
      </c>
      <c r="I618" s="58">
        <f>RFPData!DV613</f>
        <v>0</v>
      </c>
      <c r="J618" s="55">
        <f>RFPData!CV613</f>
        <v>0</v>
      </c>
      <c r="K618" s="55">
        <f>RFPData!CW613</f>
        <v>0</v>
      </c>
      <c r="L618" s="57">
        <f>RFPData!DR613</f>
        <v>0</v>
      </c>
    </row>
    <row r="619" spans="1:12" ht="30" customHeight="1">
      <c r="A619" s="58">
        <f>RFPData!D614</f>
        <v>0</v>
      </c>
      <c r="B619" s="53">
        <f>RFPData!DU614</f>
        <v>0</v>
      </c>
      <c r="C619" s="56">
        <f>RFPData!E614</f>
        <v>0</v>
      </c>
      <c r="D619" s="53">
        <f>RFPData!DT614</f>
        <v>0</v>
      </c>
      <c r="E619" s="56" t="str">
        <f>RFPData!DW614</f>
        <v/>
      </c>
      <c r="F619" s="54" t="d">
        <f>RFPData!CX614</f>
        <v>1899-12-30</v>
      </c>
      <c r="G619" s="54" t="d">
        <f>RFPData!DS614</f>
        <v>1899-12-30</v>
      </c>
      <c r="H619" s="58">
        <f>RFPData!DQ614</f>
        <v>0</v>
      </c>
      <c r="I619" s="58">
        <f>RFPData!DV614</f>
        <v>0</v>
      </c>
      <c r="J619" s="55">
        <f>RFPData!CV614</f>
        <v>0</v>
      </c>
      <c r="K619" s="55">
        <f>RFPData!CW614</f>
        <v>0</v>
      </c>
      <c r="L619" s="57">
        <f>RFPData!DR614</f>
        <v>0</v>
      </c>
    </row>
    <row r="620" spans="1:12" ht="30" customHeight="1">
      <c r="A620" s="58">
        <f>RFPData!D615</f>
        <v>0</v>
      </c>
      <c r="B620" s="53">
        <f>RFPData!DU615</f>
        <v>0</v>
      </c>
      <c r="C620" s="56">
        <f>RFPData!E615</f>
        <v>0</v>
      </c>
      <c r="D620" s="53">
        <f>RFPData!DT615</f>
        <v>0</v>
      </c>
      <c r="E620" s="56" t="str">
        <f>RFPData!DW615</f>
        <v/>
      </c>
      <c r="F620" s="54" t="d">
        <f>RFPData!CX615</f>
        <v>1899-12-30</v>
      </c>
      <c r="G620" s="54" t="d">
        <f>RFPData!DS615</f>
        <v>1899-12-30</v>
      </c>
      <c r="H620" s="58">
        <f>RFPData!DQ615</f>
        <v>0</v>
      </c>
      <c r="I620" s="58">
        <f>RFPData!DV615</f>
        <v>0</v>
      </c>
      <c r="J620" s="55">
        <f>RFPData!CV615</f>
        <v>0</v>
      </c>
      <c r="K620" s="55">
        <f>RFPData!CW615</f>
        <v>0</v>
      </c>
      <c r="L620" s="57">
        <f>RFPData!DR615</f>
        <v>0</v>
      </c>
    </row>
    <row r="621" spans="1:12" ht="30" customHeight="1">
      <c r="A621" s="58">
        <f>RFPData!D616</f>
        <v>0</v>
      </c>
      <c r="B621" s="53">
        <f>RFPData!DU616</f>
        <v>0</v>
      </c>
      <c r="C621" s="56">
        <f>RFPData!E616</f>
        <v>0</v>
      </c>
      <c r="D621" s="53">
        <f>RFPData!DT616</f>
        <v>0</v>
      </c>
      <c r="E621" s="56" t="str">
        <f>RFPData!DW616</f>
        <v/>
      </c>
      <c r="F621" s="54" t="d">
        <f>RFPData!CX616</f>
        <v>1899-12-30</v>
      </c>
      <c r="G621" s="54" t="d">
        <f>RFPData!DS616</f>
        <v>1899-12-30</v>
      </c>
      <c r="H621" s="58">
        <f>RFPData!DQ616</f>
        <v>0</v>
      </c>
      <c r="I621" s="58">
        <f>RFPData!DV616</f>
        <v>0</v>
      </c>
      <c r="J621" s="55">
        <f>RFPData!CV616</f>
        <v>0</v>
      </c>
      <c r="K621" s="55">
        <f>RFPData!CW616</f>
        <v>0</v>
      </c>
      <c r="L621" s="57">
        <f>RFPData!DR616</f>
        <v>0</v>
      </c>
    </row>
    <row r="622" spans="1:12" ht="30" customHeight="1">
      <c r="A622" s="58">
        <f>RFPData!D617</f>
        <v>0</v>
      </c>
      <c r="B622" s="53">
        <f>RFPData!DU617</f>
        <v>0</v>
      </c>
      <c r="C622" s="56">
        <f>RFPData!E617</f>
        <v>0</v>
      </c>
      <c r="D622" s="53">
        <f>RFPData!DT617</f>
        <v>0</v>
      </c>
      <c r="E622" s="56" t="str">
        <f>RFPData!DW617</f>
        <v/>
      </c>
      <c r="F622" s="54" t="d">
        <f>RFPData!CX617</f>
        <v>1899-12-30</v>
      </c>
      <c r="G622" s="54" t="d">
        <f>RFPData!DS617</f>
        <v>1899-12-30</v>
      </c>
      <c r="H622" s="58">
        <f>RFPData!DQ617</f>
        <v>0</v>
      </c>
      <c r="I622" s="58">
        <f>RFPData!DV617</f>
        <v>0</v>
      </c>
      <c r="J622" s="55">
        <f>RFPData!CV617</f>
        <v>0</v>
      </c>
      <c r="K622" s="55">
        <f>RFPData!CW617</f>
        <v>0</v>
      </c>
      <c r="L622" s="57">
        <f>RFPData!DR617</f>
        <v>0</v>
      </c>
    </row>
    <row r="623" spans="1:12" ht="30" customHeight="1">
      <c r="A623" s="58">
        <f>RFPData!D618</f>
        <v>0</v>
      </c>
      <c r="B623" s="53">
        <f>RFPData!DU618</f>
        <v>0</v>
      </c>
      <c r="C623" s="56">
        <f>RFPData!E618</f>
        <v>0</v>
      </c>
      <c r="D623" s="53">
        <f>RFPData!DT618</f>
        <v>0</v>
      </c>
      <c r="E623" s="56" t="str">
        <f>RFPData!DW618</f>
        <v/>
      </c>
      <c r="F623" s="54" t="d">
        <f>RFPData!CX618</f>
        <v>1899-12-30</v>
      </c>
      <c r="G623" s="54" t="d">
        <f>RFPData!DS618</f>
        <v>1899-12-30</v>
      </c>
      <c r="H623" s="58">
        <f>RFPData!DQ618</f>
        <v>0</v>
      </c>
      <c r="I623" s="58">
        <f>RFPData!DV618</f>
        <v>0</v>
      </c>
      <c r="J623" s="55">
        <f>RFPData!CV618</f>
        <v>0</v>
      </c>
      <c r="K623" s="55">
        <f>RFPData!CW618</f>
        <v>0</v>
      </c>
      <c r="L623" s="57">
        <f>RFPData!DR618</f>
        <v>0</v>
      </c>
    </row>
    <row r="624" spans="1:12" ht="30" customHeight="1">
      <c r="A624" s="58">
        <f>RFPData!D619</f>
        <v>0</v>
      </c>
      <c r="B624" s="53">
        <f>RFPData!DU619</f>
        <v>0</v>
      </c>
      <c r="C624" s="56">
        <f>RFPData!E619</f>
        <v>0</v>
      </c>
      <c r="D624" s="53">
        <f>RFPData!DT619</f>
        <v>0</v>
      </c>
      <c r="E624" s="56" t="str">
        <f>RFPData!DW619</f>
        <v/>
      </c>
      <c r="F624" s="54" t="d">
        <f>RFPData!CX619</f>
        <v>1899-12-30</v>
      </c>
      <c r="G624" s="54" t="d">
        <f>RFPData!DS619</f>
        <v>1899-12-30</v>
      </c>
      <c r="H624" s="58">
        <f>RFPData!DQ619</f>
        <v>0</v>
      </c>
      <c r="I624" s="58">
        <f>RFPData!DV619</f>
        <v>0</v>
      </c>
      <c r="J624" s="55">
        <f>RFPData!CV619</f>
        <v>0</v>
      </c>
      <c r="K624" s="55">
        <f>RFPData!CW619</f>
        <v>0</v>
      </c>
      <c r="L624" s="57">
        <f>RFPData!DR619</f>
        <v>0</v>
      </c>
    </row>
    <row r="625" spans="1:12" ht="30" customHeight="1">
      <c r="A625" s="58">
        <f>RFPData!D620</f>
        <v>0</v>
      </c>
      <c r="B625" s="53">
        <f>RFPData!DU620</f>
        <v>0</v>
      </c>
      <c r="C625" s="56">
        <f>RFPData!E620</f>
        <v>0</v>
      </c>
      <c r="D625" s="53">
        <f>RFPData!DT620</f>
        <v>0</v>
      </c>
      <c r="E625" s="56" t="str">
        <f>RFPData!DW620</f>
        <v/>
      </c>
      <c r="F625" s="54" t="d">
        <f>RFPData!CX620</f>
        <v>1899-12-30</v>
      </c>
      <c r="G625" s="54" t="d">
        <f>RFPData!DS620</f>
        <v>1899-12-30</v>
      </c>
      <c r="H625" s="58">
        <f>RFPData!DQ620</f>
        <v>0</v>
      </c>
      <c r="I625" s="58">
        <f>RFPData!DV620</f>
        <v>0</v>
      </c>
      <c r="J625" s="55">
        <f>RFPData!CV620</f>
        <v>0</v>
      </c>
      <c r="K625" s="55">
        <f>RFPData!CW620</f>
        <v>0</v>
      </c>
      <c r="L625" s="57">
        <f>RFPData!DR620</f>
        <v>0</v>
      </c>
    </row>
    <row r="626" spans="1:12" ht="30" customHeight="1">
      <c r="A626" s="58">
        <f>RFPData!D621</f>
        <v>0</v>
      </c>
      <c r="B626" s="53">
        <f>RFPData!DU621</f>
        <v>0</v>
      </c>
      <c r="C626" s="56">
        <f>RFPData!E621</f>
        <v>0</v>
      </c>
      <c r="D626" s="53">
        <f>RFPData!DT621</f>
        <v>0</v>
      </c>
      <c r="E626" s="56" t="str">
        <f>RFPData!DW621</f>
        <v/>
      </c>
      <c r="F626" s="54" t="d">
        <f>RFPData!CX621</f>
        <v>1899-12-30</v>
      </c>
      <c r="G626" s="54" t="d">
        <f>RFPData!DS621</f>
        <v>1899-12-30</v>
      </c>
      <c r="H626" s="58">
        <f>RFPData!DQ621</f>
        <v>0</v>
      </c>
      <c r="I626" s="58">
        <f>RFPData!DV621</f>
        <v>0</v>
      </c>
      <c r="J626" s="55">
        <f>RFPData!CV621</f>
        <v>0</v>
      </c>
      <c r="K626" s="55">
        <f>RFPData!CW621</f>
        <v>0</v>
      </c>
      <c r="L626" s="57">
        <f>RFPData!DR621</f>
        <v>0</v>
      </c>
    </row>
    <row r="627" spans="1:12" ht="30" customHeight="1">
      <c r="A627" s="58">
        <f>RFPData!D622</f>
        <v>0</v>
      </c>
      <c r="B627" s="53">
        <f>RFPData!DU622</f>
        <v>0</v>
      </c>
      <c r="C627" s="56">
        <f>RFPData!E622</f>
        <v>0</v>
      </c>
      <c r="D627" s="53">
        <f>RFPData!DT622</f>
        <v>0</v>
      </c>
      <c r="E627" s="56" t="str">
        <f>RFPData!DW622</f>
        <v/>
      </c>
      <c r="F627" s="54" t="d">
        <f>RFPData!CX622</f>
        <v>1899-12-30</v>
      </c>
      <c r="G627" s="54" t="d">
        <f>RFPData!DS622</f>
        <v>1899-12-30</v>
      </c>
      <c r="H627" s="58">
        <f>RFPData!DQ622</f>
        <v>0</v>
      </c>
      <c r="I627" s="58">
        <f>RFPData!DV622</f>
        <v>0</v>
      </c>
      <c r="J627" s="55">
        <f>RFPData!CV622</f>
        <v>0</v>
      </c>
      <c r="K627" s="55">
        <f>RFPData!CW622</f>
        <v>0</v>
      </c>
      <c r="L627" s="57">
        <f>RFPData!DR622</f>
        <v>0</v>
      </c>
    </row>
    <row r="628" spans="1:12" ht="30" customHeight="1">
      <c r="A628" s="58">
        <f>RFPData!D623</f>
        <v>0</v>
      </c>
      <c r="B628" s="53">
        <f>RFPData!DU623</f>
        <v>0</v>
      </c>
      <c r="C628" s="56">
        <f>RFPData!E623</f>
        <v>0</v>
      </c>
      <c r="D628" s="53">
        <f>RFPData!DT623</f>
        <v>0</v>
      </c>
      <c r="E628" s="56" t="str">
        <f>RFPData!DW623</f>
        <v/>
      </c>
      <c r="F628" s="54" t="d">
        <f>RFPData!CX623</f>
        <v>1899-12-30</v>
      </c>
      <c r="G628" s="54" t="d">
        <f>RFPData!DS623</f>
        <v>1899-12-30</v>
      </c>
      <c r="H628" s="58">
        <f>RFPData!DQ623</f>
        <v>0</v>
      </c>
      <c r="I628" s="58">
        <f>RFPData!DV623</f>
        <v>0</v>
      </c>
      <c r="J628" s="55">
        <f>RFPData!CV623</f>
        <v>0</v>
      </c>
      <c r="K628" s="55">
        <f>RFPData!CW623</f>
        <v>0</v>
      </c>
      <c r="L628" s="57">
        <f>RFPData!DR623</f>
        <v>0</v>
      </c>
    </row>
    <row r="629" spans="1:12" ht="30" customHeight="1">
      <c r="A629" s="58">
        <f>RFPData!D624</f>
        <v>0</v>
      </c>
      <c r="B629" s="53">
        <f>RFPData!DU624</f>
        <v>0</v>
      </c>
      <c r="C629" s="56">
        <f>RFPData!E624</f>
        <v>0</v>
      </c>
      <c r="D629" s="53">
        <f>RFPData!DT624</f>
        <v>0</v>
      </c>
      <c r="E629" s="56" t="str">
        <f>RFPData!DW624</f>
        <v/>
      </c>
      <c r="F629" s="54" t="d">
        <f>RFPData!CX624</f>
        <v>1899-12-30</v>
      </c>
      <c r="G629" s="54" t="d">
        <f>RFPData!DS624</f>
        <v>1899-12-30</v>
      </c>
      <c r="H629" s="58">
        <f>RFPData!DQ624</f>
        <v>0</v>
      </c>
      <c r="I629" s="58">
        <f>RFPData!DV624</f>
        <v>0</v>
      </c>
      <c r="J629" s="55">
        <f>RFPData!CV624</f>
        <v>0</v>
      </c>
      <c r="K629" s="55">
        <f>RFPData!CW624</f>
        <v>0</v>
      </c>
      <c r="L629" s="57">
        <f>RFPData!DR624</f>
        <v>0</v>
      </c>
    </row>
    <row r="630" spans="1:12" ht="30" customHeight="1">
      <c r="A630" s="58">
        <f>RFPData!D625</f>
        <v>0</v>
      </c>
      <c r="B630" s="53">
        <f>RFPData!DU625</f>
        <v>0</v>
      </c>
      <c r="C630" s="56">
        <f>RFPData!E625</f>
        <v>0</v>
      </c>
      <c r="D630" s="53">
        <f>RFPData!DT625</f>
        <v>0</v>
      </c>
      <c r="E630" s="56" t="str">
        <f>RFPData!DW625</f>
        <v/>
      </c>
      <c r="F630" s="54" t="d">
        <f>RFPData!CX625</f>
        <v>1899-12-30</v>
      </c>
      <c r="G630" s="54" t="d">
        <f>RFPData!DS625</f>
        <v>1899-12-30</v>
      </c>
      <c r="H630" s="58">
        <f>RFPData!DQ625</f>
        <v>0</v>
      </c>
      <c r="I630" s="58">
        <f>RFPData!DV625</f>
        <v>0</v>
      </c>
      <c r="J630" s="55">
        <f>RFPData!CV625</f>
        <v>0</v>
      </c>
      <c r="K630" s="55">
        <f>RFPData!CW625</f>
        <v>0</v>
      </c>
      <c r="L630" s="57">
        <f>RFPData!DR625</f>
        <v>0</v>
      </c>
    </row>
    <row r="631" spans="1:12" ht="30" customHeight="1">
      <c r="A631" s="58">
        <f>RFPData!D626</f>
        <v>0</v>
      </c>
      <c r="B631" s="53">
        <f>RFPData!DU626</f>
        <v>0</v>
      </c>
      <c r="C631" s="56">
        <f>RFPData!E626</f>
        <v>0</v>
      </c>
      <c r="D631" s="53">
        <f>RFPData!DT626</f>
        <v>0</v>
      </c>
      <c r="E631" s="56" t="str">
        <f>RFPData!DW626</f>
        <v/>
      </c>
      <c r="F631" s="54" t="d">
        <f>RFPData!CX626</f>
        <v>1899-12-30</v>
      </c>
      <c r="G631" s="54" t="d">
        <f>RFPData!DS626</f>
        <v>1899-12-30</v>
      </c>
      <c r="H631" s="58">
        <f>RFPData!DQ626</f>
        <v>0</v>
      </c>
      <c r="I631" s="58">
        <f>RFPData!DV626</f>
        <v>0</v>
      </c>
      <c r="J631" s="55">
        <f>RFPData!CV626</f>
        <v>0</v>
      </c>
      <c r="K631" s="55">
        <f>RFPData!CW626</f>
        <v>0</v>
      </c>
      <c r="L631" s="57">
        <f>RFPData!DR626</f>
        <v>0</v>
      </c>
    </row>
    <row r="632" spans="1:12" ht="30" customHeight="1">
      <c r="A632" s="58">
        <f>RFPData!D627</f>
        <v>0</v>
      </c>
      <c r="B632" s="53">
        <f>RFPData!DU627</f>
        <v>0</v>
      </c>
      <c r="C632" s="56">
        <f>RFPData!E627</f>
        <v>0</v>
      </c>
      <c r="D632" s="53">
        <f>RFPData!DT627</f>
        <v>0</v>
      </c>
      <c r="E632" s="56" t="str">
        <f>RFPData!DW627</f>
        <v/>
      </c>
      <c r="F632" s="54" t="d">
        <f>RFPData!CX627</f>
        <v>1899-12-30</v>
      </c>
      <c r="G632" s="54" t="d">
        <f>RFPData!DS627</f>
        <v>1899-12-30</v>
      </c>
      <c r="H632" s="58">
        <f>RFPData!DQ627</f>
        <v>0</v>
      </c>
      <c r="I632" s="58">
        <f>RFPData!DV627</f>
        <v>0</v>
      </c>
      <c r="J632" s="55">
        <f>RFPData!CV627</f>
        <v>0</v>
      </c>
      <c r="K632" s="55">
        <f>RFPData!CW627</f>
        <v>0</v>
      </c>
      <c r="L632" s="57">
        <f>RFPData!DR627</f>
        <v>0</v>
      </c>
    </row>
    <row r="633" spans="1:12" ht="30" customHeight="1">
      <c r="A633" s="58">
        <f>RFPData!D628</f>
        <v>0</v>
      </c>
      <c r="B633" s="53">
        <f>RFPData!DU628</f>
        <v>0</v>
      </c>
      <c r="C633" s="56">
        <f>RFPData!E628</f>
        <v>0</v>
      </c>
      <c r="D633" s="53">
        <f>RFPData!DT628</f>
        <v>0</v>
      </c>
      <c r="E633" s="56" t="str">
        <f>RFPData!DW628</f>
        <v/>
      </c>
      <c r="F633" s="54" t="d">
        <f>RFPData!CX628</f>
        <v>1899-12-30</v>
      </c>
      <c r="G633" s="54" t="d">
        <f>RFPData!DS628</f>
        <v>1899-12-30</v>
      </c>
      <c r="H633" s="58">
        <f>RFPData!DQ628</f>
        <v>0</v>
      </c>
      <c r="I633" s="58">
        <f>RFPData!DV628</f>
        <v>0</v>
      </c>
      <c r="J633" s="55">
        <f>RFPData!CV628</f>
        <v>0</v>
      </c>
      <c r="K633" s="55">
        <f>RFPData!CW628</f>
        <v>0</v>
      </c>
      <c r="L633" s="57">
        <f>RFPData!DR628</f>
        <v>0</v>
      </c>
    </row>
    <row r="634" spans="1:12" ht="30" customHeight="1">
      <c r="A634" s="58">
        <f>RFPData!D629</f>
        <v>0</v>
      </c>
      <c r="B634" s="53">
        <f>RFPData!DU629</f>
        <v>0</v>
      </c>
      <c r="C634" s="56">
        <f>RFPData!E629</f>
        <v>0</v>
      </c>
      <c r="D634" s="53">
        <f>RFPData!DT629</f>
        <v>0</v>
      </c>
      <c r="E634" s="56" t="str">
        <f>RFPData!DW629</f>
        <v/>
      </c>
      <c r="F634" s="54" t="d">
        <f>RFPData!CX629</f>
        <v>1899-12-30</v>
      </c>
      <c r="G634" s="54" t="d">
        <f>RFPData!DS629</f>
        <v>1899-12-30</v>
      </c>
      <c r="H634" s="58">
        <f>RFPData!DQ629</f>
        <v>0</v>
      </c>
      <c r="I634" s="58">
        <f>RFPData!DV629</f>
        <v>0</v>
      </c>
      <c r="J634" s="55">
        <f>RFPData!CV629</f>
        <v>0</v>
      </c>
      <c r="K634" s="55">
        <f>RFPData!CW629</f>
        <v>0</v>
      </c>
      <c r="L634" s="57">
        <f>RFPData!DR629</f>
        <v>0</v>
      </c>
    </row>
    <row r="635" spans="1:12" ht="30" customHeight="1">
      <c r="A635" s="58">
        <f>RFPData!D630</f>
        <v>0</v>
      </c>
      <c r="B635" s="53">
        <f>RFPData!DU630</f>
        <v>0</v>
      </c>
      <c r="C635" s="56">
        <f>RFPData!E630</f>
        <v>0</v>
      </c>
      <c r="D635" s="53">
        <f>RFPData!DT630</f>
        <v>0</v>
      </c>
      <c r="E635" s="56" t="str">
        <f>RFPData!DW630</f>
        <v/>
      </c>
      <c r="F635" s="54" t="d">
        <f>RFPData!CX630</f>
        <v>1899-12-30</v>
      </c>
      <c r="G635" s="54" t="d">
        <f>RFPData!DS630</f>
        <v>1899-12-30</v>
      </c>
      <c r="H635" s="58">
        <f>RFPData!DQ630</f>
        <v>0</v>
      </c>
      <c r="I635" s="58">
        <f>RFPData!DV630</f>
        <v>0</v>
      </c>
      <c r="J635" s="55">
        <f>RFPData!CV630</f>
        <v>0</v>
      </c>
      <c r="K635" s="55">
        <f>RFPData!CW630</f>
        <v>0</v>
      </c>
      <c r="L635" s="57">
        <f>RFPData!DR630</f>
        <v>0</v>
      </c>
    </row>
    <row r="636" spans="1:12" ht="30" customHeight="1">
      <c r="A636" s="58">
        <f>RFPData!D631</f>
        <v>0</v>
      </c>
      <c r="B636" s="53">
        <f>RFPData!DU631</f>
        <v>0</v>
      </c>
      <c r="C636" s="56">
        <f>RFPData!E631</f>
        <v>0</v>
      </c>
      <c r="D636" s="53">
        <f>RFPData!DT631</f>
        <v>0</v>
      </c>
      <c r="E636" s="56" t="str">
        <f>RFPData!DW631</f>
        <v/>
      </c>
      <c r="F636" s="54" t="d">
        <f>RFPData!CX631</f>
        <v>1899-12-30</v>
      </c>
      <c r="G636" s="54" t="d">
        <f>RFPData!DS631</f>
        <v>1899-12-30</v>
      </c>
      <c r="H636" s="58">
        <f>RFPData!DQ631</f>
        <v>0</v>
      </c>
      <c r="I636" s="58">
        <f>RFPData!DV631</f>
        <v>0</v>
      </c>
      <c r="J636" s="55">
        <f>RFPData!CV631</f>
        <v>0</v>
      </c>
      <c r="K636" s="55">
        <f>RFPData!CW631</f>
        <v>0</v>
      </c>
      <c r="L636" s="57">
        <f>RFPData!DR631</f>
        <v>0</v>
      </c>
    </row>
    <row r="637" spans="1:12" ht="30" customHeight="1">
      <c r="A637" s="58">
        <f>RFPData!D632</f>
        <v>0</v>
      </c>
      <c r="B637" s="53">
        <f>RFPData!DU632</f>
        <v>0</v>
      </c>
      <c r="C637" s="56">
        <f>RFPData!E632</f>
        <v>0</v>
      </c>
      <c r="D637" s="53">
        <f>RFPData!DT632</f>
        <v>0</v>
      </c>
      <c r="E637" s="56" t="str">
        <f>RFPData!DW632</f>
        <v/>
      </c>
      <c r="F637" s="54" t="d">
        <f>RFPData!CX632</f>
        <v>1899-12-30</v>
      </c>
      <c r="G637" s="54" t="d">
        <f>RFPData!DS632</f>
        <v>1899-12-30</v>
      </c>
      <c r="H637" s="58">
        <f>RFPData!DQ632</f>
        <v>0</v>
      </c>
      <c r="I637" s="58">
        <f>RFPData!DV632</f>
        <v>0</v>
      </c>
      <c r="J637" s="55">
        <f>RFPData!CV632</f>
        <v>0</v>
      </c>
      <c r="K637" s="55">
        <f>RFPData!CW632</f>
        <v>0</v>
      </c>
      <c r="L637" s="57">
        <f>RFPData!DR632</f>
        <v>0</v>
      </c>
    </row>
    <row r="638" spans="1:12" ht="30" customHeight="1">
      <c r="A638" s="58">
        <f>RFPData!D633</f>
        <v>0</v>
      </c>
      <c r="B638" s="53">
        <f>RFPData!DU633</f>
        <v>0</v>
      </c>
      <c r="C638" s="56">
        <f>RFPData!E633</f>
        <v>0</v>
      </c>
      <c r="D638" s="53">
        <f>RFPData!DT633</f>
        <v>0</v>
      </c>
      <c r="E638" s="56" t="str">
        <f>RFPData!DW633</f>
        <v/>
      </c>
      <c r="F638" s="54" t="d">
        <f>RFPData!CX633</f>
        <v>1899-12-30</v>
      </c>
      <c r="G638" s="54" t="d">
        <f>RFPData!DS633</f>
        <v>1899-12-30</v>
      </c>
      <c r="H638" s="58">
        <f>RFPData!DQ633</f>
        <v>0</v>
      </c>
      <c r="I638" s="58">
        <f>RFPData!DV633</f>
        <v>0</v>
      </c>
      <c r="J638" s="55">
        <f>RFPData!CV633</f>
        <v>0</v>
      </c>
      <c r="K638" s="55">
        <f>RFPData!CW633</f>
        <v>0</v>
      </c>
      <c r="L638" s="57">
        <f>RFPData!DR633</f>
        <v>0</v>
      </c>
    </row>
    <row r="639" spans="1:12" ht="30" customHeight="1">
      <c r="A639" s="58">
        <f>RFPData!D634</f>
        <v>0</v>
      </c>
      <c r="B639" s="53">
        <f>RFPData!DU634</f>
        <v>0</v>
      </c>
      <c r="C639" s="56">
        <f>RFPData!E634</f>
        <v>0</v>
      </c>
      <c r="D639" s="53">
        <f>RFPData!DT634</f>
        <v>0</v>
      </c>
      <c r="E639" s="56" t="str">
        <f>RFPData!DW634</f>
        <v/>
      </c>
      <c r="F639" s="54" t="d">
        <f>RFPData!CX634</f>
        <v>1899-12-30</v>
      </c>
      <c r="G639" s="54" t="d">
        <f>RFPData!DS634</f>
        <v>1899-12-30</v>
      </c>
      <c r="H639" s="58">
        <f>RFPData!DQ634</f>
        <v>0</v>
      </c>
      <c r="I639" s="58">
        <f>RFPData!DV634</f>
        <v>0</v>
      </c>
      <c r="J639" s="55">
        <f>RFPData!CV634</f>
        <v>0</v>
      </c>
      <c r="K639" s="55">
        <f>RFPData!CW634</f>
        <v>0</v>
      </c>
      <c r="L639" s="57">
        <f>RFPData!DR634</f>
        <v>0</v>
      </c>
    </row>
    <row r="640" spans="1:12" ht="30" customHeight="1">
      <c r="A640" s="58">
        <f>RFPData!D635</f>
        <v>0</v>
      </c>
      <c r="B640" s="53">
        <f>RFPData!DU635</f>
        <v>0</v>
      </c>
      <c r="C640" s="56">
        <f>RFPData!E635</f>
        <v>0</v>
      </c>
      <c r="D640" s="53">
        <f>RFPData!DT635</f>
        <v>0</v>
      </c>
      <c r="E640" s="56" t="str">
        <f>RFPData!DW635</f>
        <v/>
      </c>
      <c r="F640" s="54" t="d">
        <f>RFPData!CX635</f>
        <v>1899-12-30</v>
      </c>
      <c r="G640" s="54" t="d">
        <f>RFPData!DS635</f>
        <v>1899-12-30</v>
      </c>
      <c r="H640" s="58">
        <f>RFPData!DQ635</f>
        <v>0</v>
      </c>
      <c r="I640" s="58">
        <f>RFPData!DV635</f>
        <v>0</v>
      </c>
      <c r="J640" s="55">
        <f>RFPData!CV635</f>
        <v>0</v>
      </c>
      <c r="K640" s="55">
        <f>RFPData!CW635</f>
        <v>0</v>
      </c>
      <c r="L640" s="57">
        <f>RFPData!DR635</f>
        <v>0</v>
      </c>
    </row>
    <row r="641" spans="1:12" ht="30" customHeight="1">
      <c r="A641" s="58">
        <f>RFPData!D636</f>
        <v>0</v>
      </c>
      <c r="B641" s="53">
        <f>RFPData!DU636</f>
        <v>0</v>
      </c>
      <c r="C641" s="56">
        <f>RFPData!E636</f>
        <v>0</v>
      </c>
      <c r="D641" s="53">
        <f>RFPData!DT636</f>
        <v>0</v>
      </c>
      <c r="E641" s="56" t="str">
        <f>RFPData!DW636</f>
        <v/>
      </c>
      <c r="F641" s="54" t="d">
        <f>RFPData!CX636</f>
        <v>1899-12-30</v>
      </c>
      <c r="G641" s="54" t="d">
        <f>RFPData!DS636</f>
        <v>1899-12-30</v>
      </c>
      <c r="H641" s="58">
        <f>RFPData!DQ636</f>
        <v>0</v>
      </c>
      <c r="I641" s="58">
        <f>RFPData!DV636</f>
        <v>0</v>
      </c>
      <c r="J641" s="55">
        <f>RFPData!CV636</f>
        <v>0</v>
      </c>
      <c r="K641" s="55">
        <f>RFPData!CW636</f>
        <v>0</v>
      </c>
      <c r="L641" s="57">
        <f>RFPData!DR636</f>
        <v>0</v>
      </c>
    </row>
    <row r="642" spans="1:12" ht="30" customHeight="1">
      <c r="A642" s="58">
        <f>RFPData!D637</f>
        <v>0</v>
      </c>
      <c r="B642" s="53">
        <f>RFPData!DU637</f>
        <v>0</v>
      </c>
      <c r="C642" s="56">
        <f>RFPData!E637</f>
        <v>0</v>
      </c>
      <c r="D642" s="53">
        <f>RFPData!DT637</f>
        <v>0</v>
      </c>
      <c r="E642" s="56" t="str">
        <f>RFPData!DW637</f>
        <v/>
      </c>
      <c r="F642" s="54" t="d">
        <f>RFPData!CX637</f>
        <v>1899-12-30</v>
      </c>
      <c r="G642" s="54" t="d">
        <f>RFPData!DS637</f>
        <v>1899-12-30</v>
      </c>
      <c r="H642" s="58">
        <f>RFPData!DQ637</f>
        <v>0</v>
      </c>
      <c r="I642" s="58">
        <f>RFPData!DV637</f>
        <v>0</v>
      </c>
      <c r="J642" s="55">
        <f>RFPData!CV637</f>
        <v>0</v>
      </c>
      <c r="K642" s="55">
        <f>RFPData!CW637</f>
        <v>0</v>
      </c>
      <c r="L642" s="57">
        <f>RFPData!DR637</f>
        <v>0</v>
      </c>
    </row>
    <row r="643" spans="1:12" ht="30" customHeight="1">
      <c r="A643" s="58">
        <f>RFPData!D638</f>
        <v>0</v>
      </c>
      <c r="B643" s="53">
        <f>RFPData!DU638</f>
        <v>0</v>
      </c>
      <c r="C643" s="56">
        <f>RFPData!E638</f>
        <v>0</v>
      </c>
      <c r="D643" s="53">
        <f>RFPData!DT638</f>
        <v>0</v>
      </c>
      <c r="E643" s="56" t="str">
        <f>RFPData!DW638</f>
        <v/>
      </c>
      <c r="F643" s="54" t="d">
        <f>RFPData!CX638</f>
        <v>1899-12-30</v>
      </c>
      <c r="G643" s="54" t="d">
        <f>RFPData!DS638</f>
        <v>1899-12-30</v>
      </c>
      <c r="H643" s="58">
        <f>RFPData!DQ638</f>
        <v>0</v>
      </c>
      <c r="I643" s="58">
        <f>RFPData!DV638</f>
        <v>0</v>
      </c>
      <c r="J643" s="55">
        <f>RFPData!CV638</f>
        <v>0</v>
      </c>
      <c r="K643" s="55">
        <f>RFPData!CW638</f>
        <v>0</v>
      </c>
      <c r="L643" s="57">
        <f>RFPData!DR638</f>
        <v>0</v>
      </c>
    </row>
    <row r="644" spans="1:12" ht="30" customHeight="1">
      <c r="A644" s="58">
        <f>RFPData!D639</f>
        <v>0</v>
      </c>
      <c r="B644" s="53">
        <f>RFPData!DU639</f>
        <v>0</v>
      </c>
      <c r="C644" s="56">
        <f>RFPData!E639</f>
        <v>0</v>
      </c>
      <c r="D644" s="53">
        <f>RFPData!DT639</f>
        <v>0</v>
      </c>
      <c r="E644" s="56" t="str">
        <f>RFPData!DW639</f>
        <v/>
      </c>
      <c r="F644" s="54" t="d">
        <f>RFPData!CX639</f>
        <v>1899-12-30</v>
      </c>
      <c r="G644" s="54" t="d">
        <f>RFPData!DS639</f>
        <v>1899-12-30</v>
      </c>
      <c r="H644" s="58">
        <f>RFPData!DQ639</f>
        <v>0</v>
      </c>
      <c r="I644" s="58">
        <f>RFPData!DV639</f>
        <v>0</v>
      </c>
      <c r="J644" s="55">
        <f>RFPData!CV639</f>
        <v>0</v>
      </c>
      <c r="K644" s="55">
        <f>RFPData!CW639</f>
        <v>0</v>
      </c>
      <c r="L644" s="57">
        <f>RFPData!DR639</f>
        <v>0</v>
      </c>
    </row>
    <row r="645" spans="1:12" ht="30" customHeight="1">
      <c r="A645" s="58">
        <f>RFPData!D640</f>
        <v>0</v>
      </c>
      <c r="B645" s="53">
        <f>RFPData!DU640</f>
        <v>0</v>
      </c>
      <c r="C645" s="56">
        <f>RFPData!E640</f>
        <v>0</v>
      </c>
      <c r="D645" s="53">
        <f>RFPData!DT640</f>
        <v>0</v>
      </c>
      <c r="E645" s="56" t="str">
        <f>RFPData!DW640</f>
        <v/>
      </c>
      <c r="F645" s="54" t="d">
        <f>RFPData!CX640</f>
        <v>1899-12-30</v>
      </c>
      <c r="G645" s="54" t="d">
        <f>RFPData!DS640</f>
        <v>1899-12-30</v>
      </c>
      <c r="H645" s="58">
        <f>RFPData!DQ640</f>
        <v>0</v>
      </c>
      <c r="I645" s="58">
        <f>RFPData!DV640</f>
        <v>0</v>
      </c>
      <c r="J645" s="55">
        <f>RFPData!CV640</f>
        <v>0</v>
      </c>
      <c r="K645" s="55">
        <f>RFPData!CW640</f>
        <v>0</v>
      </c>
      <c r="L645" s="57">
        <f>RFPData!DR640</f>
        <v>0</v>
      </c>
    </row>
    <row r="646" spans="1:12" ht="30" customHeight="1">
      <c r="A646" s="58">
        <f>RFPData!D641</f>
        <v>0</v>
      </c>
      <c r="B646" s="53">
        <f>RFPData!DU641</f>
        <v>0</v>
      </c>
      <c r="C646" s="56">
        <f>RFPData!E641</f>
        <v>0</v>
      </c>
      <c r="D646" s="53">
        <f>RFPData!DT641</f>
        <v>0</v>
      </c>
      <c r="E646" s="56" t="str">
        <f>RFPData!DW641</f>
        <v/>
      </c>
      <c r="F646" s="54" t="d">
        <f>RFPData!CX641</f>
        <v>1899-12-30</v>
      </c>
      <c r="G646" s="54" t="d">
        <f>RFPData!DS641</f>
        <v>1899-12-30</v>
      </c>
      <c r="H646" s="58">
        <f>RFPData!DQ641</f>
        <v>0</v>
      </c>
      <c r="I646" s="58">
        <f>RFPData!DV641</f>
        <v>0</v>
      </c>
      <c r="J646" s="55">
        <f>RFPData!CV641</f>
        <v>0</v>
      </c>
      <c r="K646" s="55">
        <f>RFPData!CW641</f>
        <v>0</v>
      </c>
      <c r="L646" s="57">
        <f>RFPData!DR641</f>
        <v>0</v>
      </c>
    </row>
    <row r="647" spans="1:12" ht="30" customHeight="1">
      <c r="A647" s="58">
        <f>RFPData!D642</f>
        <v>0</v>
      </c>
      <c r="B647" s="53">
        <f>RFPData!DU642</f>
        <v>0</v>
      </c>
      <c r="C647" s="56">
        <f>RFPData!E642</f>
        <v>0</v>
      </c>
      <c r="D647" s="53">
        <f>RFPData!DT642</f>
        <v>0</v>
      </c>
      <c r="E647" s="56" t="str">
        <f>RFPData!DW642</f>
        <v/>
      </c>
      <c r="F647" s="54" t="d">
        <f>RFPData!CX642</f>
        <v>1899-12-30</v>
      </c>
      <c r="G647" s="54" t="d">
        <f>RFPData!DS642</f>
        <v>1899-12-30</v>
      </c>
      <c r="H647" s="58">
        <f>RFPData!DQ642</f>
        <v>0</v>
      </c>
      <c r="I647" s="58">
        <f>RFPData!DV642</f>
        <v>0</v>
      </c>
      <c r="J647" s="55">
        <f>RFPData!CV642</f>
        <v>0</v>
      </c>
      <c r="K647" s="55">
        <f>RFPData!CW642</f>
        <v>0</v>
      </c>
      <c r="L647" s="57">
        <f>RFPData!DR642</f>
        <v>0</v>
      </c>
    </row>
    <row r="648" spans="1:12" ht="30" customHeight="1">
      <c r="A648" s="58">
        <f>RFPData!D643</f>
        <v>0</v>
      </c>
      <c r="B648" s="53">
        <f>RFPData!DU643</f>
        <v>0</v>
      </c>
      <c r="C648" s="56">
        <f>RFPData!E643</f>
        <v>0</v>
      </c>
      <c r="D648" s="53">
        <f>RFPData!DT643</f>
        <v>0</v>
      </c>
      <c r="E648" s="56" t="str">
        <f>RFPData!DW643</f>
        <v/>
      </c>
      <c r="F648" s="54" t="d">
        <f>RFPData!CX643</f>
        <v>1899-12-30</v>
      </c>
      <c r="G648" s="54" t="d">
        <f>RFPData!DS643</f>
        <v>1899-12-30</v>
      </c>
      <c r="H648" s="58">
        <f>RFPData!DQ643</f>
        <v>0</v>
      </c>
      <c r="I648" s="58">
        <f>RFPData!DV643</f>
        <v>0</v>
      </c>
      <c r="J648" s="55">
        <f>RFPData!CV643</f>
        <v>0</v>
      </c>
      <c r="K648" s="55">
        <f>RFPData!CW643</f>
        <v>0</v>
      </c>
      <c r="L648" s="57">
        <f>RFPData!DR643</f>
        <v>0</v>
      </c>
    </row>
    <row r="649" spans="1:12" ht="30" customHeight="1">
      <c r="A649" s="58">
        <f>RFPData!D644</f>
        <v>0</v>
      </c>
      <c r="B649" s="53">
        <f>RFPData!DU644</f>
        <v>0</v>
      </c>
      <c r="C649" s="56">
        <f>RFPData!E644</f>
        <v>0</v>
      </c>
      <c r="D649" s="53">
        <f>RFPData!DT644</f>
        <v>0</v>
      </c>
      <c r="E649" s="56" t="str">
        <f>RFPData!DW644</f>
        <v/>
      </c>
      <c r="F649" s="54" t="d">
        <f>RFPData!CX644</f>
        <v>1899-12-30</v>
      </c>
      <c r="G649" s="54" t="d">
        <f>RFPData!DS644</f>
        <v>1899-12-30</v>
      </c>
      <c r="H649" s="58">
        <f>RFPData!DQ644</f>
        <v>0</v>
      </c>
      <c r="I649" s="58">
        <f>RFPData!DV644</f>
        <v>0</v>
      </c>
      <c r="J649" s="55">
        <f>RFPData!CV644</f>
        <v>0</v>
      </c>
      <c r="K649" s="55">
        <f>RFPData!CW644</f>
        <v>0</v>
      </c>
      <c r="L649" s="57">
        <f>RFPData!DR644</f>
        <v>0</v>
      </c>
    </row>
    <row r="650" spans="1:12" ht="30" customHeight="1">
      <c r="A650" s="58">
        <f>RFPData!D645</f>
        <v>0</v>
      </c>
      <c r="B650" s="53">
        <f>RFPData!DU645</f>
        <v>0</v>
      </c>
      <c r="C650" s="56">
        <f>RFPData!E645</f>
        <v>0</v>
      </c>
      <c r="D650" s="53">
        <f>RFPData!DT645</f>
        <v>0</v>
      </c>
      <c r="E650" s="56" t="str">
        <f>RFPData!DW645</f>
        <v/>
      </c>
      <c r="F650" s="54" t="d">
        <f>RFPData!CX645</f>
        <v>1899-12-30</v>
      </c>
      <c r="G650" s="54" t="d">
        <f>RFPData!DS645</f>
        <v>1899-12-30</v>
      </c>
      <c r="H650" s="58">
        <f>RFPData!DQ645</f>
        <v>0</v>
      </c>
      <c r="I650" s="58">
        <f>RFPData!DV645</f>
        <v>0</v>
      </c>
      <c r="J650" s="55">
        <f>RFPData!CV645</f>
        <v>0</v>
      </c>
      <c r="K650" s="55">
        <f>RFPData!CW645</f>
        <v>0</v>
      </c>
      <c r="L650" s="57">
        <f>RFPData!DR645</f>
        <v>0</v>
      </c>
    </row>
    <row r="651" spans="1:12" ht="30" customHeight="1">
      <c r="A651" s="58">
        <f>RFPData!D646</f>
        <v>0</v>
      </c>
      <c r="B651" s="53">
        <f>RFPData!DU646</f>
        <v>0</v>
      </c>
      <c r="C651" s="56">
        <f>RFPData!E646</f>
        <v>0</v>
      </c>
      <c r="D651" s="53">
        <f>RFPData!DT646</f>
        <v>0</v>
      </c>
      <c r="E651" s="56" t="str">
        <f>RFPData!DW646</f>
        <v/>
      </c>
      <c r="F651" s="54" t="d">
        <f>RFPData!CX646</f>
        <v>1899-12-30</v>
      </c>
      <c r="G651" s="54" t="d">
        <f>RFPData!DS646</f>
        <v>1899-12-30</v>
      </c>
      <c r="H651" s="58">
        <f>RFPData!DQ646</f>
        <v>0</v>
      </c>
      <c r="I651" s="58">
        <f>RFPData!DV646</f>
        <v>0</v>
      </c>
      <c r="J651" s="55">
        <f>RFPData!CV646</f>
        <v>0</v>
      </c>
      <c r="K651" s="55">
        <f>RFPData!CW646</f>
        <v>0</v>
      </c>
      <c r="L651" s="57">
        <f>RFPData!DR646</f>
        <v>0</v>
      </c>
    </row>
    <row r="652" spans="1:12" ht="30" customHeight="1">
      <c r="A652" s="58">
        <f>RFPData!D647</f>
        <v>0</v>
      </c>
      <c r="B652" s="53">
        <f>RFPData!DU647</f>
        <v>0</v>
      </c>
      <c r="C652" s="56">
        <f>RFPData!E647</f>
        <v>0</v>
      </c>
      <c r="D652" s="53">
        <f>RFPData!DT647</f>
        <v>0</v>
      </c>
      <c r="E652" s="56" t="str">
        <f>RFPData!DW647</f>
        <v/>
      </c>
      <c r="F652" s="54" t="d">
        <f>RFPData!CX647</f>
        <v>1899-12-30</v>
      </c>
      <c r="G652" s="54" t="d">
        <f>RFPData!DS647</f>
        <v>1899-12-30</v>
      </c>
      <c r="H652" s="58">
        <f>RFPData!DQ647</f>
        <v>0</v>
      </c>
      <c r="I652" s="58">
        <f>RFPData!DV647</f>
        <v>0</v>
      </c>
      <c r="J652" s="55">
        <f>RFPData!CV647</f>
        <v>0</v>
      </c>
      <c r="K652" s="55">
        <f>RFPData!CW647</f>
        <v>0</v>
      </c>
      <c r="L652" s="57">
        <f>RFPData!DR647</f>
        <v>0</v>
      </c>
    </row>
    <row r="653" spans="1:12" ht="30" customHeight="1">
      <c r="A653" s="58">
        <f>RFPData!D648</f>
        <v>0</v>
      </c>
      <c r="B653" s="53">
        <f>RFPData!DU648</f>
        <v>0</v>
      </c>
      <c r="C653" s="56">
        <f>RFPData!E648</f>
        <v>0</v>
      </c>
      <c r="D653" s="53">
        <f>RFPData!DT648</f>
        <v>0</v>
      </c>
      <c r="E653" s="56" t="str">
        <f>RFPData!DW648</f>
        <v/>
      </c>
      <c r="F653" s="54" t="d">
        <f>RFPData!CX648</f>
        <v>1899-12-30</v>
      </c>
      <c r="G653" s="54" t="d">
        <f>RFPData!DS648</f>
        <v>1899-12-30</v>
      </c>
      <c r="H653" s="58">
        <f>RFPData!DQ648</f>
        <v>0</v>
      </c>
      <c r="I653" s="58">
        <f>RFPData!DV648</f>
        <v>0</v>
      </c>
      <c r="J653" s="55">
        <f>RFPData!CV648</f>
        <v>0</v>
      </c>
      <c r="K653" s="55">
        <f>RFPData!CW648</f>
        <v>0</v>
      </c>
      <c r="L653" s="57">
        <f>RFPData!DR648</f>
        <v>0</v>
      </c>
    </row>
    <row r="654" spans="1:12" ht="30" customHeight="1">
      <c r="A654" s="58">
        <f>RFPData!D649</f>
        <v>0</v>
      </c>
      <c r="B654" s="53">
        <f>RFPData!DU649</f>
        <v>0</v>
      </c>
      <c r="C654" s="56">
        <f>RFPData!E649</f>
        <v>0</v>
      </c>
      <c r="D654" s="53">
        <f>RFPData!DT649</f>
        <v>0</v>
      </c>
      <c r="E654" s="56" t="str">
        <f>RFPData!DW649</f>
        <v/>
      </c>
      <c r="F654" s="54" t="d">
        <f>RFPData!CX649</f>
        <v>1899-12-30</v>
      </c>
      <c r="G654" s="54" t="d">
        <f>RFPData!DS649</f>
        <v>1899-12-30</v>
      </c>
      <c r="H654" s="58">
        <f>RFPData!DQ649</f>
        <v>0</v>
      </c>
      <c r="I654" s="58">
        <f>RFPData!DV649</f>
        <v>0</v>
      </c>
      <c r="J654" s="55">
        <f>RFPData!CV649</f>
        <v>0</v>
      </c>
      <c r="K654" s="55">
        <f>RFPData!CW649</f>
        <v>0</v>
      </c>
      <c r="L654" s="57">
        <f>RFPData!DR649</f>
        <v>0</v>
      </c>
    </row>
    <row r="655" spans="1:12" ht="30" customHeight="1">
      <c r="A655" s="58">
        <f>RFPData!D650</f>
        <v>0</v>
      </c>
      <c r="B655" s="53">
        <f>RFPData!DU650</f>
        <v>0</v>
      </c>
      <c r="C655" s="56">
        <f>RFPData!E650</f>
        <v>0</v>
      </c>
      <c r="D655" s="53">
        <f>RFPData!DT650</f>
        <v>0</v>
      </c>
      <c r="E655" s="56" t="str">
        <f>RFPData!DW650</f>
        <v/>
      </c>
      <c r="F655" s="54" t="d">
        <f>RFPData!CX650</f>
        <v>1899-12-30</v>
      </c>
      <c r="G655" s="54" t="d">
        <f>RFPData!DS650</f>
        <v>1899-12-30</v>
      </c>
      <c r="H655" s="58">
        <f>RFPData!DQ650</f>
        <v>0</v>
      </c>
      <c r="I655" s="58">
        <f>RFPData!DV650</f>
        <v>0</v>
      </c>
      <c r="J655" s="55">
        <f>RFPData!CV650</f>
        <v>0</v>
      </c>
      <c r="K655" s="55">
        <f>RFPData!CW650</f>
        <v>0</v>
      </c>
      <c r="L655" s="57">
        <f>RFPData!DR650</f>
        <v>0</v>
      </c>
    </row>
    <row r="656" spans="1:12" ht="30" customHeight="1">
      <c r="A656" s="58">
        <f>RFPData!D651</f>
        <v>0</v>
      </c>
      <c r="B656" s="53">
        <f>RFPData!DU651</f>
        <v>0</v>
      </c>
      <c r="C656" s="56">
        <f>RFPData!E651</f>
        <v>0</v>
      </c>
      <c r="D656" s="53">
        <f>RFPData!DT651</f>
        <v>0</v>
      </c>
      <c r="E656" s="56" t="str">
        <f>RFPData!DW651</f>
        <v/>
      </c>
      <c r="F656" s="54" t="d">
        <f>RFPData!CX651</f>
        <v>1899-12-30</v>
      </c>
      <c r="G656" s="54" t="d">
        <f>RFPData!DS651</f>
        <v>1899-12-30</v>
      </c>
      <c r="H656" s="58">
        <f>RFPData!DQ651</f>
        <v>0</v>
      </c>
      <c r="I656" s="58">
        <f>RFPData!DV651</f>
        <v>0</v>
      </c>
      <c r="J656" s="55">
        <f>RFPData!CV651</f>
        <v>0</v>
      </c>
      <c r="K656" s="55">
        <f>RFPData!CW651</f>
        <v>0</v>
      </c>
      <c r="L656" s="57">
        <f>RFPData!DR651</f>
        <v>0</v>
      </c>
    </row>
    <row r="657" spans="1:12" ht="30" customHeight="1">
      <c r="A657" s="58">
        <f>RFPData!D652</f>
        <v>0</v>
      </c>
      <c r="B657" s="53">
        <f>RFPData!DU652</f>
        <v>0</v>
      </c>
      <c r="C657" s="56">
        <f>RFPData!E652</f>
        <v>0</v>
      </c>
      <c r="D657" s="53">
        <f>RFPData!DT652</f>
        <v>0</v>
      </c>
      <c r="E657" s="56" t="str">
        <f>RFPData!DW652</f>
        <v/>
      </c>
      <c r="F657" s="54" t="d">
        <f>RFPData!CX652</f>
        <v>1899-12-30</v>
      </c>
      <c r="G657" s="54" t="d">
        <f>RFPData!DS652</f>
        <v>1899-12-30</v>
      </c>
      <c r="H657" s="58">
        <f>RFPData!DQ652</f>
        <v>0</v>
      </c>
      <c r="I657" s="58">
        <f>RFPData!DV652</f>
        <v>0</v>
      </c>
      <c r="J657" s="55">
        <f>RFPData!CV652</f>
        <v>0</v>
      </c>
      <c r="K657" s="55">
        <f>RFPData!CW652</f>
        <v>0</v>
      </c>
      <c r="L657" s="57">
        <f>RFPData!DR652</f>
        <v>0</v>
      </c>
    </row>
    <row r="658" spans="1:12" ht="30" customHeight="1">
      <c r="A658" s="58">
        <f>RFPData!D653</f>
        <v>0</v>
      </c>
      <c r="B658" s="53">
        <f>RFPData!DU653</f>
        <v>0</v>
      </c>
      <c r="C658" s="56">
        <f>RFPData!E653</f>
        <v>0</v>
      </c>
      <c r="D658" s="53">
        <f>RFPData!DT653</f>
        <v>0</v>
      </c>
      <c r="E658" s="56" t="str">
        <f>RFPData!DW653</f>
        <v/>
      </c>
      <c r="F658" s="54" t="d">
        <f>RFPData!CX653</f>
        <v>1899-12-30</v>
      </c>
      <c r="G658" s="54" t="d">
        <f>RFPData!DS653</f>
        <v>1899-12-30</v>
      </c>
      <c r="H658" s="58">
        <f>RFPData!DQ653</f>
        <v>0</v>
      </c>
      <c r="I658" s="58">
        <f>RFPData!DV653</f>
        <v>0</v>
      </c>
      <c r="J658" s="55">
        <f>RFPData!CV653</f>
        <v>0</v>
      </c>
      <c r="K658" s="55">
        <f>RFPData!CW653</f>
        <v>0</v>
      </c>
      <c r="L658" s="57">
        <f>RFPData!DR653</f>
        <v>0</v>
      </c>
    </row>
    <row r="659" spans="1:12" ht="30" customHeight="1">
      <c r="A659" s="58">
        <f>RFPData!D654</f>
        <v>0</v>
      </c>
      <c r="B659" s="53">
        <f>RFPData!DU654</f>
        <v>0</v>
      </c>
      <c r="C659" s="56">
        <f>RFPData!E654</f>
        <v>0</v>
      </c>
      <c r="D659" s="53">
        <f>RFPData!DT654</f>
        <v>0</v>
      </c>
      <c r="E659" s="56" t="str">
        <f>RFPData!DW654</f>
        <v/>
      </c>
      <c r="F659" s="54" t="d">
        <f>RFPData!CX654</f>
        <v>1899-12-30</v>
      </c>
      <c r="G659" s="54" t="d">
        <f>RFPData!DS654</f>
        <v>1899-12-30</v>
      </c>
      <c r="H659" s="58">
        <f>RFPData!DQ654</f>
        <v>0</v>
      </c>
      <c r="I659" s="58">
        <f>RFPData!DV654</f>
        <v>0</v>
      </c>
      <c r="J659" s="55">
        <f>RFPData!CV654</f>
        <v>0</v>
      </c>
      <c r="K659" s="55">
        <f>RFPData!CW654</f>
        <v>0</v>
      </c>
      <c r="L659" s="57">
        <f>RFPData!DR654</f>
        <v>0</v>
      </c>
    </row>
    <row r="660" spans="1:12" ht="30" customHeight="1">
      <c r="A660" s="58">
        <f>RFPData!D655</f>
        <v>0</v>
      </c>
      <c r="B660" s="53">
        <f>RFPData!DU655</f>
        <v>0</v>
      </c>
      <c r="C660" s="56">
        <f>RFPData!E655</f>
        <v>0</v>
      </c>
      <c r="D660" s="53">
        <f>RFPData!DT655</f>
        <v>0</v>
      </c>
      <c r="E660" s="56" t="str">
        <f>RFPData!DW655</f>
        <v/>
      </c>
      <c r="F660" s="54" t="d">
        <f>RFPData!CX655</f>
        <v>1899-12-30</v>
      </c>
      <c r="G660" s="54" t="d">
        <f>RFPData!DS655</f>
        <v>1899-12-30</v>
      </c>
      <c r="H660" s="58">
        <f>RFPData!DQ655</f>
        <v>0</v>
      </c>
      <c r="I660" s="58">
        <f>RFPData!DV655</f>
        <v>0</v>
      </c>
      <c r="J660" s="55">
        <f>RFPData!CV655</f>
        <v>0</v>
      </c>
      <c r="K660" s="55">
        <f>RFPData!CW655</f>
        <v>0</v>
      </c>
      <c r="L660" s="57">
        <f>RFPData!DR655</f>
        <v>0</v>
      </c>
    </row>
    <row r="661" spans="1:12" ht="30" customHeight="1">
      <c r="A661" s="58">
        <f>RFPData!D656</f>
        <v>0</v>
      </c>
      <c r="B661" s="53">
        <f>RFPData!DU656</f>
        <v>0</v>
      </c>
      <c r="C661" s="56">
        <f>RFPData!E656</f>
        <v>0</v>
      </c>
      <c r="D661" s="53">
        <f>RFPData!DT656</f>
        <v>0</v>
      </c>
      <c r="E661" s="56" t="str">
        <f>RFPData!DW656</f>
        <v/>
      </c>
      <c r="F661" s="54" t="d">
        <f>RFPData!CX656</f>
        <v>1899-12-30</v>
      </c>
      <c r="G661" s="54" t="d">
        <f>RFPData!DS656</f>
        <v>1899-12-30</v>
      </c>
      <c r="H661" s="58">
        <f>RFPData!DQ656</f>
        <v>0</v>
      </c>
      <c r="I661" s="58">
        <f>RFPData!DV656</f>
        <v>0</v>
      </c>
      <c r="J661" s="55">
        <f>RFPData!CV656</f>
        <v>0</v>
      </c>
      <c r="K661" s="55">
        <f>RFPData!CW656</f>
        <v>0</v>
      </c>
      <c r="L661" s="57">
        <f>RFPData!DR656</f>
        <v>0</v>
      </c>
    </row>
    <row r="662" spans="1:12" ht="30" customHeight="1">
      <c r="A662" s="58">
        <f>RFPData!D657</f>
        <v>0</v>
      </c>
      <c r="B662" s="53">
        <f>RFPData!DU657</f>
        <v>0</v>
      </c>
      <c r="C662" s="56">
        <f>RFPData!E657</f>
        <v>0</v>
      </c>
      <c r="D662" s="53">
        <f>RFPData!DT657</f>
        <v>0</v>
      </c>
      <c r="E662" s="56" t="str">
        <f>RFPData!DW657</f>
        <v/>
      </c>
      <c r="F662" s="54" t="d">
        <f>RFPData!CX657</f>
        <v>1899-12-30</v>
      </c>
      <c r="G662" s="54" t="d">
        <f>RFPData!DS657</f>
        <v>1899-12-30</v>
      </c>
      <c r="H662" s="58">
        <f>RFPData!DQ657</f>
        <v>0</v>
      </c>
      <c r="I662" s="58">
        <f>RFPData!DV657</f>
        <v>0</v>
      </c>
      <c r="J662" s="55">
        <f>RFPData!CV657</f>
        <v>0</v>
      </c>
      <c r="K662" s="55">
        <f>RFPData!CW657</f>
        <v>0</v>
      </c>
      <c r="L662" s="57">
        <f>RFPData!DR657</f>
        <v>0</v>
      </c>
    </row>
    <row r="663" spans="1:12" ht="30" customHeight="1">
      <c r="A663" s="58">
        <f>RFPData!D658</f>
        <v>0</v>
      </c>
      <c r="B663" s="53">
        <f>RFPData!DU658</f>
        <v>0</v>
      </c>
      <c r="C663" s="56">
        <f>RFPData!E658</f>
        <v>0</v>
      </c>
      <c r="D663" s="53">
        <f>RFPData!DT658</f>
        <v>0</v>
      </c>
      <c r="E663" s="56" t="str">
        <f>RFPData!DW658</f>
        <v/>
      </c>
      <c r="F663" s="54" t="d">
        <f>RFPData!CX658</f>
        <v>1899-12-30</v>
      </c>
      <c r="G663" s="54" t="d">
        <f>RFPData!DS658</f>
        <v>1899-12-30</v>
      </c>
      <c r="H663" s="58">
        <f>RFPData!DQ658</f>
        <v>0</v>
      </c>
      <c r="I663" s="58">
        <f>RFPData!DV658</f>
        <v>0</v>
      </c>
      <c r="J663" s="55">
        <f>RFPData!CV658</f>
        <v>0</v>
      </c>
      <c r="K663" s="55">
        <f>RFPData!CW658</f>
        <v>0</v>
      </c>
      <c r="L663" s="57">
        <f>RFPData!DR658</f>
        <v>0</v>
      </c>
    </row>
    <row r="664" spans="1:12" ht="30" customHeight="1">
      <c r="A664" s="58">
        <f>RFPData!D659</f>
        <v>0</v>
      </c>
      <c r="B664" s="53">
        <f>RFPData!DU659</f>
        <v>0</v>
      </c>
      <c r="C664" s="56">
        <f>RFPData!E659</f>
        <v>0</v>
      </c>
      <c r="D664" s="53">
        <f>RFPData!DT659</f>
        <v>0</v>
      </c>
      <c r="E664" s="56" t="str">
        <f>RFPData!DW659</f>
        <v/>
      </c>
      <c r="F664" s="54" t="d">
        <f>RFPData!CX659</f>
        <v>1899-12-30</v>
      </c>
      <c r="G664" s="54" t="d">
        <f>RFPData!DS659</f>
        <v>1899-12-30</v>
      </c>
      <c r="H664" s="58">
        <f>RFPData!DQ659</f>
        <v>0</v>
      </c>
      <c r="I664" s="58">
        <f>RFPData!DV659</f>
        <v>0</v>
      </c>
      <c r="J664" s="55">
        <f>RFPData!CV659</f>
        <v>0</v>
      </c>
      <c r="K664" s="55">
        <f>RFPData!CW659</f>
        <v>0</v>
      </c>
      <c r="L664" s="57">
        <f>RFPData!DR659</f>
        <v>0</v>
      </c>
    </row>
    <row r="665" spans="1:12" ht="30" customHeight="1">
      <c r="A665" s="58">
        <f>RFPData!D660</f>
        <v>0</v>
      </c>
      <c r="B665" s="53">
        <f>RFPData!DU660</f>
        <v>0</v>
      </c>
      <c r="C665" s="56">
        <f>RFPData!E660</f>
        <v>0</v>
      </c>
      <c r="D665" s="53">
        <f>RFPData!DT660</f>
        <v>0</v>
      </c>
      <c r="E665" s="56" t="str">
        <f>RFPData!DW660</f>
        <v/>
      </c>
      <c r="F665" s="54" t="d">
        <f>RFPData!CX660</f>
        <v>1899-12-30</v>
      </c>
      <c r="G665" s="54" t="d">
        <f>RFPData!DS660</f>
        <v>1899-12-30</v>
      </c>
      <c r="H665" s="58">
        <f>RFPData!DQ660</f>
        <v>0</v>
      </c>
      <c r="I665" s="58">
        <f>RFPData!DV660</f>
        <v>0</v>
      </c>
      <c r="J665" s="55">
        <f>RFPData!CV660</f>
        <v>0</v>
      </c>
      <c r="K665" s="55">
        <f>RFPData!CW660</f>
        <v>0</v>
      </c>
      <c r="L665" s="57">
        <f>RFPData!DR660</f>
        <v>0</v>
      </c>
    </row>
    <row r="666" spans="1:12" ht="30" customHeight="1">
      <c r="A666" s="58">
        <f>RFPData!D661</f>
        <v>0</v>
      </c>
      <c r="B666" s="53">
        <f>RFPData!DU661</f>
        <v>0</v>
      </c>
      <c r="C666" s="56">
        <f>RFPData!E661</f>
        <v>0</v>
      </c>
      <c r="D666" s="53">
        <f>RFPData!DT661</f>
        <v>0</v>
      </c>
      <c r="E666" s="56" t="str">
        <f>RFPData!DW661</f>
        <v/>
      </c>
      <c r="F666" s="54" t="d">
        <f>RFPData!CX661</f>
        <v>1899-12-30</v>
      </c>
      <c r="G666" s="54" t="d">
        <f>RFPData!DS661</f>
        <v>1899-12-30</v>
      </c>
      <c r="H666" s="58">
        <f>RFPData!DQ661</f>
        <v>0</v>
      </c>
      <c r="I666" s="58">
        <f>RFPData!DV661</f>
        <v>0</v>
      </c>
      <c r="J666" s="55">
        <f>RFPData!CV661</f>
        <v>0</v>
      </c>
      <c r="K666" s="55">
        <f>RFPData!CW661</f>
        <v>0</v>
      </c>
      <c r="L666" s="57">
        <f>RFPData!DR661</f>
        <v>0</v>
      </c>
    </row>
    <row r="667" spans="1:12" ht="30" customHeight="1">
      <c r="A667" s="58">
        <f>RFPData!D662</f>
        <v>0</v>
      </c>
      <c r="B667" s="53">
        <f>RFPData!DU662</f>
        <v>0</v>
      </c>
      <c r="C667" s="56">
        <f>RFPData!E662</f>
        <v>0</v>
      </c>
      <c r="D667" s="53">
        <f>RFPData!DT662</f>
        <v>0</v>
      </c>
      <c r="E667" s="56" t="str">
        <f>RFPData!DW662</f>
        <v/>
      </c>
      <c r="F667" s="54" t="d">
        <f>RFPData!CX662</f>
        <v>1899-12-30</v>
      </c>
      <c r="G667" s="54" t="d">
        <f>RFPData!DS662</f>
        <v>1899-12-30</v>
      </c>
      <c r="H667" s="58">
        <f>RFPData!DQ662</f>
        <v>0</v>
      </c>
      <c r="I667" s="58">
        <f>RFPData!DV662</f>
        <v>0</v>
      </c>
      <c r="J667" s="55">
        <f>RFPData!CV662</f>
        <v>0</v>
      </c>
      <c r="K667" s="55">
        <f>RFPData!CW662</f>
        <v>0</v>
      </c>
      <c r="L667" s="57">
        <f>RFPData!DR662</f>
        <v>0</v>
      </c>
    </row>
    <row r="668" spans="1:12" ht="30" customHeight="1">
      <c r="A668" s="58">
        <f>RFPData!D663</f>
        <v>0</v>
      </c>
      <c r="B668" s="53">
        <f>RFPData!DU663</f>
        <v>0</v>
      </c>
      <c r="C668" s="56">
        <f>RFPData!E663</f>
        <v>0</v>
      </c>
      <c r="D668" s="53">
        <f>RFPData!DT663</f>
        <v>0</v>
      </c>
      <c r="E668" s="56" t="str">
        <f>RFPData!DW663</f>
        <v/>
      </c>
      <c r="F668" s="54" t="d">
        <f>RFPData!CX663</f>
        <v>1899-12-30</v>
      </c>
      <c r="G668" s="54" t="d">
        <f>RFPData!DS663</f>
        <v>1899-12-30</v>
      </c>
      <c r="H668" s="58">
        <f>RFPData!DQ663</f>
        <v>0</v>
      </c>
      <c r="I668" s="58">
        <f>RFPData!DV663</f>
        <v>0</v>
      </c>
      <c r="J668" s="55">
        <f>RFPData!CV663</f>
        <v>0</v>
      </c>
      <c r="K668" s="55">
        <f>RFPData!CW663</f>
        <v>0</v>
      </c>
      <c r="L668" s="57">
        <f>RFPData!DR663</f>
        <v>0</v>
      </c>
    </row>
    <row r="669" spans="1:12" ht="30" customHeight="1">
      <c r="A669" s="58">
        <f>RFPData!D664</f>
        <v>0</v>
      </c>
      <c r="B669" s="53">
        <f>RFPData!DU664</f>
        <v>0</v>
      </c>
      <c r="C669" s="56">
        <f>RFPData!E664</f>
        <v>0</v>
      </c>
      <c r="D669" s="53">
        <f>RFPData!DT664</f>
        <v>0</v>
      </c>
      <c r="E669" s="56" t="str">
        <f>RFPData!DW664</f>
        <v/>
      </c>
      <c r="F669" s="54" t="d">
        <f>RFPData!CX664</f>
        <v>1899-12-30</v>
      </c>
      <c r="G669" s="54" t="d">
        <f>RFPData!DS664</f>
        <v>1899-12-30</v>
      </c>
      <c r="H669" s="58">
        <f>RFPData!DQ664</f>
        <v>0</v>
      </c>
      <c r="I669" s="58">
        <f>RFPData!DV664</f>
        <v>0</v>
      </c>
      <c r="J669" s="55">
        <f>RFPData!CV664</f>
        <v>0</v>
      </c>
      <c r="K669" s="55">
        <f>RFPData!CW664</f>
        <v>0</v>
      </c>
      <c r="L669" s="57">
        <f>RFPData!DR664</f>
        <v>0</v>
      </c>
    </row>
    <row r="670" spans="1:12" ht="30" customHeight="1">
      <c r="A670" s="58">
        <f>RFPData!D665</f>
        <v>0</v>
      </c>
      <c r="B670" s="53">
        <f>RFPData!DU665</f>
        <v>0</v>
      </c>
      <c r="C670" s="56">
        <f>RFPData!E665</f>
        <v>0</v>
      </c>
      <c r="D670" s="53">
        <f>RFPData!DT665</f>
        <v>0</v>
      </c>
      <c r="E670" s="56" t="str">
        <f>RFPData!DW665</f>
        <v/>
      </c>
      <c r="F670" s="54" t="d">
        <f>RFPData!CX665</f>
        <v>1899-12-30</v>
      </c>
      <c r="G670" s="54" t="d">
        <f>RFPData!DS665</f>
        <v>1899-12-30</v>
      </c>
      <c r="H670" s="58">
        <f>RFPData!DQ665</f>
        <v>0</v>
      </c>
      <c r="I670" s="58">
        <f>RFPData!DV665</f>
        <v>0</v>
      </c>
      <c r="J670" s="55">
        <f>RFPData!CV665</f>
        <v>0</v>
      </c>
      <c r="K670" s="55">
        <f>RFPData!CW665</f>
        <v>0</v>
      </c>
      <c r="L670" s="57">
        <f>RFPData!DR665</f>
        <v>0</v>
      </c>
    </row>
    <row r="671" spans="1:12" ht="30" customHeight="1">
      <c r="A671" s="58">
        <f>RFPData!D666</f>
        <v>0</v>
      </c>
      <c r="B671" s="53">
        <f>RFPData!DU666</f>
        <v>0</v>
      </c>
      <c r="C671" s="56">
        <f>RFPData!E666</f>
        <v>0</v>
      </c>
      <c r="D671" s="53">
        <f>RFPData!DT666</f>
        <v>0</v>
      </c>
      <c r="E671" s="56" t="str">
        <f>RFPData!DW666</f>
        <v/>
      </c>
      <c r="F671" s="54" t="d">
        <f>RFPData!CX666</f>
        <v>1899-12-30</v>
      </c>
      <c r="G671" s="54" t="d">
        <f>RFPData!DS666</f>
        <v>1899-12-30</v>
      </c>
      <c r="H671" s="58">
        <f>RFPData!DQ666</f>
        <v>0</v>
      </c>
      <c r="I671" s="58">
        <f>RFPData!DV666</f>
        <v>0</v>
      </c>
      <c r="J671" s="55">
        <f>RFPData!CV666</f>
        <v>0</v>
      </c>
      <c r="K671" s="55">
        <f>RFPData!CW666</f>
        <v>0</v>
      </c>
      <c r="L671" s="57">
        <f>RFPData!DR666</f>
        <v>0</v>
      </c>
    </row>
    <row r="672" spans="1:12" ht="30" customHeight="1">
      <c r="A672" s="58">
        <f>RFPData!D667</f>
        <v>0</v>
      </c>
      <c r="B672" s="53">
        <f>RFPData!DU667</f>
        <v>0</v>
      </c>
      <c r="C672" s="56">
        <f>RFPData!E667</f>
        <v>0</v>
      </c>
      <c r="D672" s="53">
        <f>RFPData!DT667</f>
        <v>0</v>
      </c>
      <c r="E672" s="56" t="str">
        <f>RFPData!DW667</f>
        <v/>
      </c>
      <c r="F672" s="54" t="d">
        <f>RFPData!CX667</f>
        <v>1899-12-30</v>
      </c>
      <c r="G672" s="54" t="d">
        <f>RFPData!DS667</f>
        <v>1899-12-30</v>
      </c>
      <c r="H672" s="58">
        <f>RFPData!DQ667</f>
        <v>0</v>
      </c>
      <c r="I672" s="58">
        <f>RFPData!DV667</f>
        <v>0</v>
      </c>
      <c r="J672" s="55">
        <f>RFPData!CV667</f>
        <v>0</v>
      </c>
      <c r="K672" s="55">
        <f>RFPData!CW667</f>
        <v>0</v>
      </c>
      <c r="L672" s="57">
        <f>RFPData!DR667</f>
        <v>0</v>
      </c>
    </row>
    <row r="673" spans="1:12" ht="30" customHeight="1">
      <c r="A673" s="58">
        <f>RFPData!D668</f>
        <v>0</v>
      </c>
      <c r="B673" s="53">
        <f>RFPData!DU668</f>
        <v>0</v>
      </c>
      <c r="C673" s="56">
        <f>RFPData!E668</f>
        <v>0</v>
      </c>
      <c r="D673" s="53">
        <f>RFPData!DT668</f>
        <v>0</v>
      </c>
      <c r="E673" s="56" t="str">
        <f>RFPData!DW668</f>
        <v/>
      </c>
      <c r="F673" s="54" t="d">
        <f>RFPData!CX668</f>
        <v>1899-12-30</v>
      </c>
      <c r="G673" s="54" t="d">
        <f>RFPData!DS668</f>
        <v>1899-12-30</v>
      </c>
      <c r="H673" s="58">
        <f>RFPData!DQ668</f>
        <v>0</v>
      </c>
      <c r="I673" s="58">
        <f>RFPData!DV668</f>
        <v>0</v>
      </c>
      <c r="J673" s="55">
        <f>RFPData!CV668</f>
        <v>0</v>
      </c>
      <c r="K673" s="55">
        <f>RFPData!CW668</f>
        <v>0</v>
      </c>
      <c r="L673" s="57">
        <f>RFPData!DR668</f>
        <v>0</v>
      </c>
    </row>
    <row r="674" spans="1:12" ht="30" customHeight="1">
      <c r="A674" s="58">
        <f>RFPData!D669</f>
        <v>0</v>
      </c>
      <c r="B674" s="53">
        <f>RFPData!DU669</f>
        <v>0</v>
      </c>
      <c r="C674" s="56">
        <f>RFPData!E669</f>
        <v>0</v>
      </c>
      <c r="D674" s="53">
        <f>RFPData!DT669</f>
        <v>0</v>
      </c>
      <c r="E674" s="56" t="str">
        <f>RFPData!DW669</f>
        <v/>
      </c>
      <c r="F674" s="54" t="d">
        <f>RFPData!CX669</f>
        <v>1899-12-30</v>
      </c>
      <c r="G674" s="54" t="d">
        <f>RFPData!DS669</f>
        <v>1899-12-30</v>
      </c>
      <c r="H674" s="58">
        <f>RFPData!DQ669</f>
        <v>0</v>
      </c>
      <c r="I674" s="58">
        <f>RFPData!DV669</f>
        <v>0</v>
      </c>
      <c r="J674" s="55">
        <f>RFPData!CV669</f>
        <v>0</v>
      </c>
      <c r="K674" s="55">
        <f>RFPData!CW669</f>
        <v>0</v>
      </c>
      <c r="L674" s="57">
        <f>RFPData!DR669</f>
        <v>0</v>
      </c>
    </row>
    <row r="675" spans="1:12" ht="30" customHeight="1">
      <c r="A675" s="58">
        <f>RFPData!D670</f>
        <v>0</v>
      </c>
      <c r="B675" s="53">
        <f>RFPData!DU670</f>
        <v>0</v>
      </c>
      <c r="C675" s="56">
        <f>RFPData!E670</f>
        <v>0</v>
      </c>
      <c r="D675" s="53">
        <f>RFPData!DT670</f>
        <v>0</v>
      </c>
      <c r="E675" s="56" t="str">
        <f>RFPData!DW670</f>
        <v/>
      </c>
      <c r="F675" s="54" t="d">
        <f>RFPData!CX670</f>
        <v>1899-12-30</v>
      </c>
      <c r="G675" s="54" t="d">
        <f>RFPData!DS670</f>
        <v>1899-12-30</v>
      </c>
      <c r="H675" s="58">
        <f>RFPData!DQ670</f>
        <v>0</v>
      </c>
      <c r="I675" s="58">
        <f>RFPData!DV670</f>
        <v>0</v>
      </c>
      <c r="J675" s="55">
        <f>RFPData!CV670</f>
        <v>0</v>
      </c>
      <c r="K675" s="55">
        <f>RFPData!CW670</f>
        <v>0</v>
      </c>
      <c r="L675" s="57">
        <f>RFPData!DR670</f>
        <v>0</v>
      </c>
    </row>
    <row r="676" spans="1:12" ht="30" customHeight="1">
      <c r="A676" s="58">
        <f>RFPData!D671</f>
        <v>0</v>
      </c>
      <c r="B676" s="53">
        <f>RFPData!DU671</f>
        <v>0</v>
      </c>
      <c r="C676" s="56">
        <f>RFPData!E671</f>
        <v>0</v>
      </c>
      <c r="D676" s="53">
        <f>RFPData!DT671</f>
        <v>0</v>
      </c>
      <c r="E676" s="56" t="str">
        <f>RFPData!DW671</f>
        <v/>
      </c>
      <c r="F676" s="54" t="d">
        <f>RFPData!CX671</f>
        <v>1899-12-30</v>
      </c>
      <c r="G676" s="54" t="d">
        <f>RFPData!DS671</f>
        <v>1899-12-30</v>
      </c>
      <c r="H676" s="58">
        <f>RFPData!DQ671</f>
        <v>0</v>
      </c>
      <c r="I676" s="58">
        <f>RFPData!DV671</f>
        <v>0</v>
      </c>
      <c r="J676" s="55">
        <f>RFPData!CV671</f>
        <v>0</v>
      </c>
      <c r="K676" s="55">
        <f>RFPData!CW671</f>
        <v>0</v>
      </c>
      <c r="L676" s="57">
        <f>RFPData!DR671</f>
        <v>0</v>
      </c>
    </row>
    <row r="677" spans="1:12" ht="30" customHeight="1">
      <c r="A677" s="58">
        <f>RFPData!D672</f>
        <v>0</v>
      </c>
      <c r="B677" s="53">
        <f>RFPData!DU672</f>
        <v>0</v>
      </c>
      <c r="C677" s="56">
        <f>RFPData!E672</f>
        <v>0</v>
      </c>
      <c r="D677" s="53">
        <f>RFPData!DT672</f>
        <v>0</v>
      </c>
      <c r="E677" s="56" t="str">
        <f>RFPData!DW672</f>
        <v/>
      </c>
      <c r="F677" s="54" t="d">
        <f>RFPData!CX672</f>
        <v>1899-12-30</v>
      </c>
      <c r="G677" s="54" t="d">
        <f>RFPData!DS672</f>
        <v>1899-12-30</v>
      </c>
      <c r="H677" s="58">
        <f>RFPData!DQ672</f>
        <v>0</v>
      </c>
      <c r="I677" s="58">
        <f>RFPData!DV672</f>
        <v>0</v>
      </c>
      <c r="J677" s="55">
        <f>RFPData!CV672</f>
        <v>0</v>
      </c>
      <c r="K677" s="55">
        <f>RFPData!CW672</f>
        <v>0</v>
      </c>
      <c r="L677" s="57">
        <f>RFPData!DR672</f>
        <v>0</v>
      </c>
    </row>
    <row r="678" spans="1:12" ht="30" customHeight="1">
      <c r="A678" s="58">
        <f>RFPData!D673</f>
        <v>0</v>
      </c>
      <c r="B678" s="53">
        <f>RFPData!DU673</f>
        <v>0</v>
      </c>
      <c r="C678" s="56">
        <f>RFPData!E673</f>
        <v>0</v>
      </c>
      <c r="D678" s="53">
        <f>RFPData!DT673</f>
        <v>0</v>
      </c>
      <c r="E678" s="56" t="str">
        <f>RFPData!DW673</f>
        <v/>
      </c>
      <c r="F678" s="54" t="d">
        <f>RFPData!CX673</f>
        <v>1899-12-30</v>
      </c>
      <c r="G678" s="54" t="d">
        <f>RFPData!DS673</f>
        <v>1899-12-30</v>
      </c>
      <c r="H678" s="58">
        <f>RFPData!DQ673</f>
        <v>0</v>
      </c>
      <c r="I678" s="58">
        <f>RFPData!DV673</f>
        <v>0</v>
      </c>
      <c r="J678" s="55">
        <f>RFPData!CV673</f>
        <v>0</v>
      </c>
      <c r="K678" s="55">
        <f>RFPData!CW673</f>
        <v>0</v>
      </c>
      <c r="L678" s="57">
        <f>RFPData!DR673</f>
        <v>0</v>
      </c>
    </row>
    <row r="679" spans="1:12" ht="30" customHeight="1">
      <c r="A679" s="58">
        <f>RFPData!D674</f>
        <v>0</v>
      </c>
      <c r="B679" s="53">
        <f>RFPData!DU674</f>
        <v>0</v>
      </c>
      <c r="C679" s="56">
        <f>RFPData!E674</f>
        <v>0</v>
      </c>
      <c r="D679" s="53">
        <f>RFPData!DT674</f>
        <v>0</v>
      </c>
      <c r="E679" s="56" t="str">
        <f>RFPData!DW674</f>
        <v/>
      </c>
      <c r="F679" s="54" t="d">
        <f>RFPData!CX674</f>
        <v>1899-12-30</v>
      </c>
      <c r="G679" s="54" t="d">
        <f>RFPData!DS674</f>
        <v>1899-12-30</v>
      </c>
      <c r="H679" s="58">
        <f>RFPData!DQ674</f>
        <v>0</v>
      </c>
      <c r="I679" s="58">
        <f>RFPData!DV674</f>
        <v>0</v>
      </c>
      <c r="J679" s="55">
        <f>RFPData!CV674</f>
        <v>0</v>
      </c>
      <c r="K679" s="55">
        <f>RFPData!CW674</f>
        <v>0</v>
      </c>
      <c r="L679" s="57">
        <f>RFPData!DR674</f>
        <v>0</v>
      </c>
    </row>
    <row r="680" spans="1:12" ht="30" customHeight="1">
      <c r="A680" s="58">
        <f>RFPData!D675</f>
        <v>0</v>
      </c>
      <c r="B680" s="53">
        <f>RFPData!DU675</f>
        <v>0</v>
      </c>
      <c r="C680" s="56">
        <f>RFPData!E675</f>
        <v>0</v>
      </c>
      <c r="D680" s="53">
        <f>RFPData!DT675</f>
        <v>0</v>
      </c>
      <c r="E680" s="56" t="str">
        <f>RFPData!DW675</f>
        <v/>
      </c>
      <c r="F680" s="54" t="d">
        <f>RFPData!CX675</f>
        <v>1899-12-30</v>
      </c>
      <c r="G680" s="54" t="d">
        <f>RFPData!DS675</f>
        <v>1899-12-30</v>
      </c>
      <c r="H680" s="58">
        <f>RFPData!DQ675</f>
        <v>0</v>
      </c>
      <c r="I680" s="58">
        <f>RFPData!DV675</f>
        <v>0</v>
      </c>
      <c r="J680" s="55">
        <f>RFPData!CV675</f>
        <v>0</v>
      </c>
      <c r="K680" s="55">
        <f>RFPData!CW675</f>
        <v>0</v>
      </c>
      <c r="L680" s="57">
        <f>RFPData!DR675</f>
        <v>0</v>
      </c>
    </row>
    <row r="681" spans="1:12" ht="30" customHeight="1">
      <c r="A681" s="58">
        <f>RFPData!D676</f>
        <v>0</v>
      </c>
      <c r="B681" s="53">
        <f>RFPData!DU676</f>
        <v>0</v>
      </c>
      <c r="C681" s="56">
        <f>RFPData!E676</f>
        <v>0</v>
      </c>
      <c r="D681" s="53">
        <f>RFPData!DT676</f>
        <v>0</v>
      </c>
      <c r="E681" s="56" t="str">
        <f>RFPData!DW676</f>
        <v/>
      </c>
      <c r="F681" s="54" t="d">
        <f>RFPData!CX676</f>
        <v>1899-12-30</v>
      </c>
      <c r="G681" s="54" t="d">
        <f>RFPData!DS676</f>
        <v>1899-12-30</v>
      </c>
      <c r="H681" s="58">
        <f>RFPData!DQ676</f>
        <v>0</v>
      </c>
      <c r="I681" s="58">
        <f>RFPData!DV676</f>
        <v>0</v>
      </c>
      <c r="J681" s="55">
        <f>RFPData!CV676</f>
        <v>0</v>
      </c>
      <c r="K681" s="55">
        <f>RFPData!CW676</f>
        <v>0</v>
      </c>
      <c r="L681" s="57">
        <f>RFPData!DR676</f>
        <v>0</v>
      </c>
    </row>
    <row r="682" spans="1:12" ht="30" customHeight="1">
      <c r="A682" s="58">
        <f>RFPData!D677</f>
        <v>0</v>
      </c>
      <c r="B682" s="53">
        <f>RFPData!DU677</f>
        <v>0</v>
      </c>
      <c r="C682" s="56">
        <f>RFPData!E677</f>
        <v>0</v>
      </c>
      <c r="D682" s="53">
        <f>RFPData!DT677</f>
        <v>0</v>
      </c>
      <c r="E682" s="56" t="str">
        <f>RFPData!DW677</f>
        <v/>
      </c>
      <c r="F682" s="54" t="d">
        <f>RFPData!CX677</f>
        <v>1899-12-30</v>
      </c>
      <c r="G682" s="54" t="d">
        <f>RFPData!DS677</f>
        <v>1899-12-30</v>
      </c>
      <c r="H682" s="58">
        <f>RFPData!DQ677</f>
        <v>0</v>
      </c>
      <c r="I682" s="58">
        <f>RFPData!DV677</f>
        <v>0</v>
      </c>
      <c r="J682" s="55">
        <f>RFPData!CV677</f>
        <v>0</v>
      </c>
      <c r="K682" s="55">
        <f>RFPData!CW677</f>
        <v>0</v>
      </c>
      <c r="L682" s="57">
        <f>RFPData!DR677</f>
        <v>0</v>
      </c>
    </row>
    <row r="683" spans="1:12" ht="30" customHeight="1">
      <c r="A683" s="58">
        <f>RFPData!D678</f>
        <v>0</v>
      </c>
      <c r="B683" s="53">
        <f>RFPData!DU678</f>
        <v>0</v>
      </c>
      <c r="C683" s="56">
        <f>RFPData!E678</f>
        <v>0</v>
      </c>
      <c r="D683" s="53">
        <f>RFPData!DT678</f>
        <v>0</v>
      </c>
      <c r="E683" s="56" t="str">
        <f>RFPData!DW678</f>
        <v/>
      </c>
      <c r="F683" s="54" t="d">
        <f>RFPData!CX678</f>
        <v>1899-12-30</v>
      </c>
      <c r="G683" s="54" t="d">
        <f>RFPData!DS678</f>
        <v>1899-12-30</v>
      </c>
      <c r="H683" s="58">
        <f>RFPData!DQ678</f>
        <v>0</v>
      </c>
      <c r="I683" s="58">
        <f>RFPData!DV678</f>
        <v>0</v>
      </c>
      <c r="J683" s="55">
        <f>RFPData!CV678</f>
        <v>0</v>
      </c>
      <c r="K683" s="55">
        <f>RFPData!CW678</f>
        <v>0</v>
      </c>
      <c r="L683" s="57">
        <f>RFPData!DR678</f>
        <v>0</v>
      </c>
    </row>
    <row r="684" spans="1:12" ht="30" customHeight="1">
      <c r="A684" s="58">
        <f>RFPData!D679</f>
        <v>0</v>
      </c>
      <c r="B684" s="53">
        <f>RFPData!DU679</f>
        <v>0</v>
      </c>
      <c r="C684" s="56">
        <f>RFPData!E679</f>
        <v>0</v>
      </c>
      <c r="D684" s="53">
        <f>RFPData!DT679</f>
        <v>0</v>
      </c>
      <c r="E684" s="56" t="str">
        <f>RFPData!DW679</f>
        <v/>
      </c>
      <c r="F684" s="54" t="d">
        <f>RFPData!CX679</f>
        <v>1899-12-30</v>
      </c>
      <c r="G684" s="54" t="d">
        <f>RFPData!DS679</f>
        <v>1899-12-30</v>
      </c>
      <c r="H684" s="58">
        <f>RFPData!DQ679</f>
        <v>0</v>
      </c>
      <c r="I684" s="58">
        <f>RFPData!DV679</f>
        <v>0</v>
      </c>
      <c r="J684" s="55">
        <f>RFPData!CV679</f>
        <v>0</v>
      </c>
      <c r="K684" s="55">
        <f>RFPData!CW679</f>
        <v>0</v>
      </c>
      <c r="L684" s="57">
        <f>RFPData!DR679</f>
        <v>0</v>
      </c>
    </row>
    <row r="685" spans="1:12" ht="30" customHeight="1">
      <c r="A685" s="58">
        <f>RFPData!D680</f>
        <v>0</v>
      </c>
      <c r="B685" s="53">
        <f>RFPData!DU680</f>
        <v>0</v>
      </c>
      <c r="C685" s="56">
        <f>RFPData!E680</f>
        <v>0</v>
      </c>
      <c r="D685" s="53">
        <f>RFPData!DT680</f>
        <v>0</v>
      </c>
      <c r="E685" s="56" t="str">
        <f>RFPData!DW680</f>
        <v/>
      </c>
      <c r="F685" s="54" t="d">
        <f>RFPData!CX680</f>
        <v>1899-12-30</v>
      </c>
      <c r="G685" s="54" t="d">
        <f>RFPData!DS680</f>
        <v>1899-12-30</v>
      </c>
      <c r="H685" s="58">
        <f>RFPData!DQ680</f>
        <v>0</v>
      </c>
      <c r="I685" s="58">
        <f>RFPData!DV680</f>
        <v>0</v>
      </c>
      <c r="J685" s="55">
        <f>RFPData!CV680</f>
        <v>0</v>
      </c>
      <c r="K685" s="55">
        <f>RFPData!CW680</f>
        <v>0</v>
      </c>
      <c r="L685" s="57">
        <f>RFPData!DR680</f>
        <v>0</v>
      </c>
    </row>
    <row r="686" spans="1:12" ht="30" customHeight="1">
      <c r="A686" s="58">
        <f>RFPData!D681</f>
        <v>0</v>
      </c>
      <c r="B686" s="53">
        <f>RFPData!DU681</f>
        <v>0</v>
      </c>
      <c r="C686" s="56">
        <f>RFPData!E681</f>
        <v>0</v>
      </c>
      <c r="D686" s="53">
        <f>RFPData!DT681</f>
        <v>0</v>
      </c>
      <c r="E686" s="56" t="str">
        <f>RFPData!DW681</f>
        <v/>
      </c>
      <c r="F686" s="54" t="d">
        <f>RFPData!CX681</f>
        <v>1899-12-30</v>
      </c>
      <c r="G686" s="54" t="d">
        <f>RFPData!DS681</f>
        <v>1899-12-30</v>
      </c>
      <c r="H686" s="58">
        <f>RFPData!DQ681</f>
        <v>0</v>
      </c>
      <c r="I686" s="58">
        <f>RFPData!DV681</f>
        <v>0</v>
      </c>
      <c r="J686" s="55">
        <f>RFPData!CV681</f>
        <v>0</v>
      </c>
      <c r="K686" s="55">
        <f>RFPData!CW681</f>
        <v>0</v>
      </c>
      <c r="L686" s="57">
        <f>RFPData!DR681</f>
        <v>0</v>
      </c>
    </row>
    <row r="687" spans="1:12" ht="30" customHeight="1">
      <c r="A687" s="58">
        <f>RFPData!D682</f>
        <v>0</v>
      </c>
      <c r="B687" s="53">
        <f>RFPData!DU682</f>
        <v>0</v>
      </c>
      <c r="C687" s="56">
        <f>RFPData!E682</f>
        <v>0</v>
      </c>
      <c r="D687" s="53">
        <f>RFPData!DT682</f>
        <v>0</v>
      </c>
      <c r="E687" s="56" t="str">
        <f>RFPData!DW682</f>
        <v/>
      </c>
      <c r="F687" s="54" t="d">
        <f>RFPData!CX682</f>
        <v>1899-12-30</v>
      </c>
      <c r="G687" s="54" t="d">
        <f>RFPData!DS682</f>
        <v>1899-12-30</v>
      </c>
      <c r="H687" s="58">
        <f>RFPData!DQ682</f>
        <v>0</v>
      </c>
      <c r="I687" s="58">
        <f>RFPData!DV682</f>
        <v>0</v>
      </c>
      <c r="J687" s="55">
        <f>RFPData!CV682</f>
        <v>0</v>
      </c>
      <c r="K687" s="55">
        <f>RFPData!CW682</f>
        <v>0</v>
      </c>
      <c r="L687" s="57">
        <f>RFPData!DR682</f>
        <v>0</v>
      </c>
    </row>
    <row r="688" spans="1:12" ht="30" customHeight="1">
      <c r="A688" s="58">
        <f>RFPData!D683</f>
        <v>0</v>
      </c>
      <c r="B688" s="53">
        <f>RFPData!DU683</f>
        <v>0</v>
      </c>
      <c r="C688" s="56">
        <f>RFPData!E683</f>
        <v>0</v>
      </c>
      <c r="D688" s="53">
        <f>RFPData!DT683</f>
        <v>0</v>
      </c>
      <c r="E688" s="56" t="str">
        <f>RFPData!DW683</f>
        <v/>
      </c>
      <c r="F688" s="54" t="d">
        <f>RFPData!CX683</f>
        <v>1899-12-30</v>
      </c>
      <c r="G688" s="54" t="d">
        <f>RFPData!DS683</f>
        <v>1899-12-30</v>
      </c>
      <c r="H688" s="58">
        <f>RFPData!DQ683</f>
        <v>0</v>
      </c>
      <c r="I688" s="58">
        <f>RFPData!DV683</f>
        <v>0</v>
      </c>
      <c r="J688" s="55">
        <f>RFPData!CV683</f>
        <v>0</v>
      </c>
      <c r="K688" s="55">
        <f>RFPData!CW683</f>
        <v>0</v>
      </c>
      <c r="L688" s="57">
        <f>RFPData!DR683</f>
        <v>0</v>
      </c>
    </row>
    <row r="689" spans="1:12" ht="30" customHeight="1">
      <c r="A689" s="58">
        <f>RFPData!D684</f>
        <v>0</v>
      </c>
      <c r="B689" s="53">
        <f>RFPData!DU684</f>
        <v>0</v>
      </c>
      <c r="C689" s="56">
        <f>RFPData!E684</f>
        <v>0</v>
      </c>
      <c r="D689" s="53">
        <f>RFPData!DT684</f>
        <v>0</v>
      </c>
      <c r="E689" s="56" t="str">
        <f>RFPData!DW684</f>
        <v/>
      </c>
      <c r="F689" s="54" t="d">
        <f>RFPData!CX684</f>
        <v>1899-12-30</v>
      </c>
      <c r="G689" s="54" t="d">
        <f>RFPData!DS684</f>
        <v>1899-12-30</v>
      </c>
      <c r="H689" s="58">
        <f>RFPData!DQ684</f>
        <v>0</v>
      </c>
      <c r="I689" s="58">
        <f>RFPData!DV684</f>
        <v>0</v>
      </c>
      <c r="J689" s="55">
        <f>RFPData!CV684</f>
        <v>0</v>
      </c>
      <c r="K689" s="55">
        <f>RFPData!CW684</f>
        <v>0</v>
      </c>
      <c r="L689" s="57">
        <f>RFPData!DR684</f>
        <v>0</v>
      </c>
    </row>
    <row r="690" spans="1:12" ht="30" customHeight="1">
      <c r="A690" s="58">
        <f>RFPData!D685</f>
        <v>0</v>
      </c>
      <c r="B690" s="53">
        <f>RFPData!DU685</f>
        <v>0</v>
      </c>
      <c r="C690" s="56">
        <f>RFPData!E685</f>
        <v>0</v>
      </c>
      <c r="D690" s="53">
        <f>RFPData!DT685</f>
        <v>0</v>
      </c>
      <c r="E690" s="56" t="str">
        <f>RFPData!DW685</f>
        <v/>
      </c>
      <c r="F690" s="54" t="d">
        <f>RFPData!CX685</f>
        <v>1899-12-30</v>
      </c>
      <c r="G690" s="54" t="d">
        <f>RFPData!DS685</f>
        <v>1899-12-30</v>
      </c>
      <c r="H690" s="58">
        <f>RFPData!DQ685</f>
        <v>0</v>
      </c>
      <c r="I690" s="58">
        <f>RFPData!DV685</f>
        <v>0</v>
      </c>
      <c r="J690" s="55">
        <f>RFPData!CV685</f>
        <v>0</v>
      </c>
      <c r="K690" s="55">
        <f>RFPData!CW685</f>
        <v>0</v>
      </c>
      <c r="L690" s="57">
        <f>RFPData!DR685</f>
        <v>0</v>
      </c>
    </row>
    <row r="691" spans="1:12" ht="30" customHeight="1">
      <c r="A691" s="58">
        <f>RFPData!D686</f>
        <v>0</v>
      </c>
      <c r="B691" s="53">
        <f>RFPData!DU686</f>
        <v>0</v>
      </c>
      <c r="C691" s="56">
        <f>RFPData!E686</f>
        <v>0</v>
      </c>
      <c r="D691" s="53">
        <f>RFPData!DT686</f>
        <v>0</v>
      </c>
      <c r="E691" s="56" t="str">
        <f>RFPData!DW686</f>
        <v/>
      </c>
      <c r="F691" s="54" t="d">
        <f>RFPData!CX686</f>
        <v>1899-12-30</v>
      </c>
      <c r="G691" s="54" t="d">
        <f>RFPData!DS686</f>
        <v>1899-12-30</v>
      </c>
      <c r="H691" s="58">
        <f>RFPData!DQ686</f>
        <v>0</v>
      </c>
      <c r="I691" s="58">
        <f>RFPData!DV686</f>
        <v>0</v>
      </c>
      <c r="J691" s="55">
        <f>RFPData!CV686</f>
        <v>0</v>
      </c>
      <c r="K691" s="55">
        <f>RFPData!CW686</f>
        <v>0</v>
      </c>
      <c r="L691" s="57">
        <f>RFPData!DR686</f>
        <v>0</v>
      </c>
    </row>
    <row r="692" spans="1:12" ht="30" customHeight="1">
      <c r="A692" s="58">
        <f>RFPData!D687</f>
        <v>0</v>
      </c>
      <c r="B692" s="53">
        <f>RFPData!DU687</f>
        <v>0</v>
      </c>
      <c r="C692" s="56">
        <f>RFPData!E687</f>
        <v>0</v>
      </c>
      <c r="D692" s="53">
        <f>RFPData!DT687</f>
        <v>0</v>
      </c>
      <c r="E692" s="56" t="str">
        <f>RFPData!DW687</f>
        <v/>
      </c>
      <c r="F692" s="54" t="d">
        <f>RFPData!CX687</f>
        <v>1899-12-30</v>
      </c>
      <c r="G692" s="54" t="d">
        <f>RFPData!DS687</f>
        <v>1899-12-30</v>
      </c>
      <c r="H692" s="58">
        <f>RFPData!DQ687</f>
        <v>0</v>
      </c>
      <c r="I692" s="58">
        <f>RFPData!DV687</f>
        <v>0</v>
      </c>
      <c r="J692" s="55">
        <f>RFPData!CV687</f>
        <v>0</v>
      </c>
      <c r="K692" s="55">
        <f>RFPData!CW687</f>
        <v>0</v>
      </c>
      <c r="L692" s="57">
        <f>RFPData!DR687</f>
        <v>0</v>
      </c>
    </row>
    <row r="693" spans="1:12" ht="30" customHeight="1">
      <c r="A693" s="58">
        <f>RFPData!D688</f>
        <v>0</v>
      </c>
      <c r="B693" s="53">
        <f>RFPData!DU688</f>
        <v>0</v>
      </c>
      <c r="C693" s="56">
        <f>RFPData!E688</f>
        <v>0</v>
      </c>
      <c r="D693" s="53">
        <f>RFPData!DT688</f>
        <v>0</v>
      </c>
      <c r="E693" s="56" t="str">
        <f>RFPData!DW688</f>
        <v/>
      </c>
      <c r="F693" s="54" t="d">
        <f>RFPData!CX688</f>
        <v>1899-12-30</v>
      </c>
      <c r="G693" s="54" t="d">
        <f>RFPData!DS688</f>
        <v>1899-12-30</v>
      </c>
      <c r="H693" s="58">
        <f>RFPData!DQ688</f>
        <v>0</v>
      </c>
      <c r="I693" s="58">
        <f>RFPData!DV688</f>
        <v>0</v>
      </c>
      <c r="J693" s="55">
        <f>RFPData!CV688</f>
        <v>0</v>
      </c>
      <c r="K693" s="55">
        <f>RFPData!CW688</f>
        <v>0</v>
      </c>
      <c r="L693" s="57">
        <f>RFPData!DR688</f>
        <v>0</v>
      </c>
    </row>
    <row r="694" spans="1:12" ht="30" customHeight="1">
      <c r="A694" s="58">
        <f>RFPData!D689</f>
        <v>0</v>
      </c>
      <c r="B694" s="53">
        <f>RFPData!DU689</f>
        <v>0</v>
      </c>
      <c r="C694" s="56">
        <f>RFPData!E689</f>
        <v>0</v>
      </c>
      <c r="D694" s="53">
        <f>RFPData!DT689</f>
        <v>0</v>
      </c>
      <c r="E694" s="56" t="str">
        <f>RFPData!DW689</f>
        <v/>
      </c>
      <c r="F694" s="54" t="d">
        <f>RFPData!CX689</f>
        <v>1899-12-30</v>
      </c>
      <c r="G694" s="54" t="d">
        <f>RFPData!DS689</f>
        <v>1899-12-30</v>
      </c>
      <c r="H694" s="58">
        <f>RFPData!DQ689</f>
        <v>0</v>
      </c>
      <c r="I694" s="58">
        <f>RFPData!DV689</f>
        <v>0</v>
      </c>
      <c r="J694" s="55">
        <f>RFPData!CV689</f>
        <v>0</v>
      </c>
      <c r="K694" s="55">
        <f>RFPData!CW689</f>
        <v>0</v>
      </c>
      <c r="L694" s="57">
        <f>RFPData!DR689</f>
        <v>0</v>
      </c>
    </row>
    <row r="695" spans="1:12" ht="30" customHeight="1">
      <c r="A695" s="58">
        <f>RFPData!D690</f>
        <v>0</v>
      </c>
      <c r="B695" s="53">
        <f>RFPData!DU690</f>
        <v>0</v>
      </c>
      <c r="C695" s="56">
        <f>RFPData!E690</f>
        <v>0</v>
      </c>
      <c r="D695" s="53">
        <f>RFPData!DT690</f>
        <v>0</v>
      </c>
      <c r="E695" s="56" t="str">
        <f>RFPData!DW690</f>
        <v/>
      </c>
      <c r="F695" s="54" t="d">
        <f>RFPData!CX690</f>
        <v>1899-12-30</v>
      </c>
      <c r="G695" s="54" t="d">
        <f>RFPData!DS690</f>
        <v>1899-12-30</v>
      </c>
      <c r="H695" s="58">
        <f>RFPData!DQ690</f>
        <v>0</v>
      </c>
      <c r="I695" s="58">
        <f>RFPData!DV690</f>
        <v>0</v>
      </c>
      <c r="J695" s="55">
        <f>RFPData!CV690</f>
        <v>0</v>
      </c>
      <c r="K695" s="55">
        <f>RFPData!CW690</f>
        <v>0</v>
      </c>
      <c r="L695" s="57">
        <f>RFPData!DR690</f>
        <v>0</v>
      </c>
    </row>
    <row r="696" spans="1:12" ht="30" customHeight="1">
      <c r="A696" s="58">
        <f>RFPData!D691</f>
        <v>0</v>
      </c>
      <c r="B696" s="53">
        <f>RFPData!DU691</f>
        <v>0</v>
      </c>
      <c r="C696" s="56">
        <f>RFPData!E691</f>
        <v>0</v>
      </c>
      <c r="D696" s="53">
        <f>RFPData!DT691</f>
        <v>0</v>
      </c>
      <c r="E696" s="56" t="str">
        <f>RFPData!DW691</f>
        <v/>
      </c>
      <c r="F696" s="54" t="d">
        <f>RFPData!CX691</f>
        <v>1899-12-30</v>
      </c>
      <c r="G696" s="54" t="d">
        <f>RFPData!DS691</f>
        <v>1899-12-30</v>
      </c>
      <c r="H696" s="58">
        <f>RFPData!DQ691</f>
        <v>0</v>
      </c>
      <c r="I696" s="58">
        <f>RFPData!DV691</f>
        <v>0</v>
      </c>
      <c r="J696" s="55">
        <f>RFPData!CV691</f>
        <v>0</v>
      </c>
      <c r="K696" s="55">
        <f>RFPData!CW691</f>
        <v>0</v>
      </c>
      <c r="L696" s="57">
        <f>RFPData!DR691</f>
        <v>0</v>
      </c>
    </row>
    <row r="697" spans="1:12" ht="30" customHeight="1">
      <c r="A697" s="58">
        <f>RFPData!D692</f>
        <v>0</v>
      </c>
      <c r="B697" s="53">
        <f>RFPData!DU692</f>
        <v>0</v>
      </c>
      <c r="C697" s="56">
        <f>RFPData!E692</f>
        <v>0</v>
      </c>
      <c r="D697" s="53">
        <f>RFPData!DT692</f>
        <v>0</v>
      </c>
      <c r="E697" s="56" t="str">
        <f>RFPData!DW692</f>
        <v/>
      </c>
      <c r="F697" s="54" t="d">
        <f>RFPData!CX692</f>
        <v>1899-12-30</v>
      </c>
      <c r="G697" s="54" t="d">
        <f>RFPData!DS692</f>
        <v>1899-12-30</v>
      </c>
      <c r="H697" s="58">
        <f>RFPData!DQ692</f>
        <v>0</v>
      </c>
      <c r="I697" s="58">
        <f>RFPData!DV692</f>
        <v>0</v>
      </c>
      <c r="J697" s="55">
        <f>RFPData!CV692</f>
        <v>0</v>
      </c>
      <c r="K697" s="55">
        <f>RFPData!CW692</f>
        <v>0</v>
      </c>
      <c r="L697" s="57">
        <f>RFPData!DR692</f>
        <v>0</v>
      </c>
    </row>
    <row r="698" spans="1:12" ht="30" customHeight="1">
      <c r="A698" s="58">
        <f>RFPData!D693</f>
        <v>0</v>
      </c>
      <c r="B698" s="53">
        <f>RFPData!DU693</f>
        <v>0</v>
      </c>
      <c r="C698" s="56">
        <f>RFPData!E693</f>
        <v>0</v>
      </c>
      <c r="D698" s="53">
        <f>RFPData!DT693</f>
        <v>0</v>
      </c>
      <c r="E698" s="56" t="str">
        <f>RFPData!DW693</f>
        <v/>
      </c>
      <c r="F698" s="54" t="d">
        <f>RFPData!CX693</f>
        <v>1899-12-30</v>
      </c>
      <c r="G698" s="54" t="d">
        <f>RFPData!DS693</f>
        <v>1899-12-30</v>
      </c>
      <c r="H698" s="58">
        <f>RFPData!DQ693</f>
        <v>0</v>
      </c>
      <c r="I698" s="58">
        <f>RFPData!DV693</f>
        <v>0</v>
      </c>
      <c r="J698" s="55">
        <f>RFPData!CV693</f>
        <v>0</v>
      </c>
      <c r="K698" s="55">
        <f>RFPData!CW693</f>
        <v>0</v>
      </c>
      <c r="L698" s="57">
        <f>RFPData!DR693</f>
        <v>0</v>
      </c>
    </row>
    <row r="699" spans="1:12" ht="30" customHeight="1">
      <c r="A699" s="58">
        <f>RFPData!D694</f>
        <v>0</v>
      </c>
      <c r="B699" s="53">
        <f>RFPData!DU694</f>
        <v>0</v>
      </c>
      <c r="C699" s="56">
        <f>RFPData!E694</f>
        <v>0</v>
      </c>
      <c r="D699" s="53">
        <f>RFPData!DT694</f>
        <v>0</v>
      </c>
      <c r="E699" s="56" t="str">
        <f>RFPData!DW694</f>
        <v/>
      </c>
      <c r="F699" s="54" t="d">
        <f>RFPData!CX694</f>
        <v>1899-12-30</v>
      </c>
      <c r="G699" s="54" t="d">
        <f>RFPData!DS694</f>
        <v>1899-12-30</v>
      </c>
      <c r="H699" s="58">
        <f>RFPData!DQ694</f>
        <v>0</v>
      </c>
      <c r="I699" s="58">
        <f>RFPData!DV694</f>
        <v>0</v>
      </c>
      <c r="J699" s="55">
        <f>RFPData!CV694</f>
        <v>0</v>
      </c>
      <c r="K699" s="55">
        <f>RFPData!CW694</f>
        <v>0</v>
      </c>
      <c r="L699" s="57">
        <f>RFPData!DR694</f>
        <v>0</v>
      </c>
    </row>
    <row r="700" spans="1:12" ht="30" customHeight="1">
      <c r="A700" s="58">
        <f>RFPData!D695</f>
        <v>0</v>
      </c>
      <c r="B700" s="53">
        <f>RFPData!DU695</f>
        <v>0</v>
      </c>
      <c r="C700" s="56">
        <f>RFPData!E695</f>
        <v>0</v>
      </c>
      <c r="D700" s="53">
        <f>RFPData!DT695</f>
        <v>0</v>
      </c>
      <c r="E700" s="56" t="str">
        <f>RFPData!DW695</f>
        <v/>
      </c>
      <c r="F700" s="54" t="d">
        <f>RFPData!CX695</f>
        <v>1899-12-30</v>
      </c>
      <c r="G700" s="54" t="d">
        <f>RFPData!DS695</f>
        <v>1899-12-30</v>
      </c>
      <c r="H700" s="58">
        <f>RFPData!DQ695</f>
        <v>0</v>
      </c>
      <c r="I700" s="58">
        <f>RFPData!DV695</f>
        <v>0</v>
      </c>
      <c r="J700" s="55">
        <f>RFPData!CV695</f>
        <v>0</v>
      </c>
      <c r="K700" s="55">
        <f>RFPData!CW695</f>
        <v>0</v>
      </c>
      <c r="L700" s="57">
        <f>RFPData!DR695</f>
        <v>0</v>
      </c>
    </row>
    <row r="701" spans="1:12" ht="30" customHeight="1">
      <c r="A701" s="58">
        <f>RFPData!D696</f>
        <v>0</v>
      </c>
      <c r="B701" s="53">
        <f>RFPData!DU696</f>
        <v>0</v>
      </c>
      <c r="C701" s="56">
        <f>RFPData!E696</f>
        <v>0</v>
      </c>
      <c r="D701" s="53">
        <f>RFPData!DT696</f>
        <v>0</v>
      </c>
      <c r="E701" s="56" t="str">
        <f>RFPData!DW696</f>
        <v/>
      </c>
      <c r="F701" s="54" t="d">
        <f>RFPData!CX696</f>
        <v>1899-12-30</v>
      </c>
      <c r="G701" s="54" t="d">
        <f>RFPData!DS696</f>
        <v>1899-12-30</v>
      </c>
      <c r="H701" s="58">
        <f>RFPData!DQ696</f>
        <v>0</v>
      </c>
      <c r="I701" s="58">
        <f>RFPData!DV696</f>
        <v>0</v>
      </c>
      <c r="J701" s="55">
        <f>RFPData!CV696</f>
        <v>0</v>
      </c>
      <c r="K701" s="55">
        <f>RFPData!CW696</f>
        <v>0</v>
      </c>
      <c r="L701" s="57">
        <f>RFPData!DR696</f>
        <v>0</v>
      </c>
    </row>
    <row r="702" spans="1:12" ht="30" customHeight="1">
      <c r="A702" s="58">
        <f>RFPData!D697</f>
        <v>0</v>
      </c>
      <c r="B702" s="53">
        <f>RFPData!DU697</f>
        <v>0</v>
      </c>
      <c r="C702" s="56">
        <f>RFPData!E697</f>
        <v>0</v>
      </c>
      <c r="D702" s="53">
        <f>RFPData!DT697</f>
        <v>0</v>
      </c>
      <c r="E702" s="56" t="str">
        <f>RFPData!DW697</f>
        <v/>
      </c>
      <c r="F702" s="54" t="d">
        <f>RFPData!CX697</f>
        <v>1899-12-30</v>
      </c>
      <c r="G702" s="54" t="d">
        <f>RFPData!DS697</f>
        <v>1899-12-30</v>
      </c>
      <c r="H702" s="58">
        <f>RFPData!DQ697</f>
        <v>0</v>
      </c>
      <c r="I702" s="58">
        <f>RFPData!DV697</f>
        <v>0</v>
      </c>
      <c r="J702" s="55">
        <f>RFPData!CV697</f>
        <v>0</v>
      </c>
      <c r="K702" s="55">
        <f>RFPData!CW697</f>
        <v>0</v>
      </c>
      <c r="L702" s="57">
        <f>RFPData!DR697</f>
        <v>0</v>
      </c>
    </row>
    <row r="703" spans="1:12" ht="30" customHeight="1">
      <c r="A703" s="58">
        <f>RFPData!D698</f>
        <v>0</v>
      </c>
      <c r="B703" s="53">
        <f>RFPData!DU698</f>
        <v>0</v>
      </c>
      <c r="C703" s="56">
        <f>RFPData!E698</f>
        <v>0</v>
      </c>
      <c r="D703" s="53">
        <f>RFPData!DT698</f>
        <v>0</v>
      </c>
      <c r="E703" s="56" t="str">
        <f>RFPData!DW698</f>
        <v/>
      </c>
      <c r="F703" s="54" t="d">
        <f>RFPData!CX698</f>
        <v>1899-12-30</v>
      </c>
      <c r="G703" s="54" t="d">
        <f>RFPData!DS698</f>
        <v>1899-12-30</v>
      </c>
      <c r="H703" s="58">
        <f>RFPData!DQ698</f>
        <v>0</v>
      </c>
      <c r="I703" s="58">
        <f>RFPData!DV698</f>
        <v>0</v>
      </c>
      <c r="J703" s="55">
        <f>RFPData!CV698</f>
        <v>0</v>
      </c>
      <c r="K703" s="55">
        <f>RFPData!CW698</f>
        <v>0</v>
      </c>
      <c r="L703" s="57">
        <f>RFPData!DR698</f>
        <v>0</v>
      </c>
    </row>
    <row r="704" spans="1:12" ht="30" customHeight="1">
      <c r="A704" s="58">
        <f>RFPData!D699</f>
        <v>0</v>
      </c>
      <c r="B704" s="53">
        <f>RFPData!DU699</f>
        <v>0</v>
      </c>
      <c r="C704" s="56">
        <f>RFPData!E699</f>
        <v>0</v>
      </c>
      <c r="D704" s="53">
        <f>RFPData!DT699</f>
        <v>0</v>
      </c>
      <c r="E704" s="56" t="str">
        <f>RFPData!DW699</f>
        <v/>
      </c>
      <c r="F704" s="54" t="d">
        <f>RFPData!CX699</f>
        <v>1899-12-30</v>
      </c>
      <c r="G704" s="54" t="d">
        <f>RFPData!DS699</f>
        <v>1899-12-30</v>
      </c>
      <c r="H704" s="58">
        <f>RFPData!DQ699</f>
        <v>0</v>
      </c>
      <c r="I704" s="58">
        <f>RFPData!DV699</f>
        <v>0</v>
      </c>
      <c r="J704" s="55">
        <f>RFPData!CV699</f>
        <v>0</v>
      </c>
      <c r="K704" s="55">
        <f>RFPData!CW699</f>
        <v>0</v>
      </c>
      <c r="L704" s="57">
        <f>RFPData!DR699</f>
        <v>0</v>
      </c>
    </row>
    <row r="705" spans="1:12" ht="30" customHeight="1">
      <c r="A705" s="58">
        <f>RFPData!D700</f>
        <v>0</v>
      </c>
      <c r="B705" s="53">
        <f>RFPData!DU700</f>
        <v>0</v>
      </c>
      <c r="C705" s="56">
        <f>RFPData!E700</f>
        <v>0</v>
      </c>
      <c r="D705" s="53">
        <f>RFPData!DT700</f>
        <v>0</v>
      </c>
      <c r="E705" s="56" t="str">
        <f>RFPData!DW700</f>
        <v/>
      </c>
      <c r="F705" s="54" t="d">
        <f>RFPData!CX700</f>
        <v>1899-12-30</v>
      </c>
      <c r="G705" s="54" t="d">
        <f>RFPData!DS700</f>
        <v>1899-12-30</v>
      </c>
      <c r="H705" s="58">
        <f>RFPData!DQ700</f>
        <v>0</v>
      </c>
      <c r="I705" s="58">
        <f>RFPData!DV700</f>
        <v>0</v>
      </c>
      <c r="J705" s="55">
        <f>RFPData!CV700</f>
        <v>0</v>
      </c>
      <c r="K705" s="55">
        <f>RFPData!CW700</f>
        <v>0</v>
      </c>
      <c r="L705" s="57">
        <f>RFPData!DR700</f>
        <v>0</v>
      </c>
    </row>
    <row r="706" spans="1:12" ht="30" customHeight="1">
      <c r="A706" s="58">
        <f>RFPData!D701</f>
        <v>0</v>
      </c>
      <c r="B706" s="53">
        <f>RFPData!DU701</f>
        <v>0</v>
      </c>
      <c r="C706" s="56">
        <f>RFPData!E701</f>
        <v>0</v>
      </c>
      <c r="D706" s="53">
        <f>RFPData!DT701</f>
        <v>0</v>
      </c>
      <c r="E706" s="56" t="str">
        <f>RFPData!DW701</f>
        <v/>
      </c>
      <c r="F706" s="54" t="d">
        <f>RFPData!CX701</f>
        <v>1899-12-30</v>
      </c>
      <c r="G706" s="54" t="d">
        <f>RFPData!DS701</f>
        <v>1899-12-30</v>
      </c>
      <c r="H706" s="58">
        <f>RFPData!DQ701</f>
        <v>0</v>
      </c>
      <c r="I706" s="58">
        <f>RFPData!DV701</f>
        <v>0</v>
      </c>
      <c r="J706" s="55">
        <f>RFPData!CV701</f>
        <v>0</v>
      </c>
      <c r="K706" s="55">
        <f>RFPData!CW701</f>
        <v>0</v>
      </c>
      <c r="L706" s="57">
        <f>RFPData!DR701</f>
        <v>0</v>
      </c>
    </row>
    <row r="707" spans="1:12" ht="30" customHeight="1">
      <c r="A707" s="58">
        <f>RFPData!D702</f>
        <v>0</v>
      </c>
      <c r="B707" s="53">
        <f>RFPData!DU702</f>
        <v>0</v>
      </c>
      <c r="C707" s="56">
        <f>RFPData!E702</f>
        <v>0</v>
      </c>
      <c r="D707" s="53">
        <f>RFPData!DT702</f>
        <v>0</v>
      </c>
      <c r="E707" s="56" t="str">
        <f>RFPData!DW702</f>
        <v/>
      </c>
      <c r="F707" s="54" t="d">
        <f>RFPData!CX702</f>
        <v>1899-12-30</v>
      </c>
      <c r="G707" s="54" t="d">
        <f>RFPData!DS702</f>
        <v>1899-12-30</v>
      </c>
      <c r="H707" s="58">
        <f>RFPData!DQ702</f>
        <v>0</v>
      </c>
      <c r="I707" s="58">
        <f>RFPData!DV702</f>
        <v>0</v>
      </c>
      <c r="J707" s="55">
        <f>RFPData!CV702</f>
        <v>0</v>
      </c>
      <c r="K707" s="55">
        <f>RFPData!CW702</f>
        <v>0</v>
      </c>
      <c r="L707" s="57">
        <f>RFPData!DR702</f>
        <v>0</v>
      </c>
    </row>
    <row r="708" spans="1:12" ht="30" customHeight="1">
      <c r="A708" s="58">
        <f>RFPData!D703</f>
        <v>0</v>
      </c>
      <c r="B708" s="53">
        <f>RFPData!DU703</f>
        <v>0</v>
      </c>
      <c r="C708" s="56">
        <f>RFPData!E703</f>
        <v>0</v>
      </c>
      <c r="D708" s="53">
        <f>RFPData!DT703</f>
        <v>0</v>
      </c>
      <c r="E708" s="56" t="str">
        <f>RFPData!DW703</f>
        <v/>
      </c>
      <c r="F708" s="54" t="d">
        <f>RFPData!CX703</f>
        <v>1899-12-30</v>
      </c>
      <c r="G708" s="54" t="d">
        <f>RFPData!DS703</f>
        <v>1899-12-30</v>
      </c>
      <c r="H708" s="58">
        <f>RFPData!DQ703</f>
        <v>0</v>
      </c>
      <c r="I708" s="58">
        <f>RFPData!DV703</f>
        <v>0</v>
      </c>
      <c r="J708" s="55">
        <f>RFPData!CV703</f>
        <v>0</v>
      </c>
      <c r="K708" s="55">
        <f>RFPData!CW703</f>
        <v>0</v>
      </c>
      <c r="L708" s="57">
        <f>RFPData!DR703</f>
        <v>0</v>
      </c>
    </row>
    <row r="709" spans="1:12" ht="30" customHeight="1">
      <c r="A709" s="58">
        <f>RFPData!D704</f>
        <v>0</v>
      </c>
      <c r="B709" s="53">
        <f>RFPData!DU704</f>
        <v>0</v>
      </c>
      <c r="C709" s="56">
        <f>RFPData!E704</f>
        <v>0</v>
      </c>
      <c r="D709" s="53">
        <f>RFPData!DT704</f>
        <v>0</v>
      </c>
      <c r="E709" s="56" t="str">
        <f>RFPData!DW704</f>
        <v/>
      </c>
      <c r="F709" s="54" t="d">
        <f>RFPData!CX704</f>
        <v>1899-12-30</v>
      </c>
      <c r="G709" s="54" t="d">
        <f>RFPData!DS704</f>
        <v>1899-12-30</v>
      </c>
      <c r="H709" s="58">
        <f>RFPData!DQ704</f>
        <v>0</v>
      </c>
      <c r="I709" s="58">
        <f>RFPData!DV704</f>
        <v>0</v>
      </c>
      <c r="J709" s="55">
        <f>RFPData!CV704</f>
        <v>0</v>
      </c>
      <c r="K709" s="55">
        <f>RFPData!CW704</f>
        <v>0</v>
      </c>
      <c r="L709" s="57">
        <f>RFPData!DR704</f>
        <v>0</v>
      </c>
    </row>
    <row r="710" spans="1:12" ht="30" customHeight="1">
      <c r="A710" s="58">
        <f>RFPData!D705</f>
        <v>0</v>
      </c>
      <c r="B710" s="53">
        <f>RFPData!DU705</f>
        <v>0</v>
      </c>
      <c r="C710" s="56">
        <f>RFPData!E705</f>
        <v>0</v>
      </c>
      <c r="D710" s="53">
        <f>RFPData!DT705</f>
        <v>0</v>
      </c>
      <c r="E710" s="56" t="str">
        <f>RFPData!DW705</f>
        <v/>
      </c>
      <c r="F710" s="54" t="d">
        <f>RFPData!CX705</f>
        <v>1899-12-30</v>
      </c>
      <c r="G710" s="54" t="d">
        <f>RFPData!DS705</f>
        <v>1899-12-30</v>
      </c>
      <c r="H710" s="58">
        <f>RFPData!DQ705</f>
        <v>0</v>
      </c>
      <c r="I710" s="58">
        <f>RFPData!DV705</f>
        <v>0</v>
      </c>
      <c r="J710" s="55">
        <f>RFPData!CV705</f>
        <v>0</v>
      </c>
      <c r="K710" s="55">
        <f>RFPData!CW705</f>
        <v>0</v>
      </c>
      <c r="L710" s="57">
        <f>RFPData!DR705</f>
        <v>0</v>
      </c>
    </row>
    <row r="711" spans="1:12" ht="30" customHeight="1">
      <c r="A711" s="58">
        <f>RFPData!D706</f>
        <v>0</v>
      </c>
      <c r="B711" s="53">
        <f>RFPData!DU706</f>
        <v>0</v>
      </c>
      <c r="C711" s="56">
        <f>RFPData!E706</f>
        <v>0</v>
      </c>
      <c r="D711" s="53">
        <f>RFPData!DT706</f>
        <v>0</v>
      </c>
      <c r="E711" s="56" t="str">
        <f>RFPData!DW706</f>
        <v/>
      </c>
      <c r="F711" s="54" t="d">
        <f>RFPData!CX706</f>
        <v>1899-12-30</v>
      </c>
      <c r="G711" s="54" t="d">
        <f>RFPData!DS706</f>
        <v>1899-12-30</v>
      </c>
      <c r="H711" s="58">
        <f>RFPData!DQ706</f>
        <v>0</v>
      </c>
      <c r="I711" s="58">
        <f>RFPData!DV706</f>
        <v>0</v>
      </c>
      <c r="J711" s="55">
        <f>RFPData!CV706</f>
        <v>0</v>
      </c>
      <c r="K711" s="55">
        <f>RFPData!CW706</f>
        <v>0</v>
      </c>
      <c r="L711" s="57">
        <f>RFPData!DR706</f>
        <v>0</v>
      </c>
    </row>
    <row r="712" spans="1:12" ht="30" customHeight="1">
      <c r="A712" s="58">
        <f>RFPData!D707</f>
        <v>0</v>
      </c>
      <c r="B712" s="53">
        <f>RFPData!DU707</f>
        <v>0</v>
      </c>
      <c r="C712" s="56">
        <f>RFPData!E707</f>
        <v>0</v>
      </c>
      <c r="D712" s="53">
        <f>RFPData!DT707</f>
        <v>0</v>
      </c>
      <c r="E712" s="56" t="str">
        <f>RFPData!DW707</f>
        <v/>
      </c>
      <c r="F712" s="54" t="d">
        <f>RFPData!CX707</f>
        <v>1899-12-30</v>
      </c>
      <c r="G712" s="54" t="d">
        <f>RFPData!DS707</f>
        <v>1899-12-30</v>
      </c>
      <c r="H712" s="58">
        <f>RFPData!DQ707</f>
        <v>0</v>
      </c>
      <c r="I712" s="58">
        <f>RFPData!DV707</f>
        <v>0</v>
      </c>
      <c r="J712" s="55">
        <f>RFPData!CV707</f>
        <v>0</v>
      </c>
      <c r="K712" s="55">
        <f>RFPData!CW707</f>
        <v>0</v>
      </c>
      <c r="L712" s="57">
        <f>RFPData!DR707</f>
        <v>0</v>
      </c>
    </row>
    <row r="713" spans="1:12" ht="30" customHeight="1">
      <c r="A713" s="58">
        <f>RFPData!D708</f>
        <v>0</v>
      </c>
      <c r="B713" s="53">
        <f>RFPData!DU708</f>
        <v>0</v>
      </c>
      <c r="C713" s="56">
        <f>RFPData!E708</f>
        <v>0</v>
      </c>
      <c r="D713" s="53">
        <f>RFPData!DT708</f>
        <v>0</v>
      </c>
      <c r="E713" s="56" t="str">
        <f>RFPData!DW708</f>
        <v/>
      </c>
      <c r="F713" s="54" t="d">
        <f>RFPData!CX708</f>
        <v>1899-12-30</v>
      </c>
      <c r="G713" s="54" t="d">
        <f>RFPData!DS708</f>
        <v>1899-12-30</v>
      </c>
      <c r="H713" s="58">
        <f>RFPData!DQ708</f>
        <v>0</v>
      </c>
      <c r="I713" s="58">
        <f>RFPData!DV708</f>
        <v>0</v>
      </c>
      <c r="J713" s="55">
        <f>RFPData!CV708</f>
        <v>0</v>
      </c>
      <c r="K713" s="55">
        <f>RFPData!CW708</f>
        <v>0</v>
      </c>
      <c r="L713" s="57">
        <f>RFPData!DR708</f>
        <v>0</v>
      </c>
    </row>
    <row r="714" spans="1:12" ht="30" customHeight="1">
      <c r="A714" s="58">
        <f>RFPData!D709</f>
        <v>0</v>
      </c>
      <c r="B714" s="53">
        <f>RFPData!DU709</f>
        <v>0</v>
      </c>
      <c r="C714" s="56">
        <f>RFPData!E709</f>
        <v>0</v>
      </c>
      <c r="D714" s="53">
        <f>RFPData!DT709</f>
        <v>0</v>
      </c>
      <c r="E714" s="56" t="str">
        <f>RFPData!DW709</f>
        <v/>
      </c>
      <c r="F714" s="54" t="d">
        <f>RFPData!CX709</f>
        <v>1899-12-30</v>
      </c>
      <c r="G714" s="54" t="d">
        <f>RFPData!DS709</f>
        <v>1899-12-30</v>
      </c>
      <c r="H714" s="58">
        <f>RFPData!DQ709</f>
        <v>0</v>
      </c>
      <c r="I714" s="58">
        <f>RFPData!DV709</f>
        <v>0</v>
      </c>
      <c r="J714" s="55">
        <f>RFPData!CV709</f>
        <v>0</v>
      </c>
      <c r="K714" s="55">
        <f>RFPData!CW709</f>
        <v>0</v>
      </c>
      <c r="L714" s="57">
        <f>RFPData!DR709</f>
        <v>0</v>
      </c>
    </row>
    <row r="715" spans="1:12" ht="30" customHeight="1">
      <c r="A715" s="58">
        <f>RFPData!D710</f>
        <v>0</v>
      </c>
      <c r="B715" s="53">
        <f>RFPData!DU710</f>
        <v>0</v>
      </c>
      <c r="C715" s="56">
        <f>RFPData!E710</f>
        <v>0</v>
      </c>
      <c r="D715" s="53">
        <f>RFPData!DT710</f>
        <v>0</v>
      </c>
      <c r="E715" s="56" t="str">
        <f>RFPData!DW710</f>
        <v/>
      </c>
      <c r="F715" s="54" t="d">
        <f>RFPData!CX710</f>
        <v>1899-12-30</v>
      </c>
      <c r="G715" s="54" t="d">
        <f>RFPData!DS710</f>
        <v>1899-12-30</v>
      </c>
      <c r="H715" s="58">
        <f>RFPData!DQ710</f>
        <v>0</v>
      </c>
      <c r="I715" s="58">
        <f>RFPData!DV710</f>
        <v>0</v>
      </c>
      <c r="J715" s="55">
        <f>RFPData!CV710</f>
        <v>0</v>
      </c>
      <c r="K715" s="55">
        <f>RFPData!CW710</f>
        <v>0</v>
      </c>
      <c r="L715" s="57">
        <f>RFPData!DR710</f>
        <v>0</v>
      </c>
    </row>
    <row r="716" spans="1:12" ht="30" customHeight="1">
      <c r="A716" s="58">
        <f>RFPData!D711</f>
        <v>0</v>
      </c>
      <c r="B716" s="53">
        <f>RFPData!DU711</f>
        <v>0</v>
      </c>
      <c r="C716" s="56">
        <f>RFPData!E711</f>
        <v>0</v>
      </c>
      <c r="D716" s="53">
        <f>RFPData!DT711</f>
        <v>0</v>
      </c>
      <c r="E716" s="56" t="str">
        <f>RFPData!DW711</f>
        <v/>
      </c>
      <c r="F716" s="54" t="d">
        <f>RFPData!CX711</f>
        <v>1899-12-30</v>
      </c>
      <c r="G716" s="54" t="d">
        <f>RFPData!DS711</f>
        <v>1899-12-30</v>
      </c>
      <c r="H716" s="58">
        <f>RFPData!DQ711</f>
        <v>0</v>
      </c>
      <c r="I716" s="58">
        <f>RFPData!DV711</f>
        <v>0</v>
      </c>
      <c r="J716" s="55">
        <f>RFPData!CV711</f>
        <v>0</v>
      </c>
      <c r="K716" s="55">
        <f>RFPData!CW711</f>
        <v>0</v>
      </c>
      <c r="L716" s="57">
        <f>RFPData!DR711</f>
        <v>0</v>
      </c>
    </row>
    <row r="717" spans="1:12" ht="30" customHeight="1">
      <c r="A717" s="58">
        <f>RFPData!D712</f>
        <v>0</v>
      </c>
      <c r="B717" s="53">
        <f>RFPData!DU712</f>
        <v>0</v>
      </c>
      <c r="C717" s="56">
        <f>RFPData!E712</f>
        <v>0</v>
      </c>
      <c r="D717" s="53">
        <f>RFPData!DT712</f>
        <v>0</v>
      </c>
      <c r="E717" s="56" t="str">
        <f>RFPData!DW712</f>
        <v/>
      </c>
      <c r="F717" s="54" t="d">
        <f>RFPData!CX712</f>
        <v>1899-12-30</v>
      </c>
      <c r="G717" s="54" t="d">
        <f>RFPData!DS712</f>
        <v>1899-12-30</v>
      </c>
      <c r="H717" s="58">
        <f>RFPData!DQ712</f>
        <v>0</v>
      </c>
      <c r="I717" s="58">
        <f>RFPData!DV712</f>
        <v>0</v>
      </c>
      <c r="J717" s="55">
        <f>RFPData!CV712</f>
        <v>0</v>
      </c>
      <c r="K717" s="55">
        <f>RFPData!CW712</f>
        <v>0</v>
      </c>
      <c r="L717" s="57">
        <f>RFPData!DR712</f>
        <v>0</v>
      </c>
    </row>
    <row r="718" spans="1:12" ht="30" customHeight="1">
      <c r="A718" s="58">
        <f>RFPData!D713</f>
        <v>0</v>
      </c>
      <c r="B718" s="53">
        <f>RFPData!DU713</f>
        <v>0</v>
      </c>
      <c r="C718" s="56">
        <f>RFPData!E713</f>
        <v>0</v>
      </c>
      <c r="D718" s="53">
        <f>RFPData!DT713</f>
        <v>0</v>
      </c>
      <c r="E718" s="56" t="str">
        <f>RFPData!DW713</f>
        <v/>
      </c>
      <c r="F718" s="54" t="d">
        <f>RFPData!CX713</f>
        <v>1899-12-30</v>
      </c>
      <c r="G718" s="54" t="d">
        <f>RFPData!DS713</f>
        <v>1899-12-30</v>
      </c>
      <c r="H718" s="58">
        <f>RFPData!DQ713</f>
        <v>0</v>
      </c>
      <c r="I718" s="58">
        <f>RFPData!DV713</f>
        <v>0</v>
      </c>
      <c r="J718" s="55">
        <f>RFPData!CV713</f>
        <v>0</v>
      </c>
      <c r="K718" s="55">
        <f>RFPData!CW713</f>
        <v>0</v>
      </c>
      <c r="L718" s="57">
        <f>RFPData!DR713</f>
        <v>0</v>
      </c>
    </row>
    <row r="719" spans="1:12" ht="30" customHeight="1">
      <c r="A719" s="58">
        <f>RFPData!D714</f>
        <v>0</v>
      </c>
      <c r="B719" s="53">
        <f>RFPData!DU714</f>
        <v>0</v>
      </c>
      <c r="C719" s="56">
        <f>RFPData!E714</f>
        <v>0</v>
      </c>
      <c r="D719" s="53">
        <f>RFPData!DT714</f>
        <v>0</v>
      </c>
      <c r="E719" s="56" t="str">
        <f>RFPData!DW714</f>
        <v/>
      </c>
      <c r="F719" s="54" t="d">
        <f>RFPData!CX714</f>
        <v>1899-12-30</v>
      </c>
      <c r="G719" s="54" t="d">
        <f>RFPData!DS714</f>
        <v>1899-12-30</v>
      </c>
      <c r="H719" s="58">
        <f>RFPData!DQ714</f>
        <v>0</v>
      </c>
      <c r="I719" s="58">
        <f>RFPData!DV714</f>
        <v>0</v>
      </c>
      <c r="J719" s="55">
        <f>RFPData!CV714</f>
        <v>0</v>
      </c>
      <c r="K719" s="55">
        <f>RFPData!CW714</f>
        <v>0</v>
      </c>
      <c r="L719" s="57">
        <f>RFPData!DR714</f>
        <v>0</v>
      </c>
    </row>
    <row r="720" spans="1:12" ht="30" customHeight="1">
      <c r="A720" s="58">
        <f>RFPData!D715</f>
        <v>0</v>
      </c>
      <c r="B720" s="53">
        <f>RFPData!DU715</f>
        <v>0</v>
      </c>
      <c r="C720" s="56">
        <f>RFPData!E715</f>
        <v>0</v>
      </c>
      <c r="D720" s="53">
        <f>RFPData!DT715</f>
        <v>0</v>
      </c>
      <c r="E720" s="56" t="str">
        <f>RFPData!DW715</f>
        <v/>
      </c>
      <c r="F720" s="54" t="d">
        <f>RFPData!CX715</f>
        <v>1899-12-30</v>
      </c>
      <c r="G720" s="54" t="d">
        <f>RFPData!DS715</f>
        <v>1899-12-30</v>
      </c>
      <c r="H720" s="58">
        <f>RFPData!DQ715</f>
        <v>0</v>
      </c>
      <c r="I720" s="58">
        <f>RFPData!DV715</f>
        <v>0</v>
      </c>
      <c r="J720" s="55">
        <f>RFPData!CV715</f>
        <v>0</v>
      </c>
      <c r="K720" s="55">
        <f>RFPData!CW715</f>
        <v>0</v>
      </c>
      <c r="L720" s="57">
        <f>RFPData!DR715</f>
        <v>0</v>
      </c>
    </row>
    <row r="721" spans="1:12" ht="30" customHeight="1">
      <c r="A721" s="58">
        <f>RFPData!D716</f>
        <v>0</v>
      </c>
      <c r="B721" s="53">
        <f>RFPData!DU716</f>
        <v>0</v>
      </c>
      <c r="C721" s="56">
        <f>RFPData!E716</f>
        <v>0</v>
      </c>
      <c r="D721" s="53">
        <f>RFPData!DT716</f>
        <v>0</v>
      </c>
      <c r="E721" s="56" t="str">
        <f>RFPData!DW716</f>
        <v/>
      </c>
      <c r="F721" s="54" t="d">
        <f>RFPData!CX716</f>
        <v>1899-12-30</v>
      </c>
      <c r="G721" s="54" t="d">
        <f>RFPData!DS716</f>
        <v>1899-12-30</v>
      </c>
      <c r="H721" s="58">
        <f>RFPData!DQ716</f>
        <v>0</v>
      </c>
      <c r="I721" s="58">
        <f>RFPData!DV716</f>
        <v>0</v>
      </c>
      <c r="J721" s="55">
        <f>RFPData!CV716</f>
        <v>0</v>
      </c>
      <c r="K721" s="55">
        <f>RFPData!CW716</f>
        <v>0</v>
      </c>
      <c r="L721" s="57">
        <f>RFPData!DR716</f>
        <v>0</v>
      </c>
    </row>
    <row r="722" spans="1:12" ht="30" customHeight="1">
      <c r="A722" s="58">
        <f>RFPData!D717</f>
        <v>0</v>
      </c>
      <c r="B722" s="53">
        <f>RFPData!DU717</f>
        <v>0</v>
      </c>
      <c r="C722" s="56">
        <f>RFPData!E717</f>
        <v>0</v>
      </c>
      <c r="D722" s="53">
        <f>RFPData!DT717</f>
        <v>0</v>
      </c>
      <c r="E722" s="56" t="str">
        <f>RFPData!DW717</f>
        <v/>
      </c>
      <c r="F722" s="54" t="d">
        <f>RFPData!CX717</f>
        <v>1899-12-30</v>
      </c>
      <c r="G722" s="54" t="d">
        <f>RFPData!DS717</f>
        <v>1899-12-30</v>
      </c>
      <c r="H722" s="58">
        <f>RFPData!DQ717</f>
        <v>0</v>
      </c>
      <c r="I722" s="58">
        <f>RFPData!DV717</f>
        <v>0</v>
      </c>
      <c r="J722" s="55">
        <f>RFPData!CV717</f>
        <v>0</v>
      </c>
      <c r="K722" s="55">
        <f>RFPData!CW717</f>
        <v>0</v>
      </c>
      <c r="L722" s="57">
        <f>RFPData!DR717</f>
        <v>0</v>
      </c>
    </row>
    <row r="723" spans="1:12" ht="30" customHeight="1">
      <c r="A723" s="58">
        <f>RFPData!D718</f>
        <v>0</v>
      </c>
      <c r="B723" s="53">
        <f>RFPData!DU718</f>
        <v>0</v>
      </c>
      <c r="C723" s="56">
        <f>RFPData!E718</f>
        <v>0</v>
      </c>
      <c r="D723" s="53">
        <f>RFPData!DT718</f>
        <v>0</v>
      </c>
      <c r="E723" s="56" t="str">
        <f>RFPData!DW718</f>
        <v/>
      </c>
      <c r="F723" s="54" t="d">
        <f>RFPData!CX718</f>
        <v>1899-12-30</v>
      </c>
      <c r="G723" s="54" t="d">
        <f>RFPData!DS718</f>
        <v>1899-12-30</v>
      </c>
      <c r="H723" s="58">
        <f>RFPData!DQ718</f>
        <v>0</v>
      </c>
      <c r="I723" s="58">
        <f>RFPData!DV718</f>
        <v>0</v>
      </c>
      <c r="J723" s="55">
        <f>RFPData!CV718</f>
        <v>0</v>
      </c>
      <c r="K723" s="55">
        <f>RFPData!CW718</f>
        <v>0</v>
      </c>
      <c r="L723" s="57">
        <f>RFPData!DR718</f>
        <v>0</v>
      </c>
    </row>
    <row r="724" spans="1:12" ht="30" customHeight="1">
      <c r="A724" s="58">
        <f>RFPData!D719</f>
        <v>0</v>
      </c>
      <c r="B724" s="53">
        <f>RFPData!DU719</f>
        <v>0</v>
      </c>
      <c r="C724" s="56">
        <f>RFPData!E719</f>
        <v>0</v>
      </c>
      <c r="D724" s="53">
        <f>RFPData!DT719</f>
        <v>0</v>
      </c>
      <c r="E724" s="56" t="str">
        <f>RFPData!DW719</f>
        <v/>
      </c>
      <c r="F724" s="54" t="d">
        <f>RFPData!CX719</f>
        <v>1899-12-30</v>
      </c>
      <c r="G724" s="54" t="d">
        <f>RFPData!DS719</f>
        <v>1899-12-30</v>
      </c>
      <c r="H724" s="58">
        <f>RFPData!DQ719</f>
        <v>0</v>
      </c>
      <c r="I724" s="58">
        <f>RFPData!DV719</f>
        <v>0</v>
      </c>
      <c r="J724" s="55">
        <f>RFPData!CV719</f>
        <v>0</v>
      </c>
      <c r="K724" s="55">
        <f>RFPData!CW719</f>
        <v>0</v>
      </c>
      <c r="L724" s="57">
        <f>RFPData!DR719</f>
        <v>0</v>
      </c>
    </row>
    <row r="725" spans="1:12" ht="30" customHeight="1">
      <c r="A725" s="58">
        <f>RFPData!D720</f>
        <v>0</v>
      </c>
      <c r="B725" s="53">
        <f>RFPData!DU720</f>
        <v>0</v>
      </c>
      <c r="C725" s="56">
        <f>RFPData!E720</f>
        <v>0</v>
      </c>
      <c r="D725" s="53">
        <f>RFPData!DT720</f>
        <v>0</v>
      </c>
      <c r="E725" s="56" t="str">
        <f>RFPData!DW720</f>
        <v/>
      </c>
      <c r="F725" s="54" t="d">
        <f>RFPData!CX720</f>
        <v>1899-12-30</v>
      </c>
      <c r="G725" s="54" t="d">
        <f>RFPData!DS720</f>
        <v>1899-12-30</v>
      </c>
      <c r="H725" s="58">
        <f>RFPData!DQ720</f>
        <v>0</v>
      </c>
      <c r="I725" s="58">
        <f>RFPData!DV720</f>
        <v>0</v>
      </c>
      <c r="J725" s="55">
        <f>RFPData!CV720</f>
        <v>0</v>
      </c>
      <c r="K725" s="55">
        <f>RFPData!CW720</f>
        <v>0</v>
      </c>
      <c r="L725" s="57">
        <f>RFPData!DR720</f>
        <v>0</v>
      </c>
    </row>
    <row r="726" spans="1:12" ht="30" customHeight="1">
      <c r="A726" s="58">
        <f>RFPData!D721</f>
        <v>0</v>
      </c>
      <c r="B726" s="53">
        <f>RFPData!DU721</f>
        <v>0</v>
      </c>
      <c r="C726" s="56">
        <f>RFPData!E721</f>
        <v>0</v>
      </c>
      <c r="D726" s="53">
        <f>RFPData!DT721</f>
        <v>0</v>
      </c>
      <c r="E726" s="56" t="str">
        <f>RFPData!DW721</f>
        <v/>
      </c>
      <c r="F726" s="54" t="d">
        <f>RFPData!CX721</f>
        <v>1899-12-30</v>
      </c>
      <c r="G726" s="54" t="d">
        <f>RFPData!DS721</f>
        <v>1899-12-30</v>
      </c>
      <c r="H726" s="58">
        <f>RFPData!DQ721</f>
        <v>0</v>
      </c>
      <c r="I726" s="58">
        <f>RFPData!DV721</f>
        <v>0</v>
      </c>
      <c r="J726" s="55">
        <f>RFPData!CV721</f>
        <v>0</v>
      </c>
      <c r="K726" s="55">
        <f>RFPData!CW721</f>
        <v>0</v>
      </c>
      <c r="L726" s="57">
        <f>RFPData!DR721</f>
        <v>0</v>
      </c>
    </row>
    <row r="727" spans="1:12" ht="30" customHeight="1">
      <c r="A727" s="58">
        <f>RFPData!D722</f>
        <v>0</v>
      </c>
      <c r="B727" s="53">
        <f>RFPData!DU722</f>
        <v>0</v>
      </c>
      <c r="C727" s="56">
        <f>RFPData!E722</f>
        <v>0</v>
      </c>
      <c r="D727" s="53">
        <f>RFPData!DT722</f>
        <v>0</v>
      </c>
      <c r="E727" s="56" t="str">
        <f>RFPData!DW722</f>
        <v/>
      </c>
      <c r="F727" s="54" t="d">
        <f>RFPData!CX722</f>
        <v>1899-12-30</v>
      </c>
      <c r="G727" s="54" t="d">
        <f>RFPData!DS722</f>
        <v>1899-12-30</v>
      </c>
      <c r="H727" s="58">
        <f>RFPData!DQ722</f>
        <v>0</v>
      </c>
      <c r="I727" s="58">
        <f>RFPData!DV722</f>
        <v>0</v>
      </c>
      <c r="J727" s="55">
        <f>RFPData!CV722</f>
        <v>0</v>
      </c>
      <c r="K727" s="55">
        <f>RFPData!CW722</f>
        <v>0</v>
      </c>
      <c r="L727" s="57">
        <f>RFPData!DR722</f>
        <v>0</v>
      </c>
    </row>
    <row r="728" spans="1:12" ht="30" customHeight="1">
      <c r="A728" s="58">
        <f>RFPData!D723</f>
        <v>0</v>
      </c>
      <c r="B728" s="53">
        <f>RFPData!DU723</f>
        <v>0</v>
      </c>
      <c r="C728" s="56">
        <f>RFPData!E723</f>
        <v>0</v>
      </c>
      <c r="D728" s="53">
        <f>RFPData!DT723</f>
        <v>0</v>
      </c>
      <c r="E728" s="56" t="str">
        <f>RFPData!DW723</f>
        <v/>
      </c>
      <c r="F728" s="54" t="d">
        <f>RFPData!CX723</f>
        <v>1899-12-30</v>
      </c>
      <c r="G728" s="54" t="d">
        <f>RFPData!DS723</f>
        <v>1899-12-30</v>
      </c>
      <c r="H728" s="58">
        <f>RFPData!DQ723</f>
        <v>0</v>
      </c>
      <c r="I728" s="58">
        <f>RFPData!DV723</f>
        <v>0</v>
      </c>
      <c r="J728" s="55">
        <f>RFPData!CV723</f>
        <v>0</v>
      </c>
      <c r="K728" s="55">
        <f>RFPData!CW723</f>
        <v>0</v>
      </c>
      <c r="L728" s="57">
        <f>RFPData!DR723</f>
        <v>0</v>
      </c>
    </row>
    <row r="729" spans="1:12" ht="30" customHeight="1">
      <c r="A729" s="58">
        <f>RFPData!D724</f>
        <v>0</v>
      </c>
      <c r="B729" s="53">
        <f>RFPData!DU724</f>
        <v>0</v>
      </c>
      <c r="C729" s="56">
        <f>RFPData!E724</f>
        <v>0</v>
      </c>
      <c r="D729" s="53">
        <f>RFPData!DT724</f>
        <v>0</v>
      </c>
      <c r="E729" s="56" t="str">
        <f>RFPData!DW724</f>
        <v/>
      </c>
      <c r="F729" s="54" t="d">
        <f>RFPData!CX724</f>
        <v>1899-12-30</v>
      </c>
      <c r="G729" s="54" t="d">
        <f>RFPData!DS724</f>
        <v>1899-12-30</v>
      </c>
      <c r="H729" s="58">
        <f>RFPData!DQ724</f>
        <v>0</v>
      </c>
      <c r="I729" s="58">
        <f>RFPData!DV724</f>
        <v>0</v>
      </c>
      <c r="J729" s="55">
        <f>RFPData!CV724</f>
        <v>0</v>
      </c>
      <c r="K729" s="55">
        <f>RFPData!CW724</f>
        <v>0</v>
      </c>
      <c r="L729" s="57">
        <f>RFPData!DR724</f>
        <v>0</v>
      </c>
    </row>
    <row r="730" spans="1:12" ht="30" customHeight="1">
      <c r="A730" s="58">
        <f>RFPData!D725</f>
        <v>0</v>
      </c>
      <c r="B730" s="53">
        <f>RFPData!DU725</f>
        <v>0</v>
      </c>
      <c r="C730" s="56">
        <f>RFPData!E725</f>
        <v>0</v>
      </c>
      <c r="D730" s="53">
        <f>RFPData!DT725</f>
        <v>0</v>
      </c>
      <c r="E730" s="56" t="str">
        <f>RFPData!DW725</f>
        <v/>
      </c>
      <c r="F730" s="54" t="d">
        <f>RFPData!CX725</f>
        <v>1899-12-30</v>
      </c>
      <c r="G730" s="54" t="d">
        <f>RFPData!DS725</f>
        <v>1899-12-30</v>
      </c>
      <c r="H730" s="58">
        <f>RFPData!DQ725</f>
        <v>0</v>
      </c>
      <c r="I730" s="58">
        <f>RFPData!DV725</f>
        <v>0</v>
      </c>
      <c r="J730" s="55">
        <f>RFPData!CV725</f>
        <v>0</v>
      </c>
      <c r="K730" s="55">
        <f>RFPData!CW725</f>
        <v>0</v>
      </c>
      <c r="L730" s="57">
        <f>RFPData!DR725</f>
        <v>0</v>
      </c>
    </row>
    <row r="731" spans="1:12" ht="30" customHeight="1">
      <c r="A731" s="58">
        <f>RFPData!D726</f>
        <v>0</v>
      </c>
      <c r="B731" s="53">
        <f>RFPData!DU726</f>
        <v>0</v>
      </c>
      <c r="C731" s="56">
        <f>RFPData!E726</f>
        <v>0</v>
      </c>
      <c r="D731" s="53">
        <f>RFPData!DT726</f>
        <v>0</v>
      </c>
      <c r="E731" s="56" t="str">
        <f>RFPData!DW726</f>
        <v/>
      </c>
      <c r="F731" s="54" t="d">
        <f>RFPData!CX726</f>
        <v>1899-12-30</v>
      </c>
      <c r="G731" s="54" t="d">
        <f>RFPData!DS726</f>
        <v>1899-12-30</v>
      </c>
      <c r="H731" s="58">
        <f>RFPData!DQ726</f>
        <v>0</v>
      </c>
      <c r="I731" s="58">
        <f>RFPData!DV726</f>
        <v>0</v>
      </c>
      <c r="J731" s="55">
        <f>RFPData!CV726</f>
        <v>0</v>
      </c>
      <c r="K731" s="55">
        <f>RFPData!CW726</f>
        <v>0</v>
      </c>
      <c r="L731" s="57">
        <f>RFPData!DR726</f>
        <v>0</v>
      </c>
    </row>
    <row r="732" spans="1:12" ht="30" customHeight="1">
      <c r="A732" s="58">
        <f>RFPData!D727</f>
        <v>0</v>
      </c>
      <c r="B732" s="53">
        <f>RFPData!DU727</f>
        <v>0</v>
      </c>
      <c r="C732" s="56">
        <f>RFPData!E727</f>
        <v>0</v>
      </c>
      <c r="D732" s="53">
        <f>RFPData!DT727</f>
        <v>0</v>
      </c>
      <c r="E732" s="56" t="str">
        <f>RFPData!DW727</f>
        <v/>
      </c>
      <c r="F732" s="54" t="d">
        <f>RFPData!CX727</f>
        <v>1899-12-30</v>
      </c>
      <c r="G732" s="54" t="d">
        <f>RFPData!DS727</f>
        <v>1899-12-30</v>
      </c>
      <c r="H732" s="58">
        <f>RFPData!DQ727</f>
        <v>0</v>
      </c>
      <c r="I732" s="58">
        <f>RFPData!DV727</f>
        <v>0</v>
      </c>
      <c r="J732" s="55">
        <f>RFPData!CV727</f>
        <v>0</v>
      </c>
      <c r="K732" s="55">
        <f>RFPData!CW727</f>
        <v>0</v>
      </c>
      <c r="L732" s="57">
        <f>RFPData!DR727</f>
        <v>0</v>
      </c>
    </row>
    <row r="733" spans="1:12" ht="30" customHeight="1">
      <c r="A733" s="58">
        <f>RFPData!D728</f>
        <v>0</v>
      </c>
      <c r="B733" s="53">
        <f>RFPData!DU728</f>
        <v>0</v>
      </c>
      <c r="C733" s="56">
        <f>RFPData!E728</f>
        <v>0</v>
      </c>
      <c r="D733" s="53">
        <f>RFPData!DT728</f>
        <v>0</v>
      </c>
      <c r="E733" s="56" t="str">
        <f>RFPData!DW728</f>
        <v/>
      </c>
      <c r="F733" s="54" t="d">
        <f>RFPData!CX728</f>
        <v>1899-12-30</v>
      </c>
      <c r="G733" s="54" t="d">
        <f>RFPData!DS728</f>
        <v>1899-12-30</v>
      </c>
      <c r="H733" s="58">
        <f>RFPData!DQ728</f>
        <v>0</v>
      </c>
      <c r="I733" s="58">
        <f>RFPData!DV728</f>
        <v>0</v>
      </c>
      <c r="J733" s="55">
        <f>RFPData!CV728</f>
        <v>0</v>
      </c>
      <c r="K733" s="55">
        <f>RFPData!CW728</f>
        <v>0</v>
      </c>
      <c r="L733" s="57">
        <f>RFPData!DR728</f>
        <v>0</v>
      </c>
    </row>
    <row r="734" spans="1:12" ht="30" customHeight="1">
      <c r="A734" s="58">
        <f>RFPData!D729</f>
        <v>0</v>
      </c>
      <c r="B734" s="53">
        <f>RFPData!DU729</f>
        <v>0</v>
      </c>
      <c r="C734" s="56">
        <f>RFPData!E729</f>
        <v>0</v>
      </c>
      <c r="D734" s="53">
        <f>RFPData!DT729</f>
        <v>0</v>
      </c>
      <c r="E734" s="56" t="str">
        <f>RFPData!DW729</f>
        <v/>
      </c>
      <c r="F734" s="54" t="d">
        <f>RFPData!CX729</f>
        <v>1899-12-30</v>
      </c>
      <c r="G734" s="54" t="d">
        <f>RFPData!DS729</f>
        <v>1899-12-30</v>
      </c>
      <c r="H734" s="58">
        <f>RFPData!DQ729</f>
        <v>0</v>
      </c>
      <c r="I734" s="58">
        <f>RFPData!DV729</f>
        <v>0</v>
      </c>
      <c r="J734" s="55">
        <f>RFPData!CV729</f>
        <v>0</v>
      </c>
      <c r="K734" s="55">
        <f>RFPData!CW729</f>
        <v>0</v>
      </c>
      <c r="L734" s="57">
        <f>RFPData!DR729</f>
        <v>0</v>
      </c>
    </row>
    <row r="735" spans="1:12" ht="30" customHeight="1">
      <c r="A735" s="58">
        <f>RFPData!D730</f>
        <v>0</v>
      </c>
      <c r="B735" s="53">
        <f>RFPData!DU730</f>
        <v>0</v>
      </c>
      <c r="C735" s="56">
        <f>RFPData!E730</f>
        <v>0</v>
      </c>
      <c r="D735" s="53">
        <f>RFPData!DT730</f>
        <v>0</v>
      </c>
      <c r="E735" s="56" t="str">
        <f>RFPData!DW730</f>
        <v/>
      </c>
      <c r="F735" s="54" t="d">
        <f>RFPData!CX730</f>
        <v>1899-12-30</v>
      </c>
      <c r="G735" s="54" t="d">
        <f>RFPData!DS730</f>
        <v>1899-12-30</v>
      </c>
      <c r="H735" s="58">
        <f>RFPData!DQ730</f>
        <v>0</v>
      </c>
      <c r="I735" s="58">
        <f>RFPData!DV730</f>
        <v>0</v>
      </c>
      <c r="J735" s="55">
        <f>RFPData!CV730</f>
        <v>0</v>
      </c>
      <c r="K735" s="55">
        <f>RFPData!CW730</f>
        <v>0</v>
      </c>
      <c r="L735" s="57">
        <f>RFPData!DR730</f>
        <v>0</v>
      </c>
    </row>
    <row r="736" spans="1:12" ht="30" customHeight="1">
      <c r="A736" s="58">
        <f>RFPData!D731</f>
        <v>0</v>
      </c>
      <c r="B736" s="53">
        <f>RFPData!DU731</f>
        <v>0</v>
      </c>
      <c r="C736" s="56">
        <f>RFPData!E731</f>
        <v>0</v>
      </c>
      <c r="D736" s="53">
        <f>RFPData!DT731</f>
        <v>0</v>
      </c>
      <c r="E736" s="56" t="str">
        <f>RFPData!DW731</f>
        <v/>
      </c>
      <c r="F736" s="54" t="d">
        <f>RFPData!CX731</f>
        <v>1899-12-30</v>
      </c>
      <c r="G736" s="54" t="d">
        <f>RFPData!DS731</f>
        <v>1899-12-30</v>
      </c>
      <c r="H736" s="58">
        <f>RFPData!DQ731</f>
        <v>0</v>
      </c>
      <c r="I736" s="58">
        <f>RFPData!DV731</f>
        <v>0</v>
      </c>
      <c r="J736" s="55">
        <f>RFPData!CV731</f>
        <v>0</v>
      </c>
      <c r="K736" s="55">
        <f>RFPData!CW731</f>
        <v>0</v>
      </c>
      <c r="L736" s="57">
        <f>RFPData!DR731</f>
        <v>0</v>
      </c>
    </row>
    <row r="737" spans="1:12" ht="30" customHeight="1">
      <c r="A737" s="58">
        <f>RFPData!D732</f>
        <v>0</v>
      </c>
      <c r="B737" s="53">
        <f>RFPData!DU732</f>
        <v>0</v>
      </c>
      <c r="C737" s="56">
        <f>RFPData!E732</f>
        <v>0</v>
      </c>
      <c r="D737" s="53">
        <f>RFPData!DT732</f>
        <v>0</v>
      </c>
      <c r="E737" s="56" t="str">
        <f>RFPData!DW732</f>
        <v/>
      </c>
      <c r="F737" s="54" t="d">
        <f>RFPData!CX732</f>
        <v>1899-12-30</v>
      </c>
      <c r="G737" s="54" t="d">
        <f>RFPData!DS732</f>
        <v>1899-12-30</v>
      </c>
      <c r="H737" s="58">
        <f>RFPData!DQ732</f>
        <v>0</v>
      </c>
      <c r="I737" s="58">
        <f>RFPData!DV732</f>
        <v>0</v>
      </c>
      <c r="J737" s="55">
        <f>RFPData!CV732</f>
        <v>0</v>
      </c>
      <c r="K737" s="55">
        <f>RFPData!CW732</f>
        <v>0</v>
      </c>
      <c r="L737" s="57">
        <f>RFPData!DR732</f>
        <v>0</v>
      </c>
    </row>
    <row r="738" spans="1:12" ht="30" customHeight="1">
      <c r="A738" s="58">
        <f>RFPData!D733</f>
        <v>0</v>
      </c>
      <c r="B738" s="53">
        <f>RFPData!DU733</f>
        <v>0</v>
      </c>
      <c r="C738" s="56">
        <f>RFPData!E733</f>
        <v>0</v>
      </c>
      <c r="D738" s="53">
        <f>RFPData!DT733</f>
        <v>0</v>
      </c>
      <c r="E738" s="56" t="str">
        <f>RFPData!DW733</f>
        <v/>
      </c>
      <c r="F738" s="54" t="d">
        <f>RFPData!CX733</f>
        <v>1899-12-30</v>
      </c>
      <c r="G738" s="54" t="d">
        <f>RFPData!DS733</f>
        <v>1899-12-30</v>
      </c>
      <c r="H738" s="58">
        <f>RFPData!DQ733</f>
        <v>0</v>
      </c>
      <c r="I738" s="58">
        <f>RFPData!DV733</f>
        <v>0</v>
      </c>
      <c r="J738" s="55">
        <f>RFPData!CV733</f>
        <v>0</v>
      </c>
      <c r="K738" s="55">
        <f>RFPData!CW733</f>
        <v>0</v>
      </c>
      <c r="L738" s="57">
        <f>RFPData!DR733</f>
        <v>0</v>
      </c>
    </row>
    <row r="739" spans="1:12" ht="30" customHeight="1">
      <c r="A739" s="58">
        <f>RFPData!D734</f>
        <v>0</v>
      </c>
      <c r="B739" s="53">
        <f>RFPData!DU734</f>
        <v>0</v>
      </c>
      <c r="C739" s="56">
        <f>RFPData!E734</f>
        <v>0</v>
      </c>
      <c r="D739" s="53">
        <f>RFPData!DT734</f>
        <v>0</v>
      </c>
      <c r="E739" s="56" t="str">
        <f>RFPData!DW734</f>
        <v/>
      </c>
      <c r="F739" s="54" t="d">
        <f>RFPData!CX734</f>
        <v>1899-12-30</v>
      </c>
      <c r="G739" s="54" t="d">
        <f>RFPData!DS734</f>
        <v>1899-12-30</v>
      </c>
      <c r="H739" s="58">
        <f>RFPData!DQ734</f>
        <v>0</v>
      </c>
      <c r="I739" s="58">
        <f>RFPData!DV734</f>
        <v>0</v>
      </c>
      <c r="J739" s="55">
        <f>RFPData!CV734</f>
        <v>0</v>
      </c>
      <c r="K739" s="55">
        <f>RFPData!CW734</f>
        <v>0</v>
      </c>
      <c r="L739" s="57">
        <f>RFPData!DR734</f>
        <v>0</v>
      </c>
    </row>
    <row r="740" spans="1:12" ht="30" customHeight="1">
      <c r="A740" s="58">
        <f>RFPData!D735</f>
        <v>0</v>
      </c>
      <c r="B740" s="53">
        <f>RFPData!DU735</f>
        <v>0</v>
      </c>
      <c r="C740" s="56">
        <f>RFPData!E735</f>
        <v>0</v>
      </c>
      <c r="D740" s="53">
        <f>RFPData!DT735</f>
        <v>0</v>
      </c>
      <c r="E740" s="56" t="str">
        <f>RFPData!DW735</f>
        <v/>
      </c>
      <c r="F740" s="54" t="d">
        <f>RFPData!CX735</f>
        <v>1899-12-30</v>
      </c>
      <c r="G740" s="54" t="d">
        <f>RFPData!DS735</f>
        <v>1899-12-30</v>
      </c>
      <c r="H740" s="58">
        <f>RFPData!DQ735</f>
        <v>0</v>
      </c>
      <c r="I740" s="58">
        <f>RFPData!DV735</f>
        <v>0</v>
      </c>
      <c r="J740" s="55">
        <f>RFPData!CV735</f>
        <v>0</v>
      </c>
      <c r="K740" s="55">
        <f>RFPData!CW735</f>
        <v>0</v>
      </c>
      <c r="L740" s="57">
        <f>RFPData!DR735</f>
        <v>0</v>
      </c>
    </row>
    <row r="741" spans="1:12" ht="30" customHeight="1">
      <c r="A741" s="58">
        <f>RFPData!D736</f>
        <v>0</v>
      </c>
      <c r="B741" s="53">
        <f>RFPData!DU736</f>
        <v>0</v>
      </c>
      <c r="C741" s="56">
        <f>RFPData!E736</f>
        <v>0</v>
      </c>
      <c r="D741" s="53">
        <f>RFPData!DT736</f>
        <v>0</v>
      </c>
      <c r="E741" s="56" t="str">
        <f>RFPData!DW736</f>
        <v/>
      </c>
      <c r="F741" s="54" t="d">
        <f>RFPData!CX736</f>
        <v>1899-12-30</v>
      </c>
      <c r="G741" s="54" t="d">
        <f>RFPData!DS736</f>
        <v>1899-12-30</v>
      </c>
      <c r="H741" s="58">
        <f>RFPData!DQ736</f>
        <v>0</v>
      </c>
      <c r="I741" s="58">
        <f>RFPData!DV736</f>
        <v>0</v>
      </c>
      <c r="J741" s="55">
        <f>RFPData!CV736</f>
        <v>0</v>
      </c>
      <c r="K741" s="55">
        <f>RFPData!CW736</f>
        <v>0</v>
      </c>
      <c r="L741" s="57">
        <f>RFPData!DR736</f>
        <v>0</v>
      </c>
    </row>
    <row r="742" spans="1:12" ht="30" customHeight="1">
      <c r="A742" s="58">
        <f>RFPData!D737</f>
        <v>0</v>
      </c>
      <c r="B742" s="53">
        <f>RFPData!DU737</f>
        <v>0</v>
      </c>
      <c r="C742" s="56">
        <f>RFPData!E737</f>
        <v>0</v>
      </c>
      <c r="D742" s="53">
        <f>RFPData!DT737</f>
        <v>0</v>
      </c>
      <c r="E742" s="56" t="str">
        <f>RFPData!DW737</f>
        <v/>
      </c>
      <c r="F742" s="54" t="d">
        <f>RFPData!CX737</f>
        <v>1899-12-30</v>
      </c>
      <c r="G742" s="54" t="d">
        <f>RFPData!DS737</f>
        <v>1899-12-30</v>
      </c>
      <c r="H742" s="58">
        <f>RFPData!DQ737</f>
        <v>0</v>
      </c>
      <c r="I742" s="58">
        <f>RFPData!DV737</f>
        <v>0</v>
      </c>
      <c r="J742" s="55">
        <f>RFPData!CV737</f>
        <v>0</v>
      </c>
      <c r="K742" s="55">
        <f>RFPData!CW737</f>
        <v>0</v>
      </c>
      <c r="L742" s="57">
        <f>RFPData!DR737</f>
        <v>0</v>
      </c>
    </row>
    <row r="743" spans="1:12" ht="30" customHeight="1">
      <c r="A743" s="58">
        <f>RFPData!D738</f>
        <v>0</v>
      </c>
      <c r="B743" s="53">
        <f>RFPData!DU738</f>
        <v>0</v>
      </c>
      <c r="C743" s="56">
        <f>RFPData!E738</f>
        <v>0</v>
      </c>
      <c r="D743" s="53">
        <f>RFPData!DT738</f>
        <v>0</v>
      </c>
      <c r="E743" s="56" t="str">
        <f>RFPData!DW738</f>
        <v/>
      </c>
      <c r="F743" s="54" t="d">
        <f>RFPData!CX738</f>
        <v>1899-12-30</v>
      </c>
      <c r="G743" s="54" t="d">
        <f>RFPData!DS738</f>
        <v>1899-12-30</v>
      </c>
      <c r="H743" s="58">
        <f>RFPData!DQ738</f>
        <v>0</v>
      </c>
      <c r="I743" s="58">
        <f>RFPData!DV738</f>
        <v>0</v>
      </c>
      <c r="J743" s="55">
        <f>RFPData!CV738</f>
        <v>0</v>
      </c>
      <c r="K743" s="55">
        <f>RFPData!CW738</f>
        <v>0</v>
      </c>
      <c r="L743" s="57">
        <f>RFPData!DR738</f>
        <v>0</v>
      </c>
    </row>
    <row r="744" spans="1:12" ht="30" customHeight="1">
      <c r="A744" s="58">
        <f>RFPData!D739</f>
        <v>0</v>
      </c>
      <c r="B744" s="53">
        <f>RFPData!DU739</f>
        <v>0</v>
      </c>
      <c r="C744" s="56">
        <f>RFPData!E739</f>
        <v>0</v>
      </c>
      <c r="D744" s="53">
        <f>RFPData!DT739</f>
        <v>0</v>
      </c>
      <c r="E744" s="56" t="str">
        <f>RFPData!DW739</f>
        <v/>
      </c>
      <c r="F744" s="54" t="d">
        <f>RFPData!CX739</f>
        <v>1899-12-30</v>
      </c>
      <c r="G744" s="54" t="d">
        <f>RFPData!DS739</f>
        <v>1899-12-30</v>
      </c>
      <c r="H744" s="58">
        <f>RFPData!DQ739</f>
        <v>0</v>
      </c>
      <c r="I744" s="58">
        <f>RFPData!DV739</f>
        <v>0</v>
      </c>
      <c r="J744" s="55">
        <f>RFPData!CV739</f>
        <v>0</v>
      </c>
      <c r="K744" s="55">
        <f>RFPData!CW739</f>
        <v>0</v>
      </c>
      <c r="L744" s="57">
        <f>RFPData!DR739</f>
        <v>0</v>
      </c>
    </row>
    <row r="745" spans="1:12" ht="30" customHeight="1">
      <c r="A745" s="58">
        <f>RFPData!D740</f>
        <v>0</v>
      </c>
      <c r="B745" s="53">
        <f>RFPData!DU740</f>
        <v>0</v>
      </c>
      <c r="C745" s="56">
        <f>RFPData!E740</f>
        <v>0</v>
      </c>
      <c r="D745" s="53">
        <f>RFPData!DT740</f>
        <v>0</v>
      </c>
      <c r="E745" s="56" t="str">
        <f>RFPData!DW740</f>
        <v/>
      </c>
      <c r="F745" s="54" t="d">
        <f>RFPData!CX740</f>
        <v>1899-12-30</v>
      </c>
      <c r="G745" s="54" t="d">
        <f>RFPData!DS740</f>
        <v>1899-12-30</v>
      </c>
      <c r="H745" s="58">
        <f>RFPData!DQ740</f>
        <v>0</v>
      </c>
      <c r="I745" s="58">
        <f>RFPData!DV740</f>
        <v>0</v>
      </c>
      <c r="J745" s="55">
        <f>RFPData!CV740</f>
        <v>0</v>
      </c>
      <c r="K745" s="55">
        <f>RFPData!CW740</f>
        <v>0</v>
      </c>
      <c r="L745" s="57">
        <f>RFPData!DR740</f>
        <v>0</v>
      </c>
    </row>
    <row r="746" spans="1:12" ht="30" customHeight="1">
      <c r="A746" s="58">
        <f>RFPData!D741</f>
        <v>0</v>
      </c>
      <c r="B746" s="53">
        <f>RFPData!DU741</f>
        <v>0</v>
      </c>
      <c r="C746" s="56">
        <f>RFPData!E741</f>
        <v>0</v>
      </c>
      <c r="D746" s="53">
        <f>RFPData!DT741</f>
        <v>0</v>
      </c>
      <c r="E746" s="56" t="str">
        <f>RFPData!DW741</f>
        <v/>
      </c>
      <c r="F746" s="54" t="d">
        <f>RFPData!CX741</f>
        <v>1899-12-30</v>
      </c>
      <c r="G746" s="54" t="d">
        <f>RFPData!DS741</f>
        <v>1899-12-30</v>
      </c>
      <c r="H746" s="58">
        <f>RFPData!DQ741</f>
        <v>0</v>
      </c>
      <c r="I746" s="58">
        <f>RFPData!DV741</f>
        <v>0</v>
      </c>
      <c r="J746" s="55">
        <f>RFPData!CV741</f>
        <v>0</v>
      </c>
      <c r="K746" s="55">
        <f>RFPData!CW741</f>
        <v>0</v>
      </c>
      <c r="L746" s="57">
        <f>RFPData!DR741</f>
        <v>0</v>
      </c>
    </row>
    <row r="747" spans="1:12" ht="30" customHeight="1">
      <c r="A747" s="58">
        <f>RFPData!D742</f>
        <v>0</v>
      </c>
      <c r="B747" s="53">
        <f>RFPData!DU742</f>
        <v>0</v>
      </c>
      <c r="C747" s="56">
        <f>RFPData!E742</f>
        <v>0</v>
      </c>
      <c r="D747" s="53">
        <f>RFPData!DT742</f>
        <v>0</v>
      </c>
      <c r="E747" s="56" t="str">
        <f>RFPData!DW742</f>
        <v/>
      </c>
      <c r="F747" s="54" t="d">
        <f>RFPData!CX742</f>
        <v>1899-12-30</v>
      </c>
      <c r="G747" s="54" t="d">
        <f>RFPData!DS742</f>
        <v>1899-12-30</v>
      </c>
      <c r="H747" s="58">
        <f>RFPData!DQ742</f>
        <v>0</v>
      </c>
      <c r="I747" s="58">
        <f>RFPData!DV742</f>
        <v>0</v>
      </c>
      <c r="J747" s="55">
        <f>RFPData!CV742</f>
        <v>0</v>
      </c>
      <c r="K747" s="55">
        <f>RFPData!CW742</f>
        <v>0</v>
      </c>
      <c r="L747" s="57">
        <f>RFPData!DR742</f>
        <v>0</v>
      </c>
    </row>
    <row r="748" spans="1:12" ht="30" customHeight="1">
      <c r="A748" s="58">
        <f>RFPData!D743</f>
        <v>0</v>
      </c>
      <c r="B748" s="53">
        <f>RFPData!DU743</f>
        <v>0</v>
      </c>
      <c r="C748" s="56">
        <f>RFPData!E743</f>
        <v>0</v>
      </c>
      <c r="D748" s="53">
        <f>RFPData!DT743</f>
        <v>0</v>
      </c>
      <c r="E748" s="56" t="str">
        <f>RFPData!DW743</f>
        <v/>
      </c>
      <c r="F748" s="54" t="d">
        <f>RFPData!CX743</f>
        <v>1899-12-30</v>
      </c>
      <c r="G748" s="54" t="d">
        <f>RFPData!DS743</f>
        <v>1899-12-30</v>
      </c>
      <c r="H748" s="58">
        <f>RFPData!DQ743</f>
        <v>0</v>
      </c>
      <c r="I748" s="58">
        <f>RFPData!DV743</f>
        <v>0</v>
      </c>
      <c r="J748" s="55">
        <f>RFPData!CV743</f>
        <v>0</v>
      </c>
      <c r="K748" s="55">
        <f>RFPData!CW743</f>
        <v>0</v>
      </c>
      <c r="L748" s="57">
        <f>RFPData!DR743</f>
        <v>0</v>
      </c>
    </row>
    <row r="749" spans="1:12" ht="30" customHeight="1">
      <c r="A749" s="58">
        <f>RFPData!D744</f>
        <v>0</v>
      </c>
      <c r="B749" s="53">
        <f>RFPData!DU744</f>
        <v>0</v>
      </c>
      <c r="C749" s="56">
        <f>RFPData!E744</f>
        <v>0</v>
      </c>
      <c r="D749" s="53">
        <f>RFPData!DT744</f>
        <v>0</v>
      </c>
      <c r="E749" s="56" t="str">
        <f>RFPData!DW744</f>
        <v/>
      </c>
      <c r="F749" s="54" t="d">
        <f>RFPData!CX744</f>
        <v>1899-12-30</v>
      </c>
      <c r="G749" s="54" t="d">
        <f>RFPData!DS744</f>
        <v>1899-12-30</v>
      </c>
      <c r="H749" s="58">
        <f>RFPData!DQ744</f>
        <v>0</v>
      </c>
      <c r="I749" s="58">
        <f>RFPData!DV744</f>
        <v>0</v>
      </c>
      <c r="J749" s="55">
        <f>RFPData!CV744</f>
        <v>0</v>
      </c>
      <c r="K749" s="55">
        <f>RFPData!CW744</f>
        <v>0</v>
      </c>
      <c r="L749" s="57">
        <f>RFPData!DR744</f>
        <v>0</v>
      </c>
    </row>
    <row r="750" spans="1:12" ht="30" customHeight="1">
      <c r="A750" s="58">
        <f>RFPData!D745</f>
        <v>0</v>
      </c>
      <c r="B750" s="53">
        <f>RFPData!DU745</f>
        <v>0</v>
      </c>
      <c r="C750" s="56">
        <f>RFPData!E745</f>
        <v>0</v>
      </c>
      <c r="D750" s="53">
        <f>RFPData!DT745</f>
        <v>0</v>
      </c>
      <c r="E750" s="56" t="str">
        <f>RFPData!DW745</f>
        <v/>
      </c>
      <c r="F750" s="54" t="d">
        <f>RFPData!CX745</f>
        <v>1899-12-30</v>
      </c>
      <c r="G750" s="54" t="d">
        <f>RFPData!DS745</f>
        <v>1899-12-30</v>
      </c>
      <c r="H750" s="58">
        <f>RFPData!DQ745</f>
        <v>0</v>
      </c>
      <c r="I750" s="58">
        <f>RFPData!DV745</f>
        <v>0</v>
      </c>
      <c r="J750" s="55">
        <f>RFPData!CV745</f>
        <v>0</v>
      </c>
      <c r="K750" s="55">
        <f>RFPData!CW745</f>
        <v>0</v>
      </c>
      <c r="L750" s="57">
        <f>RFPData!DR745</f>
        <v>0</v>
      </c>
    </row>
    <row r="751" spans="1:12" ht="30" customHeight="1">
      <c r="A751" s="58">
        <f>RFPData!D746</f>
        <v>0</v>
      </c>
      <c r="B751" s="53">
        <f>RFPData!DU746</f>
        <v>0</v>
      </c>
      <c r="C751" s="56">
        <f>RFPData!E746</f>
        <v>0</v>
      </c>
      <c r="D751" s="53">
        <f>RFPData!DT746</f>
        <v>0</v>
      </c>
      <c r="E751" s="56" t="str">
        <f>RFPData!DW746</f>
        <v/>
      </c>
      <c r="F751" s="54" t="d">
        <f>RFPData!CX746</f>
        <v>1899-12-30</v>
      </c>
      <c r="G751" s="54" t="d">
        <f>RFPData!DS746</f>
        <v>1899-12-30</v>
      </c>
      <c r="H751" s="58">
        <f>RFPData!DQ746</f>
        <v>0</v>
      </c>
      <c r="I751" s="58">
        <f>RFPData!DV746</f>
        <v>0</v>
      </c>
      <c r="J751" s="55">
        <f>RFPData!CV746</f>
        <v>0</v>
      </c>
      <c r="K751" s="55">
        <f>RFPData!CW746</f>
        <v>0</v>
      </c>
      <c r="L751" s="57">
        <f>RFPData!DR746</f>
        <v>0</v>
      </c>
    </row>
    <row r="752" spans="1:12" ht="30" customHeight="1">
      <c r="A752" s="58">
        <f>RFPData!D747</f>
        <v>0</v>
      </c>
      <c r="B752" s="53">
        <f>RFPData!DU747</f>
        <v>0</v>
      </c>
      <c r="C752" s="56">
        <f>RFPData!E747</f>
        <v>0</v>
      </c>
      <c r="D752" s="53">
        <f>RFPData!DT747</f>
        <v>0</v>
      </c>
      <c r="E752" s="56" t="str">
        <f>RFPData!DW747</f>
        <v/>
      </c>
      <c r="F752" s="54" t="d">
        <f>RFPData!CX747</f>
        <v>1899-12-30</v>
      </c>
      <c r="G752" s="54" t="d">
        <f>RFPData!DS747</f>
        <v>1899-12-30</v>
      </c>
      <c r="H752" s="58">
        <f>RFPData!DQ747</f>
        <v>0</v>
      </c>
      <c r="I752" s="58">
        <f>RFPData!DV747</f>
        <v>0</v>
      </c>
      <c r="J752" s="55">
        <f>RFPData!CV747</f>
        <v>0</v>
      </c>
      <c r="K752" s="55">
        <f>RFPData!CW747</f>
        <v>0</v>
      </c>
      <c r="L752" s="57">
        <f>RFPData!DR747</f>
        <v>0</v>
      </c>
    </row>
    <row r="753" spans="1:12" ht="30" customHeight="1">
      <c r="A753" s="58">
        <f>RFPData!D748</f>
        <v>0</v>
      </c>
      <c r="B753" s="53">
        <f>RFPData!DU748</f>
        <v>0</v>
      </c>
      <c r="C753" s="56">
        <f>RFPData!E748</f>
        <v>0</v>
      </c>
      <c r="D753" s="53">
        <f>RFPData!DT748</f>
        <v>0</v>
      </c>
      <c r="E753" s="56" t="str">
        <f>RFPData!DW748</f>
        <v/>
      </c>
      <c r="F753" s="54" t="d">
        <f>RFPData!CX748</f>
        <v>1899-12-30</v>
      </c>
      <c r="G753" s="54" t="d">
        <f>RFPData!DS748</f>
        <v>1899-12-30</v>
      </c>
      <c r="H753" s="58">
        <f>RFPData!DQ748</f>
        <v>0</v>
      </c>
      <c r="I753" s="58">
        <f>RFPData!DV748</f>
        <v>0</v>
      </c>
      <c r="J753" s="55">
        <f>RFPData!CV748</f>
        <v>0</v>
      </c>
      <c r="K753" s="55">
        <f>RFPData!CW748</f>
        <v>0</v>
      </c>
      <c r="L753" s="57">
        <f>RFPData!DR748</f>
        <v>0</v>
      </c>
    </row>
    <row r="754" spans="1:12" ht="30" customHeight="1">
      <c r="A754" s="58">
        <f>RFPData!D749</f>
        <v>0</v>
      </c>
      <c r="B754" s="53">
        <f>RFPData!DU749</f>
        <v>0</v>
      </c>
      <c r="C754" s="56">
        <f>RFPData!E749</f>
        <v>0</v>
      </c>
      <c r="D754" s="53">
        <f>RFPData!DT749</f>
        <v>0</v>
      </c>
      <c r="E754" s="56" t="str">
        <f>RFPData!DW749</f>
        <v/>
      </c>
      <c r="F754" s="54" t="d">
        <f>RFPData!CX749</f>
        <v>1899-12-30</v>
      </c>
      <c r="G754" s="54" t="d">
        <f>RFPData!DS749</f>
        <v>1899-12-30</v>
      </c>
      <c r="H754" s="58">
        <f>RFPData!DQ749</f>
        <v>0</v>
      </c>
      <c r="I754" s="58">
        <f>RFPData!DV749</f>
        <v>0</v>
      </c>
      <c r="J754" s="55">
        <f>RFPData!CV749</f>
        <v>0</v>
      </c>
      <c r="K754" s="55">
        <f>RFPData!CW749</f>
        <v>0</v>
      </c>
      <c r="L754" s="57">
        <f>RFPData!DR749</f>
        <v>0</v>
      </c>
    </row>
    <row r="755" spans="1:12" ht="30" customHeight="1">
      <c r="A755" s="58">
        <f>RFPData!D750</f>
        <v>0</v>
      </c>
      <c r="B755" s="53">
        <f>RFPData!DU750</f>
        <v>0</v>
      </c>
      <c r="C755" s="56">
        <f>RFPData!E750</f>
        <v>0</v>
      </c>
      <c r="D755" s="53">
        <f>RFPData!DT750</f>
        <v>0</v>
      </c>
      <c r="E755" s="56" t="str">
        <f>RFPData!DW750</f>
        <v/>
      </c>
      <c r="F755" s="54" t="d">
        <f>RFPData!CX750</f>
        <v>1899-12-30</v>
      </c>
      <c r="G755" s="54" t="d">
        <f>RFPData!DS750</f>
        <v>1899-12-30</v>
      </c>
      <c r="H755" s="58">
        <f>RFPData!DQ750</f>
        <v>0</v>
      </c>
      <c r="I755" s="58">
        <f>RFPData!DV750</f>
        <v>0</v>
      </c>
      <c r="J755" s="55">
        <f>RFPData!CV750</f>
        <v>0</v>
      </c>
      <c r="K755" s="55">
        <f>RFPData!CW750</f>
        <v>0</v>
      </c>
      <c r="L755" s="57">
        <f>RFPData!DR750</f>
        <v>0</v>
      </c>
    </row>
    <row r="756" spans="1:12" ht="30" customHeight="1">
      <c r="A756" s="58">
        <f>RFPData!D751</f>
        <v>0</v>
      </c>
      <c r="B756" s="53">
        <f>RFPData!DU751</f>
        <v>0</v>
      </c>
      <c r="C756" s="56">
        <f>RFPData!E751</f>
        <v>0</v>
      </c>
      <c r="D756" s="53">
        <f>RFPData!DT751</f>
        <v>0</v>
      </c>
      <c r="E756" s="56" t="str">
        <f>RFPData!DW751</f>
        <v/>
      </c>
      <c r="F756" s="54" t="d">
        <f>RFPData!CX751</f>
        <v>1899-12-30</v>
      </c>
      <c r="G756" s="54" t="d">
        <f>RFPData!DS751</f>
        <v>1899-12-30</v>
      </c>
      <c r="H756" s="58">
        <f>RFPData!DQ751</f>
        <v>0</v>
      </c>
      <c r="I756" s="58">
        <f>RFPData!DV751</f>
        <v>0</v>
      </c>
      <c r="J756" s="55">
        <f>RFPData!CV751</f>
        <v>0</v>
      </c>
      <c r="K756" s="55">
        <f>RFPData!CW751</f>
        <v>0</v>
      </c>
      <c r="L756" s="57">
        <f>RFPData!DR751</f>
        <v>0</v>
      </c>
    </row>
    <row r="757" spans="1:12" ht="30" customHeight="1">
      <c r="A757" s="58">
        <f>RFPData!D752</f>
        <v>0</v>
      </c>
      <c r="B757" s="53">
        <f>RFPData!DU752</f>
        <v>0</v>
      </c>
      <c r="C757" s="56">
        <f>RFPData!E752</f>
        <v>0</v>
      </c>
      <c r="D757" s="53">
        <f>RFPData!DT752</f>
        <v>0</v>
      </c>
      <c r="E757" s="56" t="str">
        <f>RFPData!DW752</f>
        <v/>
      </c>
      <c r="F757" s="54" t="d">
        <f>RFPData!CX752</f>
        <v>1899-12-30</v>
      </c>
      <c r="G757" s="54" t="d">
        <f>RFPData!DS752</f>
        <v>1899-12-30</v>
      </c>
      <c r="H757" s="58">
        <f>RFPData!DQ752</f>
        <v>0</v>
      </c>
      <c r="I757" s="58">
        <f>RFPData!DV752</f>
        <v>0</v>
      </c>
      <c r="J757" s="55">
        <f>RFPData!CV752</f>
        <v>0</v>
      </c>
      <c r="K757" s="55">
        <f>RFPData!CW752</f>
        <v>0</v>
      </c>
      <c r="L757" s="57">
        <f>RFPData!DR752</f>
        <v>0</v>
      </c>
    </row>
    <row r="758" spans="1:12" ht="30" customHeight="1">
      <c r="A758" s="58">
        <f>RFPData!D753</f>
        <v>0</v>
      </c>
      <c r="B758" s="53">
        <f>RFPData!DU753</f>
        <v>0</v>
      </c>
      <c r="C758" s="56">
        <f>RFPData!E753</f>
        <v>0</v>
      </c>
      <c r="D758" s="53">
        <f>RFPData!DT753</f>
        <v>0</v>
      </c>
      <c r="E758" s="56" t="str">
        <f>RFPData!DW753</f>
        <v/>
      </c>
      <c r="F758" s="54" t="d">
        <f>RFPData!CX753</f>
        <v>1899-12-30</v>
      </c>
      <c r="G758" s="54" t="d">
        <f>RFPData!DS753</f>
        <v>1899-12-30</v>
      </c>
      <c r="H758" s="58">
        <f>RFPData!DQ753</f>
        <v>0</v>
      </c>
      <c r="I758" s="58">
        <f>RFPData!DV753</f>
        <v>0</v>
      </c>
      <c r="J758" s="55">
        <f>RFPData!CV753</f>
        <v>0</v>
      </c>
      <c r="K758" s="55">
        <f>RFPData!CW753</f>
        <v>0</v>
      </c>
      <c r="L758" s="57">
        <f>RFPData!DR753</f>
        <v>0</v>
      </c>
    </row>
    <row r="759" spans="1:12" ht="30" customHeight="1">
      <c r="A759" s="58">
        <f>RFPData!D754</f>
        <v>0</v>
      </c>
      <c r="B759" s="53">
        <f>RFPData!DU754</f>
        <v>0</v>
      </c>
      <c r="C759" s="56">
        <f>RFPData!E754</f>
        <v>0</v>
      </c>
      <c r="D759" s="53">
        <f>RFPData!DT754</f>
        <v>0</v>
      </c>
      <c r="E759" s="56" t="str">
        <f>RFPData!DW754</f>
        <v/>
      </c>
      <c r="F759" s="54" t="d">
        <f>RFPData!CX754</f>
        <v>1899-12-30</v>
      </c>
      <c r="G759" s="54" t="d">
        <f>RFPData!DS754</f>
        <v>1899-12-30</v>
      </c>
      <c r="H759" s="58">
        <f>RFPData!DQ754</f>
        <v>0</v>
      </c>
      <c r="I759" s="58">
        <f>RFPData!DV754</f>
        <v>0</v>
      </c>
      <c r="J759" s="55">
        <f>RFPData!CV754</f>
        <v>0</v>
      </c>
      <c r="K759" s="55">
        <f>RFPData!CW754</f>
        <v>0</v>
      </c>
      <c r="L759" s="57">
        <f>RFPData!DR754</f>
        <v>0</v>
      </c>
    </row>
    <row r="760" spans="1:12" ht="30" customHeight="1">
      <c r="A760" s="58">
        <f>RFPData!D755</f>
        <v>0</v>
      </c>
      <c r="B760" s="53">
        <f>RFPData!DU755</f>
        <v>0</v>
      </c>
      <c r="C760" s="56">
        <f>RFPData!E755</f>
        <v>0</v>
      </c>
      <c r="D760" s="53">
        <f>RFPData!DT755</f>
        <v>0</v>
      </c>
      <c r="E760" s="56" t="str">
        <f>RFPData!DW755</f>
        <v/>
      </c>
      <c r="F760" s="54" t="d">
        <f>RFPData!CX755</f>
        <v>1899-12-30</v>
      </c>
      <c r="G760" s="54" t="d">
        <f>RFPData!DS755</f>
        <v>1899-12-30</v>
      </c>
      <c r="H760" s="58">
        <f>RFPData!DQ755</f>
        <v>0</v>
      </c>
      <c r="I760" s="58">
        <f>RFPData!DV755</f>
        <v>0</v>
      </c>
      <c r="J760" s="55">
        <f>RFPData!CV755</f>
        <v>0</v>
      </c>
      <c r="K760" s="55">
        <f>RFPData!CW755</f>
        <v>0</v>
      </c>
      <c r="L760" s="57">
        <f>RFPData!DR755</f>
        <v>0</v>
      </c>
    </row>
    <row r="761" spans="1:12" ht="30" customHeight="1">
      <c r="A761" s="58">
        <f>RFPData!D756</f>
        <v>0</v>
      </c>
      <c r="B761" s="53">
        <f>RFPData!DU756</f>
        <v>0</v>
      </c>
      <c r="C761" s="56">
        <f>RFPData!E756</f>
        <v>0</v>
      </c>
      <c r="D761" s="53">
        <f>RFPData!DT756</f>
        <v>0</v>
      </c>
      <c r="E761" s="56" t="str">
        <f>RFPData!DW756</f>
        <v/>
      </c>
      <c r="F761" s="54" t="d">
        <f>RFPData!CX756</f>
        <v>1899-12-30</v>
      </c>
      <c r="G761" s="54" t="d">
        <f>RFPData!DS756</f>
        <v>1899-12-30</v>
      </c>
      <c r="H761" s="58">
        <f>RFPData!DQ756</f>
        <v>0</v>
      </c>
      <c r="I761" s="58">
        <f>RFPData!DV756</f>
        <v>0</v>
      </c>
      <c r="J761" s="55">
        <f>RFPData!CV756</f>
        <v>0</v>
      </c>
      <c r="K761" s="55">
        <f>RFPData!CW756</f>
        <v>0</v>
      </c>
      <c r="L761" s="57">
        <f>RFPData!DR756</f>
        <v>0</v>
      </c>
    </row>
    <row r="762" spans="1:12" ht="30" customHeight="1">
      <c r="A762" s="58">
        <f>RFPData!D757</f>
        <v>0</v>
      </c>
      <c r="B762" s="53">
        <f>RFPData!DU757</f>
        <v>0</v>
      </c>
      <c r="C762" s="56">
        <f>RFPData!E757</f>
        <v>0</v>
      </c>
      <c r="D762" s="53">
        <f>RFPData!DT757</f>
        <v>0</v>
      </c>
      <c r="E762" s="56" t="str">
        <f>RFPData!DW757</f>
        <v/>
      </c>
      <c r="F762" s="54" t="d">
        <f>RFPData!CX757</f>
        <v>1899-12-30</v>
      </c>
      <c r="G762" s="54" t="d">
        <f>RFPData!DS757</f>
        <v>1899-12-30</v>
      </c>
      <c r="H762" s="58">
        <f>RFPData!DQ757</f>
        <v>0</v>
      </c>
      <c r="I762" s="58">
        <f>RFPData!DV757</f>
        <v>0</v>
      </c>
      <c r="J762" s="55">
        <f>RFPData!CV757</f>
        <v>0</v>
      </c>
      <c r="K762" s="55">
        <f>RFPData!CW757</f>
        <v>0</v>
      </c>
      <c r="L762" s="57">
        <f>RFPData!DR757</f>
        <v>0</v>
      </c>
    </row>
    <row r="763" spans="1:12" ht="30" customHeight="1">
      <c r="A763" s="58">
        <f>RFPData!D758</f>
        <v>0</v>
      </c>
      <c r="B763" s="53">
        <f>RFPData!DU758</f>
        <v>0</v>
      </c>
      <c r="C763" s="56">
        <f>RFPData!E758</f>
        <v>0</v>
      </c>
      <c r="D763" s="53">
        <f>RFPData!DT758</f>
        <v>0</v>
      </c>
      <c r="E763" s="56" t="str">
        <f>RFPData!DW758</f>
        <v/>
      </c>
      <c r="F763" s="54" t="d">
        <f>RFPData!CX758</f>
        <v>1899-12-30</v>
      </c>
      <c r="G763" s="54" t="d">
        <f>RFPData!DS758</f>
        <v>1899-12-30</v>
      </c>
      <c r="H763" s="58">
        <f>RFPData!DQ758</f>
        <v>0</v>
      </c>
      <c r="I763" s="58">
        <f>RFPData!DV758</f>
        <v>0</v>
      </c>
      <c r="J763" s="55">
        <f>RFPData!CV758</f>
        <v>0</v>
      </c>
      <c r="K763" s="55">
        <f>RFPData!CW758</f>
        <v>0</v>
      </c>
      <c r="L763" s="57">
        <f>RFPData!DR758</f>
        <v>0</v>
      </c>
    </row>
    <row r="764" spans="1:12" ht="30" customHeight="1">
      <c r="A764" s="58">
        <f>RFPData!D759</f>
        <v>0</v>
      </c>
      <c r="B764" s="53">
        <f>RFPData!DU759</f>
        <v>0</v>
      </c>
      <c r="C764" s="56">
        <f>RFPData!E759</f>
        <v>0</v>
      </c>
      <c r="D764" s="53">
        <f>RFPData!DT759</f>
        <v>0</v>
      </c>
      <c r="E764" s="56" t="str">
        <f>RFPData!DW759</f>
        <v/>
      </c>
      <c r="F764" s="54" t="d">
        <f>RFPData!CX759</f>
        <v>1899-12-30</v>
      </c>
      <c r="G764" s="54" t="d">
        <f>RFPData!DS759</f>
        <v>1899-12-30</v>
      </c>
      <c r="H764" s="58">
        <f>RFPData!DQ759</f>
        <v>0</v>
      </c>
      <c r="I764" s="58">
        <f>RFPData!DV759</f>
        <v>0</v>
      </c>
      <c r="J764" s="55">
        <f>RFPData!CV759</f>
        <v>0</v>
      </c>
      <c r="K764" s="55">
        <f>RFPData!CW759</f>
        <v>0</v>
      </c>
      <c r="L764" s="57">
        <f>RFPData!DR759</f>
        <v>0</v>
      </c>
    </row>
    <row r="765" spans="1:12" ht="30" customHeight="1">
      <c r="A765" s="58">
        <f>RFPData!D760</f>
        <v>0</v>
      </c>
      <c r="B765" s="53">
        <f>RFPData!DU760</f>
        <v>0</v>
      </c>
      <c r="C765" s="56">
        <f>RFPData!E760</f>
        <v>0</v>
      </c>
      <c r="D765" s="53">
        <f>RFPData!DT760</f>
        <v>0</v>
      </c>
      <c r="E765" s="56" t="str">
        <f>RFPData!DW760</f>
        <v/>
      </c>
      <c r="F765" s="54" t="d">
        <f>RFPData!CX760</f>
        <v>1899-12-30</v>
      </c>
      <c r="G765" s="54" t="d">
        <f>RFPData!DS760</f>
        <v>1899-12-30</v>
      </c>
      <c r="H765" s="58">
        <f>RFPData!DQ760</f>
        <v>0</v>
      </c>
      <c r="I765" s="58">
        <f>RFPData!DV760</f>
        <v>0</v>
      </c>
      <c r="J765" s="55">
        <f>RFPData!CV760</f>
        <v>0</v>
      </c>
      <c r="K765" s="55">
        <f>RFPData!CW760</f>
        <v>0</v>
      </c>
      <c r="L765" s="57">
        <f>RFPData!DR760</f>
        <v>0</v>
      </c>
    </row>
    <row r="766" spans="1:12" ht="30" customHeight="1">
      <c r="A766" s="58">
        <f>RFPData!D761</f>
        <v>0</v>
      </c>
      <c r="B766" s="53">
        <f>RFPData!DU761</f>
        <v>0</v>
      </c>
      <c r="C766" s="56">
        <f>RFPData!E761</f>
        <v>0</v>
      </c>
      <c r="D766" s="53">
        <f>RFPData!DT761</f>
        <v>0</v>
      </c>
      <c r="E766" s="56" t="str">
        <f>RFPData!DW761</f>
        <v/>
      </c>
      <c r="F766" s="54" t="d">
        <f>RFPData!CX761</f>
        <v>1899-12-30</v>
      </c>
      <c r="G766" s="54" t="d">
        <f>RFPData!DS761</f>
        <v>1899-12-30</v>
      </c>
      <c r="H766" s="58">
        <f>RFPData!DQ761</f>
        <v>0</v>
      </c>
      <c r="I766" s="58">
        <f>RFPData!DV761</f>
        <v>0</v>
      </c>
      <c r="J766" s="55">
        <f>RFPData!CV761</f>
        <v>0</v>
      </c>
      <c r="K766" s="55">
        <f>RFPData!CW761</f>
        <v>0</v>
      </c>
      <c r="L766" s="57">
        <f>RFPData!DR761</f>
        <v>0</v>
      </c>
    </row>
    <row r="767" spans="1:12" ht="30" customHeight="1">
      <c r="A767" s="58">
        <f>RFPData!D762</f>
        <v>0</v>
      </c>
      <c r="B767" s="53">
        <f>RFPData!DU762</f>
        <v>0</v>
      </c>
      <c r="C767" s="56">
        <f>RFPData!E762</f>
        <v>0</v>
      </c>
      <c r="D767" s="53">
        <f>RFPData!DT762</f>
        <v>0</v>
      </c>
      <c r="E767" s="56" t="str">
        <f>RFPData!DW762</f>
        <v/>
      </c>
      <c r="F767" s="54" t="d">
        <f>RFPData!CX762</f>
        <v>1899-12-30</v>
      </c>
      <c r="G767" s="54" t="d">
        <f>RFPData!DS762</f>
        <v>1899-12-30</v>
      </c>
      <c r="H767" s="58">
        <f>RFPData!DQ762</f>
        <v>0</v>
      </c>
      <c r="I767" s="58">
        <f>RFPData!DV762</f>
        <v>0</v>
      </c>
      <c r="J767" s="55">
        <f>RFPData!CV762</f>
        <v>0</v>
      </c>
      <c r="K767" s="55">
        <f>RFPData!CW762</f>
        <v>0</v>
      </c>
      <c r="L767" s="57">
        <f>RFPData!DR762</f>
        <v>0</v>
      </c>
    </row>
    <row r="768" spans="1:12" ht="30" customHeight="1">
      <c r="A768" s="58">
        <f>RFPData!D763</f>
        <v>0</v>
      </c>
      <c r="B768" s="53">
        <f>RFPData!DU763</f>
        <v>0</v>
      </c>
      <c r="C768" s="56">
        <f>RFPData!E763</f>
        <v>0</v>
      </c>
      <c r="D768" s="53">
        <f>RFPData!DT763</f>
        <v>0</v>
      </c>
      <c r="E768" s="56" t="str">
        <f>RFPData!DW763</f>
        <v/>
      </c>
      <c r="F768" s="54" t="d">
        <f>RFPData!CX763</f>
        <v>1899-12-30</v>
      </c>
      <c r="G768" s="54" t="d">
        <f>RFPData!DS763</f>
        <v>1899-12-30</v>
      </c>
      <c r="H768" s="58">
        <f>RFPData!DQ763</f>
        <v>0</v>
      </c>
      <c r="I768" s="58">
        <f>RFPData!DV763</f>
        <v>0</v>
      </c>
      <c r="J768" s="55">
        <f>RFPData!CV763</f>
        <v>0</v>
      </c>
      <c r="K768" s="55">
        <f>RFPData!CW763</f>
        <v>0</v>
      </c>
      <c r="L768" s="57">
        <f>RFPData!DR763</f>
        <v>0</v>
      </c>
    </row>
    <row r="769" spans="1:12" ht="30" customHeight="1">
      <c r="A769" s="58">
        <f>RFPData!D764</f>
        <v>0</v>
      </c>
      <c r="B769" s="53">
        <f>RFPData!DU764</f>
        <v>0</v>
      </c>
      <c r="C769" s="56">
        <f>RFPData!E764</f>
        <v>0</v>
      </c>
      <c r="D769" s="53">
        <f>RFPData!DT764</f>
        <v>0</v>
      </c>
      <c r="E769" s="56" t="str">
        <f>RFPData!DW764</f>
        <v/>
      </c>
      <c r="F769" s="54" t="d">
        <f>RFPData!CX764</f>
        <v>1899-12-30</v>
      </c>
      <c r="G769" s="54" t="d">
        <f>RFPData!DS764</f>
        <v>1899-12-30</v>
      </c>
      <c r="H769" s="58">
        <f>RFPData!DQ764</f>
        <v>0</v>
      </c>
      <c r="I769" s="58">
        <f>RFPData!DV764</f>
        <v>0</v>
      </c>
      <c r="J769" s="55">
        <f>RFPData!CV764</f>
        <v>0</v>
      </c>
      <c r="K769" s="55">
        <f>RFPData!CW764</f>
        <v>0</v>
      </c>
      <c r="L769" s="57">
        <f>RFPData!DR764</f>
        <v>0</v>
      </c>
    </row>
    <row r="770" spans="1:12" ht="30" customHeight="1">
      <c r="A770" s="58">
        <f>RFPData!D765</f>
        <v>0</v>
      </c>
      <c r="B770" s="53">
        <f>RFPData!DU765</f>
        <v>0</v>
      </c>
      <c r="C770" s="56">
        <f>RFPData!E765</f>
        <v>0</v>
      </c>
      <c r="D770" s="53">
        <f>RFPData!DT765</f>
        <v>0</v>
      </c>
      <c r="E770" s="56" t="str">
        <f>RFPData!DW765</f>
        <v/>
      </c>
      <c r="F770" s="54" t="d">
        <f>RFPData!CX765</f>
        <v>1899-12-30</v>
      </c>
      <c r="G770" s="54" t="d">
        <f>RFPData!DS765</f>
        <v>1899-12-30</v>
      </c>
      <c r="H770" s="58">
        <f>RFPData!DQ765</f>
        <v>0</v>
      </c>
      <c r="I770" s="58">
        <f>RFPData!DV765</f>
        <v>0</v>
      </c>
      <c r="J770" s="55">
        <f>RFPData!CV765</f>
        <v>0</v>
      </c>
      <c r="K770" s="55">
        <f>RFPData!CW765</f>
        <v>0</v>
      </c>
      <c r="L770" s="57">
        <f>RFPData!DR765</f>
        <v>0</v>
      </c>
    </row>
    <row r="771" spans="1:12" ht="30" customHeight="1">
      <c r="A771" s="58">
        <f>RFPData!D766</f>
        <v>0</v>
      </c>
      <c r="B771" s="53">
        <f>RFPData!DU766</f>
        <v>0</v>
      </c>
      <c r="C771" s="56">
        <f>RFPData!E766</f>
        <v>0</v>
      </c>
      <c r="D771" s="53">
        <f>RFPData!DT766</f>
        <v>0</v>
      </c>
      <c r="E771" s="56" t="str">
        <f>RFPData!DW766</f>
        <v/>
      </c>
      <c r="F771" s="54" t="d">
        <f>RFPData!CX766</f>
        <v>1899-12-30</v>
      </c>
      <c r="G771" s="54" t="d">
        <f>RFPData!DS766</f>
        <v>1899-12-30</v>
      </c>
      <c r="H771" s="58">
        <f>RFPData!DQ766</f>
        <v>0</v>
      </c>
      <c r="I771" s="58">
        <f>RFPData!DV766</f>
        <v>0</v>
      </c>
      <c r="J771" s="55">
        <f>RFPData!CV766</f>
        <v>0</v>
      </c>
      <c r="K771" s="55">
        <f>RFPData!CW766</f>
        <v>0</v>
      </c>
      <c r="L771" s="57">
        <f>RFPData!DR766</f>
        <v>0</v>
      </c>
    </row>
    <row r="772" spans="1:12" ht="30" customHeight="1">
      <c r="A772" s="58">
        <f>RFPData!D767</f>
        <v>0</v>
      </c>
      <c r="B772" s="53">
        <f>RFPData!DU767</f>
        <v>0</v>
      </c>
      <c r="C772" s="56">
        <f>RFPData!E767</f>
        <v>0</v>
      </c>
      <c r="D772" s="53">
        <f>RFPData!DT767</f>
        <v>0</v>
      </c>
      <c r="E772" s="56" t="str">
        <f>RFPData!DW767</f>
        <v/>
      </c>
      <c r="F772" s="54" t="d">
        <f>RFPData!CX767</f>
        <v>1899-12-30</v>
      </c>
      <c r="G772" s="54" t="d">
        <f>RFPData!DS767</f>
        <v>1899-12-30</v>
      </c>
      <c r="H772" s="58">
        <f>RFPData!DQ767</f>
        <v>0</v>
      </c>
      <c r="I772" s="58">
        <f>RFPData!DV767</f>
        <v>0</v>
      </c>
      <c r="J772" s="55">
        <f>RFPData!CV767</f>
        <v>0</v>
      </c>
      <c r="K772" s="55">
        <f>RFPData!CW767</f>
        <v>0</v>
      </c>
      <c r="L772" s="57">
        <f>RFPData!DR767</f>
        <v>0</v>
      </c>
    </row>
    <row r="773" spans="1:12" ht="30" customHeight="1">
      <c r="A773" s="58">
        <f>RFPData!D768</f>
        <v>0</v>
      </c>
      <c r="B773" s="53">
        <f>RFPData!DU768</f>
        <v>0</v>
      </c>
      <c r="C773" s="56">
        <f>RFPData!E768</f>
        <v>0</v>
      </c>
      <c r="D773" s="53">
        <f>RFPData!DT768</f>
        <v>0</v>
      </c>
      <c r="E773" s="56" t="str">
        <f>RFPData!DW768</f>
        <v/>
      </c>
      <c r="F773" s="54" t="d">
        <f>RFPData!CX768</f>
        <v>1899-12-30</v>
      </c>
      <c r="G773" s="54" t="d">
        <f>RFPData!DS768</f>
        <v>1899-12-30</v>
      </c>
      <c r="H773" s="58">
        <f>RFPData!DQ768</f>
        <v>0</v>
      </c>
      <c r="I773" s="58">
        <f>RFPData!DV768</f>
        <v>0</v>
      </c>
      <c r="J773" s="55">
        <f>RFPData!CV768</f>
        <v>0</v>
      </c>
      <c r="K773" s="55">
        <f>RFPData!CW768</f>
        <v>0</v>
      </c>
      <c r="L773" s="57">
        <f>RFPData!DR768</f>
        <v>0</v>
      </c>
    </row>
    <row r="774" spans="1:12" ht="30" customHeight="1">
      <c r="A774" s="58">
        <f>RFPData!D769</f>
        <v>0</v>
      </c>
      <c r="B774" s="53">
        <f>RFPData!DU769</f>
        <v>0</v>
      </c>
      <c r="C774" s="56">
        <f>RFPData!E769</f>
        <v>0</v>
      </c>
      <c r="D774" s="53">
        <f>RFPData!DT769</f>
        <v>0</v>
      </c>
      <c r="E774" s="56" t="str">
        <f>RFPData!DW769</f>
        <v/>
      </c>
      <c r="F774" s="54" t="d">
        <f>RFPData!CX769</f>
        <v>1899-12-30</v>
      </c>
      <c r="G774" s="54" t="d">
        <f>RFPData!DS769</f>
        <v>1899-12-30</v>
      </c>
      <c r="H774" s="58">
        <f>RFPData!DQ769</f>
        <v>0</v>
      </c>
      <c r="I774" s="58">
        <f>RFPData!DV769</f>
        <v>0</v>
      </c>
      <c r="J774" s="55">
        <f>RFPData!CV769</f>
        <v>0</v>
      </c>
      <c r="K774" s="55">
        <f>RFPData!CW769</f>
        <v>0</v>
      </c>
      <c r="L774" s="57">
        <f>RFPData!DR769</f>
        <v>0</v>
      </c>
    </row>
    <row r="775" spans="1:12" ht="30" customHeight="1">
      <c r="A775" s="58">
        <f>RFPData!D770</f>
        <v>0</v>
      </c>
      <c r="B775" s="53">
        <f>RFPData!DU770</f>
        <v>0</v>
      </c>
      <c r="C775" s="56">
        <f>RFPData!E770</f>
        <v>0</v>
      </c>
      <c r="D775" s="53">
        <f>RFPData!DT770</f>
        <v>0</v>
      </c>
      <c r="E775" s="56" t="str">
        <f>RFPData!DW770</f>
        <v/>
      </c>
      <c r="F775" s="54" t="d">
        <f>RFPData!CX770</f>
        <v>1899-12-30</v>
      </c>
      <c r="G775" s="54" t="d">
        <f>RFPData!DS770</f>
        <v>1899-12-30</v>
      </c>
      <c r="H775" s="58">
        <f>RFPData!DQ770</f>
        <v>0</v>
      </c>
      <c r="I775" s="58">
        <f>RFPData!DV770</f>
        <v>0</v>
      </c>
      <c r="J775" s="55">
        <f>RFPData!CV770</f>
        <v>0</v>
      </c>
      <c r="K775" s="55">
        <f>RFPData!CW770</f>
        <v>0</v>
      </c>
      <c r="L775" s="57">
        <f>RFPData!DR770</f>
        <v>0</v>
      </c>
    </row>
    <row r="776" spans="1:12" ht="30" customHeight="1">
      <c r="A776" s="58">
        <f>RFPData!D771</f>
        <v>0</v>
      </c>
      <c r="B776" s="53">
        <f>RFPData!DU771</f>
        <v>0</v>
      </c>
      <c r="C776" s="56">
        <f>RFPData!E771</f>
        <v>0</v>
      </c>
      <c r="D776" s="53">
        <f>RFPData!DT771</f>
        <v>0</v>
      </c>
      <c r="E776" s="56" t="str">
        <f>RFPData!DW771</f>
        <v/>
      </c>
      <c r="F776" s="54" t="d">
        <f>RFPData!CX771</f>
        <v>1899-12-30</v>
      </c>
      <c r="G776" s="54" t="d">
        <f>RFPData!DS771</f>
        <v>1899-12-30</v>
      </c>
      <c r="H776" s="58">
        <f>RFPData!DQ771</f>
        <v>0</v>
      </c>
      <c r="I776" s="58">
        <f>RFPData!DV771</f>
        <v>0</v>
      </c>
      <c r="J776" s="55">
        <f>RFPData!CV771</f>
        <v>0</v>
      </c>
      <c r="K776" s="55">
        <f>RFPData!CW771</f>
        <v>0</v>
      </c>
      <c r="L776" s="57">
        <f>RFPData!DR771</f>
        <v>0</v>
      </c>
    </row>
    <row r="777" spans="1:12" ht="30" customHeight="1">
      <c r="A777" s="58">
        <f>RFPData!D772</f>
        <v>0</v>
      </c>
      <c r="B777" s="53">
        <f>RFPData!DU772</f>
        <v>0</v>
      </c>
      <c r="C777" s="56">
        <f>RFPData!E772</f>
        <v>0</v>
      </c>
      <c r="D777" s="53">
        <f>RFPData!DT772</f>
        <v>0</v>
      </c>
      <c r="E777" s="56" t="str">
        <f>RFPData!DW772</f>
        <v/>
      </c>
      <c r="F777" s="54" t="d">
        <f>RFPData!CX772</f>
        <v>1899-12-30</v>
      </c>
      <c r="G777" s="54" t="d">
        <f>RFPData!DS772</f>
        <v>1899-12-30</v>
      </c>
      <c r="H777" s="58">
        <f>RFPData!DQ772</f>
        <v>0</v>
      </c>
      <c r="I777" s="58">
        <f>RFPData!DV772</f>
        <v>0</v>
      </c>
      <c r="J777" s="55">
        <f>RFPData!CV772</f>
        <v>0</v>
      </c>
      <c r="K777" s="55">
        <f>RFPData!CW772</f>
        <v>0</v>
      </c>
      <c r="L777" s="57">
        <f>RFPData!DR772</f>
        <v>0</v>
      </c>
    </row>
    <row r="778" spans="1:12" ht="30" customHeight="1">
      <c r="A778" s="58">
        <f>RFPData!D773</f>
        <v>0</v>
      </c>
      <c r="B778" s="53">
        <f>RFPData!DU773</f>
        <v>0</v>
      </c>
      <c r="C778" s="56">
        <f>RFPData!E773</f>
        <v>0</v>
      </c>
      <c r="D778" s="53">
        <f>RFPData!DT773</f>
        <v>0</v>
      </c>
      <c r="E778" s="56" t="str">
        <f>RFPData!DW773</f>
        <v/>
      </c>
      <c r="F778" s="54" t="d">
        <f>RFPData!CX773</f>
        <v>1899-12-30</v>
      </c>
      <c r="G778" s="54" t="d">
        <f>RFPData!DS773</f>
        <v>1899-12-30</v>
      </c>
      <c r="H778" s="58">
        <f>RFPData!DQ773</f>
        <v>0</v>
      </c>
      <c r="I778" s="58">
        <f>RFPData!DV773</f>
        <v>0</v>
      </c>
      <c r="J778" s="55">
        <f>RFPData!CV773</f>
        <v>0</v>
      </c>
      <c r="K778" s="55">
        <f>RFPData!CW773</f>
        <v>0</v>
      </c>
      <c r="L778" s="57">
        <f>RFPData!DR773</f>
        <v>0</v>
      </c>
    </row>
    <row r="779" spans="1:12" ht="30" customHeight="1">
      <c r="A779" s="58">
        <f>RFPData!D774</f>
        <v>0</v>
      </c>
      <c r="B779" s="53">
        <f>RFPData!DU774</f>
        <v>0</v>
      </c>
      <c r="C779" s="56">
        <f>RFPData!E774</f>
        <v>0</v>
      </c>
      <c r="D779" s="53">
        <f>RFPData!DT774</f>
        <v>0</v>
      </c>
      <c r="E779" s="56" t="str">
        <f>RFPData!DW774</f>
        <v/>
      </c>
      <c r="F779" s="54" t="d">
        <f>RFPData!CX774</f>
        <v>1899-12-30</v>
      </c>
      <c r="G779" s="54" t="d">
        <f>RFPData!DS774</f>
        <v>1899-12-30</v>
      </c>
      <c r="H779" s="58">
        <f>RFPData!DQ774</f>
        <v>0</v>
      </c>
      <c r="I779" s="58">
        <f>RFPData!DV774</f>
        <v>0</v>
      </c>
      <c r="J779" s="55">
        <f>RFPData!CV774</f>
        <v>0</v>
      </c>
      <c r="K779" s="55">
        <f>RFPData!CW774</f>
        <v>0</v>
      </c>
      <c r="L779" s="57">
        <f>RFPData!DR774</f>
        <v>0</v>
      </c>
    </row>
    <row r="780" spans="1:12" ht="30" customHeight="1">
      <c r="A780" s="58">
        <f>RFPData!D775</f>
        <v>0</v>
      </c>
      <c r="B780" s="53">
        <f>RFPData!DU775</f>
        <v>0</v>
      </c>
      <c r="C780" s="56">
        <f>RFPData!E775</f>
        <v>0</v>
      </c>
      <c r="D780" s="53">
        <f>RFPData!DT775</f>
        <v>0</v>
      </c>
      <c r="E780" s="56" t="str">
        <f>RFPData!DW775</f>
        <v/>
      </c>
      <c r="F780" s="54" t="d">
        <f>RFPData!CX775</f>
        <v>1899-12-30</v>
      </c>
      <c r="G780" s="54" t="d">
        <f>RFPData!DS775</f>
        <v>1899-12-30</v>
      </c>
      <c r="H780" s="58">
        <f>RFPData!DQ775</f>
        <v>0</v>
      </c>
      <c r="I780" s="58">
        <f>RFPData!DV775</f>
        <v>0</v>
      </c>
      <c r="J780" s="55">
        <f>RFPData!CV775</f>
        <v>0</v>
      </c>
      <c r="K780" s="55">
        <f>RFPData!CW775</f>
        <v>0</v>
      </c>
      <c r="L780" s="57">
        <f>RFPData!DR775</f>
        <v>0</v>
      </c>
    </row>
    <row r="781" spans="1:12" ht="30" customHeight="1">
      <c r="A781" s="58">
        <f>RFPData!D776</f>
        <v>0</v>
      </c>
      <c r="B781" s="53">
        <f>RFPData!DU776</f>
        <v>0</v>
      </c>
      <c r="C781" s="56">
        <f>RFPData!E776</f>
        <v>0</v>
      </c>
      <c r="D781" s="53">
        <f>RFPData!DT776</f>
        <v>0</v>
      </c>
      <c r="E781" s="56" t="str">
        <f>RFPData!DW776</f>
        <v/>
      </c>
      <c r="F781" s="54" t="d">
        <f>RFPData!CX776</f>
        <v>1899-12-30</v>
      </c>
      <c r="G781" s="54" t="d">
        <f>RFPData!DS776</f>
        <v>1899-12-30</v>
      </c>
      <c r="H781" s="58">
        <f>RFPData!DQ776</f>
        <v>0</v>
      </c>
      <c r="I781" s="58">
        <f>RFPData!DV776</f>
        <v>0</v>
      </c>
      <c r="J781" s="55">
        <f>RFPData!CV776</f>
        <v>0</v>
      </c>
      <c r="K781" s="55">
        <f>RFPData!CW776</f>
        <v>0</v>
      </c>
      <c r="L781" s="57">
        <f>RFPData!DR776</f>
        <v>0</v>
      </c>
    </row>
    <row r="782" spans="1:12" ht="30" customHeight="1">
      <c r="A782" s="58">
        <f>RFPData!D777</f>
        <v>0</v>
      </c>
      <c r="B782" s="53">
        <f>RFPData!DU777</f>
        <v>0</v>
      </c>
      <c r="C782" s="56">
        <f>RFPData!E777</f>
        <v>0</v>
      </c>
      <c r="D782" s="53">
        <f>RFPData!DT777</f>
        <v>0</v>
      </c>
      <c r="E782" s="56" t="str">
        <f>RFPData!DW777</f>
        <v/>
      </c>
      <c r="F782" s="54" t="d">
        <f>RFPData!CX777</f>
        <v>1899-12-30</v>
      </c>
      <c r="G782" s="54" t="d">
        <f>RFPData!DS777</f>
        <v>1899-12-30</v>
      </c>
      <c r="H782" s="58">
        <f>RFPData!DQ777</f>
        <v>0</v>
      </c>
      <c r="I782" s="58">
        <f>RFPData!DV777</f>
        <v>0</v>
      </c>
      <c r="J782" s="55">
        <f>RFPData!CV777</f>
        <v>0</v>
      </c>
      <c r="K782" s="55">
        <f>RFPData!CW777</f>
        <v>0</v>
      </c>
      <c r="L782" s="57">
        <f>RFPData!DR777</f>
        <v>0</v>
      </c>
    </row>
    <row r="783" spans="1:12" ht="30" customHeight="1">
      <c r="A783" s="58">
        <f>RFPData!D778</f>
        <v>0</v>
      </c>
      <c r="B783" s="53">
        <f>RFPData!DU778</f>
        <v>0</v>
      </c>
      <c r="C783" s="56">
        <f>RFPData!E778</f>
        <v>0</v>
      </c>
      <c r="D783" s="53">
        <f>RFPData!DT778</f>
        <v>0</v>
      </c>
      <c r="E783" s="56" t="str">
        <f>RFPData!DW778</f>
        <v/>
      </c>
      <c r="F783" s="54" t="d">
        <f>RFPData!CX778</f>
        <v>1899-12-30</v>
      </c>
      <c r="G783" s="54" t="d">
        <f>RFPData!DS778</f>
        <v>1899-12-30</v>
      </c>
      <c r="H783" s="58">
        <f>RFPData!DQ778</f>
        <v>0</v>
      </c>
      <c r="I783" s="58">
        <f>RFPData!DV778</f>
        <v>0</v>
      </c>
      <c r="J783" s="55">
        <f>RFPData!CV778</f>
        <v>0</v>
      </c>
      <c r="K783" s="55">
        <f>RFPData!CW778</f>
        <v>0</v>
      </c>
      <c r="L783" s="57">
        <f>RFPData!DR778</f>
        <v>0</v>
      </c>
    </row>
    <row r="784" spans="1:12" ht="30" customHeight="1">
      <c r="A784" s="58">
        <f>RFPData!D779</f>
        <v>0</v>
      </c>
      <c r="B784" s="53">
        <f>RFPData!DU779</f>
        <v>0</v>
      </c>
      <c r="C784" s="56">
        <f>RFPData!E779</f>
        <v>0</v>
      </c>
      <c r="D784" s="53">
        <f>RFPData!DT779</f>
        <v>0</v>
      </c>
      <c r="E784" s="56" t="str">
        <f>RFPData!DW779</f>
        <v/>
      </c>
      <c r="F784" s="54" t="d">
        <f>RFPData!CX779</f>
        <v>1899-12-30</v>
      </c>
      <c r="G784" s="54" t="d">
        <f>RFPData!DS779</f>
        <v>1899-12-30</v>
      </c>
      <c r="H784" s="58">
        <f>RFPData!DQ779</f>
        <v>0</v>
      </c>
      <c r="I784" s="58">
        <f>RFPData!DV779</f>
        <v>0</v>
      </c>
      <c r="J784" s="55">
        <f>RFPData!CV779</f>
        <v>0</v>
      </c>
      <c r="K784" s="55">
        <f>RFPData!CW779</f>
        <v>0</v>
      </c>
      <c r="L784" s="57">
        <f>RFPData!DR779</f>
        <v>0</v>
      </c>
    </row>
    <row r="785" spans="1:12" ht="30" customHeight="1">
      <c r="A785" s="58">
        <f>RFPData!D780</f>
        <v>0</v>
      </c>
      <c r="B785" s="53">
        <f>RFPData!DU780</f>
        <v>0</v>
      </c>
      <c r="C785" s="56">
        <f>RFPData!E780</f>
        <v>0</v>
      </c>
      <c r="D785" s="53">
        <f>RFPData!DT780</f>
        <v>0</v>
      </c>
      <c r="E785" s="56" t="str">
        <f>RFPData!DW780</f>
        <v/>
      </c>
      <c r="F785" s="54" t="d">
        <f>RFPData!CX780</f>
        <v>1899-12-30</v>
      </c>
      <c r="G785" s="54" t="d">
        <f>RFPData!DS780</f>
        <v>1899-12-30</v>
      </c>
      <c r="H785" s="58">
        <f>RFPData!DQ780</f>
        <v>0</v>
      </c>
      <c r="I785" s="58">
        <f>RFPData!DV780</f>
        <v>0</v>
      </c>
      <c r="J785" s="55">
        <f>RFPData!CV780</f>
        <v>0</v>
      </c>
      <c r="K785" s="55">
        <f>RFPData!CW780</f>
        <v>0</v>
      </c>
      <c r="L785" s="57">
        <f>RFPData!DR780</f>
        <v>0</v>
      </c>
    </row>
    <row r="786" spans="1:12" ht="30" customHeight="1">
      <c r="A786" s="58">
        <f>RFPData!D781</f>
        <v>0</v>
      </c>
      <c r="B786" s="53">
        <f>RFPData!DU781</f>
        <v>0</v>
      </c>
      <c r="C786" s="56">
        <f>RFPData!E781</f>
        <v>0</v>
      </c>
      <c r="D786" s="53">
        <f>RFPData!DT781</f>
        <v>0</v>
      </c>
      <c r="E786" s="56" t="str">
        <f>RFPData!DW781</f>
        <v/>
      </c>
      <c r="F786" s="54" t="d">
        <f>RFPData!CX781</f>
        <v>1899-12-30</v>
      </c>
      <c r="G786" s="54" t="d">
        <f>RFPData!DS781</f>
        <v>1899-12-30</v>
      </c>
      <c r="H786" s="58">
        <f>RFPData!DQ781</f>
        <v>0</v>
      </c>
      <c r="I786" s="58">
        <f>RFPData!DV781</f>
        <v>0</v>
      </c>
      <c r="J786" s="55">
        <f>RFPData!CV781</f>
        <v>0</v>
      </c>
      <c r="K786" s="55">
        <f>RFPData!CW781</f>
        <v>0</v>
      </c>
      <c r="L786" s="57">
        <f>RFPData!DR781</f>
        <v>0</v>
      </c>
    </row>
    <row r="787" spans="1:12" ht="30" customHeight="1">
      <c r="A787" s="58">
        <f>RFPData!D782</f>
        <v>0</v>
      </c>
      <c r="B787" s="53">
        <f>RFPData!DU782</f>
        <v>0</v>
      </c>
      <c r="C787" s="56">
        <f>RFPData!E782</f>
        <v>0</v>
      </c>
      <c r="D787" s="53">
        <f>RFPData!DT782</f>
        <v>0</v>
      </c>
      <c r="E787" s="56" t="str">
        <f>RFPData!DW782</f>
        <v/>
      </c>
      <c r="F787" s="54" t="d">
        <f>RFPData!CX782</f>
        <v>1899-12-30</v>
      </c>
      <c r="G787" s="54" t="d">
        <f>RFPData!DS782</f>
        <v>1899-12-30</v>
      </c>
      <c r="H787" s="58">
        <f>RFPData!DQ782</f>
        <v>0</v>
      </c>
      <c r="I787" s="58">
        <f>RFPData!DV782</f>
        <v>0</v>
      </c>
      <c r="J787" s="55">
        <f>RFPData!CV782</f>
        <v>0</v>
      </c>
      <c r="K787" s="55">
        <f>RFPData!CW782</f>
        <v>0</v>
      </c>
      <c r="L787" s="57">
        <f>RFPData!DR782</f>
        <v>0</v>
      </c>
    </row>
    <row r="788" spans="1:12" ht="30" customHeight="1">
      <c r="A788" s="58">
        <f>RFPData!D783</f>
        <v>0</v>
      </c>
      <c r="B788" s="53">
        <f>RFPData!DU783</f>
        <v>0</v>
      </c>
      <c r="C788" s="56">
        <f>RFPData!E783</f>
        <v>0</v>
      </c>
      <c r="D788" s="53">
        <f>RFPData!DT783</f>
        <v>0</v>
      </c>
      <c r="E788" s="56" t="str">
        <f>RFPData!DW783</f>
        <v/>
      </c>
      <c r="F788" s="54" t="d">
        <f>RFPData!CX783</f>
        <v>1899-12-30</v>
      </c>
      <c r="G788" s="54" t="d">
        <f>RFPData!DS783</f>
        <v>1899-12-30</v>
      </c>
      <c r="H788" s="58">
        <f>RFPData!DQ783</f>
        <v>0</v>
      </c>
      <c r="I788" s="58">
        <f>RFPData!DV783</f>
        <v>0</v>
      </c>
      <c r="J788" s="55">
        <f>RFPData!CV783</f>
        <v>0</v>
      </c>
      <c r="K788" s="55">
        <f>RFPData!CW783</f>
        <v>0</v>
      </c>
      <c r="L788" s="57">
        <f>RFPData!DR783</f>
        <v>0</v>
      </c>
    </row>
    <row r="789" spans="1:12" ht="30" customHeight="1">
      <c r="A789" s="58">
        <f>RFPData!D784</f>
        <v>0</v>
      </c>
      <c r="B789" s="53">
        <f>RFPData!DU784</f>
        <v>0</v>
      </c>
      <c r="C789" s="56">
        <f>RFPData!E784</f>
        <v>0</v>
      </c>
      <c r="D789" s="53">
        <f>RFPData!DT784</f>
        <v>0</v>
      </c>
      <c r="E789" s="56" t="str">
        <f>RFPData!DW784</f>
        <v/>
      </c>
      <c r="F789" s="54" t="d">
        <f>RFPData!CX784</f>
        <v>1899-12-30</v>
      </c>
      <c r="G789" s="54" t="d">
        <f>RFPData!DS784</f>
        <v>1899-12-30</v>
      </c>
      <c r="H789" s="58">
        <f>RFPData!DQ784</f>
        <v>0</v>
      </c>
      <c r="I789" s="58">
        <f>RFPData!DV784</f>
        <v>0</v>
      </c>
      <c r="J789" s="55">
        <f>RFPData!CV784</f>
        <v>0</v>
      </c>
      <c r="K789" s="55">
        <f>RFPData!CW784</f>
        <v>0</v>
      </c>
      <c r="L789" s="57">
        <f>RFPData!DR784</f>
        <v>0</v>
      </c>
    </row>
    <row r="790" spans="1:12" ht="30" customHeight="1">
      <c r="A790" s="58">
        <f>RFPData!D785</f>
        <v>0</v>
      </c>
      <c r="B790" s="53">
        <f>RFPData!DU785</f>
        <v>0</v>
      </c>
      <c r="C790" s="56">
        <f>RFPData!E785</f>
        <v>0</v>
      </c>
      <c r="D790" s="53">
        <f>RFPData!DT785</f>
        <v>0</v>
      </c>
      <c r="E790" s="56" t="str">
        <f>RFPData!DW785</f>
        <v/>
      </c>
      <c r="F790" s="54" t="d">
        <f>RFPData!CX785</f>
        <v>1899-12-30</v>
      </c>
      <c r="G790" s="54" t="d">
        <f>RFPData!DS785</f>
        <v>1899-12-30</v>
      </c>
      <c r="H790" s="58">
        <f>RFPData!DQ785</f>
        <v>0</v>
      </c>
      <c r="I790" s="58">
        <f>RFPData!DV785</f>
        <v>0</v>
      </c>
      <c r="J790" s="55">
        <f>RFPData!CV785</f>
        <v>0</v>
      </c>
      <c r="K790" s="55">
        <f>RFPData!CW785</f>
        <v>0</v>
      </c>
      <c r="L790" s="57">
        <f>RFPData!DR785</f>
        <v>0</v>
      </c>
    </row>
    <row r="791" spans="1:12" ht="30" customHeight="1">
      <c r="A791" s="58">
        <f>RFPData!D786</f>
        <v>0</v>
      </c>
      <c r="B791" s="53">
        <f>RFPData!DU786</f>
        <v>0</v>
      </c>
      <c r="C791" s="56">
        <f>RFPData!E786</f>
        <v>0</v>
      </c>
      <c r="D791" s="53">
        <f>RFPData!DT786</f>
        <v>0</v>
      </c>
      <c r="E791" s="56" t="str">
        <f>RFPData!DW786</f>
        <v/>
      </c>
      <c r="F791" s="54" t="d">
        <f>RFPData!CX786</f>
        <v>1899-12-30</v>
      </c>
      <c r="G791" s="54" t="d">
        <f>RFPData!DS786</f>
        <v>1899-12-30</v>
      </c>
      <c r="H791" s="58">
        <f>RFPData!DQ786</f>
        <v>0</v>
      </c>
      <c r="I791" s="58">
        <f>RFPData!DV786</f>
        <v>0</v>
      </c>
      <c r="J791" s="55">
        <f>RFPData!CV786</f>
        <v>0</v>
      </c>
      <c r="K791" s="55">
        <f>RFPData!CW786</f>
        <v>0</v>
      </c>
      <c r="L791" s="57">
        <f>RFPData!DR786</f>
        <v>0</v>
      </c>
    </row>
    <row r="792" spans="1:12" ht="30" customHeight="1">
      <c r="A792" s="58">
        <f>RFPData!D787</f>
        <v>0</v>
      </c>
      <c r="B792" s="53">
        <f>RFPData!DU787</f>
        <v>0</v>
      </c>
      <c r="C792" s="56">
        <f>RFPData!E787</f>
        <v>0</v>
      </c>
      <c r="D792" s="53">
        <f>RFPData!DT787</f>
        <v>0</v>
      </c>
      <c r="E792" s="56" t="str">
        <f>RFPData!DW787</f>
        <v/>
      </c>
      <c r="F792" s="54" t="d">
        <f>RFPData!CX787</f>
        <v>1899-12-30</v>
      </c>
      <c r="G792" s="54" t="d">
        <f>RFPData!DS787</f>
        <v>1899-12-30</v>
      </c>
      <c r="H792" s="58">
        <f>RFPData!DQ787</f>
        <v>0</v>
      </c>
      <c r="I792" s="58">
        <f>RFPData!DV787</f>
        <v>0</v>
      </c>
      <c r="J792" s="55">
        <f>RFPData!CV787</f>
        <v>0</v>
      </c>
      <c r="K792" s="55">
        <f>RFPData!CW787</f>
        <v>0</v>
      </c>
      <c r="L792" s="57">
        <f>RFPData!DR787</f>
        <v>0</v>
      </c>
    </row>
    <row r="793" spans="1:12" ht="30" customHeight="1">
      <c r="A793" s="58">
        <f>RFPData!D788</f>
        <v>0</v>
      </c>
      <c r="B793" s="53">
        <f>RFPData!DU788</f>
        <v>0</v>
      </c>
      <c r="C793" s="56">
        <f>RFPData!E788</f>
        <v>0</v>
      </c>
      <c r="D793" s="53">
        <f>RFPData!DT788</f>
        <v>0</v>
      </c>
      <c r="E793" s="56" t="str">
        <f>RFPData!DW788</f>
        <v/>
      </c>
      <c r="F793" s="54" t="d">
        <f>RFPData!CX788</f>
        <v>1899-12-30</v>
      </c>
      <c r="G793" s="54" t="d">
        <f>RFPData!DS788</f>
        <v>1899-12-30</v>
      </c>
      <c r="H793" s="58">
        <f>RFPData!DQ788</f>
        <v>0</v>
      </c>
      <c r="I793" s="58">
        <f>RFPData!DV788</f>
        <v>0</v>
      </c>
      <c r="J793" s="55">
        <f>RFPData!CV788</f>
        <v>0</v>
      </c>
      <c r="K793" s="55">
        <f>RFPData!CW788</f>
        <v>0</v>
      </c>
      <c r="L793" s="57">
        <f>RFPData!DR788</f>
        <v>0</v>
      </c>
    </row>
    <row r="794" spans="1:12" ht="30" customHeight="1">
      <c r="A794" s="58">
        <f>RFPData!D789</f>
        <v>0</v>
      </c>
      <c r="B794" s="53">
        <f>RFPData!DU789</f>
        <v>0</v>
      </c>
      <c r="C794" s="56">
        <f>RFPData!E789</f>
        <v>0</v>
      </c>
      <c r="D794" s="53">
        <f>RFPData!DT789</f>
        <v>0</v>
      </c>
      <c r="E794" s="56" t="str">
        <f>RFPData!DW789</f>
        <v/>
      </c>
      <c r="F794" s="54" t="d">
        <f>RFPData!CX789</f>
        <v>1899-12-30</v>
      </c>
      <c r="G794" s="54" t="d">
        <f>RFPData!DS789</f>
        <v>1899-12-30</v>
      </c>
      <c r="H794" s="58">
        <f>RFPData!DQ789</f>
        <v>0</v>
      </c>
      <c r="I794" s="58">
        <f>RFPData!DV789</f>
        <v>0</v>
      </c>
      <c r="J794" s="55">
        <f>RFPData!CV789</f>
        <v>0</v>
      </c>
      <c r="K794" s="55">
        <f>RFPData!CW789</f>
        <v>0</v>
      </c>
      <c r="L794" s="57">
        <f>RFPData!DR789</f>
        <v>0</v>
      </c>
    </row>
    <row r="795" spans="1:12" ht="30" customHeight="1">
      <c r="A795" s="58">
        <f>RFPData!D790</f>
        <v>0</v>
      </c>
      <c r="B795" s="53">
        <f>RFPData!DU790</f>
        <v>0</v>
      </c>
      <c r="C795" s="56">
        <f>RFPData!E790</f>
        <v>0</v>
      </c>
      <c r="D795" s="53">
        <f>RFPData!DT790</f>
        <v>0</v>
      </c>
      <c r="E795" s="56" t="str">
        <f>RFPData!DW790</f>
        <v/>
      </c>
      <c r="F795" s="54" t="d">
        <f>RFPData!CX790</f>
        <v>1899-12-30</v>
      </c>
      <c r="G795" s="54" t="d">
        <f>RFPData!DS790</f>
        <v>1899-12-30</v>
      </c>
      <c r="H795" s="58">
        <f>RFPData!DQ790</f>
        <v>0</v>
      </c>
      <c r="I795" s="58">
        <f>RFPData!DV790</f>
        <v>0</v>
      </c>
      <c r="J795" s="55">
        <f>RFPData!CV790</f>
        <v>0</v>
      </c>
      <c r="K795" s="55">
        <f>RFPData!CW790</f>
        <v>0</v>
      </c>
      <c r="L795" s="57">
        <f>RFPData!DR790</f>
        <v>0</v>
      </c>
    </row>
    <row r="796" spans="1:12" ht="30" customHeight="1">
      <c r="A796" s="58">
        <f>RFPData!D791</f>
        <v>0</v>
      </c>
      <c r="B796" s="53">
        <f>RFPData!DU791</f>
        <v>0</v>
      </c>
      <c r="C796" s="56">
        <f>RFPData!E791</f>
        <v>0</v>
      </c>
      <c r="D796" s="53">
        <f>RFPData!DT791</f>
        <v>0</v>
      </c>
      <c r="E796" s="56" t="str">
        <f>RFPData!DW791</f>
        <v/>
      </c>
      <c r="F796" s="54" t="d">
        <f>RFPData!CX791</f>
        <v>1899-12-30</v>
      </c>
      <c r="G796" s="54" t="d">
        <f>RFPData!DS791</f>
        <v>1899-12-30</v>
      </c>
      <c r="H796" s="58">
        <f>RFPData!DQ791</f>
        <v>0</v>
      </c>
      <c r="I796" s="58">
        <f>RFPData!DV791</f>
        <v>0</v>
      </c>
      <c r="J796" s="55">
        <f>RFPData!CV791</f>
        <v>0</v>
      </c>
      <c r="K796" s="55">
        <f>RFPData!CW791</f>
        <v>0</v>
      </c>
      <c r="L796" s="57">
        <f>RFPData!DR791</f>
        <v>0</v>
      </c>
    </row>
    <row r="797" spans="1:12" ht="30" customHeight="1">
      <c r="A797" s="58">
        <f>RFPData!D792</f>
        <v>0</v>
      </c>
      <c r="B797" s="53">
        <f>RFPData!DU792</f>
        <v>0</v>
      </c>
      <c r="C797" s="56">
        <f>RFPData!E792</f>
        <v>0</v>
      </c>
      <c r="D797" s="53">
        <f>RFPData!DT792</f>
        <v>0</v>
      </c>
      <c r="E797" s="56" t="str">
        <f>RFPData!DW792</f>
        <v/>
      </c>
      <c r="F797" s="54" t="d">
        <f>RFPData!CX792</f>
        <v>1899-12-30</v>
      </c>
      <c r="G797" s="54" t="d">
        <f>RFPData!DS792</f>
        <v>1899-12-30</v>
      </c>
      <c r="H797" s="58">
        <f>RFPData!DQ792</f>
        <v>0</v>
      </c>
      <c r="I797" s="58">
        <f>RFPData!DV792</f>
        <v>0</v>
      </c>
      <c r="J797" s="55">
        <f>RFPData!CV792</f>
        <v>0</v>
      </c>
      <c r="K797" s="55">
        <f>RFPData!CW792</f>
        <v>0</v>
      </c>
      <c r="L797" s="57">
        <f>RFPData!DR792</f>
        <v>0</v>
      </c>
    </row>
    <row r="798" spans="1:12" ht="30" customHeight="1">
      <c r="A798" s="58">
        <f>RFPData!D793</f>
        <v>0</v>
      </c>
      <c r="B798" s="53">
        <f>RFPData!DU793</f>
        <v>0</v>
      </c>
      <c r="C798" s="56">
        <f>RFPData!E793</f>
        <v>0</v>
      </c>
      <c r="D798" s="53">
        <f>RFPData!DT793</f>
        <v>0</v>
      </c>
      <c r="E798" s="56" t="str">
        <f>RFPData!DW793</f>
        <v/>
      </c>
      <c r="F798" s="54" t="d">
        <f>RFPData!CX793</f>
        <v>1899-12-30</v>
      </c>
      <c r="G798" s="54" t="d">
        <f>RFPData!DS793</f>
        <v>1899-12-30</v>
      </c>
      <c r="H798" s="58">
        <f>RFPData!DQ793</f>
        <v>0</v>
      </c>
      <c r="I798" s="58">
        <f>RFPData!DV793</f>
        <v>0</v>
      </c>
      <c r="J798" s="55">
        <f>RFPData!CV793</f>
        <v>0</v>
      </c>
      <c r="K798" s="55">
        <f>RFPData!CW793</f>
        <v>0</v>
      </c>
      <c r="L798" s="57">
        <f>RFPData!DR793</f>
        <v>0</v>
      </c>
    </row>
    <row r="799" spans="1:12" ht="30" customHeight="1">
      <c r="A799" s="58">
        <f>RFPData!D794</f>
        <v>0</v>
      </c>
      <c r="B799" s="53">
        <f>RFPData!DU794</f>
        <v>0</v>
      </c>
      <c r="C799" s="56">
        <f>RFPData!E794</f>
        <v>0</v>
      </c>
      <c r="D799" s="53">
        <f>RFPData!DT794</f>
        <v>0</v>
      </c>
      <c r="E799" s="56" t="str">
        <f>RFPData!DW794</f>
        <v/>
      </c>
      <c r="F799" s="54" t="d">
        <f>RFPData!CX794</f>
        <v>1899-12-30</v>
      </c>
      <c r="G799" s="54" t="d">
        <f>RFPData!DS794</f>
        <v>1899-12-30</v>
      </c>
      <c r="H799" s="58">
        <f>RFPData!DQ794</f>
        <v>0</v>
      </c>
      <c r="I799" s="58">
        <f>RFPData!DV794</f>
        <v>0</v>
      </c>
      <c r="J799" s="55">
        <f>RFPData!CV794</f>
        <v>0</v>
      </c>
      <c r="K799" s="55">
        <f>RFPData!CW794</f>
        <v>0</v>
      </c>
      <c r="L799" s="57">
        <f>RFPData!DR794</f>
        <v>0</v>
      </c>
    </row>
    <row r="800" spans="1:12" ht="30" customHeight="1">
      <c r="A800" s="58">
        <f>RFPData!D795</f>
        <v>0</v>
      </c>
      <c r="B800" s="53">
        <f>RFPData!DU795</f>
        <v>0</v>
      </c>
      <c r="C800" s="56">
        <f>RFPData!E795</f>
        <v>0</v>
      </c>
      <c r="D800" s="53">
        <f>RFPData!DT795</f>
        <v>0</v>
      </c>
      <c r="E800" s="56" t="str">
        <f>RFPData!DW795</f>
        <v/>
      </c>
      <c r="F800" s="54" t="d">
        <f>RFPData!CX795</f>
        <v>1899-12-30</v>
      </c>
      <c r="G800" s="54" t="d">
        <f>RFPData!DS795</f>
        <v>1899-12-30</v>
      </c>
      <c r="H800" s="58">
        <f>RFPData!DQ795</f>
        <v>0</v>
      </c>
      <c r="I800" s="58">
        <f>RFPData!DV795</f>
        <v>0</v>
      </c>
      <c r="J800" s="55">
        <f>RFPData!CV795</f>
        <v>0</v>
      </c>
      <c r="K800" s="55">
        <f>RFPData!CW795</f>
        <v>0</v>
      </c>
      <c r="L800" s="57">
        <f>RFPData!DR795</f>
        <v>0</v>
      </c>
    </row>
    <row r="801" spans="1:12" ht="30" customHeight="1">
      <c r="A801" s="58">
        <f>RFPData!D796</f>
        <v>0</v>
      </c>
      <c r="B801" s="53">
        <f>RFPData!DU796</f>
        <v>0</v>
      </c>
      <c r="C801" s="56">
        <f>RFPData!E796</f>
        <v>0</v>
      </c>
      <c r="D801" s="53">
        <f>RFPData!DT796</f>
        <v>0</v>
      </c>
      <c r="E801" s="56" t="str">
        <f>RFPData!DW796</f>
        <v/>
      </c>
      <c r="F801" s="54" t="d">
        <f>RFPData!CX796</f>
        <v>1899-12-30</v>
      </c>
      <c r="G801" s="54" t="d">
        <f>RFPData!DS796</f>
        <v>1899-12-30</v>
      </c>
      <c r="H801" s="58">
        <f>RFPData!DQ796</f>
        <v>0</v>
      </c>
      <c r="I801" s="58">
        <f>RFPData!DV796</f>
        <v>0</v>
      </c>
      <c r="J801" s="55">
        <f>RFPData!CV796</f>
        <v>0</v>
      </c>
      <c r="K801" s="55">
        <f>RFPData!CW796</f>
        <v>0</v>
      </c>
      <c r="L801" s="57">
        <f>RFPData!DR796</f>
        <v>0</v>
      </c>
    </row>
    <row r="802" spans="1:12" ht="30" customHeight="1">
      <c r="A802" s="58">
        <f>RFPData!D797</f>
        <v>0</v>
      </c>
      <c r="B802" s="53">
        <f>RFPData!DU797</f>
        <v>0</v>
      </c>
      <c r="C802" s="56">
        <f>RFPData!E797</f>
        <v>0</v>
      </c>
      <c r="D802" s="53">
        <f>RFPData!DT797</f>
        <v>0</v>
      </c>
      <c r="E802" s="56" t="str">
        <f>RFPData!DW797</f>
        <v/>
      </c>
      <c r="F802" s="54" t="d">
        <f>RFPData!CX797</f>
        <v>1899-12-30</v>
      </c>
      <c r="G802" s="54" t="d">
        <f>RFPData!DS797</f>
        <v>1899-12-30</v>
      </c>
      <c r="H802" s="58">
        <f>RFPData!DQ797</f>
        <v>0</v>
      </c>
      <c r="I802" s="58">
        <f>RFPData!DV797</f>
        <v>0</v>
      </c>
      <c r="J802" s="55">
        <f>RFPData!CV797</f>
        <v>0</v>
      </c>
      <c r="K802" s="55">
        <f>RFPData!CW797</f>
        <v>0</v>
      </c>
      <c r="L802" s="57">
        <f>RFPData!DR797</f>
        <v>0</v>
      </c>
    </row>
    <row r="803" spans="1:12" ht="30" customHeight="1">
      <c r="A803" s="58">
        <f>RFPData!D798</f>
        <v>0</v>
      </c>
      <c r="B803" s="53">
        <f>RFPData!DU798</f>
        <v>0</v>
      </c>
      <c r="C803" s="56">
        <f>RFPData!E798</f>
        <v>0</v>
      </c>
      <c r="D803" s="53">
        <f>RFPData!DT798</f>
        <v>0</v>
      </c>
      <c r="E803" s="56" t="str">
        <f>RFPData!DW798</f>
        <v/>
      </c>
      <c r="F803" s="54" t="d">
        <f>RFPData!CX798</f>
        <v>1899-12-30</v>
      </c>
      <c r="G803" s="54" t="d">
        <f>RFPData!DS798</f>
        <v>1899-12-30</v>
      </c>
      <c r="H803" s="58">
        <f>RFPData!DQ798</f>
        <v>0</v>
      </c>
      <c r="I803" s="58">
        <f>RFPData!DV798</f>
        <v>0</v>
      </c>
      <c r="J803" s="55">
        <f>RFPData!CV798</f>
        <v>0</v>
      </c>
      <c r="K803" s="55">
        <f>RFPData!CW798</f>
        <v>0</v>
      </c>
      <c r="L803" s="57">
        <f>RFPData!DR798</f>
        <v>0</v>
      </c>
    </row>
    <row r="804" spans="1:12" ht="30" customHeight="1">
      <c r="A804" s="58">
        <f>RFPData!D799</f>
        <v>0</v>
      </c>
      <c r="B804" s="53">
        <f>RFPData!DU799</f>
        <v>0</v>
      </c>
      <c r="C804" s="56">
        <f>RFPData!E799</f>
        <v>0</v>
      </c>
      <c r="D804" s="53">
        <f>RFPData!DT799</f>
        <v>0</v>
      </c>
      <c r="E804" s="56" t="str">
        <f>RFPData!DW799</f>
        <v/>
      </c>
      <c r="F804" s="54" t="d">
        <f>RFPData!CX799</f>
        <v>1899-12-30</v>
      </c>
      <c r="G804" s="54" t="d">
        <f>RFPData!DS799</f>
        <v>1899-12-30</v>
      </c>
      <c r="H804" s="58">
        <f>RFPData!DQ799</f>
        <v>0</v>
      </c>
      <c r="I804" s="58">
        <f>RFPData!DV799</f>
        <v>0</v>
      </c>
      <c r="J804" s="55">
        <f>RFPData!CV799</f>
        <v>0</v>
      </c>
      <c r="K804" s="55">
        <f>RFPData!CW799</f>
        <v>0</v>
      </c>
      <c r="L804" s="57">
        <f>RFPData!DR799</f>
        <v>0</v>
      </c>
    </row>
    <row r="805" spans="1:12" ht="30" customHeight="1">
      <c r="A805" s="58">
        <f>RFPData!D800</f>
        <v>0</v>
      </c>
      <c r="B805" s="53">
        <f>RFPData!DU800</f>
        <v>0</v>
      </c>
      <c r="C805" s="56">
        <f>RFPData!E800</f>
        <v>0</v>
      </c>
      <c r="D805" s="53">
        <f>RFPData!DT800</f>
        <v>0</v>
      </c>
      <c r="E805" s="56" t="str">
        <f>RFPData!DW800</f>
        <v/>
      </c>
      <c r="F805" s="54" t="d">
        <f>RFPData!CX800</f>
        <v>1899-12-30</v>
      </c>
      <c r="G805" s="54" t="d">
        <f>RFPData!DS800</f>
        <v>1899-12-30</v>
      </c>
      <c r="H805" s="58">
        <f>RFPData!DQ800</f>
        <v>0</v>
      </c>
      <c r="I805" s="58">
        <f>RFPData!DV800</f>
        <v>0</v>
      </c>
      <c r="J805" s="55">
        <f>RFPData!CV800</f>
        <v>0</v>
      </c>
      <c r="K805" s="55">
        <f>RFPData!CW800</f>
        <v>0</v>
      </c>
      <c r="L805" s="57">
        <f>RFPData!DR800</f>
        <v>0</v>
      </c>
    </row>
    <row r="806" spans="1:12" ht="30" customHeight="1">
      <c r="A806" s="58">
        <f>RFPData!D801</f>
        <v>0</v>
      </c>
      <c r="B806" s="53">
        <f>RFPData!DU801</f>
        <v>0</v>
      </c>
      <c r="C806" s="56">
        <f>RFPData!E801</f>
        <v>0</v>
      </c>
      <c r="D806" s="53">
        <f>RFPData!DT801</f>
        <v>0</v>
      </c>
      <c r="E806" s="56" t="str">
        <f>RFPData!DW801</f>
        <v/>
      </c>
      <c r="F806" s="54" t="d">
        <f>RFPData!CX801</f>
        <v>1899-12-30</v>
      </c>
      <c r="G806" s="54" t="d">
        <f>RFPData!DS801</f>
        <v>1899-12-30</v>
      </c>
      <c r="H806" s="58">
        <f>RFPData!DQ801</f>
        <v>0</v>
      </c>
      <c r="I806" s="58">
        <f>RFPData!DV801</f>
        <v>0</v>
      </c>
      <c r="J806" s="55">
        <f>RFPData!CV801</f>
        <v>0</v>
      </c>
      <c r="K806" s="55">
        <f>RFPData!CW801</f>
        <v>0</v>
      </c>
      <c r="L806" s="57">
        <f>RFPData!DR801</f>
        <v>0</v>
      </c>
    </row>
    <row r="807" spans="1:12" ht="30" customHeight="1">
      <c r="A807" s="58">
        <f>RFPData!D802</f>
        <v>0</v>
      </c>
      <c r="B807" s="53">
        <f>RFPData!DU802</f>
        <v>0</v>
      </c>
      <c r="C807" s="56">
        <f>RFPData!E802</f>
        <v>0</v>
      </c>
      <c r="D807" s="53">
        <f>RFPData!DT802</f>
        <v>0</v>
      </c>
      <c r="E807" s="56" t="str">
        <f>RFPData!DW802</f>
        <v/>
      </c>
      <c r="F807" s="54" t="d">
        <f>RFPData!CX802</f>
        <v>1899-12-30</v>
      </c>
      <c r="G807" s="54" t="d">
        <f>RFPData!DS802</f>
        <v>1899-12-30</v>
      </c>
      <c r="H807" s="58">
        <f>RFPData!DQ802</f>
        <v>0</v>
      </c>
      <c r="I807" s="58">
        <f>RFPData!DV802</f>
        <v>0</v>
      </c>
      <c r="J807" s="55">
        <f>RFPData!CV802</f>
        <v>0</v>
      </c>
      <c r="K807" s="55">
        <f>RFPData!CW802</f>
        <v>0</v>
      </c>
      <c r="L807" s="57">
        <f>RFPData!DR802</f>
        <v>0</v>
      </c>
    </row>
    <row r="808" spans="1:12" ht="30" customHeight="1">
      <c r="A808" s="58">
        <f>RFPData!D803</f>
        <v>0</v>
      </c>
      <c r="B808" s="53">
        <f>RFPData!DU803</f>
        <v>0</v>
      </c>
      <c r="C808" s="56">
        <f>RFPData!E803</f>
        <v>0</v>
      </c>
      <c r="D808" s="53">
        <f>RFPData!DT803</f>
        <v>0</v>
      </c>
      <c r="E808" s="56" t="str">
        <f>RFPData!DW803</f>
        <v/>
      </c>
      <c r="F808" s="54" t="d">
        <f>RFPData!CX803</f>
        <v>1899-12-30</v>
      </c>
      <c r="G808" s="54" t="d">
        <f>RFPData!DS803</f>
        <v>1899-12-30</v>
      </c>
      <c r="H808" s="58">
        <f>RFPData!DQ803</f>
        <v>0</v>
      </c>
      <c r="I808" s="58">
        <f>RFPData!DV803</f>
        <v>0</v>
      </c>
      <c r="J808" s="55">
        <f>RFPData!CV803</f>
        <v>0</v>
      </c>
      <c r="K808" s="55">
        <f>RFPData!CW803</f>
        <v>0</v>
      </c>
      <c r="L808" s="57">
        <f>RFPData!DR803</f>
        <v>0</v>
      </c>
    </row>
    <row r="809" spans="1:12" ht="30" customHeight="1">
      <c r="A809" s="58">
        <f>RFPData!D804</f>
        <v>0</v>
      </c>
      <c r="B809" s="53">
        <f>RFPData!DU804</f>
        <v>0</v>
      </c>
      <c r="C809" s="56">
        <f>RFPData!E804</f>
        <v>0</v>
      </c>
      <c r="D809" s="53">
        <f>RFPData!DT804</f>
        <v>0</v>
      </c>
      <c r="E809" s="56" t="str">
        <f>RFPData!DW804</f>
        <v/>
      </c>
      <c r="F809" s="54" t="d">
        <f>RFPData!CX804</f>
        <v>1899-12-30</v>
      </c>
      <c r="G809" s="54" t="d">
        <f>RFPData!DS804</f>
        <v>1899-12-30</v>
      </c>
      <c r="H809" s="58">
        <f>RFPData!DQ804</f>
        <v>0</v>
      </c>
      <c r="I809" s="58">
        <f>RFPData!DV804</f>
        <v>0</v>
      </c>
      <c r="J809" s="55">
        <f>RFPData!CV804</f>
        <v>0</v>
      </c>
      <c r="K809" s="55">
        <f>RFPData!CW804</f>
        <v>0</v>
      </c>
      <c r="L809" s="57">
        <f>RFPData!DR804</f>
        <v>0</v>
      </c>
    </row>
    <row r="810" spans="1:12" ht="30" customHeight="1">
      <c r="A810" s="58">
        <f>RFPData!D805</f>
        <v>0</v>
      </c>
      <c r="B810" s="53">
        <f>RFPData!DU805</f>
        <v>0</v>
      </c>
      <c r="C810" s="56">
        <f>RFPData!E805</f>
        <v>0</v>
      </c>
      <c r="D810" s="53">
        <f>RFPData!DT805</f>
        <v>0</v>
      </c>
      <c r="E810" s="56" t="str">
        <f>RFPData!DW805</f>
        <v/>
      </c>
      <c r="F810" s="54" t="d">
        <f>RFPData!CX805</f>
        <v>1899-12-30</v>
      </c>
      <c r="G810" s="54" t="d">
        <f>RFPData!DS805</f>
        <v>1899-12-30</v>
      </c>
      <c r="H810" s="58">
        <f>RFPData!DQ805</f>
        <v>0</v>
      </c>
      <c r="I810" s="58">
        <f>RFPData!DV805</f>
        <v>0</v>
      </c>
      <c r="J810" s="55">
        <f>RFPData!CV805</f>
        <v>0</v>
      </c>
      <c r="K810" s="55">
        <f>RFPData!CW805</f>
        <v>0</v>
      </c>
      <c r="L810" s="57">
        <f>RFPData!DR805</f>
        <v>0</v>
      </c>
    </row>
    <row r="811" spans="1:12" ht="30" customHeight="1">
      <c r="A811" s="58">
        <f>RFPData!D806</f>
        <v>0</v>
      </c>
      <c r="B811" s="53">
        <f>RFPData!DU806</f>
        <v>0</v>
      </c>
      <c r="C811" s="56">
        <f>RFPData!E806</f>
        <v>0</v>
      </c>
      <c r="D811" s="53">
        <f>RFPData!DT806</f>
        <v>0</v>
      </c>
      <c r="E811" s="56" t="str">
        <f>RFPData!DW806</f>
        <v/>
      </c>
      <c r="F811" s="54" t="d">
        <f>RFPData!CX806</f>
        <v>1899-12-30</v>
      </c>
      <c r="G811" s="54" t="d">
        <f>RFPData!DS806</f>
        <v>1899-12-30</v>
      </c>
      <c r="H811" s="58">
        <f>RFPData!DQ806</f>
        <v>0</v>
      </c>
      <c r="I811" s="58">
        <f>RFPData!DV806</f>
        <v>0</v>
      </c>
      <c r="J811" s="55">
        <f>RFPData!CV806</f>
        <v>0</v>
      </c>
      <c r="K811" s="55">
        <f>RFPData!CW806</f>
        <v>0</v>
      </c>
      <c r="L811" s="57">
        <f>RFPData!DR806</f>
        <v>0</v>
      </c>
    </row>
    <row r="812" spans="1:12" ht="30" customHeight="1">
      <c r="A812" s="58">
        <f>RFPData!D807</f>
        <v>0</v>
      </c>
      <c r="B812" s="53">
        <f>RFPData!DU807</f>
        <v>0</v>
      </c>
      <c r="C812" s="56">
        <f>RFPData!E807</f>
        <v>0</v>
      </c>
      <c r="D812" s="53">
        <f>RFPData!DT807</f>
        <v>0</v>
      </c>
      <c r="E812" s="56" t="str">
        <f>RFPData!DW807</f>
        <v/>
      </c>
      <c r="F812" s="54" t="d">
        <f>RFPData!CX807</f>
        <v>1899-12-30</v>
      </c>
      <c r="G812" s="54" t="d">
        <f>RFPData!DS807</f>
        <v>1899-12-30</v>
      </c>
      <c r="H812" s="58">
        <f>RFPData!DQ807</f>
        <v>0</v>
      </c>
      <c r="I812" s="58">
        <f>RFPData!DV807</f>
        <v>0</v>
      </c>
      <c r="J812" s="55">
        <f>RFPData!CV807</f>
        <v>0</v>
      </c>
      <c r="K812" s="55">
        <f>RFPData!CW807</f>
        <v>0</v>
      </c>
      <c r="L812" s="57">
        <f>RFPData!DR807</f>
        <v>0</v>
      </c>
    </row>
    <row r="813" spans="1:12" ht="30" customHeight="1">
      <c r="A813" s="58">
        <f>RFPData!D808</f>
        <v>0</v>
      </c>
      <c r="B813" s="53">
        <f>RFPData!DU808</f>
        <v>0</v>
      </c>
      <c r="C813" s="56">
        <f>RFPData!E808</f>
        <v>0</v>
      </c>
      <c r="D813" s="53">
        <f>RFPData!DT808</f>
        <v>0</v>
      </c>
      <c r="E813" s="56" t="str">
        <f>RFPData!DW808</f>
        <v/>
      </c>
      <c r="F813" s="54" t="d">
        <f>RFPData!CX808</f>
        <v>1899-12-30</v>
      </c>
      <c r="G813" s="54" t="d">
        <f>RFPData!DS808</f>
        <v>1899-12-30</v>
      </c>
      <c r="H813" s="58">
        <f>RFPData!DQ808</f>
        <v>0</v>
      </c>
      <c r="I813" s="58">
        <f>RFPData!DV808</f>
        <v>0</v>
      </c>
      <c r="J813" s="55">
        <f>RFPData!CV808</f>
        <v>0</v>
      </c>
      <c r="K813" s="55">
        <f>RFPData!CW808</f>
        <v>0</v>
      </c>
      <c r="L813" s="57">
        <f>RFPData!DR808</f>
        <v>0</v>
      </c>
    </row>
    <row r="814" spans="1:12" ht="30" customHeight="1">
      <c r="A814" s="58">
        <f>RFPData!D809</f>
        <v>0</v>
      </c>
      <c r="B814" s="53">
        <f>RFPData!DU809</f>
        <v>0</v>
      </c>
      <c r="C814" s="56">
        <f>RFPData!E809</f>
        <v>0</v>
      </c>
      <c r="D814" s="53">
        <f>RFPData!DT809</f>
        <v>0</v>
      </c>
      <c r="E814" s="56" t="str">
        <f>RFPData!DW809</f>
        <v/>
      </c>
      <c r="F814" s="54" t="d">
        <f>RFPData!CX809</f>
        <v>1899-12-30</v>
      </c>
      <c r="G814" s="54" t="d">
        <f>RFPData!DS809</f>
        <v>1899-12-30</v>
      </c>
      <c r="H814" s="58">
        <f>RFPData!DQ809</f>
        <v>0</v>
      </c>
      <c r="I814" s="58">
        <f>RFPData!DV809</f>
        <v>0</v>
      </c>
      <c r="J814" s="55">
        <f>RFPData!CV809</f>
        <v>0</v>
      </c>
      <c r="K814" s="55">
        <f>RFPData!CW809</f>
        <v>0</v>
      </c>
      <c r="L814" s="57">
        <f>RFPData!DR809</f>
        <v>0</v>
      </c>
    </row>
    <row r="815" spans="1:12" ht="30" customHeight="1">
      <c r="A815" s="58">
        <f>RFPData!D810</f>
        <v>0</v>
      </c>
      <c r="B815" s="53">
        <f>RFPData!DU810</f>
        <v>0</v>
      </c>
      <c r="C815" s="56">
        <f>RFPData!E810</f>
        <v>0</v>
      </c>
      <c r="D815" s="53">
        <f>RFPData!DT810</f>
        <v>0</v>
      </c>
      <c r="E815" s="56" t="str">
        <f>RFPData!DW810</f>
        <v/>
      </c>
      <c r="F815" s="54" t="d">
        <f>RFPData!CX810</f>
        <v>1899-12-30</v>
      </c>
      <c r="G815" s="54" t="d">
        <f>RFPData!DS810</f>
        <v>1899-12-30</v>
      </c>
      <c r="H815" s="58">
        <f>RFPData!DQ810</f>
        <v>0</v>
      </c>
      <c r="I815" s="58">
        <f>RFPData!DV810</f>
        <v>0</v>
      </c>
      <c r="J815" s="55">
        <f>RFPData!CV810</f>
        <v>0</v>
      </c>
      <c r="K815" s="55">
        <f>RFPData!CW810</f>
        <v>0</v>
      </c>
      <c r="L815" s="57">
        <f>RFPData!DR810</f>
        <v>0</v>
      </c>
    </row>
    <row r="816" spans="1:12" ht="30" customHeight="1">
      <c r="A816" s="58">
        <f>RFPData!D811</f>
        <v>0</v>
      </c>
      <c r="B816" s="53">
        <f>RFPData!DU811</f>
        <v>0</v>
      </c>
      <c r="C816" s="56">
        <f>RFPData!E811</f>
        <v>0</v>
      </c>
      <c r="D816" s="53">
        <f>RFPData!DT811</f>
        <v>0</v>
      </c>
      <c r="E816" s="56" t="str">
        <f>RFPData!DW811</f>
        <v/>
      </c>
      <c r="F816" s="54" t="d">
        <f>RFPData!CX811</f>
        <v>1899-12-30</v>
      </c>
      <c r="G816" s="54" t="d">
        <f>RFPData!DS811</f>
        <v>1899-12-30</v>
      </c>
      <c r="H816" s="58">
        <f>RFPData!DQ811</f>
        <v>0</v>
      </c>
      <c r="I816" s="58">
        <f>RFPData!DV811</f>
        <v>0</v>
      </c>
      <c r="J816" s="55">
        <f>RFPData!CV811</f>
        <v>0</v>
      </c>
      <c r="K816" s="55">
        <f>RFPData!CW811</f>
        <v>0</v>
      </c>
      <c r="L816" s="57">
        <f>RFPData!DR811</f>
        <v>0</v>
      </c>
    </row>
    <row r="817" spans="1:12" ht="30" customHeight="1">
      <c r="A817" s="58">
        <f>RFPData!D812</f>
        <v>0</v>
      </c>
      <c r="B817" s="53">
        <f>RFPData!DU812</f>
        <v>0</v>
      </c>
      <c r="C817" s="56">
        <f>RFPData!E812</f>
        <v>0</v>
      </c>
      <c r="D817" s="53">
        <f>RFPData!DT812</f>
        <v>0</v>
      </c>
      <c r="E817" s="56" t="str">
        <f>RFPData!DW812</f>
        <v/>
      </c>
      <c r="F817" s="54" t="d">
        <f>RFPData!CX812</f>
        <v>1899-12-30</v>
      </c>
      <c r="G817" s="54" t="d">
        <f>RFPData!DS812</f>
        <v>1899-12-30</v>
      </c>
      <c r="H817" s="58">
        <f>RFPData!DQ812</f>
        <v>0</v>
      </c>
      <c r="I817" s="58">
        <f>RFPData!DV812</f>
        <v>0</v>
      </c>
      <c r="J817" s="55">
        <f>RFPData!CV812</f>
        <v>0</v>
      </c>
      <c r="K817" s="55">
        <f>RFPData!CW812</f>
        <v>0</v>
      </c>
      <c r="L817" s="57">
        <f>RFPData!DR812</f>
        <v>0</v>
      </c>
    </row>
    <row r="818" spans="1:12" ht="30" customHeight="1">
      <c r="A818" s="58">
        <f>RFPData!D813</f>
        <v>0</v>
      </c>
      <c r="B818" s="53">
        <f>RFPData!DU813</f>
        <v>0</v>
      </c>
      <c r="C818" s="56">
        <f>RFPData!E813</f>
        <v>0</v>
      </c>
      <c r="D818" s="53">
        <f>RFPData!DT813</f>
        <v>0</v>
      </c>
      <c r="E818" s="56" t="str">
        <f>RFPData!DW813</f>
        <v/>
      </c>
      <c r="F818" s="54" t="d">
        <f>RFPData!CX813</f>
        <v>1899-12-30</v>
      </c>
      <c r="G818" s="54" t="d">
        <f>RFPData!DS813</f>
        <v>1899-12-30</v>
      </c>
      <c r="H818" s="58">
        <f>RFPData!DQ813</f>
        <v>0</v>
      </c>
      <c r="I818" s="58">
        <f>RFPData!DV813</f>
        <v>0</v>
      </c>
      <c r="J818" s="55">
        <f>RFPData!CV813</f>
        <v>0</v>
      </c>
      <c r="K818" s="55">
        <f>RFPData!CW813</f>
        <v>0</v>
      </c>
      <c r="L818" s="57">
        <f>RFPData!DR813</f>
        <v>0</v>
      </c>
    </row>
    <row r="819" spans="1:12" ht="30" customHeight="1">
      <c r="A819" s="58">
        <f>RFPData!D814</f>
        <v>0</v>
      </c>
      <c r="B819" s="53">
        <f>RFPData!DU814</f>
        <v>0</v>
      </c>
      <c r="C819" s="56">
        <f>RFPData!E814</f>
        <v>0</v>
      </c>
      <c r="D819" s="53">
        <f>RFPData!DT814</f>
        <v>0</v>
      </c>
      <c r="E819" s="56" t="str">
        <f>RFPData!DW814</f>
        <v/>
      </c>
      <c r="F819" s="54" t="d">
        <f>RFPData!CX814</f>
        <v>1899-12-30</v>
      </c>
      <c r="G819" s="54" t="d">
        <f>RFPData!DS814</f>
        <v>1899-12-30</v>
      </c>
      <c r="H819" s="58">
        <f>RFPData!DQ814</f>
        <v>0</v>
      </c>
      <c r="I819" s="58">
        <f>RFPData!DV814</f>
        <v>0</v>
      </c>
      <c r="J819" s="55">
        <f>RFPData!CV814</f>
        <v>0</v>
      </c>
      <c r="K819" s="55">
        <f>RFPData!CW814</f>
        <v>0</v>
      </c>
      <c r="L819" s="57">
        <f>RFPData!DR814</f>
        <v>0</v>
      </c>
    </row>
    <row r="820" spans="1:12" ht="30" customHeight="1">
      <c r="A820" s="58">
        <f>RFPData!D815</f>
        <v>0</v>
      </c>
      <c r="B820" s="53">
        <f>RFPData!DU815</f>
        <v>0</v>
      </c>
      <c r="C820" s="56">
        <f>RFPData!E815</f>
        <v>0</v>
      </c>
      <c r="D820" s="53">
        <f>RFPData!DT815</f>
        <v>0</v>
      </c>
      <c r="E820" s="56" t="str">
        <f>RFPData!DW815</f>
        <v/>
      </c>
      <c r="F820" s="54" t="d">
        <f>RFPData!CX815</f>
        <v>1899-12-30</v>
      </c>
      <c r="G820" s="54" t="d">
        <f>RFPData!DS815</f>
        <v>1899-12-30</v>
      </c>
      <c r="H820" s="58">
        <f>RFPData!DQ815</f>
        <v>0</v>
      </c>
      <c r="I820" s="58">
        <f>RFPData!DV815</f>
        <v>0</v>
      </c>
      <c r="J820" s="55">
        <f>RFPData!CV815</f>
        <v>0</v>
      </c>
      <c r="K820" s="55">
        <f>RFPData!CW815</f>
        <v>0</v>
      </c>
      <c r="L820" s="57">
        <f>RFPData!DR815</f>
        <v>0</v>
      </c>
    </row>
    <row r="821" spans="1:12" ht="30" customHeight="1">
      <c r="A821" s="58">
        <f>RFPData!D816</f>
        <v>0</v>
      </c>
      <c r="B821" s="53">
        <f>RFPData!DU816</f>
        <v>0</v>
      </c>
      <c r="C821" s="56">
        <f>RFPData!E816</f>
        <v>0</v>
      </c>
      <c r="D821" s="53">
        <f>RFPData!DT816</f>
        <v>0</v>
      </c>
      <c r="E821" s="56" t="str">
        <f>RFPData!DW816</f>
        <v/>
      </c>
      <c r="F821" s="54" t="d">
        <f>RFPData!CX816</f>
        <v>1899-12-30</v>
      </c>
      <c r="G821" s="54" t="d">
        <f>RFPData!DS816</f>
        <v>1899-12-30</v>
      </c>
      <c r="H821" s="58">
        <f>RFPData!DQ816</f>
        <v>0</v>
      </c>
      <c r="I821" s="58">
        <f>RFPData!DV816</f>
        <v>0</v>
      </c>
      <c r="J821" s="55">
        <f>RFPData!CV816</f>
        <v>0</v>
      </c>
      <c r="K821" s="55">
        <f>RFPData!CW816</f>
        <v>0</v>
      </c>
      <c r="L821" s="57">
        <f>RFPData!DR816</f>
        <v>0</v>
      </c>
    </row>
    <row r="822" spans="1:12" ht="30" customHeight="1">
      <c r="A822" s="58">
        <f>RFPData!D817</f>
        <v>0</v>
      </c>
      <c r="B822" s="53">
        <f>RFPData!DU817</f>
        <v>0</v>
      </c>
      <c r="C822" s="56">
        <f>RFPData!E817</f>
        <v>0</v>
      </c>
      <c r="D822" s="53">
        <f>RFPData!DT817</f>
        <v>0</v>
      </c>
      <c r="E822" s="56" t="str">
        <f>RFPData!DW817</f>
        <v/>
      </c>
      <c r="F822" s="54" t="d">
        <f>RFPData!CX817</f>
        <v>1899-12-30</v>
      </c>
      <c r="G822" s="54" t="d">
        <f>RFPData!DS817</f>
        <v>1899-12-30</v>
      </c>
      <c r="H822" s="58">
        <f>RFPData!DQ817</f>
        <v>0</v>
      </c>
      <c r="I822" s="58">
        <f>RFPData!DV817</f>
        <v>0</v>
      </c>
      <c r="J822" s="55">
        <f>RFPData!CV817</f>
        <v>0</v>
      </c>
      <c r="K822" s="55">
        <f>RFPData!CW817</f>
        <v>0</v>
      </c>
      <c r="L822" s="57">
        <f>RFPData!DR817</f>
        <v>0</v>
      </c>
    </row>
    <row r="823" spans="1:12" ht="30" customHeight="1">
      <c r="A823" s="58">
        <f>RFPData!D818</f>
        <v>0</v>
      </c>
      <c r="B823" s="53">
        <f>RFPData!DU818</f>
        <v>0</v>
      </c>
      <c r="C823" s="56">
        <f>RFPData!E818</f>
        <v>0</v>
      </c>
      <c r="D823" s="53">
        <f>RFPData!DT818</f>
        <v>0</v>
      </c>
      <c r="E823" s="56" t="str">
        <f>RFPData!DW818</f>
        <v/>
      </c>
      <c r="F823" s="54" t="d">
        <f>RFPData!CX818</f>
        <v>1899-12-30</v>
      </c>
      <c r="G823" s="54" t="d">
        <f>RFPData!DS818</f>
        <v>1899-12-30</v>
      </c>
      <c r="H823" s="58">
        <f>RFPData!DQ818</f>
        <v>0</v>
      </c>
      <c r="I823" s="58">
        <f>RFPData!DV818</f>
        <v>0</v>
      </c>
      <c r="J823" s="55">
        <f>RFPData!CV818</f>
        <v>0</v>
      </c>
      <c r="K823" s="55">
        <f>RFPData!CW818</f>
        <v>0</v>
      </c>
      <c r="L823" s="57">
        <f>RFPData!DR818</f>
        <v>0</v>
      </c>
    </row>
    <row r="824" spans="1:12" ht="30" customHeight="1">
      <c r="A824" s="58">
        <f>RFPData!D819</f>
        <v>0</v>
      </c>
      <c r="B824" s="53">
        <f>RFPData!DU819</f>
        <v>0</v>
      </c>
      <c r="C824" s="56">
        <f>RFPData!E819</f>
        <v>0</v>
      </c>
      <c r="D824" s="53">
        <f>RFPData!DT819</f>
        <v>0</v>
      </c>
      <c r="E824" s="56" t="str">
        <f>RFPData!DW819</f>
        <v/>
      </c>
      <c r="F824" s="54" t="d">
        <f>RFPData!CX819</f>
        <v>1899-12-30</v>
      </c>
      <c r="G824" s="54" t="d">
        <f>RFPData!DS819</f>
        <v>1899-12-30</v>
      </c>
      <c r="H824" s="58">
        <f>RFPData!DQ819</f>
        <v>0</v>
      </c>
      <c r="I824" s="58">
        <f>RFPData!DV819</f>
        <v>0</v>
      </c>
      <c r="J824" s="55">
        <f>RFPData!CV819</f>
        <v>0</v>
      </c>
      <c r="K824" s="55">
        <f>RFPData!CW819</f>
        <v>0</v>
      </c>
      <c r="L824" s="57">
        <f>RFPData!DR819</f>
        <v>0</v>
      </c>
    </row>
    <row r="825" spans="1:12" ht="30" customHeight="1">
      <c r="A825" s="58">
        <f>RFPData!D820</f>
        <v>0</v>
      </c>
      <c r="B825" s="53">
        <f>RFPData!DU820</f>
        <v>0</v>
      </c>
      <c r="C825" s="56">
        <f>RFPData!E820</f>
        <v>0</v>
      </c>
      <c r="D825" s="53">
        <f>RFPData!DT820</f>
        <v>0</v>
      </c>
      <c r="E825" s="56" t="str">
        <f>RFPData!DW820</f>
        <v/>
      </c>
      <c r="F825" s="54" t="d">
        <f>RFPData!CX820</f>
        <v>1899-12-30</v>
      </c>
      <c r="G825" s="54" t="d">
        <f>RFPData!DS820</f>
        <v>1899-12-30</v>
      </c>
      <c r="H825" s="58">
        <f>RFPData!DQ820</f>
        <v>0</v>
      </c>
      <c r="I825" s="58">
        <f>RFPData!DV820</f>
        <v>0</v>
      </c>
      <c r="J825" s="55">
        <f>RFPData!CV820</f>
        <v>0</v>
      </c>
      <c r="K825" s="55">
        <f>RFPData!CW820</f>
        <v>0</v>
      </c>
      <c r="L825" s="57">
        <f>RFPData!DR820</f>
        <v>0</v>
      </c>
    </row>
    <row r="826" spans="1:12" ht="30" customHeight="1">
      <c r="A826" s="58">
        <f>RFPData!D821</f>
        <v>0</v>
      </c>
      <c r="B826" s="53">
        <f>RFPData!DU821</f>
        <v>0</v>
      </c>
      <c r="C826" s="56">
        <f>RFPData!E821</f>
        <v>0</v>
      </c>
      <c r="D826" s="53">
        <f>RFPData!DT821</f>
        <v>0</v>
      </c>
      <c r="E826" s="56" t="str">
        <f>RFPData!DW821</f>
        <v/>
      </c>
      <c r="F826" s="54" t="d">
        <f>RFPData!CX821</f>
        <v>1899-12-30</v>
      </c>
      <c r="G826" s="54" t="d">
        <f>RFPData!DS821</f>
        <v>1899-12-30</v>
      </c>
      <c r="H826" s="58">
        <f>RFPData!DQ821</f>
        <v>0</v>
      </c>
      <c r="I826" s="58">
        <f>RFPData!DV821</f>
        <v>0</v>
      </c>
      <c r="J826" s="55">
        <f>RFPData!CV821</f>
        <v>0</v>
      </c>
      <c r="K826" s="55">
        <f>RFPData!CW821</f>
        <v>0</v>
      </c>
      <c r="L826" s="57">
        <f>RFPData!DR821</f>
        <v>0</v>
      </c>
    </row>
    <row r="827" spans="1:12" ht="30" customHeight="1">
      <c r="A827" s="58">
        <f>RFPData!D822</f>
        <v>0</v>
      </c>
      <c r="B827" s="53">
        <f>RFPData!DU822</f>
        <v>0</v>
      </c>
      <c r="C827" s="56">
        <f>RFPData!E822</f>
        <v>0</v>
      </c>
      <c r="D827" s="53">
        <f>RFPData!DT822</f>
        <v>0</v>
      </c>
      <c r="E827" s="56" t="str">
        <f>RFPData!DW822</f>
        <v/>
      </c>
      <c r="F827" s="54" t="d">
        <f>RFPData!CX822</f>
        <v>1899-12-30</v>
      </c>
      <c r="G827" s="54" t="d">
        <f>RFPData!DS822</f>
        <v>1899-12-30</v>
      </c>
      <c r="H827" s="58">
        <f>RFPData!DQ822</f>
        <v>0</v>
      </c>
      <c r="I827" s="58">
        <f>RFPData!DV822</f>
        <v>0</v>
      </c>
      <c r="J827" s="55">
        <f>RFPData!CV822</f>
        <v>0</v>
      </c>
      <c r="K827" s="55">
        <f>RFPData!CW822</f>
        <v>0</v>
      </c>
      <c r="L827" s="57">
        <f>RFPData!DR822</f>
        <v>0</v>
      </c>
    </row>
    <row r="828" spans="1:12" ht="30" customHeight="1">
      <c r="A828" s="58">
        <f>RFPData!D823</f>
        <v>0</v>
      </c>
      <c r="B828" s="53">
        <f>RFPData!DU823</f>
        <v>0</v>
      </c>
      <c r="C828" s="56">
        <f>RFPData!E823</f>
        <v>0</v>
      </c>
      <c r="D828" s="53">
        <f>RFPData!DT823</f>
        <v>0</v>
      </c>
      <c r="E828" s="56" t="str">
        <f>RFPData!DW823</f>
        <v/>
      </c>
      <c r="F828" s="54" t="d">
        <f>RFPData!CX823</f>
        <v>1899-12-30</v>
      </c>
      <c r="G828" s="54" t="d">
        <f>RFPData!DS823</f>
        <v>1899-12-30</v>
      </c>
      <c r="H828" s="58">
        <f>RFPData!DQ823</f>
        <v>0</v>
      </c>
      <c r="I828" s="58">
        <f>RFPData!DV823</f>
        <v>0</v>
      </c>
      <c r="J828" s="55">
        <f>RFPData!CV823</f>
        <v>0</v>
      </c>
      <c r="K828" s="55">
        <f>RFPData!CW823</f>
        <v>0</v>
      </c>
      <c r="L828" s="57">
        <f>RFPData!DR823</f>
        <v>0</v>
      </c>
    </row>
    <row r="829" spans="1:12" ht="30" customHeight="1">
      <c r="A829" s="58">
        <f>RFPData!D824</f>
        <v>0</v>
      </c>
      <c r="B829" s="53">
        <f>RFPData!DU824</f>
        <v>0</v>
      </c>
      <c r="C829" s="56">
        <f>RFPData!E824</f>
        <v>0</v>
      </c>
      <c r="D829" s="53">
        <f>RFPData!DT824</f>
        <v>0</v>
      </c>
      <c r="E829" s="56" t="str">
        <f>RFPData!DW824</f>
        <v/>
      </c>
      <c r="F829" s="54" t="d">
        <f>RFPData!CX824</f>
        <v>1899-12-30</v>
      </c>
      <c r="G829" s="54" t="d">
        <f>RFPData!DS824</f>
        <v>1899-12-30</v>
      </c>
      <c r="H829" s="58">
        <f>RFPData!DQ824</f>
        <v>0</v>
      </c>
      <c r="I829" s="58">
        <f>RFPData!DV824</f>
        <v>0</v>
      </c>
      <c r="J829" s="55">
        <f>RFPData!CV824</f>
        <v>0</v>
      </c>
      <c r="K829" s="55">
        <f>RFPData!CW824</f>
        <v>0</v>
      </c>
      <c r="L829" s="57">
        <f>RFPData!DR824</f>
        <v>0</v>
      </c>
    </row>
    <row r="830" spans="1:12" ht="30" customHeight="1">
      <c r="A830" s="58">
        <f>RFPData!D825</f>
        <v>0</v>
      </c>
      <c r="B830" s="53">
        <f>RFPData!DU825</f>
        <v>0</v>
      </c>
      <c r="C830" s="56">
        <f>RFPData!E825</f>
        <v>0</v>
      </c>
      <c r="D830" s="53">
        <f>RFPData!DT825</f>
        <v>0</v>
      </c>
      <c r="E830" s="56" t="str">
        <f>RFPData!DW825</f>
        <v/>
      </c>
      <c r="F830" s="54" t="d">
        <f>RFPData!CX825</f>
        <v>1899-12-30</v>
      </c>
      <c r="G830" s="54" t="d">
        <f>RFPData!DS825</f>
        <v>1899-12-30</v>
      </c>
      <c r="H830" s="58">
        <f>RFPData!DQ825</f>
        <v>0</v>
      </c>
      <c r="I830" s="58">
        <f>RFPData!DV825</f>
        <v>0</v>
      </c>
      <c r="J830" s="55">
        <f>RFPData!CV825</f>
        <v>0</v>
      </c>
      <c r="K830" s="55">
        <f>RFPData!CW825</f>
        <v>0</v>
      </c>
      <c r="L830" s="57">
        <f>RFPData!DR825</f>
        <v>0</v>
      </c>
    </row>
    <row r="831" spans="1:12" ht="30" customHeight="1">
      <c r="A831" s="58">
        <f>RFPData!D826</f>
        <v>0</v>
      </c>
      <c r="B831" s="53">
        <f>RFPData!DU826</f>
        <v>0</v>
      </c>
      <c r="C831" s="56">
        <f>RFPData!E826</f>
        <v>0</v>
      </c>
      <c r="D831" s="53">
        <f>RFPData!DT826</f>
        <v>0</v>
      </c>
      <c r="E831" s="56" t="str">
        <f>RFPData!DW826</f>
        <v/>
      </c>
      <c r="F831" s="54" t="d">
        <f>RFPData!CX826</f>
        <v>1899-12-30</v>
      </c>
      <c r="G831" s="54" t="d">
        <f>RFPData!DS826</f>
        <v>1899-12-30</v>
      </c>
      <c r="H831" s="58">
        <f>RFPData!DQ826</f>
        <v>0</v>
      </c>
      <c r="I831" s="58">
        <f>RFPData!DV826</f>
        <v>0</v>
      </c>
      <c r="J831" s="55">
        <f>RFPData!CV826</f>
        <v>0</v>
      </c>
      <c r="K831" s="55">
        <f>RFPData!CW826</f>
        <v>0</v>
      </c>
      <c r="L831" s="57">
        <f>RFPData!DR826</f>
        <v>0</v>
      </c>
    </row>
    <row r="832" spans="1:12" ht="30" customHeight="1">
      <c r="A832" s="58">
        <f>RFPData!D827</f>
        <v>0</v>
      </c>
      <c r="B832" s="53">
        <f>RFPData!DU827</f>
        <v>0</v>
      </c>
      <c r="C832" s="56">
        <f>RFPData!E827</f>
        <v>0</v>
      </c>
      <c r="D832" s="53">
        <f>RFPData!DT827</f>
        <v>0</v>
      </c>
      <c r="E832" s="56" t="str">
        <f>RFPData!DW827</f>
        <v/>
      </c>
      <c r="F832" s="54" t="d">
        <f>RFPData!CX827</f>
        <v>1899-12-30</v>
      </c>
      <c r="G832" s="54" t="d">
        <f>RFPData!DS827</f>
        <v>1899-12-30</v>
      </c>
      <c r="H832" s="58">
        <f>RFPData!DQ827</f>
        <v>0</v>
      </c>
      <c r="I832" s="58">
        <f>RFPData!DV827</f>
        <v>0</v>
      </c>
      <c r="J832" s="55">
        <f>RFPData!CV827</f>
        <v>0</v>
      </c>
      <c r="K832" s="55">
        <f>RFPData!CW827</f>
        <v>0</v>
      </c>
      <c r="L832" s="57">
        <f>RFPData!DR827</f>
        <v>0</v>
      </c>
    </row>
    <row r="833" spans="1:12" ht="30" customHeight="1">
      <c r="A833" s="58">
        <f>RFPData!D828</f>
        <v>0</v>
      </c>
      <c r="B833" s="53">
        <f>RFPData!DU828</f>
        <v>0</v>
      </c>
      <c r="C833" s="56">
        <f>RFPData!E828</f>
        <v>0</v>
      </c>
      <c r="D833" s="53">
        <f>RFPData!DT828</f>
        <v>0</v>
      </c>
      <c r="E833" s="56" t="str">
        <f>RFPData!DW828</f>
        <v/>
      </c>
      <c r="F833" s="54" t="d">
        <f>RFPData!CX828</f>
        <v>1899-12-30</v>
      </c>
      <c r="G833" s="54" t="d">
        <f>RFPData!DS828</f>
        <v>1899-12-30</v>
      </c>
      <c r="H833" s="58">
        <f>RFPData!DQ828</f>
        <v>0</v>
      </c>
      <c r="I833" s="58">
        <f>RFPData!DV828</f>
        <v>0</v>
      </c>
      <c r="J833" s="55">
        <f>RFPData!CV828</f>
        <v>0</v>
      </c>
      <c r="K833" s="55">
        <f>RFPData!CW828</f>
        <v>0</v>
      </c>
      <c r="L833" s="57">
        <f>RFPData!DR828</f>
        <v>0</v>
      </c>
    </row>
    <row r="834" spans="1:12" ht="30" customHeight="1">
      <c r="A834" s="58">
        <f>RFPData!D829</f>
        <v>0</v>
      </c>
      <c r="B834" s="53">
        <f>RFPData!DU829</f>
        <v>0</v>
      </c>
      <c r="C834" s="56">
        <f>RFPData!E829</f>
        <v>0</v>
      </c>
      <c r="D834" s="53">
        <f>RFPData!DT829</f>
        <v>0</v>
      </c>
      <c r="E834" s="56" t="str">
        <f>RFPData!DW829</f>
        <v/>
      </c>
      <c r="F834" s="54" t="d">
        <f>RFPData!CX829</f>
        <v>1899-12-30</v>
      </c>
      <c r="G834" s="54" t="d">
        <f>RFPData!DS829</f>
        <v>1899-12-30</v>
      </c>
      <c r="H834" s="58">
        <f>RFPData!DQ829</f>
        <v>0</v>
      </c>
      <c r="I834" s="58">
        <f>RFPData!DV829</f>
        <v>0</v>
      </c>
      <c r="J834" s="55">
        <f>RFPData!CV829</f>
        <v>0</v>
      </c>
      <c r="K834" s="55">
        <f>RFPData!CW829</f>
        <v>0</v>
      </c>
      <c r="L834" s="57">
        <f>RFPData!DR829</f>
        <v>0</v>
      </c>
    </row>
    <row r="835" spans="1:12" ht="30" customHeight="1">
      <c r="A835" s="58">
        <f>RFPData!D830</f>
        <v>0</v>
      </c>
      <c r="B835" s="53">
        <f>RFPData!DU830</f>
        <v>0</v>
      </c>
      <c r="C835" s="56">
        <f>RFPData!E830</f>
        <v>0</v>
      </c>
      <c r="D835" s="53">
        <f>RFPData!DT830</f>
        <v>0</v>
      </c>
      <c r="E835" s="56" t="str">
        <f>RFPData!DW830</f>
        <v/>
      </c>
      <c r="F835" s="54" t="d">
        <f>RFPData!CX830</f>
        <v>1899-12-30</v>
      </c>
      <c r="G835" s="54" t="d">
        <f>RFPData!DS830</f>
        <v>1899-12-30</v>
      </c>
      <c r="H835" s="58">
        <f>RFPData!DQ830</f>
        <v>0</v>
      </c>
      <c r="I835" s="58">
        <f>RFPData!DV830</f>
        <v>0</v>
      </c>
      <c r="J835" s="55">
        <f>RFPData!CV830</f>
        <v>0</v>
      </c>
      <c r="K835" s="55">
        <f>RFPData!CW830</f>
        <v>0</v>
      </c>
      <c r="L835" s="57">
        <f>RFPData!DR830</f>
        <v>0</v>
      </c>
    </row>
    <row r="836" spans="1:12" ht="30" customHeight="1">
      <c r="A836" s="58">
        <f>RFPData!D831</f>
        <v>0</v>
      </c>
      <c r="B836" s="53">
        <f>RFPData!DU831</f>
        <v>0</v>
      </c>
      <c r="C836" s="56">
        <f>RFPData!E831</f>
        <v>0</v>
      </c>
      <c r="D836" s="53">
        <f>RFPData!DT831</f>
        <v>0</v>
      </c>
      <c r="E836" s="56" t="str">
        <f>RFPData!DW831</f>
        <v/>
      </c>
      <c r="F836" s="54" t="d">
        <f>RFPData!CX831</f>
        <v>1899-12-30</v>
      </c>
      <c r="G836" s="54" t="d">
        <f>RFPData!DS831</f>
        <v>1899-12-30</v>
      </c>
      <c r="H836" s="58">
        <f>RFPData!DQ831</f>
        <v>0</v>
      </c>
      <c r="I836" s="58">
        <f>RFPData!DV831</f>
        <v>0</v>
      </c>
      <c r="J836" s="55">
        <f>RFPData!CV831</f>
        <v>0</v>
      </c>
      <c r="K836" s="55">
        <f>RFPData!CW831</f>
        <v>0</v>
      </c>
      <c r="L836" s="57">
        <f>RFPData!DR831</f>
        <v>0</v>
      </c>
    </row>
    <row r="837" spans="1:12" ht="30" customHeight="1">
      <c r="A837" s="58">
        <f>RFPData!D832</f>
        <v>0</v>
      </c>
      <c r="B837" s="53">
        <f>RFPData!DU832</f>
        <v>0</v>
      </c>
      <c r="C837" s="56">
        <f>RFPData!E832</f>
        <v>0</v>
      </c>
      <c r="D837" s="53">
        <f>RFPData!DT832</f>
        <v>0</v>
      </c>
      <c r="E837" s="56" t="str">
        <f>RFPData!DW832</f>
        <v/>
      </c>
      <c r="F837" s="54" t="d">
        <f>RFPData!CX832</f>
        <v>1899-12-30</v>
      </c>
      <c r="G837" s="54" t="d">
        <f>RFPData!DS832</f>
        <v>1899-12-30</v>
      </c>
      <c r="H837" s="58">
        <f>RFPData!DQ832</f>
        <v>0</v>
      </c>
      <c r="I837" s="58">
        <f>RFPData!DV832</f>
        <v>0</v>
      </c>
      <c r="J837" s="55">
        <f>RFPData!CV832</f>
        <v>0</v>
      </c>
      <c r="K837" s="55">
        <f>RFPData!CW832</f>
        <v>0</v>
      </c>
      <c r="L837" s="57">
        <f>RFPData!DR832</f>
        <v>0</v>
      </c>
    </row>
    <row r="838" spans="1:12" ht="30" customHeight="1">
      <c r="A838" s="58">
        <f>RFPData!D833</f>
        <v>0</v>
      </c>
      <c r="B838" s="53">
        <f>RFPData!DU833</f>
        <v>0</v>
      </c>
      <c r="C838" s="56">
        <f>RFPData!E833</f>
        <v>0</v>
      </c>
      <c r="D838" s="53">
        <f>RFPData!DT833</f>
        <v>0</v>
      </c>
      <c r="E838" s="56" t="str">
        <f>RFPData!DW833</f>
        <v/>
      </c>
      <c r="F838" s="54" t="d">
        <f>RFPData!CX833</f>
        <v>1899-12-30</v>
      </c>
      <c r="G838" s="54" t="d">
        <f>RFPData!DS833</f>
        <v>1899-12-30</v>
      </c>
      <c r="H838" s="58">
        <f>RFPData!DQ833</f>
        <v>0</v>
      </c>
      <c r="I838" s="58">
        <f>RFPData!DV833</f>
        <v>0</v>
      </c>
      <c r="J838" s="55">
        <f>RFPData!CV833</f>
        <v>0</v>
      </c>
      <c r="K838" s="55">
        <f>RFPData!CW833</f>
        <v>0</v>
      </c>
      <c r="L838" s="57">
        <f>RFPData!DR833</f>
        <v>0</v>
      </c>
    </row>
    <row r="839" spans="1:12" ht="30" customHeight="1">
      <c r="A839" s="58">
        <f>RFPData!D834</f>
        <v>0</v>
      </c>
      <c r="B839" s="53">
        <f>RFPData!DU834</f>
        <v>0</v>
      </c>
      <c r="C839" s="56">
        <f>RFPData!E834</f>
        <v>0</v>
      </c>
      <c r="D839" s="53">
        <f>RFPData!DT834</f>
        <v>0</v>
      </c>
      <c r="E839" s="56" t="str">
        <f>RFPData!DW834</f>
        <v/>
      </c>
      <c r="F839" s="54" t="d">
        <f>RFPData!CX834</f>
        <v>1899-12-30</v>
      </c>
      <c r="G839" s="54" t="d">
        <f>RFPData!DS834</f>
        <v>1899-12-30</v>
      </c>
      <c r="H839" s="58">
        <f>RFPData!DQ834</f>
        <v>0</v>
      </c>
      <c r="I839" s="58">
        <f>RFPData!DV834</f>
        <v>0</v>
      </c>
      <c r="J839" s="55">
        <f>RFPData!CV834</f>
        <v>0</v>
      </c>
      <c r="K839" s="55">
        <f>RFPData!CW834</f>
        <v>0</v>
      </c>
      <c r="L839" s="57">
        <f>RFPData!DR834</f>
        <v>0</v>
      </c>
    </row>
    <row r="840" spans="1:12" ht="30" customHeight="1">
      <c r="A840" s="58">
        <f>RFPData!D835</f>
        <v>0</v>
      </c>
      <c r="B840" s="53">
        <f>RFPData!DU835</f>
        <v>0</v>
      </c>
      <c r="C840" s="56">
        <f>RFPData!E835</f>
        <v>0</v>
      </c>
      <c r="D840" s="53">
        <f>RFPData!DT835</f>
        <v>0</v>
      </c>
      <c r="E840" s="56" t="str">
        <f>RFPData!DW835</f>
        <v/>
      </c>
      <c r="F840" s="54" t="d">
        <f>RFPData!CX835</f>
        <v>1899-12-30</v>
      </c>
      <c r="G840" s="54" t="d">
        <f>RFPData!DS835</f>
        <v>1899-12-30</v>
      </c>
      <c r="H840" s="58">
        <f>RFPData!DQ835</f>
        <v>0</v>
      </c>
      <c r="I840" s="58">
        <f>RFPData!DV835</f>
        <v>0</v>
      </c>
      <c r="J840" s="55">
        <f>RFPData!CV835</f>
        <v>0</v>
      </c>
      <c r="K840" s="55">
        <f>RFPData!CW835</f>
        <v>0</v>
      </c>
      <c r="L840" s="57">
        <f>RFPData!DR835</f>
        <v>0</v>
      </c>
    </row>
    <row r="841" spans="1:12" ht="30" customHeight="1">
      <c r="A841" s="58">
        <f>RFPData!D836</f>
        <v>0</v>
      </c>
      <c r="B841" s="53">
        <f>RFPData!DU836</f>
        <v>0</v>
      </c>
      <c r="C841" s="56">
        <f>RFPData!E836</f>
        <v>0</v>
      </c>
      <c r="D841" s="53">
        <f>RFPData!DT836</f>
        <v>0</v>
      </c>
      <c r="E841" s="56" t="str">
        <f>RFPData!DW836</f>
        <v/>
      </c>
      <c r="F841" s="54" t="d">
        <f>RFPData!CX836</f>
        <v>1899-12-30</v>
      </c>
      <c r="G841" s="54" t="d">
        <f>RFPData!DS836</f>
        <v>1899-12-30</v>
      </c>
      <c r="H841" s="58">
        <f>RFPData!DQ836</f>
        <v>0</v>
      </c>
      <c r="I841" s="58">
        <f>RFPData!DV836</f>
        <v>0</v>
      </c>
      <c r="J841" s="55">
        <f>RFPData!CV836</f>
        <v>0</v>
      </c>
      <c r="K841" s="55">
        <f>RFPData!CW836</f>
        <v>0</v>
      </c>
      <c r="L841" s="57">
        <f>RFPData!DR836</f>
        <v>0</v>
      </c>
    </row>
    <row r="842" spans="1:12" ht="30" customHeight="1">
      <c r="A842" s="58">
        <f>RFPData!D837</f>
        <v>0</v>
      </c>
      <c r="B842" s="53">
        <f>RFPData!DU837</f>
        <v>0</v>
      </c>
      <c r="C842" s="56">
        <f>RFPData!E837</f>
        <v>0</v>
      </c>
      <c r="D842" s="53">
        <f>RFPData!DT837</f>
        <v>0</v>
      </c>
      <c r="E842" s="56" t="str">
        <f>RFPData!DW837</f>
        <v/>
      </c>
      <c r="F842" s="54" t="d">
        <f>RFPData!CX837</f>
        <v>1899-12-30</v>
      </c>
      <c r="G842" s="54" t="d">
        <f>RFPData!DS837</f>
        <v>1899-12-30</v>
      </c>
      <c r="H842" s="58">
        <f>RFPData!DQ837</f>
        <v>0</v>
      </c>
      <c r="I842" s="58">
        <f>RFPData!DV837</f>
        <v>0</v>
      </c>
      <c r="J842" s="55">
        <f>RFPData!CV837</f>
        <v>0</v>
      </c>
      <c r="K842" s="55">
        <f>RFPData!CW837</f>
        <v>0</v>
      </c>
      <c r="L842" s="57">
        <f>RFPData!DR837</f>
        <v>0</v>
      </c>
    </row>
    <row r="843" spans="1:12" ht="30" customHeight="1">
      <c r="A843" s="58">
        <f>RFPData!D838</f>
        <v>0</v>
      </c>
      <c r="B843" s="53">
        <f>RFPData!DU838</f>
        <v>0</v>
      </c>
      <c r="C843" s="56">
        <f>RFPData!E838</f>
        <v>0</v>
      </c>
      <c r="D843" s="53">
        <f>RFPData!DT838</f>
        <v>0</v>
      </c>
      <c r="E843" s="56" t="str">
        <f>RFPData!DW838</f>
        <v/>
      </c>
      <c r="F843" s="54" t="d">
        <f>RFPData!CX838</f>
        <v>1899-12-30</v>
      </c>
      <c r="G843" s="54" t="d">
        <f>RFPData!DS838</f>
        <v>1899-12-30</v>
      </c>
      <c r="H843" s="58">
        <f>RFPData!DQ838</f>
        <v>0</v>
      </c>
      <c r="I843" s="58">
        <f>RFPData!DV838</f>
        <v>0</v>
      </c>
      <c r="J843" s="55">
        <f>RFPData!CV838</f>
        <v>0</v>
      </c>
      <c r="K843" s="55">
        <f>RFPData!CW838</f>
        <v>0</v>
      </c>
      <c r="L843" s="57">
        <f>RFPData!DR838</f>
        <v>0</v>
      </c>
    </row>
    <row r="844" spans="1:12" ht="30" customHeight="1">
      <c r="A844" s="58">
        <f>RFPData!D839</f>
        <v>0</v>
      </c>
      <c r="B844" s="53">
        <f>RFPData!DU839</f>
        <v>0</v>
      </c>
      <c r="C844" s="56">
        <f>RFPData!E839</f>
        <v>0</v>
      </c>
      <c r="D844" s="53">
        <f>RFPData!DT839</f>
        <v>0</v>
      </c>
      <c r="E844" s="56" t="str">
        <f>RFPData!DW839</f>
        <v/>
      </c>
      <c r="F844" s="54" t="d">
        <f>RFPData!CX839</f>
        <v>1899-12-30</v>
      </c>
      <c r="G844" s="54" t="d">
        <f>RFPData!DS839</f>
        <v>1899-12-30</v>
      </c>
      <c r="H844" s="58">
        <f>RFPData!DQ839</f>
        <v>0</v>
      </c>
      <c r="I844" s="58">
        <f>RFPData!DV839</f>
        <v>0</v>
      </c>
      <c r="J844" s="55">
        <f>RFPData!CV839</f>
        <v>0</v>
      </c>
      <c r="K844" s="55">
        <f>RFPData!CW839</f>
        <v>0</v>
      </c>
      <c r="L844" s="57">
        <f>RFPData!DR839</f>
        <v>0</v>
      </c>
    </row>
    <row r="845" spans="1:12" ht="30" customHeight="1">
      <c r="A845" s="58">
        <f>RFPData!D840</f>
        <v>0</v>
      </c>
      <c r="B845" s="53">
        <f>RFPData!DU840</f>
        <v>0</v>
      </c>
      <c r="C845" s="56">
        <f>RFPData!E840</f>
        <v>0</v>
      </c>
      <c r="D845" s="53">
        <f>RFPData!DT840</f>
        <v>0</v>
      </c>
      <c r="E845" s="56" t="str">
        <f>RFPData!DW840</f>
        <v/>
      </c>
      <c r="F845" s="54" t="d">
        <f>RFPData!CX840</f>
        <v>1899-12-30</v>
      </c>
      <c r="G845" s="54" t="d">
        <f>RFPData!DS840</f>
        <v>1899-12-30</v>
      </c>
      <c r="H845" s="58">
        <f>RFPData!DQ840</f>
        <v>0</v>
      </c>
      <c r="I845" s="58">
        <f>RFPData!DV840</f>
        <v>0</v>
      </c>
      <c r="J845" s="55">
        <f>RFPData!CV840</f>
        <v>0</v>
      </c>
      <c r="K845" s="55">
        <f>RFPData!CW840</f>
        <v>0</v>
      </c>
      <c r="L845" s="57">
        <f>RFPData!DR840</f>
        <v>0</v>
      </c>
    </row>
    <row r="846" spans="1:12" ht="30" customHeight="1">
      <c r="A846" s="58">
        <f>RFPData!D841</f>
        <v>0</v>
      </c>
      <c r="B846" s="53">
        <f>RFPData!DU841</f>
        <v>0</v>
      </c>
      <c r="C846" s="56">
        <f>RFPData!E841</f>
        <v>0</v>
      </c>
      <c r="D846" s="53">
        <f>RFPData!DT841</f>
        <v>0</v>
      </c>
      <c r="E846" s="56" t="str">
        <f>RFPData!DW841</f>
        <v/>
      </c>
      <c r="F846" s="54" t="d">
        <f>RFPData!CX841</f>
        <v>1899-12-30</v>
      </c>
      <c r="G846" s="54" t="d">
        <f>RFPData!DS841</f>
        <v>1899-12-30</v>
      </c>
      <c r="H846" s="58">
        <f>RFPData!DQ841</f>
        <v>0</v>
      </c>
      <c r="I846" s="58">
        <f>RFPData!DV841</f>
        <v>0</v>
      </c>
      <c r="J846" s="55">
        <f>RFPData!CV841</f>
        <v>0</v>
      </c>
      <c r="K846" s="55">
        <f>RFPData!CW841</f>
        <v>0</v>
      </c>
      <c r="L846" s="57">
        <f>RFPData!DR841</f>
        <v>0</v>
      </c>
    </row>
    <row r="847" spans="1:12" ht="30" customHeight="1">
      <c r="A847" s="58">
        <f>RFPData!D842</f>
        <v>0</v>
      </c>
      <c r="B847" s="53">
        <f>RFPData!DU842</f>
        <v>0</v>
      </c>
      <c r="C847" s="56">
        <f>RFPData!E842</f>
        <v>0</v>
      </c>
      <c r="D847" s="53">
        <f>RFPData!DT842</f>
        <v>0</v>
      </c>
      <c r="E847" s="56" t="str">
        <f>RFPData!DW842</f>
        <v/>
      </c>
      <c r="F847" s="54" t="d">
        <f>RFPData!CX842</f>
        <v>1899-12-30</v>
      </c>
      <c r="G847" s="54" t="d">
        <f>RFPData!DS842</f>
        <v>1899-12-30</v>
      </c>
      <c r="H847" s="58">
        <f>RFPData!DQ842</f>
        <v>0</v>
      </c>
      <c r="I847" s="58">
        <f>RFPData!DV842</f>
        <v>0</v>
      </c>
      <c r="J847" s="55">
        <f>RFPData!CV842</f>
        <v>0</v>
      </c>
      <c r="K847" s="55">
        <f>RFPData!CW842</f>
        <v>0</v>
      </c>
      <c r="L847" s="57">
        <f>RFPData!DR842</f>
        <v>0</v>
      </c>
    </row>
    <row r="848" spans="1:12" ht="30" customHeight="1">
      <c r="A848" s="58">
        <f>RFPData!D843</f>
        <v>0</v>
      </c>
      <c r="B848" s="53">
        <f>RFPData!DU843</f>
        <v>0</v>
      </c>
      <c r="C848" s="56">
        <f>RFPData!E843</f>
        <v>0</v>
      </c>
      <c r="D848" s="53">
        <f>RFPData!DT843</f>
        <v>0</v>
      </c>
      <c r="E848" s="56" t="str">
        <f>RFPData!DW843</f>
        <v/>
      </c>
      <c r="F848" s="54" t="d">
        <f>RFPData!CX843</f>
        <v>1899-12-30</v>
      </c>
      <c r="G848" s="54" t="d">
        <f>RFPData!DS843</f>
        <v>1899-12-30</v>
      </c>
      <c r="H848" s="58">
        <f>RFPData!DQ843</f>
        <v>0</v>
      </c>
      <c r="I848" s="58">
        <f>RFPData!DV843</f>
        <v>0</v>
      </c>
      <c r="J848" s="55">
        <f>RFPData!CV843</f>
        <v>0</v>
      </c>
      <c r="K848" s="55">
        <f>RFPData!CW843</f>
        <v>0</v>
      </c>
      <c r="L848" s="57">
        <f>RFPData!DR843</f>
        <v>0</v>
      </c>
    </row>
    <row r="849" spans="1:12" ht="30" customHeight="1">
      <c r="A849" s="58">
        <f>RFPData!D844</f>
        <v>0</v>
      </c>
      <c r="B849" s="53">
        <f>RFPData!DU844</f>
        <v>0</v>
      </c>
      <c r="C849" s="56">
        <f>RFPData!E844</f>
        <v>0</v>
      </c>
      <c r="D849" s="53">
        <f>RFPData!DT844</f>
        <v>0</v>
      </c>
      <c r="E849" s="56" t="str">
        <f>RFPData!DW844</f>
        <v/>
      </c>
      <c r="F849" s="54" t="d">
        <f>RFPData!CX844</f>
        <v>1899-12-30</v>
      </c>
      <c r="G849" s="54" t="d">
        <f>RFPData!DS844</f>
        <v>1899-12-30</v>
      </c>
      <c r="H849" s="58">
        <f>RFPData!DQ844</f>
        <v>0</v>
      </c>
      <c r="I849" s="58">
        <f>RFPData!DV844</f>
        <v>0</v>
      </c>
      <c r="J849" s="55">
        <f>RFPData!CV844</f>
        <v>0</v>
      </c>
      <c r="K849" s="55">
        <f>RFPData!CW844</f>
        <v>0</v>
      </c>
      <c r="L849" s="57">
        <f>RFPData!DR844</f>
        <v>0</v>
      </c>
    </row>
    <row r="850" spans="1:12" ht="30" customHeight="1">
      <c r="A850" s="58">
        <f>RFPData!D845</f>
        <v>0</v>
      </c>
      <c r="B850" s="53">
        <f>RFPData!DU845</f>
        <v>0</v>
      </c>
      <c r="C850" s="56">
        <f>RFPData!E845</f>
        <v>0</v>
      </c>
      <c r="D850" s="53">
        <f>RFPData!DT845</f>
        <v>0</v>
      </c>
      <c r="E850" s="56" t="str">
        <f>RFPData!DW845</f>
        <v/>
      </c>
      <c r="F850" s="54" t="d">
        <f>RFPData!CX845</f>
        <v>1899-12-30</v>
      </c>
      <c r="G850" s="54" t="d">
        <f>RFPData!DS845</f>
        <v>1899-12-30</v>
      </c>
      <c r="H850" s="58">
        <f>RFPData!DQ845</f>
        <v>0</v>
      </c>
      <c r="I850" s="58">
        <f>RFPData!DV845</f>
        <v>0</v>
      </c>
      <c r="J850" s="55">
        <f>RFPData!CV845</f>
        <v>0</v>
      </c>
      <c r="K850" s="55">
        <f>RFPData!CW845</f>
        <v>0</v>
      </c>
      <c r="L850" s="57">
        <f>RFPData!DR845</f>
        <v>0</v>
      </c>
    </row>
    <row r="851" spans="1:12" ht="30" customHeight="1">
      <c r="A851" s="58">
        <f>RFPData!D846</f>
        <v>0</v>
      </c>
      <c r="B851" s="53">
        <f>RFPData!DU846</f>
        <v>0</v>
      </c>
      <c r="C851" s="56">
        <f>RFPData!E846</f>
        <v>0</v>
      </c>
      <c r="D851" s="53">
        <f>RFPData!DT846</f>
        <v>0</v>
      </c>
      <c r="E851" s="56" t="str">
        <f>RFPData!DW846</f>
        <v/>
      </c>
      <c r="F851" s="54" t="d">
        <f>RFPData!CX846</f>
        <v>1899-12-30</v>
      </c>
      <c r="G851" s="54" t="d">
        <f>RFPData!DS846</f>
        <v>1899-12-30</v>
      </c>
      <c r="H851" s="58">
        <f>RFPData!DQ846</f>
        <v>0</v>
      </c>
      <c r="I851" s="58">
        <f>RFPData!DV846</f>
        <v>0</v>
      </c>
      <c r="J851" s="55">
        <f>RFPData!CV846</f>
        <v>0</v>
      </c>
      <c r="K851" s="55">
        <f>RFPData!CW846</f>
        <v>0</v>
      </c>
      <c r="L851" s="57">
        <f>RFPData!DR846</f>
        <v>0</v>
      </c>
    </row>
    <row r="852" spans="1:12" ht="30" customHeight="1">
      <c r="A852" s="58">
        <f>RFPData!D847</f>
        <v>0</v>
      </c>
      <c r="B852" s="53">
        <f>RFPData!DU847</f>
        <v>0</v>
      </c>
      <c r="C852" s="56">
        <f>RFPData!E847</f>
        <v>0</v>
      </c>
      <c r="D852" s="53">
        <f>RFPData!DT847</f>
        <v>0</v>
      </c>
      <c r="E852" s="56" t="str">
        <f>RFPData!DW847</f>
        <v/>
      </c>
      <c r="F852" s="54" t="d">
        <f>RFPData!CX847</f>
        <v>1899-12-30</v>
      </c>
      <c r="G852" s="54" t="d">
        <f>RFPData!DS847</f>
        <v>1899-12-30</v>
      </c>
      <c r="H852" s="58">
        <f>RFPData!DQ847</f>
        <v>0</v>
      </c>
      <c r="I852" s="58">
        <f>RFPData!DV847</f>
        <v>0</v>
      </c>
      <c r="J852" s="55">
        <f>RFPData!CV847</f>
        <v>0</v>
      </c>
      <c r="K852" s="55">
        <f>RFPData!CW847</f>
        <v>0</v>
      </c>
      <c r="L852" s="57">
        <f>RFPData!DR847</f>
        <v>0</v>
      </c>
    </row>
    <row r="853" spans="1:12" ht="30" customHeight="1">
      <c r="A853" s="58">
        <f>RFPData!D848</f>
        <v>0</v>
      </c>
      <c r="B853" s="53">
        <f>RFPData!DU848</f>
        <v>0</v>
      </c>
      <c r="C853" s="56">
        <f>RFPData!E848</f>
        <v>0</v>
      </c>
      <c r="D853" s="53">
        <f>RFPData!DT848</f>
        <v>0</v>
      </c>
      <c r="E853" s="56" t="str">
        <f>RFPData!DW848</f>
        <v/>
      </c>
      <c r="F853" s="54" t="d">
        <f>RFPData!CX848</f>
        <v>1899-12-30</v>
      </c>
      <c r="G853" s="54" t="d">
        <f>RFPData!DS848</f>
        <v>1899-12-30</v>
      </c>
      <c r="H853" s="58">
        <f>RFPData!DQ848</f>
        <v>0</v>
      </c>
      <c r="I853" s="58">
        <f>RFPData!DV848</f>
        <v>0</v>
      </c>
      <c r="J853" s="55">
        <f>RFPData!CV848</f>
        <v>0</v>
      </c>
      <c r="K853" s="55">
        <f>RFPData!CW848</f>
        <v>0</v>
      </c>
      <c r="L853" s="57">
        <f>RFPData!DR848</f>
        <v>0</v>
      </c>
    </row>
    <row r="854" spans="1:12" ht="30" customHeight="1">
      <c r="A854" s="58">
        <f>RFPData!D849</f>
        <v>0</v>
      </c>
      <c r="B854" s="53">
        <f>RFPData!DU849</f>
        <v>0</v>
      </c>
      <c r="C854" s="56">
        <f>RFPData!E849</f>
        <v>0</v>
      </c>
      <c r="D854" s="53">
        <f>RFPData!DT849</f>
        <v>0</v>
      </c>
      <c r="E854" s="56" t="str">
        <f>RFPData!DW849</f>
        <v/>
      </c>
      <c r="F854" s="54" t="d">
        <f>RFPData!CX849</f>
        <v>1899-12-30</v>
      </c>
      <c r="G854" s="54" t="d">
        <f>RFPData!DS849</f>
        <v>1899-12-30</v>
      </c>
      <c r="H854" s="58">
        <f>RFPData!DQ849</f>
        <v>0</v>
      </c>
      <c r="I854" s="58">
        <f>RFPData!DV849</f>
        <v>0</v>
      </c>
      <c r="J854" s="55">
        <f>RFPData!CV849</f>
        <v>0</v>
      </c>
      <c r="K854" s="55">
        <f>RFPData!CW849</f>
        <v>0</v>
      </c>
      <c r="L854" s="57">
        <f>RFPData!DR849</f>
        <v>0</v>
      </c>
    </row>
    <row r="855" spans="1:12" ht="30" customHeight="1">
      <c r="A855" s="58">
        <f>RFPData!D850</f>
        <v>0</v>
      </c>
      <c r="B855" s="53">
        <f>RFPData!DU850</f>
        <v>0</v>
      </c>
      <c r="C855" s="56">
        <f>RFPData!E850</f>
        <v>0</v>
      </c>
      <c r="D855" s="53">
        <f>RFPData!DT850</f>
        <v>0</v>
      </c>
      <c r="E855" s="56" t="str">
        <f>RFPData!DW850</f>
        <v/>
      </c>
      <c r="F855" s="54" t="d">
        <f>RFPData!CX850</f>
        <v>1899-12-30</v>
      </c>
      <c r="G855" s="54" t="d">
        <f>RFPData!DS850</f>
        <v>1899-12-30</v>
      </c>
      <c r="H855" s="58">
        <f>RFPData!DQ850</f>
        <v>0</v>
      </c>
      <c r="I855" s="58">
        <f>RFPData!DV850</f>
        <v>0</v>
      </c>
      <c r="J855" s="55">
        <f>RFPData!CV850</f>
        <v>0</v>
      </c>
      <c r="K855" s="55">
        <f>RFPData!CW850</f>
        <v>0</v>
      </c>
      <c r="L855" s="57">
        <f>RFPData!DR850</f>
        <v>0</v>
      </c>
    </row>
    <row r="856" spans="1:12" ht="30" customHeight="1">
      <c r="A856" s="58">
        <f>RFPData!D851</f>
        <v>0</v>
      </c>
      <c r="B856" s="53">
        <f>RFPData!DU851</f>
        <v>0</v>
      </c>
      <c r="C856" s="56">
        <f>RFPData!E851</f>
        <v>0</v>
      </c>
      <c r="D856" s="53">
        <f>RFPData!DT851</f>
        <v>0</v>
      </c>
      <c r="E856" s="56" t="str">
        <f>RFPData!DW851</f>
        <v/>
      </c>
      <c r="F856" s="54" t="d">
        <f>RFPData!CX851</f>
        <v>1899-12-30</v>
      </c>
      <c r="G856" s="54" t="d">
        <f>RFPData!DS851</f>
        <v>1899-12-30</v>
      </c>
      <c r="H856" s="58">
        <f>RFPData!DQ851</f>
        <v>0</v>
      </c>
      <c r="I856" s="58">
        <f>RFPData!DV851</f>
        <v>0</v>
      </c>
      <c r="J856" s="55">
        <f>RFPData!CV851</f>
        <v>0</v>
      </c>
      <c r="K856" s="55">
        <f>RFPData!CW851</f>
        <v>0</v>
      </c>
      <c r="L856" s="57">
        <f>RFPData!DR851</f>
        <v>0</v>
      </c>
    </row>
    <row r="857" spans="1:12" ht="30" customHeight="1">
      <c r="A857" s="58">
        <f>RFPData!D852</f>
        <v>0</v>
      </c>
      <c r="B857" s="53">
        <f>RFPData!DU852</f>
        <v>0</v>
      </c>
      <c r="C857" s="56">
        <f>RFPData!E852</f>
        <v>0</v>
      </c>
      <c r="D857" s="53">
        <f>RFPData!DT852</f>
        <v>0</v>
      </c>
      <c r="E857" s="56" t="str">
        <f>RFPData!DW852</f>
        <v/>
      </c>
      <c r="F857" s="54" t="d">
        <f>RFPData!CX852</f>
        <v>1899-12-30</v>
      </c>
      <c r="G857" s="54" t="d">
        <f>RFPData!DS852</f>
        <v>1899-12-30</v>
      </c>
      <c r="H857" s="58">
        <f>RFPData!DQ852</f>
        <v>0</v>
      </c>
      <c r="I857" s="58">
        <f>RFPData!DV852</f>
        <v>0</v>
      </c>
      <c r="J857" s="55">
        <f>RFPData!CV852</f>
        <v>0</v>
      </c>
      <c r="K857" s="55">
        <f>RFPData!CW852</f>
        <v>0</v>
      </c>
      <c r="L857" s="57">
        <f>RFPData!DR852</f>
        <v>0</v>
      </c>
    </row>
    <row r="858" spans="1:12" ht="30" customHeight="1">
      <c r="A858" s="58">
        <f>RFPData!D853</f>
        <v>0</v>
      </c>
      <c r="B858" s="53">
        <f>RFPData!DU853</f>
        <v>0</v>
      </c>
      <c r="C858" s="56">
        <f>RFPData!E853</f>
        <v>0</v>
      </c>
      <c r="D858" s="53">
        <f>RFPData!DT853</f>
        <v>0</v>
      </c>
      <c r="E858" s="56" t="str">
        <f>RFPData!DW853</f>
        <v/>
      </c>
      <c r="F858" s="54" t="d">
        <f>RFPData!CX853</f>
        <v>1899-12-30</v>
      </c>
      <c r="G858" s="54" t="d">
        <f>RFPData!DS853</f>
        <v>1899-12-30</v>
      </c>
      <c r="H858" s="58">
        <f>RFPData!DQ853</f>
        <v>0</v>
      </c>
      <c r="I858" s="58">
        <f>RFPData!DV853</f>
        <v>0</v>
      </c>
      <c r="J858" s="55">
        <f>RFPData!CV853</f>
        <v>0</v>
      </c>
      <c r="K858" s="55">
        <f>RFPData!CW853</f>
        <v>0</v>
      </c>
      <c r="L858" s="57">
        <f>RFPData!DR853</f>
        <v>0</v>
      </c>
    </row>
    <row r="859" spans="1:12" ht="30" customHeight="1">
      <c r="A859" s="58">
        <f>RFPData!D854</f>
        <v>0</v>
      </c>
      <c r="B859" s="53">
        <f>RFPData!DU854</f>
        <v>0</v>
      </c>
      <c r="C859" s="56">
        <f>RFPData!E854</f>
        <v>0</v>
      </c>
      <c r="D859" s="53">
        <f>RFPData!DT854</f>
        <v>0</v>
      </c>
      <c r="E859" s="56" t="str">
        <f>RFPData!DW854</f>
        <v/>
      </c>
      <c r="F859" s="54" t="d">
        <f>RFPData!CX854</f>
        <v>1899-12-30</v>
      </c>
      <c r="G859" s="54" t="d">
        <f>RFPData!DS854</f>
        <v>1899-12-30</v>
      </c>
      <c r="H859" s="58">
        <f>RFPData!DQ854</f>
        <v>0</v>
      </c>
      <c r="I859" s="58">
        <f>RFPData!DV854</f>
        <v>0</v>
      </c>
      <c r="J859" s="55">
        <f>RFPData!CV854</f>
        <v>0</v>
      </c>
      <c r="K859" s="55">
        <f>RFPData!CW854</f>
        <v>0</v>
      </c>
      <c r="L859" s="57">
        <f>RFPData!DR854</f>
        <v>0</v>
      </c>
    </row>
    <row r="860" spans="1:12" ht="30" customHeight="1">
      <c r="A860" s="58">
        <f>RFPData!D855</f>
        <v>0</v>
      </c>
      <c r="B860" s="53">
        <f>RFPData!DU855</f>
        <v>0</v>
      </c>
      <c r="C860" s="56">
        <f>RFPData!E855</f>
        <v>0</v>
      </c>
      <c r="D860" s="53">
        <f>RFPData!DT855</f>
        <v>0</v>
      </c>
      <c r="E860" s="56" t="str">
        <f>RFPData!DW855</f>
        <v/>
      </c>
      <c r="F860" s="54" t="d">
        <f>RFPData!CX855</f>
        <v>1899-12-30</v>
      </c>
      <c r="G860" s="54" t="d">
        <f>RFPData!DS855</f>
        <v>1899-12-30</v>
      </c>
      <c r="H860" s="58">
        <f>RFPData!DQ855</f>
        <v>0</v>
      </c>
      <c r="I860" s="58">
        <f>RFPData!DV855</f>
        <v>0</v>
      </c>
      <c r="J860" s="55">
        <f>RFPData!CV855</f>
        <v>0</v>
      </c>
      <c r="K860" s="55">
        <f>RFPData!CW855</f>
        <v>0</v>
      </c>
      <c r="L860" s="57">
        <f>RFPData!DR855</f>
        <v>0</v>
      </c>
    </row>
    <row r="861" spans="1:12" ht="30" customHeight="1">
      <c r="A861" s="58">
        <f>RFPData!D856</f>
        <v>0</v>
      </c>
      <c r="B861" s="53">
        <f>RFPData!DU856</f>
        <v>0</v>
      </c>
      <c r="C861" s="56">
        <f>RFPData!E856</f>
        <v>0</v>
      </c>
      <c r="D861" s="53">
        <f>RFPData!DT856</f>
        <v>0</v>
      </c>
      <c r="E861" s="56" t="str">
        <f>RFPData!DW856</f>
        <v/>
      </c>
      <c r="F861" s="54" t="d">
        <f>RFPData!CX856</f>
        <v>1899-12-30</v>
      </c>
      <c r="G861" s="54" t="d">
        <f>RFPData!DS856</f>
        <v>1899-12-30</v>
      </c>
      <c r="H861" s="58">
        <f>RFPData!DQ856</f>
        <v>0</v>
      </c>
      <c r="I861" s="58">
        <f>RFPData!DV856</f>
        <v>0</v>
      </c>
      <c r="J861" s="55">
        <f>RFPData!CV856</f>
        <v>0</v>
      </c>
      <c r="K861" s="55">
        <f>RFPData!CW856</f>
        <v>0</v>
      </c>
      <c r="L861" s="57">
        <f>RFPData!DR856</f>
        <v>0</v>
      </c>
    </row>
    <row r="862" spans="1:12" ht="30" customHeight="1">
      <c r="A862" s="58">
        <f>RFPData!D857</f>
        <v>0</v>
      </c>
      <c r="B862" s="53">
        <f>RFPData!DU857</f>
        <v>0</v>
      </c>
      <c r="C862" s="56">
        <f>RFPData!E857</f>
        <v>0</v>
      </c>
      <c r="D862" s="53">
        <f>RFPData!DT857</f>
        <v>0</v>
      </c>
      <c r="E862" s="56" t="str">
        <f>RFPData!DW857</f>
        <v/>
      </c>
      <c r="F862" s="54" t="d">
        <f>RFPData!CX857</f>
        <v>1899-12-30</v>
      </c>
      <c r="G862" s="54" t="d">
        <f>RFPData!DS857</f>
        <v>1899-12-30</v>
      </c>
      <c r="H862" s="58">
        <f>RFPData!DQ857</f>
        <v>0</v>
      </c>
      <c r="I862" s="58">
        <f>RFPData!DV857</f>
        <v>0</v>
      </c>
      <c r="J862" s="55">
        <f>RFPData!CV857</f>
        <v>0</v>
      </c>
      <c r="K862" s="55">
        <f>RFPData!CW857</f>
        <v>0</v>
      </c>
      <c r="L862" s="57">
        <f>RFPData!DR857</f>
        <v>0</v>
      </c>
    </row>
    <row r="863" spans="1:12" ht="30" customHeight="1">
      <c r="A863" s="58">
        <f>RFPData!D858</f>
        <v>0</v>
      </c>
      <c r="B863" s="53">
        <f>RFPData!DU858</f>
        <v>0</v>
      </c>
      <c r="C863" s="56">
        <f>RFPData!E858</f>
        <v>0</v>
      </c>
      <c r="D863" s="53">
        <f>RFPData!DT858</f>
        <v>0</v>
      </c>
      <c r="E863" s="56" t="str">
        <f>RFPData!DW858</f>
        <v/>
      </c>
      <c r="F863" s="54" t="d">
        <f>RFPData!CX858</f>
        <v>1899-12-30</v>
      </c>
      <c r="G863" s="54" t="d">
        <f>RFPData!DS858</f>
        <v>1899-12-30</v>
      </c>
      <c r="H863" s="58">
        <f>RFPData!DQ858</f>
        <v>0</v>
      </c>
      <c r="I863" s="58">
        <f>RFPData!DV858</f>
        <v>0</v>
      </c>
      <c r="J863" s="55">
        <f>RFPData!CV858</f>
        <v>0</v>
      </c>
      <c r="K863" s="55">
        <f>RFPData!CW858</f>
        <v>0</v>
      </c>
      <c r="L863" s="57">
        <f>RFPData!DR858</f>
        <v>0</v>
      </c>
    </row>
    <row r="864" spans="1:12" ht="30" customHeight="1">
      <c r="A864" s="58">
        <f>RFPData!D859</f>
        <v>0</v>
      </c>
      <c r="B864" s="53">
        <f>RFPData!DU859</f>
        <v>0</v>
      </c>
      <c r="C864" s="56">
        <f>RFPData!E859</f>
        <v>0</v>
      </c>
      <c r="D864" s="53">
        <f>RFPData!DT859</f>
        <v>0</v>
      </c>
      <c r="E864" s="56" t="str">
        <f>RFPData!DW859</f>
        <v/>
      </c>
      <c r="F864" s="54" t="d">
        <f>RFPData!CX859</f>
        <v>1899-12-30</v>
      </c>
      <c r="G864" s="54" t="d">
        <f>RFPData!DS859</f>
        <v>1899-12-30</v>
      </c>
      <c r="H864" s="58">
        <f>RFPData!DQ859</f>
        <v>0</v>
      </c>
      <c r="I864" s="58">
        <f>RFPData!DV859</f>
        <v>0</v>
      </c>
      <c r="J864" s="55">
        <f>RFPData!CV859</f>
        <v>0</v>
      </c>
      <c r="K864" s="55">
        <f>RFPData!CW859</f>
        <v>0</v>
      </c>
      <c r="L864" s="57">
        <f>RFPData!DR859</f>
        <v>0</v>
      </c>
    </row>
    <row r="865" spans="1:12" ht="30" customHeight="1">
      <c r="A865" s="58">
        <f>RFPData!D860</f>
        <v>0</v>
      </c>
      <c r="B865" s="53">
        <f>RFPData!DU860</f>
        <v>0</v>
      </c>
      <c r="C865" s="56">
        <f>RFPData!E860</f>
        <v>0</v>
      </c>
      <c r="D865" s="53">
        <f>RFPData!DT860</f>
        <v>0</v>
      </c>
      <c r="E865" s="56" t="str">
        <f>RFPData!DW860</f>
        <v/>
      </c>
      <c r="F865" s="54" t="d">
        <f>RFPData!CX860</f>
        <v>1899-12-30</v>
      </c>
      <c r="G865" s="54" t="d">
        <f>RFPData!DS860</f>
        <v>1899-12-30</v>
      </c>
      <c r="H865" s="58">
        <f>RFPData!DQ860</f>
        <v>0</v>
      </c>
      <c r="I865" s="58">
        <f>RFPData!DV860</f>
        <v>0</v>
      </c>
      <c r="J865" s="55">
        <f>RFPData!CV860</f>
        <v>0</v>
      </c>
      <c r="K865" s="55">
        <f>RFPData!CW860</f>
        <v>0</v>
      </c>
      <c r="L865" s="57">
        <f>RFPData!DR860</f>
        <v>0</v>
      </c>
    </row>
    <row r="866" spans="1:12" ht="30" customHeight="1">
      <c r="A866" s="58">
        <f>RFPData!D861</f>
        <v>0</v>
      </c>
      <c r="B866" s="53">
        <f>RFPData!DU861</f>
        <v>0</v>
      </c>
      <c r="C866" s="56">
        <f>RFPData!E861</f>
        <v>0</v>
      </c>
      <c r="D866" s="53">
        <f>RFPData!DT861</f>
        <v>0</v>
      </c>
      <c r="E866" s="56" t="str">
        <f>RFPData!DW861</f>
        <v/>
      </c>
      <c r="F866" s="54" t="d">
        <f>RFPData!CX861</f>
        <v>1899-12-30</v>
      </c>
      <c r="G866" s="54" t="d">
        <f>RFPData!DS861</f>
        <v>1899-12-30</v>
      </c>
      <c r="H866" s="58">
        <f>RFPData!DQ861</f>
        <v>0</v>
      </c>
      <c r="I866" s="58">
        <f>RFPData!DV861</f>
        <v>0</v>
      </c>
      <c r="J866" s="55">
        <f>RFPData!CV861</f>
        <v>0</v>
      </c>
      <c r="K866" s="55">
        <f>RFPData!CW861</f>
        <v>0</v>
      </c>
      <c r="L866" s="57">
        <f>RFPData!DR861</f>
        <v>0</v>
      </c>
    </row>
    <row r="867" spans="1:12" ht="30" customHeight="1">
      <c r="A867" s="58">
        <f>RFPData!D862</f>
        <v>0</v>
      </c>
      <c r="B867" s="53">
        <f>RFPData!DU862</f>
        <v>0</v>
      </c>
      <c r="C867" s="56">
        <f>RFPData!E862</f>
        <v>0</v>
      </c>
      <c r="D867" s="53">
        <f>RFPData!DT862</f>
        <v>0</v>
      </c>
      <c r="E867" s="56" t="str">
        <f>RFPData!DW862</f>
        <v/>
      </c>
      <c r="F867" s="54" t="d">
        <f>RFPData!CX862</f>
        <v>1899-12-30</v>
      </c>
      <c r="G867" s="54" t="d">
        <f>RFPData!DS862</f>
        <v>1899-12-30</v>
      </c>
      <c r="H867" s="58">
        <f>RFPData!DQ862</f>
        <v>0</v>
      </c>
      <c r="I867" s="58">
        <f>RFPData!DV862</f>
        <v>0</v>
      </c>
      <c r="J867" s="55">
        <f>RFPData!CV862</f>
        <v>0</v>
      </c>
      <c r="K867" s="55">
        <f>RFPData!CW862</f>
        <v>0</v>
      </c>
      <c r="L867" s="57">
        <f>RFPData!DR862</f>
        <v>0</v>
      </c>
    </row>
    <row r="868" spans="1:12" ht="30" customHeight="1">
      <c r="A868" s="58">
        <f>RFPData!D863</f>
        <v>0</v>
      </c>
      <c r="B868" s="53">
        <f>RFPData!DU863</f>
        <v>0</v>
      </c>
      <c r="C868" s="56">
        <f>RFPData!E863</f>
        <v>0</v>
      </c>
      <c r="D868" s="53">
        <f>RFPData!DT863</f>
        <v>0</v>
      </c>
      <c r="E868" s="56" t="str">
        <f>RFPData!DW863</f>
        <v/>
      </c>
      <c r="F868" s="54" t="d">
        <f>RFPData!CX863</f>
        <v>1899-12-30</v>
      </c>
      <c r="G868" s="54" t="d">
        <f>RFPData!DS863</f>
        <v>1899-12-30</v>
      </c>
      <c r="H868" s="58">
        <f>RFPData!DQ863</f>
        <v>0</v>
      </c>
      <c r="I868" s="58">
        <f>RFPData!DV863</f>
        <v>0</v>
      </c>
      <c r="J868" s="55">
        <f>RFPData!CV863</f>
        <v>0</v>
      </c>
      <c r="K868" s="55">
        <f>RFPData!CW863</f>
        <v>0</v>
      </c>
      <c r="L868" s="57">
        <f>RFPData!DR863</f>
        <v>0</v>
      </c>
    </row>
    <row r="869" spans="1:12" ht="30" customHeight="1">
      <c r="A869" s="58">
        <f>RFPData!D864</f>
        <v>0</v>
      </c>
      <c r="B869" s="53">
        <f>RFPData!DU864</f>
        <v>0</v>
      </c>
      <c r="C869" s="56">
        <f>RFPData!E864</f>
        <v>0</v>
      </c>
      <c r="D869" s="53">
        <f>RFPData!DT864</f>
        <v>0</v>
      </c>
      <c r="E869" s="56" t="str">
        <f>RFPData!DW864</f>
        <v/>
      </c>
      <c r="F869" s="54" t="d">
        <f>RFPData!CX864</f>
        <v>1899-12-30</v>
      </c>
      <c r="G869" s="54" t="d">
        <f>RFPData!DS864</f>
        <v>1899-12-30</v>
      </c>
      <c r="H869" s="58">
        <f>RFPData!DQ864</f>
        <v>0</v>
      </c>
      <c r="I869" s="58">
        <f>RFPData!DV864</f>
        <v>0</v>
      </c>
      <c r="J869" s="55">
        <f>RFPData!CV864</f>
        <v>0</v>
      </c>
      <c r="K869" s="55">
        <f>RFPData!CW864</f>
        <v>0</v>
      </c>
      <c r="L869" s="57">
        <f>RFPData!DR864</f>
        <v>0</v>
      </c>
    </row>
    <row r="870" spans="1:12" ht="30" customHeight="1">
      <c r="A870" s="58">
        <f>RFPData!D865</f>
        <v>0</v>
      </c>
      <c r="B870" s="53">
        <f>RFPData!DU865</f>
        <v>0</v>
      </c>
      <c r="C870" s="56">
        <f>RFPData!E865</f>
        <v>0</v>
      </c>
      <c r="D870" s="53">
        <f>RFPData!DT865</f>
        <v>0</v>
      </c>
      <c r="E870" s="56" t="str">
        <f>RFPData!DW865</f>
        <v/>
      </c>
      <c r="F870" s="54" t="d">
        <f>RFPData!CX865</f>
        <v>1899-12-30</v>
      </c>
      <c r="G870" s="54" t="d">
        <f>RFPData!DS865</f>
        <v>1899-12-30</v>
      </c>
      <c r="H870" s="58">
        <f>RFPData!DQ865</f>
        <v>0</v>
      </c>
      <c r="I870" s="58">
        <f>RFPData!DV865</f>
        <v>0</v>
      </c>
      <c r="J870" s="55">
        <f>RFPData!CV865</f>
        <v>0</v>
      </c>
      <c r="K870" s="55">
        <f>RFPData!CW865</f>
        <v>0</v>
      </c>
      <c r="L870" s="57">
        <f>RFPData!DR865</f>
        <v>0</v>
      </c>
    </row>
    <row r="871" spans="1:12" ht="30" customHeight="1">
      <c r="A871" s="58">
        <f>RFPData!D866</f>
        <v>0</v>
      </c>
      <c r="B871" s="53">
        <f>RFPData!DU866</f>
        <v>0</v>
      </c>
      <c r="C871" s="56">
        <f>RFPData!E866</f>
        <v>0</v>
      </c>
      <c r="D871" s="53">
        <f>RFPData!DT866</f>
        <v>0</v>
      </c>
      <c r="E871" s="56" t="str">
        <f>RFPData!DW866</f>
        <v/>
      </c>
      <c r="F871" s="54" t="d">
        <f>RFPData!CX866</f>
        <v>1899-12-30</v>
      </c>
      <c r="G871" s="54" t="d">
        <f>RFPData!DS866</f>
        <v>1899-12-30</v>
      </c>
      <c r="H871" s="58">
        <f>RFPData!DQ866</f>
        <v>0</v>
      </c>
      <c r="I871" s="58">
        <f>RFPData!DV866</f>
        <v>0</v>
      </c>
      <c r="J871" s="55">
        <f>RFPData!CV866</f>
        <v>0</v>
      </c>
      <c r="K871" s="55">
        <f>RFPData!CW866</f>
        <v>0</v>
      </c>
      <c r="L871" s="57">
        <f>RFPData!DR866</f>
        <v>0</v>
      </c>
    </row>
    <row r="872" spans="1:12" ht="30" customHeight="1">
      <c r="A872" s="58">
        <f>RFPData!D867</f>
        <v>0</v>
      </c>
      <c r="B872" s="53">
        <f>RFPData!DU867</f>
        <v>0</v>
      </c>
      <c r="C872" s="56">
        <f>RFPData!E867</f>
        <v>0</v>
      </c>
      <c r="D872" s="53">
        <f>RFPData!DT867</f>
        <v>0</v>
      </c>
      <c r="E872" s="56" t="str">
        <f>RFPData!DW867</f>
        <v/>
      </c>
      <c r="F872" s="54" t="d">
        <f>RFPData!CX867</f>
        <v>1899-12-30</v>
      </c>
      <c r="G872" s="54" t="d">
        <f>RFPData!DS867</f>
        <v>1899-12-30</v>
      </c>
      <c r="H872" s="58">
        <f>RFPData!DQ867</f>
        <v>0</v>
      </c>
      <c r="I872" s="58">
        <f>RFPData!DV867</f>
        <v>0</v>
      </c>
      <c r="J872" s="55">
        <f>RFPData!CV867</f>
        <v>0</v>
      </c>
      <c r="K872" s="55">
        <f>RFPData!CW867</f>
        <v>0</v>
      </c>
      <c r="L872" s="57">
        <f>RFPData!DR867</f>
        <v>0</v>
      </c>
    </row>
    <row r="873" spans="1:12" ht="30" customHeight="1">
      <c r="A873" s="58">
        <f>RFPData!D868</f>
        <v>0</v>
      </c>
      <c r="B873" s="53">
        <f>RFPData!DU868</f>
        <v>0</v>
      </c>
      <c r="C873" s="56">
        <f>RFPData!E868</f>
        <v>0</v>
      </c>
      <c r="D873" s="53">
        <f>RFPData!DT868</f>
        <v>0</v>
      </c>
      <c r="E873" s="56" t="str">
        <f>RFPData!DW868</f>
        <v/>
      </c>
      <c r="F873" s="54" t="d">
        <f>RFPData!CX868</f>
        <v>1899-12-30</v>
      </c>
      <c r="G873" s="54" t="d">
        <f>RFPData!DS868</f>
        <v>1899-12-30</v>
      </c>
      <c r="H873" s="58">
        <f>RFPData!DQ868</f>
        <v>0</v>
      </c>
      <c r="I873" s="58">
        <f>RFPData!DV868</f>
        <v>0</v>
      </c>
      <c r="J873" s="55">
        <f>RFPData!CV868</f>
        <v>0</v>
      </c>
      <c r="K873" s="55">
        <f>RFPData!CW868</f>
        <v>0</v>
      </c>
      <c r="L873" s="57">
        <f>RFPData!DR868</f>
        <v>0</v>
      </c>
    </row>
    <row r="874" spans="1:12" ht="30" customHeight="1">
      <c r="A874" s="58">
        <f>RFPData!D869</f>
        <v>0</v>
      </c>
      <c r="B874" s="53">
        <f>RFPData!DU869</f>
        <v>0</v>
      </c>
      <c r="C874" s="56">
        <f>RFPData!E869</f>
        <v>0</v>
      </c>
      <c r="D874" s="53">
        <f>RFPData!DT869</f>
        <v>0</v>
      </c>
      <c r="E874" s="56" t="str">
        <f>RFPData!DW869</f>
        <v/>
      </c>
      <c r="F874" s="54" t="d">
        <f>RFPData!CX869</f>
        <v>1899-12-30</v>
      </c>
      <c r="G874" s="54" t="d">
        <f>RFPData!DS869</f>
        <v>1899-12-30</v>
      </c>
      <c r="H874" s="58">
        <f>RFPData!DQ869</f>
        <v>0</v>
      </c>
      <c r="I874" s="58">
        <f>RFPData!DV869</f>
        <v>0</v>
      </c>
      <c r="J874" s="55">
        <f>RFPData!CV869</f>
        <v>0</v>
      </c>
      <c r="K874" s="55">
        <f>RFPData!CW869</f>
        <v>0</v>
      </c>
      <c r="L874" s="57">
        <f>RFPData!DR869</f>
        <v>0</v>
      </c>
    </row>
    <row r="875" spans="1:12" ht="30" customHeight="1">
      <c r="A875" s="58">
        <f>RFPData!D870</f>
        <v>0</v>
      </c>
      <c r="B875" s="53">
        <f>RFPData!DU870</f>
        <v>0</v>
      </c>
      <c r="C875" s="56">
        <f>RFPData!E870</f>
        <v>0</v>
      </c>
      <c r="D875" s="53">
        <f>RFPData!DT870</f>
        <v>0</v>
      </c>
      <c r="E875" s="56" t="str">
        <f>RFPData!DW870</f>
        <v/>
      </c>
      <c r="F875" s="54" t="d">
        <f>RFPData!CX870</f>
        <v>1899-12-30</v>
      </c>
      <c r="G875" s="54" t="d">
        <f>RFPData!DS870</f>
        <v>1899-12-30</v>
      </c>
      <c r="H875" s="58">
        <f>RFPData!DQ870</f>
        <v>0</v>
      </c>
      <c r="I875" s="58">
        <f>RFPData!DV870</f>
        <v>0</v>
      </c>
      <c r="J875" s="55">
        <f>RFPData!CV870</f>
        <v>0</v>
      </c>
      <c r="K875" s="55">
        <f>RFPData!CW870</f>
        <v>0</v>
      </c>
      <c r="L875" s="57">
        <f>RFPData!DR870</f>
        <v>0</v>
      </c>
    </row>
    <row r="876" spans="1:12" ht="30" customHeight="1">
      <c r="A876" s="58">
        <f>RFPData!D871</f>
        <v>0</v>
      </c>
      <c r="B876" s="53">
        <f>RFPData!DU871</f>
        <v>0</v>
      </c>
      <c r="C876" s="56">
        <f>RFPData!E871</f>
        <v>0</v>
      </c>
      <c r="D876" s="53">
        <f>RFPData!DT871</f>
        <v>0</v>
      </c>
      <c r="E876" s="56" t="str">
        <f>RFPData!DW871</f>
        <v/>
      </c>
      <c r="F876" s="54" t="d">
        <f>RFPData!CX871</f>
        <v>1899-12-30</v>
      </c>
      <c r="G876" s="54" t="d">
        <f>RFPData!DS871</f>
        <v>1899-12-30</v>
      </c>
      <c r="H876" s="58">
        <f>RFPData!DQ871</f>
        <v>0</v>
      </c>
      <c r="I876" s="58">
        <f>RFPData!DV871</f>
        <v>0</v>
      </c>
      <c r="J876" s="55">
        <f>RFPData!CV871</f>
        <v>0</v>
      </c>
      <c r="K876" s="55">
        <f>RFPData!CW871</f>
        <v>0</v>
      </c>
      <c r="L876" s="57">
        <f>RFPData!DR871</f>
        <v>0</v>
      </c>
    </row>
    <row r="877" spans="1:12" ht="30" customHeight="1">
      <c r="A877" s="58">
        <f>RFPData!D872</f>
        <v>0</v>
      </c>
      <c r="B877" s="53">
        <f>RFPData!DU872</f>
        <v>0</v>
      </c>
      <c r="C877" s="56">
        <f>RFPData!E872</f>
        <v>0</v>
      </c>
      <c r="D877" s="53">
        <f>RFPData!DT872</f>
        <v>0</v>
      </c>
      <c r="E877" s="56" t="str">
        <f>RFPData!DW872</f>
        <v/>
      </c>
      <c r="F877" s="54" t="d">
        <f>RFPData!CX872</f>
        <v>1899-12-30</v>
      </c>
      <c r="G877" s="54" t="d">
        <f>RFPData!DS872</f>
        <v>1899-12-30</v>
      </c>
      <c r="H877" s="58">
        <f>RFPData!DQ872</f>
        <v>0</v>
      </c>
      <c r="I877" s="58">
        <f>RFPData!DV872</f>
        <v>0</v>
      </c>
      <c r="J877" s="55">
        <f>RFPData!CV872</f>
        <v>0</v>
      </c>
      <c r="K877" s="55">
        <f>RFPData!CW872</f>
        <v>0</v>
      </c>
      <c r="L877" s="57">
        <f>RFPData!DR872</f>
        <v>0</v>
      </c>
    </row>
    <row r="878" spans="1:12" ht="30" customHeight="1">
      <c r="A878" s="58">
        <f>RFPData!D873</f>
        <v>0</v>
      </c>
      <c r="B878" s="53">
        <f>RFPData!DU873</f>
        <v>0</v>
      </c>
      <c r="C878" s="56">
        <f>RFPData!E873</f>
        <v>0</v>
      </c>
      <c r="D878" s="53">
        <f>RFPData!DT873</f>
        <v>0</v>
      </c>
      <c r="E878" s="56" t="str">
        <f>RFPData!DW873</f>
        <v/>
      </c>
      <c r="F878" s="54" t="d">
        <f>RFPData!CX873</f>
        <v>1899-12-30</v>
      </c>
      <c r="G878" s="54" t="d">
        <f>RFPData!DS873</f>
        <v>1899-12-30</v>
      </c>
      <c r="H878" s="58">
        <f>RFPData!DQ873</f>
        <v>0</v>
      </c>
      <c r="I878" s="58">
        <f>RFPData!DV873</f>
        <v>0</v>
      </c>
      <c r="J878" s="55">
        <f>RFPData!CV873</f>
        <v>0</v>
      </c>
      <c r="K878" s="55">
        <f>RFPData!CW873</f>
        <v>0</v>
      </c>
      <c r="L878" s="57">
        <f>RFPData!DR873</f>
        <v>0</v>
      </c>
    </row>
    <row r="879" spans="1:12" ht="30" customHeight="1">
      <c r="A879" s="58">
        <f>RFPData!D874</f>
        <v>0</v>
      </c>
      <c r="B879" s="53">
        <f>RFPData!DU874</f>
        <v>0</v>
      </c>
      <c r="C879" s="56">
        <f>RFPData!E874</f>
        <v>0</v>
      </c>
      <c r="D879" s="53">
        <f>RFPData!DT874</f>
        <v>0</v>
      </c>
      <c r="E879" s="56" t="str">
        <f>RFPData!DW874</f>
        <v/>
      </c>
      <c r="F879" s="54" t="d">
        <f>RFPData!CX874</f>
        <v>1899-12-30</v>
      </c>
      <c r="G879" s="54" t="d">
        <f>RFPData!DS874</f>
        <v>1899-12-30</v>
      </c>
      <c r="H879" s="58">
        <f>RFPData!DQ874</f>
        <v>0</v>
      </c>
      <c r="I879" s="58">
        <f>RFPData!DV874</f>
        <v>0</v>
      </c>
      <c r="J879" s="55">
        <f>RFPData!CV874</f>
        <v>0</v>
      </c>
      <c r="K879" s="55">
        <f>RFPData!CW874</f>
        <v>0</v>
      </c>
      <c r="L879" s="57">
        <f>RFPData!DR874</f>
        <v>0</v>
      </c>
    </row>
    <row r="880" spans="1:12" ht="30" customHeight="1">
      <c r="A880" s="58">
        <f>RFPData!D875</f>
        <v>0</v>
      </c>
      <c r="B880" s="53">
        <f>RFPData!DU875</f>
        <v>0</v>
      </c>
      <c r="C880" s="56">
        <f>RFPData!E875</f>
        <v>0</v>
      </c>
      <c r="D880" s="53">
        <f>RFPData!DT875</f>
        <v>0</v>
      </c>
      <c r="E880" s="56" t="str">
        <f>RFPData!DW875</f>
        <v/>
      </c>
      <c r="F880" s="54" t="d">
        <f>RFPData!CX875</f>
        <v>1899-12-30</v>
      </c>
      <c r="G880" s="54" t="d">
        <f>RFPData!DS875</f>
        <v>1899-12-30</v>
      </c>
      <c r="H880" s="58">
        <f>RFPData!DQ875</f>
        <v>0</v>
      </c>
      <c r="I880" s="58">
        <f>RFPData!DV875</f>
        <v>0</v>
      </c>
      <c r="J880" s="55">
        <f>RFPData!CV875</f>
        <v>0</v>
      </c>
      <c r="K880" s="55">
        <f>RFPData!CW875</f>
        <v>0</v>
      </c>
      <c r="L880" s="57">
        <f>RFPData!DR875</f>
        <v>0</v>
      </c>
    </row>
    <row r="881" spans="1:12" ht="30" customHeight="1">
      <c r="A881" s="58">
        <f>RFPData!D876</f>
        <v>0</v>
      </c>
      <c r="B881" s="53">
        <f>RFPData!DU876</f>
        <v>0</v>
      </c>
      <c r="C881" s="56">
        <f>RFPData!E876</f>
        <v>0</v>
      </c>
      <c r="D881" s="53">
        <f>RFPData!DT876</f>
        <v>0</v>
      </c>
      <c r="E881" s="56" t="str">
        <f>RFPData!DW876</f>
        <v/>
      </c>
      <c r="F881" s="54" t="d">
        <f>RFPData!CX876</f>
        <v>1899-12-30</v>
      </c>
      <c r="G881" s="54" t="d">
        <f>RFPData!DS876</f>
        <v>1899-12-30</v>
      </c>
      <c r="H881" s="58">
        <f>RFPData!DQ876</f>
        <v>0</v>
      </c>
      <c r="I881" s="58">
        <f>RFPData!DV876</f>
        <v>0</v>
      </c>
      <c r="J881" s="55">
        <f>RFPData!CV876</f>
        <v>0</v>
      </c>
      <c r="K881" s="55">
        <f>RFPData!CW876</f>
        <v>0</v>
      </c>
      <c r="L881" s="57">
        <f>RFPData!DR876</f>
        <v>0</v>
      </c>
    </row>
    <row r="882" spans="1:12" ht="30" customHeight="1">
      <c r="A882" s="58">
        <f>RFPData!D877</f>
        <v>0</v>
      </c>
      <c r="B882" s="53">
        <f>RFPData!DU877</f>
        <v>0</v>
      </c>
      <c r="C882" s="56">
        <f>RFPData!E877</f>
        <v>0</v>
      </c>
      <c r="D882" s="53">
        <f>RFPData!DT877</f>
        <v>0</v>
      </c>
      <c r="E882" s="56" t="str">
        <f>RFPData!DW877</f>
        <v/>
      </c>
      <c r="F882" s="54" t="d">
        <f>RFPData!CX877</f>
        <v>1899-12-30</v>
      </c>
      <c r="G882" s="54" t="d">
        <f>RFPData!DS877</f>
        <v>1899-12-30</v>
      </c>
      <c r="H882" s="58">
        <f>RFPData!DQ877</f>
        <v>0</v>
      </c>
      <c r="I882" s="58">
        <f>RFPData!DV877</f>
        <v>0</v>
      </c>
      <c r="J882" s="55">
        <f>RFPData!CV877</f>
        <v>0</v>
      </c>
      <c r="K882" s="55">
        <f>RFPData!CW877</f>
        <v>0</v>
      </c>
      <c r="L882" s="57">
        <f>RFPData!DR877</f>
        <v>0</v>
      </c>
    </row>
    <row r="883" spans="1:12" ht="30" customHeight="1">
      <c r="A883" s="58">
        <f>RFPData!D878</f>
        <v>0</v>
      </c>
      <c r="B883" s="53">
        <f>RFPData!DU878</f>
        <v>0</v>
      </c>
      <c r="C883" s="56">
        <f>RFPData!E878</f>
        <v>0</v>
      </c>
      <c r="D883" s="53">
        <f>RFPData!DT878</f>
        <v>0</v>
      </c>
      <c r="E883" s="56" t="str">
        <f>RFPData!DW878</f>
        <v/>
      </c>
      <c r="F883" s="54" t="d">
        <f>RFPData!CX878</f>
        <v>1899-12-30</v>
      </c>
      <c r="G883" s="54" t="d">
        <f>RFPData!DS878</f>
        <v>1899-12-30</v>
      </c>
      <c r="H883" s="58">
        <f>RFPData!DQ878</f>
        <v>0</v>
      </c>
      <c r="I883" s="58">
        <f>RFPData!DV878</f>
        <v>0</v>
      </c>
      <c r="J883" s="55">
        <f>RFPData!CV878</f>
        <v>0</v>
      </c>
      <c r="K883" s="55">
        <f>RFPData!CW878</f>
        <v>0</v>
      </c>
      <c r="L883" s="57">
        <f>RFPData!DR878</f>
        <v>0</v>
      </c>
    </row>
    <row r="884" spans="1:12" ht="30" customHeight="1">
      <c r="A884" s="58">
        <f>RFPData!D879</f>
        <v>0</v>
      </c>
      <c r="B884" s="53">
        <f>RFPData!DU879</f>
        <v>0</v>
      </c>
      <c r="C884" s="56">
        <f>RFPData!E879</f>
        <v>0</v>
      </c>
      <c r="D884" s="53">
        <f>RFPData!DT879</f>
        <v>0</v>
      </c>
      <c r="E884" s="56" t="str">
        <f>RFPData!DW879</f>
        <v/>
      </c>
      <c r="F884" s="54" t="d">
        <f>RFPData!CX879</f>
        <v>1899-12-30</v>
      </c>
      <c r="G884" s="54" t="d">
        <f>RFPData!DS879</f>
        <v>1899-12-30</v>
      </c>
      <c r="H884" s="58">
        <f>RFPData!DQ879</f>
        <v>0</v>
      </c>
      <c r="I884" s="58">
        <f>RFPData!DV879</f>
        <v>0</v>
      </c>
      <c r="J884" s="55">
        <f>RFPData!CV879</f>
        <v>0</v>
      </c>
      <c r="K884" s="55">
        <f>RFPData!CW879</f>
        <v>0</v>
      </c>
      <c r="L884" s="57">
        <f>RFPData!DR879</f>
        <v>0</v>
      </c>
    </row>
    <row r="885" spans="1:12" ht="30" customHeight="1">
      <c r="A885" s="58">
        <f>RFPData!D880</f>
        <v>0</v>
      </c>
      <c r="B885" s="53">
        <f>RFPData!DU880</f>
        <v>0</v>
      </c>
      <c r="C885" s="56">
        <f>RFPData!E880</f>
        <v>0</v>
      </c>
      <c r="D885" s="53">
        <f>RFPData!DT880</f>
        <v>0</v>
      </c>
      <c r="E885" s="56" t="str">
        <f>RFPData!DW880</f>
        <v/>
      </c>
      <c r="F885" s="54" t="d">
        <f>RFPData!CX880</f>
        <v>1899-12-30</v>
      </c>
      <c r="G885" s="54" t="d">
        <f>RFPData!DS880</f>
        <v>1899-12-30</v>
      </c>
      <c r="H885" s="58">
        <f>RFPData!DQ880</f>
        <v>0</v>
      </c>
      <c r="I885" s="58">
        <f>RFPData!DV880</f>
        <v>0</v>
      </c>
      <c r="J885" s="55">
        <f>RFPData!CV880</f>
        <v>0</v>
      </c>
      <c r="K885" s="55">
        <f>RFPData!CW880</f>
        <v>0</v>
      </c>
      <c r="L885" s="57">
        <f>RFPData!DR880</f>
        <v>0</v>
      </c>
    </row>
    <row r="886" spans="1:12" ht="30" customHeight="1">
      <c r="A886" s="58">
        <f>RFPData!D881</f>
        <v>0</v>
      </c>
      <c r="B886" s="53">
        <f>RFPData!DU881</f>
        <v>0</v>
      </c>
      <c r="C886" s="56">
        <f>RFPData!E881</f>
        <v>0</v>
      </c>
      <c r="D886" s="53">
        <f>RFPData!DT881</f>
        <v>0</v>
      </c>
      <c r="E886" s="56" t="str">
        <f>RFPData!DW881</f>
        <v/>
      </c>
      <c r="F886" s="54" t="d">
        <f>RFPData!CX881</f>
        <v>1899-12-30</v>
      </c>
      <c r="G886" s="54" t="d">
        <f>RFPData!DS881</f>
        <v>1899-12-30</v>
      </c>
      <c r="H886" s="58">
        <f>RFPData!DQ881</f>
        <v>0</v>
      </c>
      <c r="I886" s="58">
        <f>RFPData!DV881</f>
        <v>0</v>
      </c>
      <c r="J886" s="55">
        <f>RFPData!CV881</f>
        <v>0</v>
      </c>
      <c r="K886" s="55">
        <f>RFPData!CW881</f>
        <v>0</v>
      </c>
      <c r="L886" s="57">
        <f>RFPData!DR881</f>
        <v>0</v>
      </c>
    </row>
    <row r="887" spans="1:12" ht="30" customHeight="1">
      <c r="A887" s="58">
        <f>RFPData!D882</f>
        <v>0</v>
      </c>
      <c r="B887" s="53">
        <f>RFPData!DU882</f>
        <v>0</v>
      </c>
      <c r="C887" s="56">
        <f>RFPData!E882</f>
        <v>0</v>
      </c>
      <c r="D887" s="53">
        <f>RFPData!DT882</f>
        <v>0</v>
      </c>
      <c r="E887" s="56" t="str">
        <f>RFPData!DW882</f>
        <v/>
      </c>
      <c r="F887" s="54" t="d">
        <f>RFPData!CX882</f>
        <v>1899-12-30</v>
      </c>
      <c r="G887" s="54" t="d">
        <f>RFPData!DS882</f>
        <v>1899-12-30</v>
      </c>
      <c r="H887" s="58">
        <f>RFPData!DQ882</f>
        <v>0</v>
      </c>
      <c r="I887" s="58">
        <f>RFPData!DV882</f>
        <v>0</v>
      </c>
      <c r="J887" s="55">
        <f>RFPData!CV882</f>
        <v>0</v>
      </c>
      <c r="K887" s="55">
        <f>RFPData!CW882</f>
        <v>0</v>
      </c>
      <c r="L887" s="57">
        <f>RFPData!DR882</f>
        <v>0</v>
      </c>
    </row>
    <row r="888" spans="1:12" ht="30" customHeight="1">
      <c r="A888" s="58">
        <f>RFPData!D883</f>
        <v>0</v>
      </c>
      <c r="B888" s="53">
        <f>RFPData!DU883</f>
        <v>0</v>
      </c>
      <c r="C888" s="56">
        <f>RFPData!E883</f>
        <v>0</v>
      </c>
      <c r="D888" s="53">
        <f>RFPData!DT883</f>
        <v>0</v>
      </c>
      <c r="E888" s="56" t="str">
        <f>RFPData!DW883</f>
        <v/>
      </c>
      <c r="F888" s="54" t="d">
        <f>RFPData!CX883</f>
        <v>1899-12-30</v>
      </c>
      <c r="G888" s="54" t="d">
        <f>RFPData!DS883</f>
        <v>1899-12-30</v>
      </c>
      <c r="H888" s="58">
        <f>RFPData!DQ883</f>
        <v>0</v>
      </c>
      <c r="I888" s="58">
        <f>RFPData!DV883</f>
        <v>0</v>
      </c>
      <c r="J888" s="55">
        <f>RFPData!CV883</f>
        <v>0</v>
      </c>
      <c r="K888" s="55">
        <f>RFPData!CW883</f>
        <v>0</v>
      </c>
      <c r="L888" s="57">
        <f>RFPData!DR883</f>
        <v>0</v>
      </c>
    </row>
    <row r="889" spans="1:12" ht="30" customHeight="1">
      <c r="A889" s="58">
        <f>RFPData!D884</f>
        <v>0</v>
      </c>
      <c r="B889" s="53">
        <f>RFPData!DU884</f>
        <v>0</v>
      </c>
      <c r="C889" s="56">
        <f>RFPData!E884</f>
        <v>0</v>
      </c>
      <c r="D889" s="53">
        <f>RFPData!DT884</f>
        <v>0</v>
      </c>
      <c r="E889" s="56" t="str">
        <f>RFPData!DW884</f>
        <v/>
      </c>
      <c r="F889" s="54" t="d">
        <f>RFPData!CX884</f>
        <v>1899-12-30</v>
      </c>
      <c r="G889" s="54" t="d">
        <f>RFPData!DS884</f>
        <v>1899-12-30</v>
      </c>
      <c r="H889" s="58">
        <f>RFPData!DQ884</f>
        <v>0</v>
      </c>
      <c r="I889" s="58">
        <f>RFPData!DV884</f>
        <v>0</v>
      </c>
      <c r="J889" s="55">
        <f>RFPData!CV884</f>
        <v>0</v>
      </c>
      <c r="K889" s="55">
        <f>RFPData!CW884</f>
        <v>0</v>
      </c>
      <c r="L889" s="57">
        <f>RFPData!DR884</f>
        <v>0</v>
      </c>
    </row>
    <row r="890" spans="1:12" ht="30" customHeight="1">
      <c r="A890" s="58">
        <f>RFPData!D885</f>
        <v>0</v>
      </c>
      <c r="B890" s="53">
        <f>RFPData!DU885</f>
        <v>0</v>
      </c>
      <c r="C890" s="56">
        <f>RFPData!E885</f>
        <v>0</v>
      </c>
      <c r="D890" s="53">
        <f>RFPData!DT885</f>
        <v>0</v>
      </c>
      <c r="E890" s="56" t="str">
        <f>RFPData!DW885</f>
        <v/>
      </c>
      <c r="F890" s="54" t="d">
        <f>RFPData!CX885</f>
        <v>1899-12-30</v>
      </c>
      <c r="G890" s="54" t="d">
        <f>RFPData!DS885</f>
        <v>1899-12-30</v>
      </c>
      <c r="H890" s="58">
        <f>RFPData!DQ885</f>
        <v>0</v>
      </c>
      <c r="I890" s="58">
        <f>RFPData!DV885</f>
        <v>0</v>
      </c>
      <c r="J890" s="55">
        <f>RFPData!CV885</f>
        <v>0</v>
      </c>
      <c r="K890" s="55">
        <f>RFPData!CW885</f>
        <v>0</v>
      </c>
      <c r="L890" s="57">
        <f>RFPData!DR885</f>
        <v>0</v>
      </c>
    </row>
    <row r="891" spans="1:12" ht="30" customHeight="1">
      <c r="A891" s="58">
        <f>RFPData!D886</f>
        <v>0</v>
      </c>
      <c r="B891" s="53">
        <f>RFPData!DU886</f>
        <v>0</v>
      </c>
      <c r="C891" s="56">
        <f>RFPData!E886</f>
        <v>0</v>
      </c>
      <c r="D891" s="53">
        <f>RFPData!DT886</f>
        <v>0</v>
      </c>
      <c r="E891" s="56" t="str">
        <f>RFPData!DW886</f>
        <v/>
      </c>
      <c r="F891" s="54" t="d">
        <f>RFPData!CX886</f>
        <v>1899-12-30</v>
      </c>
      <c r="G891" s="54" t="d">
        <f>RFPData!DS886</f>
        <v>1899-12-30</v>
      </c>
      <c r="H891" s="58">
        <f>RFPData!DQ886</f>
        <v>0</v>
      </c>
      <c r="I891" s="58">
        <f>RFPData!DV886</f>
        <v>0</v>
      </c>
      <c r="J891" s="55">
        <f>RFPData!CV886</f>
        <v>0</v>
      </c>
      <c r="K891" s="55">
        <f>RFPData!CW886</f>
        <v>0</v>
      </c>
      <c r="L891" s="57">
        <f>RFPData!DR886</f>
        <v>0</v>
      </c>
    </row>
    <row r="892" spans="1:12" ht="30" customHeight="1">
      <c r="A892" s="58">
        <f>RFPData!D887</f>
        <v>0</v>
      </c>
      <c r="B892" s="53">
        <f>RFPData!DU887</f>
        <v>0</v>
      </c>
      <c r="C892" s="56">
        <f>RFPData!E887</f>
        <v>0</v>
      </c>
      <c r="D892" s="53">
        <f>RFPData!DT887</f>
        <v>0</v>
      </c>
      <c r="E892" s="56" t="str">
        <f>RFPData!DW887</f>
        <v/>
      </c>
      <c r="F892" s="54" t="d">
        <f>RFPData!CX887</f>
        <v>1899-12-30</v>
      </c>
      <c r="G892" s="54" t="d">
        <f>RFPData!DS887</f>
        <v>1899-12-30</v>
      </c>
      <c r="H892" s="58">
        <f>RFPData!DQ887</f>
        <v>0</v>
      </c>
      <c r="I892" s="58">
        <f>RFPData!DV887</f>
        <v>0</v>
      </c>
      <c r="J892" s="55">
        <f>RFPData!CV887</f>
        <v>0</v>
      </c>
      <c r="K892" s="55">
        <f>RFPData!CW887</f>
        <v>0</v>
      </c>
      <c r="L892" s="57">
        <f>RFPData!DR887</f>
        <v>0</v>
      </c>
    </row>
    <row r="893" spans="1:12" ht="30" customHeight="1">
      <c r="A893" s="58">
        <f>RFPData!D888</f>
        <v>0</v>
      </c>
      <c r="B893" s="53">
        <f>RFPData!DU888</f>
        <v>0</v>
      </c>
      <c r="C893" s="56">
        <f>RFPData!E888</f>
        <v>0</v>
      </c>
      <c r="D893" s="53">
        <f>RFPData!DT888</f>
        <v>0</v>
      </c>
      <c r="E893" s="56" t="str">
        <f>RFPData!DW888</f>
        <v/>
      </c>
      <c r="F893" s="54" t="d">
        <f>RFPData!CX888</f>
        <v>1899-12-30</v>
      </c>
      <c r="G893" s="54" t="d">
        <f>RFPData!DS888</f>
        <v>1899-12-30</v>
      </c>
      <c r="H893" s="58">
        <f>RFPData!DQ888</f>
        <v>0</v>
      </c>
      <c r="I893" s="58">
        <f>RFPData!DV888</f>
        <v>0</v>
      </c>
      <c r="J893" s="55">
        <f>RFPData!CV888</f>
        <v>0</v>
      </c>
      <c r="K893" s="55">
        <f>RFPData!CW888</f>
        <v>0</v>
      </c>
      <c r="L893" s="57">
        <f>RFPData!DR888</f>
        <v>0</v>
      </c>
    </row>
    <row r="894" spans="1:12" ht="30" customHeight="1">
      <c r="A894" s="58">
        <f>RFPData!D889</f>
        <v>0</v>
      </c>
      <c r="B894" s="53">
        <f>RFPData!DU889</f>
        <v>0</v>
      </c>
      <c r="C894" s="56">
        <f>RFPData!E889</f>
        <v>0</v>
      </c>
      <c r="D894" s="53">
        <f>RFPData!DT889</f>
        <v>0</v>
      </c>
      <c r="E894" s="56" t="str">
        <f>RFPData!DW889</f>
        <v/>
      </c>
      <c r="F894" s="54" t="d">
        <f>RFPData!CX889</f>
        <v>1899-12-30</v>
      </c>
      <c r="G894" s="54" t="d">
        <f>RFPData!DS889</f>
        <v>1899-12-30</v>
      </c>
      <c r="H894" s="58">
        <f>RFPData!DQ889</f>
        <v>0</v>
      </c>
      <c r="I894" s="58">
        <f>RFPData!DV889</f>
        <v>0</v>
      </c>
      <c r="J894" s="55">
        <f>RFPData!CV889</f>
        <v>0</v>
      </c>
      <c r="K894" s="55">
        <f>RFPData!CW889</f>
        <v>0</v>
      </c>
      <c r="L894" s="57">
        <f>RFPData!DR889</f>
        <v>0</v>
      </c>
    </row>
    <row r="895" spans="1:12" ht="30" customHeight="1">
      <c r="A895" s="58">
        <f>RFPData!D890</f>
        <v>0</v>
      </c>
      <c r="B895" s="53">
        <f>RFPData!DU890</f>
        <v>0</v>
      </c>
      <c r="C895" s="56">
        <f>RFPData!E890</f>
        <v>0</v>
      </c>
      <c r="D895" s="53">
        <f>RFPData!DT890</f>
        <v>0</v>
      </c>
      <c r="E895" s="56" t="str">
        <f>RFPData!DW890</f>
        <v/>
      </c>
      <c r="F895" s="54" t="d">
        <f>RFPData!CX890</f>
        <v>1899-12-30</v>
      </c>
      <c r="G895" s="54" t="d">
        <f>RFPData!DS890</f>
        <v>1899-12-30</v>
      </c>
      <c r="H895" s="58">
        <f>RFPData!DQ890</f>
        <v>0</v>
      </c>
      <c r="I895" s="58">
        <f>RFPData!DV890</f>
        <v>0</v>
      </c>
      <c r="J895" s="55">
        <f>RFPData!CV890</f>
        <v>0</v>
      </c>
      <c r="K895" s="55">
        <f>RFPData!CW890</f>
        <v>0</v>
      </c>
      <c r="L895" s="57">
        <f>RFPData!DR890</f>
        <v>0</v>
      </c>
    </row>
    <row r="896" spans="1:12" ht="30" customHeight="1">
      <c r="A896" s="58">
        <f>RFPData!D891</f>
        <v>0</v>
      </c>
      <c r="B896" s="53">
        <f>RFPData!DU891</f>
        <v>0</v>
      </c>
      <c r="C896" s="56">
        <f>RFPData!E891</f>
        <v>0</v>
      </c>
      <c r="D896" s="53">
        <f>RFPData!DT891</f>
        <v>0</v>
      </c>
      <c r="E896" s="56" t="str">
        <f>RFPData!DW891</f>
        <v/>
      </c>
      <c r="F896" s="54" t="d">
        <f>RFPData!CX891</f>
        <v>1899-12-30</v>
      </c>
      <c r="G896" s="54" t="d">
        <f>RFPData!DS891</f>
        <v>1899-12-30</v>
      </c>
      <c r="H896" s="58">
        <f>RFPData!DQ891</f>
        <v>0</v>
      </c>
      <c r="I896" s="58">
        <f>RFPData!DV891</f>
        <v>0</v>
      </c>
      <c r="J896" s="55">
        <f>RFPData!CV891</f>
        <v>0</v>
      </c>
      <c r="K896" s="55">
        <f>RFPData!CW891</f>
        <v>0</v>
      </c>
      <c r="L896" s="57">
        <f>RFPData!DR891</f>
        <v>0</v>
      </c>
    </row>
    <row r="897" spans="1:12" ht="30" customHeight="1">
      <c r="A897" s="58">
        <f>RFPData!D892</f>
        <v>0</v>
      </c>
      <c r="B897" s="53">
        <f>RFPData!DU892</f>
        <v>0</v>
      </c>
      <c r="C897" s="56">
        <f>RFPData!E892</f>
        <v>0</v>
      </c>
      <c r="D897" s="53">
        <f>RFPData!DT892</f>
        <v>0</v>
      </c>
      <c r="E897" s="56" t="str">
        <f>RFPData!DW892</f>
        <v/>
      </c>
      <c r="F897" s="54" t="d">
        <f>RFPData!CX892</f>
        <v>1899-12-30</v>
      </c>
      <c r="G897" s="54" t="d">
        <f>RFPData!DS892</f>
        <v>1899-12-30</v>
      </c>
      <c r="H897" s="58">
        <f>RFPData!DQ892</f>
        <v>0</v>
      </c>
      <c r="I897" s="58">
        <f>RFPData!DV892</f>
        <v>0</v>
      </c>
      <c r="J897" s="55">
        <f>RFPData!CV892</f>
        <v>0</v>
      </c>
      <c r="K897" s="55">
        <f>RFPData!CW892</f>
        <v>0</v>
      </c>
      <c r="L897" s="57">
        <f>RFPData!DR892</f>
        <v>0</v>
      </c>
    </row>
    <row r="898" spans="1:12" ht="30" customHeight="1">
      <c r="A898" s="58">
        <f>RFPData!D893</f>
        <v>0</v>
      </c>
      <c r="B898" s="53">
        <f>RFPData!DU893</f>
        <v>0</v>
      </c>
      <c r="C898" s="56">
        <f>RFPData!E893</f>
        <v>0</v>
      </c>
      <c r="D898" s="53">
        <f>RFPData!DT893</f>
        <v>0</v>
      </c>
      <c r="E898" s="56" t="str">
        <f>RFPData!DW893</f>
        <v/>
      </c>
      <c r="F898" s="54" t="d">
        <f>RFPData!CX893</f>
        <v>1899-12-30</v>
      </c>
      <c r="G898" s="54" t="d">
        <f>RFPData!DS893</f>
        <v>1899-12-30</v>
      </c>
      <c r="H898" s="58">
        <f>RFPData!DQ893</f>
        <v>0</v>
      </c>
      <c r="I898" s="58">
        <f>RFPData!DV893</f>
        <v>0</v>
      </c>
      <c r="J898" s="55">
        <f>RFPData!CV893</f>
        <v>0</v>
      </c>
      <c r="K898" s="55">
        <f>RFPData!CW893</f>
        <v>0</v>
      </c>
      <c r="L898" s="57">
        <f>RFPData!DR893</f>
        <v>0</v>
      </c>
    </row>
    <row r="899" spans="1:12" ht="30" customHeight="1">
      <c r="A899" s="58">
        <f>RFPData!D894</f>
        <v>0</v>
      </c>
      <c r="B899" s="53">
        <f>RFPData!DU894</f>
        <v>0</v>
      </c>
      <c r="C899" s="56">
        <f>RFPData!E894</f>
        <v>0</v>
      </c>
      <c r="D899" s="53">
        <f>RFPData!DT894</f>
        <v>0</v>
      </c>
      <c r="E899" s="56" t="str">
        <f>RFPData!DW894</f>
        <v/>
      </c>
      <c r="F899" s="54" t="d">
        <f>RFPData!CX894</f>
        <v>1899-12-30</v>
      </c>
      <c r="G899" s="54" t="d">
        <f>RFPData!DS894</f>
        <v>1899-12-30</v>
      </c>
      <c r="H899" s="58">
        <f>RFPData!DQ894</f>
        <v>0</v>
      </c>
      <c r="I899" s="58">
        <f>RFPData!DV894</f>
        <v>0</v>
      </c>
      <c r="J899" s="55">
        <f>RFPData!CV894</f>
        <v>0</v>
      </c>
      <c r="K899" s="55">
        <f>RFPData!CW894</f>
        <v>0</v>
      </c>
      <c r="L899" s="57">
        <f>RFPData!DR894</f>
        <v>0</v>
      </c>
    </row>
    <row r="900" spans="1:12" ht="30" customHeight="1">
      <c r="A900" s="58">
        <f>RFPData!D895</f>
        <v>0</v>
      </c>
      <c r="B900" s="53">
        <f>RFPData!DU895</f>
        <v>0</v>
      </c>
      <c r="C900" s="56">
        <f>RFPData!E895</f>
        <v>0</v>
      </c>
      <c r="D900" s="53">
        <f>RFPData!DT895</f>
        <v>0</v>
      </c>
      <c r="E900" s="56" t="str">
        <f>RFPData!DW895</f>
        <v/>
      </c>
      <c r="F900" s="54" t="d">
        <f>RFPData!CX895</f>
        <v>1899-12-30</v>
      </c>
      <c r="G900" s="54" t="d">
        <f>RFPData!DS895</f>
        <v>1899-12-30</v>
      </c>
      <c r="H900" s="58">
        <f>RFPData!DQ895</f>
        <v>0</v>
      </c>
      <c r="I900" s="58">
        <f>RFPData!DV895</f>
        <v>0</v>
      </c>
      <c r="J900" s="55">
        <f>RFPData!CV895</f>
        <v>0</v>
      </c>
      <c r="K900" s="55">
        <f>RFPData!CW895</f>
        <v>0</v>
      </c>
      <c r="L900" s="57">
        <f>RFPData!DR895</f>
        <v>0</v>
      </c>
    </row>
    <row r="901" spans="1:12" ht="30" customHeight="1">
      <c r="A901" s="58">
        <f>RFPData!D896</f>
        <v>0</v>
      </c>
      <c r="B901" s="53">
        <f>RFPData!DU896</f>
        <v>0</v>
      </c>
      <c r="C901" s="56">
        <f>RFPData!E896</f>
        <v>0</v>
      </c>
      <c r="D901" s="53">
        <f>RFPData!DT896</f>
        <v>0</v>
      </c>
      <c r="E901" s="56" t="str">
        <f>RFPData!DW896</f>
        <v/>
      </c>
      <c r="F901" s="54" t="d">
        <f>RFPData!CX896</f>
        <v>1899-12-30</v>
      </c>
      <c r="G901" s="54" t="d">
        <f>RFPData!DS896</f>
        <v>1899-12-30</v>
      </c>
      <c r="H901" s="58">
        <f>RFPData!DQ896</f>
        <v>0</v>
      </c>
      <c r="I901" s="58">
        <f>RFPData!DV896</f>
        <v>0</v>
      </c>
      <c r="J901" s="55">
        <f>RFPData!CV896</f>
        <v>0</v>
      </c>
      <c r="K901" s="55">
        <f>RFPData!CW896</f>
        <v>0</v>
      </c>
      <c r="L901" s="57">
        <f>RFPData!DR896</f>
        <v>0</v>
      </c>
    </row>
    <row r="902" spans="1:12" ht="30" customHeight="1">
      <c r="A902" s="58">
        <f>RFPData!D897</f>
        <v>0</v>
      </c>
      <c r="B902" s="53">
        <f>RFPData!DU897</f>
        <v>0</v>
      </c>
      <c r="C902" s="56">
        <f>RFPData!E897</f>
        <v>0</v>
      </c>
      <c r="D902" s="53">
        <f>RFPData!DT897</f>
        <v>0</v>
      </c>
      <c r="E902" s="56" t="str">
        <f>RFPData!DW897</f>
        <v/>
      </c>
      <c r="F902" s="54" t="d">
        <f>RFPData!CX897</f>
        <v>1899-12-30</v>
      </c>
      <c r="G902" s="54" t="d">
        <f>RFPData!DS897</f>
        <v>1899-12-30</v>
      </c>
      <c r="H902" s="58">
        <f>RFPData!DQ897</f>
        <v>0</v>
      </c>
      <c r="I902" s="58">
        <f>RFPData!DV897</f>
        <v>0</v>
      </c>
      <c r="J902" s="55">
        <f>RFPData!CV897</f>
        <v>0</v>
      </c>
      <c r="K902" s="55">
        <f>RFPData!CW897</f>
        <v>0</v>
      </c>
      <c r="L902" s="57">
        <f>RFPData!DR897</f>
        <v>0</v>
      </c>
    </row>
    <row r="903" spans="1:12" ht="30" customHeight="1">
      <c r="A903" s="58">
        <f>RFPData!D898</f>
        <v>0</v>
      </c>
      <c r="B903" s="53">
        <f>RFPData!DU898</f>
        <v>0</v>
      </c>
      <c r="C903" s="56">
        <f>RFPData!E898</f>
        <v>0</v>
      </c>
      <c r="D903" s="53">
        <f>RFPData!DT898</f>
        <v>0</v>
      </c>
      <c r="E903" s="56" t="str">
        <f>RFPData!DW898</f>
        <v/>
      </c>
      <c r="F903" s="54" t="d">
        <f>RFPData!CX898</f>
        <v>1899-12-30</v>
      </c>
      <c r="G903" s="54" t="d">
        <f>RFPData!DS898</f>
        <v>1899-12-30</v>
      </c>
      <c r="H903" s="58">
        <f>RFPData!DQ898</f>
        <v>0</v>
      </c>
      <c r="I903" s="58">
        <f>RFPData!DV898</f>
        <v>0</v>
      </c>
      <c r="J903" s="55">
        <f>RFPData!CV898</f>
        <v>0</v>
      </c>
      <c r="K903" s="55">
        <f>RFPData!CW898</f>
        <v>0</v>
      </c>
      <c r="L903" s="57">
        <f>RFPData!DR898</f>
        <v>0</v>
      </c>
    </row>
    <row r="904" spans="1:12" ht="30" customHeight="1">
      <c r="A904" s="58">
        <f>RFPData!D899</f>
        <v>0</v>
      </c>
      <c r="B904" s="53">
        <f>RFPData!DU899</f>
        <v>0</v>
      </c>
      <c r="C904" s="56">
        <f>RFPData!E899</f>
        <v>0</v>
      </c>
      <c r="D904" s="53">
        <f>RFPData!DT899</f>
        <v>0</v>
      </c>
      <c r="E904" s="56" t="str">
        <f>RFPData!DW899</f>
        <v/>
      </c>
      <c r="F904" s="54" t="d">
        <f>RFPData!CX899</f>
        <v>1899-12-30</v>
      </c>
      <c r="G904" s="54" t="d">
        <f>RFPData!DS899</f>
        <v>1899-12-30</v>
      </c>
      <c r="H904" s="58">
        <f>RFPData!DQ899</f>
        <v>0</v>
      </c>
      <c r="I904" s="58">
        <f>RFPData!DV899</f>
        <v>0</v>
      </c>
      <c r="J904" s="55">
        <f>RFPData!CV899</f>
        <v>0</v>
      </c>
      <c r="K904" s="55">
        <f>RFPData!CW899</f>
        <v>0</v>
      </c>
      <c r="L904" s="57">
        <f>RFPData!DR899</f>
        <v>0</v>
      </c>
    </row>
    <row r="905" spans="1:12" ht="30" customHeight="1">
      <c r="A905" s="58">
        <f>RFPData!D900</f>
        <v>0</v>
      </c>
      <c r="B905" s="53">
        <f>RFPData!DU900</f>
        <v>0</v>
      </c>
      <c r="C905" s="56">
        <f>RFPData!E900</f>
        <v>0</v>
      </c>
      <c r="D905" s="53">
        <f>RFPData!DT900</f>
        <v>0</v>
      </c>
      <c r="E905" s="56" t="str">
        <f>RFPData!DW900</f>
        <v/>
      </c>
      <c r="F905" s="54" t="d">
        <f>RFPData!CX900</f>
        <v>1899-12-30</v>
      </c>
      <c r="G905" s="54" t="d">
        <f>RFPData!DS900</f>
        <v>1899-12-30</v>
      </c>
      <c r="H905" s="58">
        <f>RFPData!DQ900</f>
        <v>0</v>
      </c>
      <c r="I905" s="58">
        <f>RFPData!DV900</f>
        <v>0</v>
      </c>
      <c r="J905" s="55">
        <f>RFPData!CV900</f>
        <v>0</v>
      </c>
      <c r="K905" s="55">
        <f>RFPData!CW900</f>
        <v>0</v>
      </c>
      <c r="L905" s="57">
        <f>RFPData!DR900</f>
        <v>0</v>
      </c>
    </row>
    <row r="906" spans="1:12" ht="30" customHeight="1">
      <c r="A906" s="58">
        <f>RFPData!D901</f>
        <v>0</v>
      </c>
      <c r="B906" s="53">
        <f>RFPData!DU901</f>
        <v>0</v>
      </c>
      <c r="C906" s="56">
        <f>RFPData!E901</f>
        <v>0</v>
      </c>
      <c r="D906" s="53">
        <f>RFPData!DT901</f>
        <v>0</v>
      </c>
      <c r="E906" s="56" t="str">
        <f>RFPData!DW901</f>
        <v/>
      </c>
      <c r="F906" s="54" t="d">
        <f>RFPData!CX901</f>
        <v>1899-12-30</v>
      </c>
      <c r="G906" s="54" t="d">
        <f>RFPData!DS901</f>
        <v>1899-12-30</v>
      </c>
      <c r="H906" s="58">
        <f>RFPData!DQ901</f>
        <v>0</v>
      </c>
      <c r="I906" s="58">
        <f>RFPData!DV901</f>
        <v>0</v>
      </c>
      <c r="J906" s="55">
        <f>RFPData!CV901</f>
        <v>0</v>
      </c>
      <c r="K906" s="55">
        <f>RFPData!CW901</f>
        <v>0</v>
      </c>
      <c r="L906" s="57">
        <f>RFPData!DR901</f>
        <v>0</v>
      </c>
    </row>
    <row r="907" spans="1:12" ht="30" customHeight="1">
      <c r="A907" s="58">
        <f>RFPData!D902</f>
        <v>0</v>
      </c>
      <c r="B907" s="53">
        <f>RFPData!DU902</f>
        <v>0</v>
      </c>
      <c r="C907" s="56">
        <f>RFPData!E902</f>
        <v>0</v>
      </c>
      <c r="D907" s="53">
        <f>RFPData!DT902</f>
        <v>0</v>
      </c>
      <c r="E907" s="56" t="str">
        <f>RFPData!DW902</f>
        <v/>
      </c>
      <c r="F907" s="54" t="d">
        <f>RFPData!CX902</f>
        <v>1899-12-30</v>
      </c>
      <c r="G907" s="54" t="d">
        <f>RFPData!DS902</f>
        <v>1899-12-30</v>
      </c>
      <c r="H907" s="58">
        <f>RFPData!DQ902</f>
        <v>0</v>
      </c>
      <c r="I907" s="58">
        <f>RFPData!DV902</f>
        <v>0</v>
      </c>
      <c r="J907" s="55">
        <f>RFPData!CV902</f>
        <v>0</v>
      </c>
      <c r="K907" s="55">
        <f>RFPData!CW902</f>
        <v>0</v>
      </c>
      <c r="L907" s="57">
        <f>RFPData!DR902</f>
        <v>0</v>
      </c>
    </row>
    <row r="908" spans="1:12" ht="30" customHeight="1">
      <c r="A908" s="58">
        <f>RFPData!D903</f>
        <v>0</v>
      </c>
      <c r="B908" s="53">
        <f>RFPData!DU903</f>
        <v>0</v>
      </c>
      <c r="C908" s="56">
        <f>RFPData!E903</f>
        <v>0</v>
      </c>
      <c r="D908" s="53">
        <f>RFPData!DT903</f>
        <v>0</v>
      </c>
      <c r="E908" s="56" t="str">
        <f>RFPData!DW903</f>
        <v/>
      </c>
      <c r="F908" s="54" t="d">
        <f>RFPData!CX903</f>
        <v>1899-12-30</v>
      </c>
      <c r="G908" s="54" t="d">
        <f>RFPData!DS903</f>
        <v>1899-12-30</v>
      </c>
      <c r="H908" s="58">
        <f>RFPData!DQ903</f>
        <v>0</v>
      </c>
      <c r="I908" s="58">
        <f>RFPData!DV903</f>
        <v>0</v>
      </c>
      <c r="J908" s="55">
        <f>RFPData!CV903</f>
        <v>0</v>
      </c>
      <c r="K908" s="55">
        <f>RFPData!CW903</f>
        <v>0</v>
      </c>
      <c r="L908" s="57">
        <f>RFPData!DR903</f>
        <v>0</v>
      </c>
    </row>
    <row r="909" spans="1:12" ht="30" customHeight="1">
      <c r="A909" s="58">
        <f>RFPData!D904</f>
        <v>0</v>
      </c>
      <c r="B909" s="53">
        <f>RFPData!DU904</f>
        <v>0</v>
      </c>
      <c r="C909" s="56">
        <f>RFPData!E904</f>
        <v>0</v>
      </c>
      <c r="D909" s="53">
        <f>RFPData!DT904</f>
        <v>0</v>
      </c>
      <c r="E909" s="56" t="str">
        <f>RFPData!DW904</f>
        <v/>
      </c>
      <c r="F909" s="54" t="d">
        <f>RFPData!CX904</f>
        <v>1899-12-30</v>
      </c>
      <c r="G909" s="54" t="d">
        <f>RFPData!DS904</f>
        <v>1899-12-30</v>
      </c>
      <c r="H909" s="58">
        <f>RFPData!DQ904</f>
        <v>0</v>
      </c>
      <c r="I909" s="58">
        <f>RFPData!DV904</f>
        <v>0</v>
      </c>
      <c r="J909" s="55">
        <f>RFPData!CV904</f>
        <v>0</v>
      </c>
      <c r="K909" s="55">
        <f>RFPData!CW904</f>
        <v>0</v>
      </c>
      <c r="L909" s="57">
        <f>RFPData!DR904</f>
        <v>0</v>
      </c>
    </row>
    <row r="910" spans="1:12" ht="30" customHeight="1">
      <c r="A910" s="58">
        <f>RFPData!D905</f>
        <v>0</v>
      </c>
      <c r="B910" s="53">
        <f>RFPData!DU905</f>
        <v>0</v>
      </c>
      <c r="C910" s="56">
        <f>RFPData!E905</f>
        <v>0</v>
      </c>
      <c r="D910" s="53">
        <f>RFPData!DT905</f>
        <v>0</v>
      </c>
      <c r="E910" s="56" t="str">
        <f>RFPData!DW905</f>
        <v/>
      </c>
      <c r="F910" s="54" t="d">
        <f>RFPData!CX905</f>
        <v>1899-12-30</v>
      </c>
      <c r="G910" s="54" t="d">
        <f>RFPData!DS905</f>
        <v>1899-12-30</v>
      </c>
      <c r="H910" s="58">
        <f>RFPData!DQ905</f>
        <v>0</v>
      </c>
      <c r="I910" s="58">
        <f>RFPData!DV905</f>
        <v>0</v>
      </c>
      <c r="J910" s="55">
        <f>RFPData!CV905</f>
        <v>0</v>
      </c>
      <c r="K910" s="55">
        <f>RFPData!CW905</f>
        <v>0</v>
      </c>
      <c r="L910" s="57">
        <f>RFPData!DR905</f>
        <v>0</v>
      </c>
    </row>
    <row r="911" spans="1:12" ht="30" customHeight="1">
      <c r="A911" s="58">
        <f>RFPData!D906</f>
        <v>0</v>
      </c>
      <c r="B911" s="53">
        <f>RFPData!DU906</f>
        <v>0</v>
      </c>
      <c r="C911" s="56">
        <f>RFPData!E906</f>
        <v>0</v>
      </c>
      <c r="D911" s="53">
        <f>RFPData!DT906</f>
        <v>0</v>
      </c>
      <c r="E911" s="56" t="str">
        <f>RFPData!DW906</f>
        <v/>
      </c>
      <c r="F911" s="54" t="d">
        <f>RFPData!CX906</f>
        <v>1899-12-30</v>
      </c>
      <c r="G911" s="54" t="d">
        <f>RFPData!DS906</f>
        <v>1899-12-30</v>
      </c>
      <c r="H911" s="58">
        <f>RFPData!DQ906</f>
        <v>0</v>
      </c>
      <c r="I911" s="58">
        <f>RFPData!DV906</f>
        <v>0</v>
      </c>
      <c r="J911" s="55">
        <f>RFPData!CV906</f>
        <v>0</v>
      </c>
      <c r="K911" s="55">
        <f>RFPData!CW906</f>
        <v>0</v>
      </c>
      <c r="L911" s="57">
        <f>RFPData!DR906</f>
        <v>0</v>
      </c>
    </row>
    <row r="912" spans="1:12" ht="30" customHeight="1">
      <c r="A912" s="58">
        <f>RFPData!D907</f>
        <v>0</v>
      </c>
      <c r="B912" s="53">
        <f>RFPData!DU907</f>
        <v>0</v>
      </c>
      <c r="C912" s="56">
        <f>RFPData!E907</f>
        <v>0</v>
      </c>
      <c r="D912" s="53">
        <f>RFPData!DT907</f>
        <v>0</v>
      </c>
      <c r="E912" s="56" t="str">
        <f>RFPData!DW907</f>
        <v/>
      </c>
      <c r="F912" s="54" t="d">
        <f>RFPData!CX907</f>
        <v>1899-12-30</v>
      </c>
      <c r="G912" s="54" t="d">
        <f>RFPData!DS907</f>
        <v>1899-12-30</v>
      </c>
      <c r="H912" s="58">
        <f>RFPData!DQ907</f>
        <v>0</v>
      </c>
      <c r="I912" s="58">
        <f>RFPData!DV907</f>
        <v>0</v>
      </c>
      <c r="J912" s="55">
        <f>RFPData!CV907</f>
        <v>0</v>
      </c>
      <c r="K912" s="55">
        <f>RFPData!CW907</f>
        <v>0</v>
      </c>
      <c r="L912" s="57">
        <f>RFPData!DR907</f>
        <v>0</v>
      </c>
    </row>
    <row r="913" spans="1:12" ht="30" customHeight="1">
      <c r="A913" s="58">
        <f>RFPData!D908</f>
        <v>0</v>
      </c>
      <c r="B913" s="53">
        <f>RFPData!DU908</f>
        <v>0</v>
      </c>
      <c r="C913" s="56">
        <f>RFPData!E908</f>
        <v>0</v>
      </c>
      <c r="D913" s="53">
        <f>RFPData!DT908</f>
        <v>0</v>
      </c>
      <c r="E913" s="56" t="str">
        <f>RFPData!DW908</f>
        <v/>
      </c>
      <c r="F913" s="54" t="d">
        <f>RFPData!CX908</f>
        <v>1899-12-30</v>
      </c>
      <c r="G913" s="54" t="d">
        <f>RFPData!DS908</f>
        <v>1899-12-30</v>
      </c>
      <c r="H913" s="58">
        <f>RFPData!DQ908</f>
        <v>0</v>
      </c>
      <c r="I913" s="58">
        <f>RFPData!DV908</f>
        <v>0</v>
      </c>
      <c r="J913" s="55">
        <f>RFPData!CV908</f>
        <v>0</v>
      </c>
      <c r="K913" s="55">
        <f>RFPData!CW908</f>
        <v>0</v>
      </c>
      <c r="L913" s="57">
        <f>RFPData!DR908</f>
        <v>0</v>
      </c>
    </row>
    <row r="914" spans="1:12" ht="30" customHeight="1">
      <c r="A914" s="58">
        <f>RFPData!D909</f>
        <v>0</v>
      </c>
      <c r="B914" s="53">
        <f>RFPData!DU909</f>
        <v>0</v>
      </c>
      <c r="C914" s="56">
        <f>RFPData!E909</f>
        <v>0</v>
      </c>
      <c r="D914" s="53">
        <f>RFPData!DT909</f>
        <v>0</v>
      </c>
      <c r="E914" s="56" t="str">
        <f>RFPData!DW909</f>
        <v/>
      </c>
      <c r="F914" s="54" t="d">
        <f>RFPData!CX909</f>
        <v>1899-12-30</v>
      </c>
      <c r="G914" s="54" t="d">
        <f>RFPData!DS909</f>
        <v>1899-12-30</v>
      </c>
      <c r="H914" s="58">
        <f>RFPData!DQ909</f>
        <v>0</v>
      </c>
      <c r="I914" s="58">
        <f>RFPData!DV909</f>
        <v>0</v>
      </c>
      <c r="J914" s="55">
        <f>RFPData!CV909</f>
        <v>0</v>
      </c>
      <c r="K914" s="55">
        <f>RFPData!CW909</f>
        <v>0</v>
      </c>
      <c r="L914" s="57">
        <f>RFPData!DR909</f>
        <v>0</v>
      </c>
    </row>
    <row r="915" spans="1:12" ht="30" customHeight="1">
      <c r="A915" s="58">
        <f>RFPData!D910</f>
        <v>0</v>
      </c>
      <c r="B915" s="53">
        <f>RFPData!DU910</f>
        <v>0</v>
      </c>
      <c r="C915" s="56">
        <f>RFPData!E910</f>
        <v>0</v>
      </c>
      <c r="D915" s="53">
        <f>RFPData!DT910</f>
        <v>0</v>
      </c>
      <c r="E915" s="56" t="str">
        <f>RFPData!DW910</f>
        <v/>
      </c>
      <c r="F915" s="54" t="d">
        <f>RFPData!CX910</f>
        <v>1899-12-30</v>
      </c>
      <c r="G915" s="54" t="d">
        <f>RFPData!DS910</f>
        <v>1899-12-30</v>
      </c>
      <c r="H915" s="58">
        <f>RFPData!DQ910</f>
        <v>0</v>
      </c>
      <c r="I915" s="58">
        <f>RFPData!DV910</f>
        <v>0</v>
      </c>
      <c r="J915" s="55">
        <f>RFPData!CV910</f>
        <v>0</v>
      </c>
      <c r="K915" s="55">
        <f>RFPData!CW910</f>
        <v>0</v>
      </c>
      <c r="L915" s="57">
        <f>RFPData!DR910</f>
        <v>0</v>
      </c>
    </row>
    <row r="916" spans="1:12" ht="30" customHeight="1">
      <c r="A916" s="58">
        <f>RFPData!D911</f>
        <v>0</v>
      </c>
      <c r="B916" s="53">
        <f>RFPData!DU911</f>
        <v>0</v>
      </c>
      <c r="C916" s="56">
        <f>RFPData!E911</f>
        <v>0</v>
      </c>
      <c r="D916" s="53">
        <f>RFPData!DT911</f>
        <v>0</v>
      </c>
      <c r="E916" s="56" t="str">
        <f>RFPData!DW911</f>
        <v/>
      </c>
      <c r="F916" s="54" t="d">
        <f>RFPData!CX911</f>
        <v>1899-12-30</v>
      </c>
      <c r="G916" s="54" t="d">
        <f>RFPData!DS911</f>
        <v>1899-12-30</v>
      </c>
      <c r="H916" s="58">
        <f>RFPData!DQ911</f>
        <v>0</v>
      </c>
      <c r="I916" s="58">
        <f>RFPData!DV911</f>
        <v>0</v>
      </c>
      <c r="J916" s="55">
        <f>RFPData!CV911</f>
        <v>0</v>
      </c>
      <c r="K916" s="55">
        <f>RFPData!CW911</f>
        <v>0</v>
      </c>
      <c r="L916" s="57">
        <f>RFPData!DR911</f>
        <v>0</v>
      </c>
    </row>
    <row r="917" spans="1:12" ht="30" customHeight="1">
      <c r="A917" s="58">
        <f>RFPData!D912</f>
        <v>0</v>
      </c>
      <c r="B917" s="53">
        <f>RFPData!DU912</f>
        <v>0</v>
      </c>
      <c r="C917" s="56">
        <f>RFPData!E912</f>
        <v>0</v>
      </c>
      <c r="D917" s="53">
        <f>RFPData!DT912</f>
        <v>0</v>
      </c>
      <c r="E917" s="56" t="str">
        <f>RFPData!DW912</f>
        <v/>
      </c>
      <c r="F917" s="54" t="d">
        <f>RFPData!CX912</f>
        <v>1899-12-30</v>
      </c>
      <c r="G917" s="54" t="d">
        <f>RFPData!DS912</f>
        <v>1899-12-30</v>
      </c>
      <c r="H917" s="58">
        <f>RFPData!DQ912</f>
        <v>0</v>
      </c>
      <c r="I917" s="58">
        <f>RFPData!DV912</f>
        <v>0</v>
      </c>
      <c r="J917" s="55">
        <f>RFPData!CV912</f>
        <v>0</v>
      </c>
      <c r="K917" s="55">
        <f>RFPData!CW912</f>
        <v>0</v>
      </c>
      <c r="L917" s="57">
        <f>RFPData!DR912</f>
        <v>0</v>
      </c>
    </row>
    <row r="918" spans="1:12" ht="30" customHeight="1">
      <c r="A918" s="58">
        <f>RFPData!D913</f>
        <v>0</v>
      </c>
      <c r="B918" s="53">
        <f>RFPData!DU913</f>
        <v>0</v>
      </c>
      <c r="C918" s="56">
        <f>RFPData!E913</f>
        <v>0</v>
      </c>
      <c r="D918" s="53">
        <f>RFPData!DT913</f>
        <v>0</v>
      </c>
      <c r="E918" s="56" t="str">
        <f>RFPData!DW913</f>
        <v/>
      </c>
      <c r="F918" s="54" t="d">
        <f>RFPData!CX913</f>
        <v>1899-12-30</v>
      </c>
      <c r="G918" s="54" t="d">
        <f>RFPData!DS913</f>
        <v>1899-12-30</v>
      </c>
      <c r="H918" s="58">
        <f>RFPData!DQ913</f>
        <v>0</v>
      </c>
      <c r="I918" s="58">
        <f>RFPData!DV913</f>
        <v>0</v>
      </c>
      <c r="J918" s="55">
        <f>RFPData!CV913</f>
        <v>0</v>
      </c>
      <c r="K918" s="55">
        <f>RFPData!CW913</f>
        <v>0</v>
      </c>
      <c r="L918" s="57">
        <f>RFPData!DR913</f>
        <v>0</v>
      </c>
    </row>
    <row r="919" spans="1:12" ht="30" customHeight="1">
      <c r="A919" s="58">
        <f>RFPData!D914</f>
        <v>0</v>
      </c>
      <c r="B919" s="53">
        <f>RFPData!DU914</f>
        <v>0</v>
      </c>
      <c r="C919" s="56">
        <f>RFPData!E914</f>
        <v>0</v>
      </c>
      <c r="D919" s="53">
        <f>RFPData!DT914</f>
        <v>0</v>
      </c>
      <c r="E919" s="56" t="str">
        <f>RFPData!DW914</f>
        <v/>
      </c>
      <c r="F919" s="54" t="d">
        <f>RFPData!CX914</f>
        <v>1899-12-30</v>
      </c>
      <c r="G919" s="54" t="d">
        <f>RFPData!DS914</f>
        <v>1899-12-30</v>
      </c>
      <c r="H919" s="58">
        <f>RFPData!DQ914</f>
        <v>0</v>
      </c>
      <c r="I919" s="58">
        <f>RFPData!DV914</f>
        <v>0</v>
      </c>
      <c r="J919" s="55">
        <f>RFPData!CV914</f>
        <v>0</v>
      </c>
      <c r="K919" s="55">
        <f>RFPData!CW914</f>
        <v>0</v>
      </c>
      <c r="L919" s="57">
        <f>RFPData!DR914</f>
        <v>0</v>
      </c>
    </row>
    <row r="920" spans="1:12" ht="30" customHeight="1">
      <c r="A920" s="58">
        <f>RFPData!D915</f>
        <v>0</v>
      </c>
      <c r="B920" s="53">
        <f>RFPData!DU915</f>
        <v>0</v>
      </c>
      <c r="C920" s="56">
        <f>RFPData!E915</f>
        <v>0</v>
      </c>
      <c r="D920" s="53">
        <f>RFPData!DT915</f>
        <v>0</v>
      </c>
      <c r="E920" s="56" t="str">
        <f>RFPData!DW915</f>
        <v/>
      </c>
      <c r="F920" s="54" t="d">
        <f>RFPData!CX915</f>
        <v>1899-12-30</v>
      </c>
      <c r="G920" s="54" t="d">
        <f>RFPData!DS915</f>
        <v>1899-12-30</v>
      </c>
      <c r="H920" s="58">
        <f>RFPData!DQ915</f>
        <v>0</v>
      </c>
      <c r="I920" s="58">
        <f>RFPData!DV915</f>
        <v>0</v>
      </c>
      <c r="J920" s="55">
        <f>RFPData!CV915</f>
        <v>0</v>
      </c>
      <c r="K920" s="55">
        <f>RFPData!CW915</f>
        <v>0</v>
      </c>
      <c r="L920" s="57">
        <f>RFPData!DR915</f>
        <v>0</v>
      </c>
    </row>
    <row r="921" spans="1:12" ht="30" customHeight="1">
      <c r="A921" s="58">
        <f>RFPData!D916</f>
        <v>0</v>
      </c>
      <c r="B921" s="53">
        <f>RFPData!DU916</f>
        <v>0</v>
      </c>
      <c r="C921" s="56">
        <f>RFPData!E916</f>
        <v>0</v>
      </c>
      <c r="D921" s="53">
        <f>RFPData!DT916</f>
        <v>0</v>
      </c>
      <c r="E921" s="56" t="str">
        <f>RFPData!DW916</f>
        <v/>
      </c>
      <c r="F921" s="54" t="d">
        <f>RFPData!CX916</f>
        <v>1899-12-30</v>
      </c>
      <c r="G921" s="54" t="d">
        <f>RFPData!DS916</f>
        <v>1899-12-30</v>
      </c>
      <c r="H921" s="58">
        <f>RFPData!DQ916</f>
        <v>0</v>
      </c>
      <c r="I921" s="58">
        <f>RFPData!DV916</f>
        <v>0</v>
      </c>
      <c r="J921" s="55">
        <f>RFPData!CV916</f>
        <v>0</v>
      </c>
      <c r="K921" s="55">
        <f>RFPData!CW916</f>
        <v>0</v>
      </c>
      <c r="L921" s="57">
        <f>RFPData!DR916</f>
        <v>0</v>
      </c>
    </row>
    <row r="922" spans="1:12" ht="30" customHeight="1">
      <c r="A922" s="58">
        <f>RFPData!D917</f>
        <v>0</v>
      </c>
      <c r="B922" s="53">
        <f>RFPData!DU917</f>
        <v>0</v>
      </c>
      <c r="C922" s="56">
        <f>RFPData!E917</f>
        <v>0</v>
      </c>
      <c r="D922" s="53">
        <f>RFPData!DT917</f>
        <v>0</v>
      </c>
      <c r="E922" s="56" t="str">
        <f>RFPData!DW917</f>
        <v/>
      </c>
      <c r="F922" s="54" t="d">
        <f>RFPData!CX917</f>
        <v>1899-12-30</v>
      </c>
      <c r="G922" s="54" t="d">
        <f>RFPData!DS917</f>
        <v>1899-12-30</v>
      </c>
      <c r="H922" s="58">
        <f>RFPData!DQ917</f>
        <v>0</v>
      </c>
      <c r="I922" s="58">
        <f>RFPData!DV917</f>
        <v>0</v>
      </c>
      <c r="J922" s="55">
        <f>RFPData!CV917</f>
        <v>0</v>
      </c>
      <c r="K922" s="55">
        <f>RFPData!CW917</f>
        <v>0</v>
      </c>
      <c r="L922" s="57">
        <f>RFPData!DR917</f>
        <v>0</v>
      </c>
    </row>
    <row r="923" spans="1:12" ht="30" customHeight="1">
      <c r="A923" s="58">
        <f>RFPData!D918</f>
        <v>0</v>
      </c>
      <c r="B923" s="53">
        <f>RFPData!DU918</f>
        <v>0</v>
      </c>
      <c r="C923" s="56">
        <f>RFPData!E918</f>
        <v>0</v>
      </c>
      <c r="D923" s="53">
        <f>RFPData!DT918</f>
        <v>0</v>
      </c>
      <c r="E923" s="56" t="str">
        <f>RFPData!DW918</f>
        <v/>
      </c>
      <c r="F923" s="54" t="d">
        <f>RFPData!CX918</f>
        <v>1899-12-30</v>
      </c>
      <c r="G923" s="54" t="d">
        <f>RFPData!DS918</f>
        <v>1899-12-30</v>
      </c>
      <c r="H923" s="58">
        <f>RFPData!DQ918</f>
        <v>0</v>
      </c>
      <c r="I923" s="58">
        <f>RFPData!DV918</f>
        <v>0</v>
      </c>
      <c r="J923" s="55">
        <f>RFPData!CV918</f>
        <v>0</v>
      </c>
      <c r="K923" s="55">
        <f>RFPData!CW918</f>
        <v>0</v>
      </c>
      <c r="L923" s="57">
        <f>RFPData!DR918</f>
        <v>0</v>
      </c>
    </row>
    <row r="924" spans="1:12" ht="30" customHeight="1">
      <c r="A924" s="58">
        <f>RFPData!D919</f>
        <v>0</v>
      </c>
      <c r="B924" s="53">
        <f>RFPData!DU919</f>
        <v>0</v>
      </c>
      <c r="C924" s="56">
        <f>RFPData!E919</f>
        <v>0</v>
      </c>
      <c r="D924" s="53">
        <f>RFPData!DT919</f>
        <v>0</v>
      </c>
      <c r="E924" s="56" t="str">
        <f>RFPData!DW919</f>
        <v/>
      </c>
      <c r="F924" s="54" t="d">
        <f>RFPData!CX919</f>
        <v>1899-12-30</v>
      </c>
      <c r="G924" s="54" t="d">
        <f>RFPData!DS919</f>
        <v>1899-12-30</v>
      </c>
      <c r="H924" s="58">
        <f>RFPData!DQ919</f>
        <v>0</v>
      </c>
      <c r="I924" s="58">
        <f>RFPData!DV919</f>
        <v>0</v>
      </c>
      <c r="J924" s="55">
        <f>RFPData!CV919</f>
        <v>0</v>
      </c>
      <c r="K924" s="55">
        <f>RFPData!CW919</f>
        <v>0</v>
      </c>
      <c r="L924" s="57">
        <f>RFPData!DR919</f>
        <v>0</v>
      </c>
    </row>
    <row r="925" spans="1:12" ht="30" customHeight="1">
      <c r="A925" s="58">
        <f>RFPData!D920</f>
        <v>0</v>
      </c>
      <c r="B925" s="53">
        <f>RFPData!DU920</f>
        <v>0</v>
      </c>
      <c r="C925" s="56">
        <f>RFPData!E920</f>
        <v>0</v>
      </c>
      <c r="D925" s="53">
        <f>RFPData!DT920</f>
        <v>0</v>
      </c>
      <c r="E925" s="56" t="str">
        <f>RFPData!DW920</f>
        <v/>
      </c>
      <c r="F925" s="54" t="d">
        <f>RFPData!CX920</f>
        <v>1899-12-30</v>
      </c>
      <c r="G925" s="54" t="d">
        <f>RFPData!DS920</f>
        <v>1899-12-30</v>
      </c>
      <c r="H925" s="58">
        <f>RFPData!DQ920</f>
        <v>0</v>
      </c>
      <c r="I925" s="58">
        <f>RFPData!DV920</f>
        <v>0</v>
      </c>
      <c r="J925" s="55">
        <f>RFPData!CV920</f>
        <v>0</v>
      </c>
      <c r="K925" s="55">
        <f>RFPData!CW920</f>
        <v>0</v>
      </c>
      <c r="L925" s="57">
        <f>RFPData!DR920</f>
        <v>0</v>
      </c>
    </row>
    <row r="926" spans="1:12" ht="30" customHeight="1">
      <c r="A926" s="58">
        <f>RFPData!D921</f>
        <v>0</v>
      </c>
      <c r="B926" s="53">
        <f>RFPData!DU921</f>
        <v>0</v>
      </c>
      <c r="C926" s="56">
        <f>RFPData!E921</f>
        <v>0</v>
      </c>
      <c r="D926" s="53">
        <f>RFPData!DT921</f>
        <v>0</v>
      </c>
      <c r="E926" s="56" t="str">
        <f>RFPData!DW921</f>
        <v/>
      </c>
      <c r="F926" s="54" t="d">
        <f>RFPData!CX921</f>
        <v>1899-12-30</v>
      </c>
      <c r="G926" s="54" t="d">
        <f>RFPData!DS921</f>
        <v>1899-12-30</v>
      </c>
      <c r="H926" s="58">
        <f>RFPData!DQ921</f>
        <v>0</v>
      </c>
      <c r="I926" s="58">
        <f>RFPData!DV921</f>
        <v>0</v>
      </c>
      <c r="J926" s="55">
        <f>RFPData!CV921</f>
        <v>0</v>
      </c>
      <c r="K926" s="55">
        <f>RFPData!CW921</f>
        <v>0</v>
      </c>
      <c r="L926" s="57">
        <f>RFPData!DR921</f>
        <v>0</v>
      </c>
    </row>
    <row r="927" spans="1:12" ht="30" customHeight="1">
      <c r="A927" s="58">
        <f>RFPData!D922</f>
        <v>0</v>
      </c>
      <c r="B927" s="53">
        <f>RFPData!DU922</f>
        <v>0</v>
      </c>
      <c r="C927" s="56">
        <f>RFPData!E922</f>
        <v>0</v>
      </c>
      <c r="D927" s="53">
        <f>RFPData!DT922</f>
        <v>0</v>
      </c>
      <c r="E927" s="56" t="str">
        <f>RFPData!DW922</f>
        <v/>
      </c>
      <c r="F927" s="54" t="d">
        <f>RFPData!CX922</f>
        <v>1899-12-30</v>
      </c>
      <c r="G927" s="54" t="d">
        <f>RFPData!DS922</f>
        <v>1899-12-30</v>
      </c>
      <c r="H927" s="58">
        <f>RFPData!DQ922</f>
        <v>0</v>
      </c>
      <c r="I927" s="58">
        <f>RFPData!DV922</f>
        <v>0</v>
      </c>
      <c r="J927" s="55">
        <f>RFPData!CV922</f>
        <v>0</v>
      </c>
      <c r="K927" s="55">
        <f>RFPData!CW922</f>
        <v>0</v>
      </c>
      <c r="L927" s="57">
        <f>RFPData!DR922</f>
        <v>0</v>
      </c>
    </row>
    <row r="928" spans="1:12" ht="30" customHeight="1">
      <c r="A928" s="58">
        <f>RFPData!D923</f>
        <v>0</v>
      </c>
      <c r="B928" s="53">
        <f>RFPData!DU923</f>
        <v>0</v>
      </c>
      <c r="C928" s="56">
        <f>RFPData!E923</f>
        <v>0</v>
      </c>
      <c r="D928" s="53">
        <f>RFPData!DT923</f>
        <v>0</v>
      </c>
      <c r="E928" s="56" t="str">
        <f>RFPData!DW923</f>
        <v/>
      </c>
      <c r="F928" s="54" t="d">
        <f>RFPData!CX923</f>
        <v>1899-12-30</v>
      </c>
      <c r="G928" s="54" t="d">
        <f>RFPData!DS923</f>
        <v>1899-12-30</v>
      </c>
      <c r="H928" s="58">
        <f>RFPData!DQ923</f>
        <v>0</v>
      </c>
      <c r="I928" s="58">
        <f>RFPData!DV923</f>
        <v>0</v>
      </c>
      <c r="J928" s="55">
        <f>RFPData!CV923</f>
        <v>0</v>
      </c>
      <c r="K928" s="55">
        <f>RFPData!CW923</f>
        <v>0</v>
      </c>
      <c r="L928" s="57">
        <f>RFPData!DR923</f>
        <v>0</v>
      </c>
    </row>
    <row r="929" spans="1:12" ht="30" customHeight="1">
      <c r="A929" s="58">
        <f>RFPData!D924</f>
        <v>0</v>
      </c>
      <c r="B929" s="53">
        <f>RFPData!DU924</f>
        <v>0</v>
      </c>
      <c r="C929" s="56">
        <f>RFPData!E924</f>
        <v>0</v>
      </c>
      <c r="D929" s="53">
        <f>RFPData!DT924</f>
        <v>0</v>
      </c>
      <c r="E929" s="56" t="str">
        <f>RFPData!DW924</f>
        <v/>
      </c>
      <c r="F929" s="54" t="d">
        <f>RFPData!CX924</f>
        <v>1899-12-30</v>
      </c>
      <c r="G929" s="54" t="d">
        <f>RFPData!DS924</f>
        <v>1899-12-30</v>
      </c>
      <c r="H929" s="58">
        <f>RFPData!DQ924</f>
        <v>0</v>
      </c>
      <c r="I929" s="58">
        <f>RFPData!DV924</f>
        <v>0</v>
      </c>
      <c r="J929" s="55">
        <f>RFPData!CV924</f>
        <v>0</v>
      </c>
      <c r="K929" s="55">
        <f>RFPData!CW924</f>
        <v>0</v>
      </c>
      <c r="L929" s="57">
        <f>RFPData!DR924</f>
        <v>0</v>
      </c>
    </row>
    <row r="930" spans="1:12" ht="30" customHeight="1">
      <c r="A930" s="58">
        <f>RFPData!D925</f>
        <v>0</v>
      </c>
      <c r="B930" s="53">
        <f>RFPData!DU925</f>
        <v>0</v>
      </c>
      <c r="C930" s="56">
        <f>RFPData!E925</f>
        <v>0</v>
      </c>
      <c r="D930" s="53">
        <f>RFPData!DT925</f>
        <v>0</v>
      </c>
      <c r="E930" s="56" t="str">
        <f>RFPData!DW925</f>
        <v/>
      </c>
      <c r="F930" s="54" t="d">
        <f>RFPData!CX925</f>
        <v>1899-12-30</v>
      </c>
      <c r="G930" s="54" t="d">
        <f>RFPData!DS925</f>
        <v>1899-12-30</v>
      </c>
      <c r="H930" s="58">
        <f>RFPData!DQ925</f>
        <v>0</v>
      </c>
      <c r="I930" s="58">
        <f>RFPData!DV925</f>
        <v>0</v>
      </c>
      <c r="J930" s="55">
        <f>RFPData!CV925</f>
        <v>0</v>
      </c>
      <c r="K930" s="55">
        <f>RFPData!CW925</f>
        <v>0</v>
      </c>
      <c r="L930" s="57">
        <f>RFPData!DR925</f>
        <v>0</v>
      </c>
    </row>
    <row r="931" spans="1:12" ht="30" customHeight="1">
      <c r="A931" s="58">
        <f>RFPData!D926</f>
        <v>0</v>
      </c>
      <c r="B931" s="53">
        <f>RFPData!DU926</f>
        <v>0</v>
      </c>
      <c r="C931" s="56">
        <f>RFPData!E926</f>
        <v>0</v>
      </c>
      <c r="D931" s="53">
        <f>RFPData!DT926</f>
        <v>0</v>
      </c>
      <c r="E931" s="56" t="str">
        <f>RFPData!DW926</f>
        <v/>
      </c>
      <c r="F931" s="54" t="d">
        <f>RFPData!CX926</f>
        <v>1899-12-30</v>
      </c>
      <c r="G931" s="54" t="d">
        <f>RFPData!DS926</f>
        <v>1899-12-30</v>
      </c>
      <c r="H931" s="58">
        <f>RFPData!DQ926</f>
        <v>0</v>
      </c>
      <c r="I931" s="58">
        <f>RFPData!DV926</f>
        <v>0</v>
      </c>
      <c r="J931" s="55">
        <f>RFPData!CV926</f>
        <v>0</v>
      </c>
      <c r="K931" s="55">
        <f>RFPData!CW926</f>
        <v>0</v>
      </c>
      <c r="L931" s="57">
        <f>RFPData!DR926</f>
        <v>0</v>
      </c>
    </row>
    <row r="932" spans="1:12" ht="30" customHeight="1">
      <c r="A932" s="58">
        <f>RFPData!D927</f>
        <v>0</v>
      </c>
      <c r="B932" s="53">
        <f>RFPData!DU927</f>
        <v>0</v>
      </c>
      <c r="C932" s="56">
        <f>RFPData!E927</f>
        <v>0</v>
      </c>
      <c r="D932" s="53">
        <f>RFPData!DT927</f>
        <v>0</v>
      </c>
      <c r="E932" s="56" t="str">
        <f>RFPData!DW927</f>
        <v/>
      </c>
      <c r="F932" s="54" t="d">
        <f>RFPData!CX927</f>
        <v>1899-12-30</v>
      </c>
      <c r="G932" s="54" t="d">
        <f>RFPData!DS927</f>
        <v>1899-12-30</v>
      </c>
      <c r="H932" s="58">
        <f>RFPData!DQ927</f>
        <v>0</v>
      </c>
      <c r="I932" s="58">
        <f>RFPData!DV927</f>
        <v>0</v>
      </c>
      <c r="J932" s="55">
        <f>RFPData!CV927</f>
        <v>0</v>
      </c>
      <c r="K932" s="55">
        <f>RFPData!CW927</f>
        <v>0</v>
      </c>
      <c r="L932" s="57">
        <f>RFPData!DR927</f>
        <v>0</v>
      </c>
    </row>
    <row r="933" spans="1:12" ht="30" customHeight="1">
      <c r="A933" s="58">
        <f>RFPData!D928</f>
        <v>0</v>
      </c>
      <c r="B933" s="53">
        <f>RFPData!DU928</f>
        <v>0</v>
      </c>
      <c r="C933" s="56">
        <f>RFPData!E928</f>
        <v>0</v>
      </c>
      <c r="D933" s="53">
        <f>RFPData!DT928</f>
        <v>0</v>
      </c>
      <c r="E933" s="56" t="str">
        <f>RFPData!DW928</f>
        <v/>
      </c>
      <c r="F933" s="54" t="d">
        <f>RFPData!CX928</f>
        <v>1899-12-30</v>
      </c>
      <c r="G933" s="54" t="d">
        <f>RFPData!DS928</f>
        <v>1899-12-30</v>
      </c>
      <c r="H933" s="58">
        <f>RFPData!DQ928</f>
        <v>0</v>
      </c>
      <c r="I933" s="58">
        <f>RFPData!DV928</f>
        <v>0</v>
      </c>
      <c r="J933" s="55">
        <f>RFPData!CV928</f>
        <v>0</v>
      </c>
      <c r="K933" s="55">
        <f>RFPData!CW928</f>
        <v>0</v>
      </c>
      <c r="L933" s="57">
        <f>RFPData!DR928</f>
        <v>0</v>
      </c>
    </row>
    <row r="934" spans="1:12" ht="30" customHeight="1">
      <c r="A934" s="58">
        <f>RFPData!D929</f>
        <v>0</v>
      </c>
      <c r="B934" s="53">
        <f>RFPData!DU929</f>
        <v>0</v>
      </c>
      <c r="C934" s="56">
        <f>RFPData!E929</f>
        <v>0</v>
      </c>
      <c r="D934" s="53">
        <f>RFPData!DT929</f>
        <v>0</v>
      </c>
      <c r="E934" s="56" t="str">
        <f>RFPData!DW929</f>
        <v/>
      </c>
      <c r="F934" s="54" t="d">
        <f>RFPData!CX929</f>
        <v>1899-12-30</v>
      </c>
      <c r="G934" s="54" t="d">
        <f>RFPData!DS929</f>
        <v>1899-12-30</v>
      </c>
      <c r="H934" s="58">
        <f>RFPData!DQ929</f>
        <v>0</v>
      </c>
      <c r="I934" s="58">
        <f>RFPData!DV929</f>
        <v>0</v>
      </c>
      <c r="J934" s="55">
        <f>RFPData!CV929</f>
        <v>0</v>
      </c>
      <c r="K934" s="55">
        <f>RFPData!CW929</f>
        <v>0</v>
      </c>
      <c r="L934" s="57">
        <f>RFPData!DR929</f>
        <v>0</v>
      </c>
    </row>
    <row r="935" spans="1:12" ht="30" customHeight="1">
      <c r="A935" s="58">
        <f>RFPData!D930</f>
        <v>0</v>
      </c>
      <c r="B935" s="53">
        <f>RFPData!DU930</f>
        <v>0</v>
      </c>
      <c r="C935" s="56">
        <f>RFPData!E930</f>
        <v>0</v>
      </c>
      <c r="D935" s="53">
        <f>RFPData!DT930</f>
        <v>0</v>
      </c>
      <c r="E935" s="56" t="str">
        <f>RFPData!DW930</f>
        <v/>
      </c>
      <c r="F935" s="54" t="d">
        <f>RFPData!CX930</f>
        <v>1899-12-30</v>
      </c>
      <c r="G935" s="54" t="d">
        <f>RFPData!DS930</f>
        <v>1899-12-30</v>
      </c>
      <c r="H935" s="58">
        <f>RFPData!DQ930</f>
        <v>0</v>
      </c>
      <c r="I935" s="58">
        <f>RFPData!DV930</f>
        <v>0</v>
      </c>
      <c r="J935" s="55">
        <f>RFPData!CV930</f>
        <v>0</v>
      </c>
      <c r="K935" s="55">
        <f>RFPData!CW930</f>
        <v>0</v>
      </c>
      <c r="L935" s="57">
        <f>RFPData!DR930</f>
        <v>0</v>
      </c>
    </row>
    <row r="936" spans="1:12" ht="30" customHeight="1">
      <c r="A936" s="58">
        <f>RFPData!D931</f>
        <v>0</v>
      </c>
      <c r="B936" s="53">
        <f>RFPData!DU931</f>
        <v>0</v>
      </c>
      <c r="C936" s="56">
        <f>RFPData!E931</f>
        <v>0</v>
      </c>
      <c r="D936" s="53">
        <f>RFPData!DT931</f>
        <v>0</v>
      </c>
      <c r="E936" s="56" t="str">
        <f>RFPData!DW931</f>
        <v/>
      </c>
      <c r="F936" s="54" t="d">
        <f>RFPData!CX931</f>
        <v>1899-12-30</v>
      </c>
      <c r="G936" s="54" t="d">
        <f>RFPData!DS931</f>
        <v>1899-12-30</v>
      </c>
      <c r="H936" s="58">
        <f>RFPData!DQ931</f>
        <v>0</v>
      </c>
      <c r="I936" s="58">
        <f>RFPData!DV931</f>
        <v>0</v>
      </c>
      <c r="J936" s="55">
        <f>RFPData!CV931</f>
        <v>0</v>
      </c>
      <c r="K936" s="55">
        <f>RFPData!CW931</f>
        <v>0</v>
      </c>
      <c r="L936" s="57">
        <f>RFPData!DR931</f>
        <v>0</v>
      </c>
    </row>
    <row r="937" spans="1:12" ht="30" customHeight="1">
      <c r="A937" s="58">
        <f>RFPData!D932</f>
        <v>0</v>
      </c>
      <c r="B937" s="53">
        <f>RFPData!DU932</f>
        <v>0</v>
      </c>
      <c r="C937" s="56">
        <f>RFPData!E932</f>
        <v>0</v>
      </c>
      <c r="D937" s="53">
        <f>RFPData!DT932</f>
        <v>0</v>
      </c>
      <c r="E937" s="56" t="str">
        <f>RFPData!DW932</f>
        <v/>
      </c>
      <c r="F937" s="54" t="d">
        <f>RFPData!CX932</f>
        <v>1899-12-30</v>
      </c>
      <c r="G937" s="54" t="d">
        <f>RFPData!DS932</f>
        <v>1899-12-30</v>
      </c>
      <c r="H937" s="58">
        <f>RFPData!DQ932</f>
        <v>0</v>
      </c>
      <c r="I937" s="58">
        <f>RFPData!DV932</f>
        <v>0</v>
      </c>
      <c r="J937" s="55">
        <f>RFPData!CV932</f>
        <v>0</v>
      </c>
      <c r="K937" s="55">
        <f>RFPData!CW932</f>
        <v>0</v>
      </c>
      <c r="L937" s="57">
        <f>RFPData!DR932</f>
        <v>0</v>
      </c>
    </row>
    <row r="938" spans="1:12" ht="30" customHeight="1">
      <c r="A938" s="58">
        <f>RFPData!D933</f>
        <v>0</v>
      </c>
      <c r="B938" s="53">
        <f>RFPData!DU933</f>
        <v>0</v>
      </c>
      <c r="C938" s="56">
        <f>RFPData!E933</f>
        <v>0</v>
      </c>
      <c r="D938" s="53">
        <f>RFPData!DT933</f>
        <v>0</v>
      </c>
      <c r="E938" s="56" t="str">
        <f>RFPData!DW933</f>
        <v/>
      </c>
      <c r="F938" s="54" t="d">
        <f>RFPData!CX933</f>
        <v>1899-12-30</v>
      </c>
      <c r="G938" s="54" t="d">
        <f>RFPData!DS933</f>
        <v>1899-12-30</v>
      </c>
      <c r="H938" s="58">
        <f>RFPData!DQ933</f>
        <v>0</v>
      </c>
      <c r="I938" s="58">
        <f>RFPData!DV933</f>
        <v>0</v>
      </c>
      <c r="J938" s="55">
        <f>RFPData!CV933</f>
        <v>0</v>
      </c>
      <c r="K938" s="55">
        <f>RFPData!CW933</f>
        <v>0</v>
      </c>
      <c r="L938" s="57">
        <f>RFPData!DR933</f>
        <v>0</v>
      </c>
    </row>
    <row r="939" spans="1:12" ht="30" customHeight="1">
      <c r="A939" s="58">
        <f>RFPData!D934</f>
        <v>0</v>
      </c>
      <c r="B939" s="53">
        <f>RFPData!DU934</f>
        <v>0</v>
      </c>
      <c r="C939" s="56">
        <f>RFPData!E934</f>
        <v>0</v>
      </c>
      <c r="D939" s="53">
        <f>RFPData!DT934</f>
        <v>0</v>
      </c>
      <c r="E939" s="56" t="str">
        <f>RFPData!DW934</f>
        <v/>
      </c>
      <c r="F939" s="54" t="d">
        <f>RFPData!CX934</f>
        <v>1899-12-30</v>
      </c>
      <c r="G939" s="54" t="d">
        <f>RFPData!DS934</f>
        <v>1899-12-30</v>
      </c>
      <c r="H939" s="58">
        <f>RFPData!DQ934</f>
        <v>0</v>
      </c>
      <c r="I939" s="58">
        <f>RFPData!DV934</f>
        <v>0</v>
      </c>
      <c r="J939" s="55">
        <f>RFPData!CV934</f>
        <v>0</v>
      </c>
      <c r="K939" s="55">
        <f>RFPData!CW934</f>
        <v>0</v>
      </c>
      <c r="L939" s="57">
        <f>RFPData!DR934</f>
        <v>0</v>
      </c>
    </row>
    <row r="940" spans="1:12" ht="30" customHeight="1">
      <c r="A940" s="58">
        <f>RFPData!D935</f>
        <v>0</v>
      </c>
      <c r="B940" s="53">
        <f>RFPData!DU935</f>
        <v>0</v>
      </c>
      <c r="C940" s="56">
        <f>RFPData!E935</f>
        <v>0</v>
      </c>
      <c r="D940" s="53">
        <f>RFPData!DT935</f>
        <v>0</v>
      </c>
      <c r="E940" s="56" t="str">
        <f>RFPData!DW935</f>
        <v/>
      </c>
      <c r="F940" s="54" t="d">
        <f>RFPData!CX935</f>
        <v>1899-12-30</v>
      </c>
      <c r="G940" s="54" t="d">
        <f>RFPData!DS935</f>
        <v>1899-12-30</v>
      </c>
      <c r="H940" s="58">
        <f>RFPData!DQ935</f>
        <v>0</v>
      </c>
      <c r="I940" s="58">
        <f>RFPData!DV935</f>
        <v>0</v>
      </c>
      <c r="J940" s="55">
        <f>RFPData!CV935</f>
        <v>0</v>
      </c>
      <c r="K940" s="55">
        <f>RFPData!CW935</f>
        <v>0</v>
      </c>
      <c r="L940" s="57">
        <f>RFPData!DR935</f>
        <v>0</v>
      </c>
    </row>
    <row r="941" spans="1:12" ht="30" customHeight="1">
      <c r="A941" s="58">
        <f>RFPData!D936</f>
        <v>0</v>
      </c>
      <c r="B941" s="53">
        <f>RFPData!DU936</f>
        <v>0</v>
      </c>
      <c r="C941" s="56">
        <f>RFPData!E936</f>
        <v>0</v>
      </c>
      <c r="D941" s="53">
        <f>RFPData!DT936</f>
        <v>0</v>
      </c>
      <c r="E941" s="56" t="str">
        <f>RFPData!DW936</f>
        <v/>
      </c>
      <c r="F941" s="54" t="d">
        <f>RFPData!CX936</f>
        <v>1899-12-30</v>
      </c>
      <c r="G941" s="54" t="d">
        <f>RFPData!DS936</f>
        <v>1899-12-30</v>
      </c>
      <c r="H941" s="58">
        <f>RFPData!DQ936</f>
        <v>0</v>
      </c>
      <c r="I941" s="58">
        <f>RFPData!DV936</f>
        <v>0</v>
      </c>
      <c r="J941" s="55">
        <f>RFPData!CV936</f>
        <v>0</v>
      </c>
      <c r="K941" s="55">
        <f>RFPData!CW936</f>
        <v>0</v>
      </c>
      <c r="L941" s="57">
        <f>RFPData!DR936</f>
        <v>0</v>
      </c>
    </row>
    <row r="942" spans="1:12" ht="30" customHeight="1">
      <c r="A942" s="58">
        <f>RFPData!D937</f>
        <v>0</v>
      </c>
      <c r="B942" s="53">
        <f>RFPData!DU937</f>
        <v>0</v>
      </c>
      <c r="C942" s="56">
        <f>RFPData!E937</f>
        <v>0</v>
      </c>
      <c r="D942" s="53">
        <f>RFPData!DT937</f>
        <v>0</v>
      </c>
      <c r="E942" s="56" t="str">
        <f>RFPData!DW937</f>
        <v/>
      </c>
      <c r="F942" s="54" t="d">
        <f>RFPData!CX937</f>
        <v>1899-12-30</v>
      </c>
      <c r="G942" s="54" t="d">
        <f>RFPData!DS937</f>
        <v>1899-12-30</v>
      </c>
      <c r="H942" s="58">
        <f>RFPData!DQ937</f>
        <v>0</v>
      </c>
      <c r="I942" s="58">
        <f>RFPData!DV937</f>
        <v>0</v>
      </c>
      <c r="J942" s="55">
        <f>RFPData!CV937</f>
        <v>0</v>
      </c>
      <c r="K942" s="55">
        <f>RFPData!CW937</f>
        <v>0</v>
      </c>
      <c r="L942" s="57">
        <f>RFPData!DR937</f>
        <v>0</v>
      </c>
    </row>
    <row r="943" spans="1:12" ht="30" customHeight="1">
      <c r="A943" s="58">
        <f>RFPData!D938</f>
        <v>0</v>
      </c>
      <c r="B943" s="53">
        <f>RFPData!DU938</f>
        <v>0</v>
      </c>
      <c r="C943" s="56">
        <f>RFPData!E938</f>
        <v>0</v>
      </c>
      <c r="D943" s="53">
        <f>RFPData!DT938</f>
        <v>0</v>
      </c>
      <c r="E943" s="56" t="str">
        <f>RFPData!DW938</f>
        <v/>
      </c>
      <c r="F943" s="54" t="d">
        <f>RFPData!CX938</f>
        <v>1899-12-30</v>
      </c>
      <c r="G943" s="54" t="d">
        <f>RFPData!DS938</f>
        <v>1899-12-30</v>
      </c>
      <c r="H943" s="58">
        <f>RFPData!DQ938</f>
        <v>0</v>
      </c>
      <c r="I943" s="58">
        <f>RFPData!DV938</f>
        <v>0</v>
      </c>
      <c r="J943" s="55">
        <f>RFPData!CV938</f>
        <v>0</v>
      </c>
      <c r="K943" s="55">
        <f>RFPData!CW938</f>
        <v>0</v>
      </c>
      <c r="L943" s="57">
        <f>RFPData!DR938</f>
        <v>0</v>
      </c>
    </row>
    <row r="944" spans="1:12" ht="30" customHeight="1">
      <c r="A944" s="58">
        <f>RFPData!D939</f>
        <v>0</v>
      </c>
      <c r="B944" s="53">
        <f>RFPData!DU939</f>
        <v>0</v>
      </c>
      <c r="C944" s="56">
        <f>RFPData!E939</f>
        <v>0</v>
      </c>
      <c r="D944" s="53">
        <f>RFPData!DT939</f>
        <v>0</v>
      </c>
      <c r="E944" s="56" t="str">
        <f>RFPData!DW939</f>
        <v/>
      </c>
      <c r="F944" s="54" t="d">
        <f>RFPData!CX939</f>
        <v>1899-12-30</v>
      </c>
      <c r="G944" s="54" t="d">
        <f>RFPData!DS939</f>
        <v>1899-12-30</v>
      </c>
      <c r="H944" s="58">
        <f>RFPData!DQ939</f>
        <v>0</v>
      </c>
      <c r="I944" s="58">
        <f>RFPData!DV939</f>
        <v>0</v>
      </c>
      <c r="J944" s="55">
        <f>RFPData!CV939</f>
        <v>0</v>
      </c>
      <c r="K944" s="55">
        <f>RFPData!CW939</f>
        <v>0</v>
      </c>
      <c r="L944" s="57">
        <f>RFPData!DR939</f>
        <v>0</v>
      </c>
    </row>
    <row r="945" spans="1:12" ht="30" customHeight="1">
      <c r="A945" s="58">
        <f>RFPData!D940</f>
        <v>0</v>
      </c>
      <c r="B945" s="53">
        <f>RFPData!DU940</f>
        <v>0</v>
      </c>
      <c r="C945" s="56">
        <f>RFPData!E940</f>
        <v>0</v>
      </c>
      <c r="D945" s="53">
        <f>RFPData!DT940</f>
        <v>0</v>
      </c>
      <c r="E945" s="56" t="str">
        <f>RFPData!DW940</f>
        <v/>
      </c>
      <c r="F945" s="54" t="d">
        <f>RFPData!CX940</f>
        <v>1899-12-30</v>
      </c>
      <c r="G945" s="54" t="d">
        <f>RFPData!DS940</f>
        <v>1899-12-30</v>
      </c>
      <c r="H945" s="58">
        <f>RFPData!DQ940</f>
        <v>0</v>
      </c>
      <c r="I945" s="58">
        <f>RFPData!DV940</f>
        <v>0</v>
      </c>
      <c r="J945" s="55">
        <f>RFPData!CV940</f>
        <v>0</v>
      </c>
      <c r="K945" s="55">
        <f>RFPData!CW940</f>
        <v>0</v>
      </c>
      <c r="L945" s="57">
        <f>RFPData!DR940</f>
        <v>0</v>
      </c>
    </row>
    <row r="946" spans="1:12" ht="30" customHeight="1">
      <c r="A946" s="58">
        <f>RFPData!D941</f>
        <v>0</v>
      </c>
      <c r="B946" s="53">
        <f>RFPData!DU941</f>
        <v>0</v>
      </c>
      <c r="C946" s="56">
        <f>RFPData!E941</f>
        <v>0</v>
      </c>
      <c r="D946" s="53">
        <f>RFPData!DT941</f>
        <v>0</v>
      </c>
      <c r="E946" s="56" t="str">
        <f>RFPData!DW941</f>
        <v/>
      </c>
      <c r="F946" s="54" t="d">
        <f>RFPData!CX941</f>
        <v>1899-12-30</v>
      </c>
      <c r="G946" s="54" t="d">
        <f>RFPData!DS941</f>
        <v>1899-12-30</v>
      </c>
      <c r="H946" s="58">
        <f>RFPData!DQ941</f>
        <v>0</v>
      </c>
      <c r="I946" s="58">
        <f>RFPData!DV941</f>
        <v>0</v>
      </c>
      <c r="J946" s="55">
        <f>RFPData!CV941</f>
        <v>0</v>
      </c>
      <c r="K946" s="55">
        <f>RFPData!CW941</f>
        <v>0</v>
      </c>
      <c r="L946" s="57">
        <f>RFPData!DR941</f>
        <v>0</v>
      </c>
    </row>
    <row r="947" spans="1:12" ht="30" customHeight="1">
      <c r="A947" s="58">
        <f>RFPData!D942</f>
        <v>0</v>
      </c>
      <c r="B947" s="53">
        <f>RFPData!DU942</f>
        <v>0</v>
      </c>
      <c r="C947" s="56">
        <f>RFPData!E942</f>
        <v>0</v>
      </c>
      <c r="D947" s="53">
        <f>RFPData!DT942</f>
        <v>0</v>
      </c>
      <c r="E947" s="56" t="str">
        <f>RFPData!DW942</f>
        <v/>
      </c>
      <c r="F947" s="54" t="d">
        <f>RFPData!CX942</f>
        <v>1899-12-30</v>
      </c>
      <c r="G947" s="54" t="d">
        <f>RFPData!DS942</f>
        <v>1899-12-30</v>
      </c>
      <c r="H947" s="58">
        <f>RFPData!DQ942</f>
        <v>0</v>
      </c>
      <c r="I947" s="58">
        <f>RFPData!DV942</f>
        <v>0</v>
      </c>
      <c r="J947" s="55">
        <f>RFPData!CV942</f>
        <v>0</v>
      </c>
      <c r="K947" s="55">
        <f>RFPData!CW942</f>
        <v>0</v>
      </c>
      <c r="L947" s="57">
        <f>RFPData!DR942</f>
        <v>0</v>
      </c>
    </row>
    <row r="948" spans="1:12" ht="30" customHeight="1">
      <c r="A948" s="58">
        <f>RFPData!D943</f>
        <v>0</v>
      </c>
      <c r="B948" s="53">
        <f>RFPData!DU943</f>
        <v>0</v>
      </c>
      <c r="C948" s="56">
        <f>RFPData!E943</f>
        <v>0</v>
      </c>
      <c r="D948" s="53">
        <f>RFPData!DT943</f>
        <v>0</v>
      </c>
      <c r="E948" s="56" t="str">
        <f>RFPData!DW943</f>
        <v/>
      </c>
      <c r="F948" s="54" t="d">
        <f>RFPData!CX943</f>
        <v>1899-12-30</v>
      </c>
      <c r="G948" s="54" t="d">
        <f>RFPData!DS943</f>
        <v>1899-12-30</v>
      </c>
      <c r="H948" s="58">
        <f>RFPData!DQ943</f>
        <v>0</v>
      </c>
      <c r="I948" s="58">
        <f>RFPData!DV943</f>
        <v>0</v>
      </c>
      <c r="J948" s="55">
        <f>RFPData!CV943</f>
        <v>0</v>
      </c>
      <c r="K948" s="55">
        <f>RFPData!CW943</f>
        <v>0</v>
      </c>
      <c r="L948" s="57">
        <f>RFPData!DR943</f>
        <v>0</v>
      </c>
    </row>
    <row r="949" spans="1:12" ht="30" customHeight="1">
      <c r="A949" s="58">
        <f>RFPData!D944</f>
        <v>0</v>
      </c>
      <c r="B949" s="53">
        <f>RFPData!DU944</f>
        <v>0</v>
      </c>
      <c r="C949" s="56">
        <f>RFPData!E944</f>
        <v>0</v>
      </c>
      <c r="D949" s="53">
        <f>RFPData!DT944</f>
        <v>0</v>
      </c>
      <c r="E949" s="56" t="str">
        <f>RFPData!DW944</f>
        <v/>
      </c>
      <c r="F949" s="54" t="d">
        <f>RFPData!CX944</f>
        <v>1899-12-30</v>
      </c>
      <c r="G949" s="54" t="d">
        <f>RFPData!DS944</f>
        <v>1899-12-30</v>
      </c>
      <c r="H949" s="58">
        <f>RFPData!DQ944</f>
        <v>0</v>
      </c>
      <c r="I949" s="58">
        <f>RFPData!DV944</f>
        <v>0</v>
      </c>
      <c r="J949" s="55">
        <f>RFPData!CV944</f>
        <v>0</v>
      </c>
      <c r="K949" s="55">
        <f>RFPData!CW944</f>
        <v>0</v>
      </c>
      <c r="L949" s="57">
        <f>RFPData!DR944</f>
        <v>0</v>
      </c>
    </row>
    <row r="950" spans="1:12" ht="30" customHeight="1">
      <c r="A950" s="58">
        <f>RFPData!D945</f>
        <v>0</v>
      </c>
      <c r="B950" s="53">
        <f>RFPData!DU945</f>
        <v>0</v>
      </c>
      <c r="C950" s="56">
        <f>RFPData!E945</f>
        <v>0</v>
      </c>
      <c r="D950" s="53">
        <f>RFPData!DT945</f>
        <v>0</v>
      </c>
      <c r="E950" s="56" t="str">
        <f>RFPData!DW945</f>
        <v/>
      </c>
      <c r="F950" s="54" t="d">
        <f>RFPData!CX945</f>
        <v>1899-12-30</v>
      </c>
      <c r="G950" s="54" t="d">
        <f>RFPData!DS945</f>
        <v>1899-12-30</v>
      </c>
      <c r="H950" s="58">
        <f>RFPData!DQ945</f>
        <v>0</v>
      </c>
      <c r="I950" s="58">
        <f>RFPData!DV945</f>
        <v>0</v>
      </c>
      <c r="J950" s="55">
        <f>RFPData!CV945</f>
        <v>0</v>
      </c>
      <c r="K950" s="55">
        <f>RFPData!CW945</f>
        <v>0</v>
      </c>
      <c r="L950" s="57">
        <f>RFPData!DR945</f>
        <v>0</v>
      </c>
    </row>
    <row r="951" spans="1:12" ht="30" customHeight="1">
      <c r="A951" s="58">
        <f>RFPData!D946</f>
        <v>0</v>
      </c>
      <c r="B951" s="53">
        <f>RFPData!DU946</f>
        <v>0</v>
      </c>
      <c r="C951" s="56">
        <f>RFPData!E946</f>
        <v>0</v>
      </c>
      <c r="D951" s="53">
        <f>RFPData!DT946</f>
        <v>0</v>
      </c>
      <c r="E951" s="56" t="str">
        <f>RFPData!DW946</f>
        <v/>
      </c>
      <c r="F951" s="54" t="d">
        <f>RFPData!CX946</f>
        <v>1899-12-30</v>
      </c>
      <c r="G951" s="54" t="d">
        <f>RFPData!DS946</f>
        <v>1899-12-30</v>
      </c>
      <c r="H951" s="58">
        <f>RFPData!DQ946</f>
        <v>0</v>
      </c>
      <c r="I951" s="58">
        <f>RFPData!DV946</f>
        <v>0</v>
      </c>
      <c r="J951" s="55">
        <f>RFPData!CV946</f>
        <v>0</v>
      </c>
      <c r="K951" s="55">
        <f>RFPData!CW946</f>
        <v>0</v>
      </c>
      <c r="L951" s="57">
        <f>RFPData!DR946</f>
        <v>0</v>
      </c>
    </row>
    <row r="952" spans="1:12" ht="30" customHeight="1">
      <c r="A952" s="58">
        <f>RFPData!D947</f>
        <v>0</v>
      </c>
      <c r="B952" s="53">
        <f>RFPData!DU947</f>
        <v>0</v>
      </c>
      <c r="C952" s="56">
        <f>RFPData!E947</f>
        <v>0</v>
      </c>
      <c r="D952" s="53">
        <f>RFPData!DT947</f>
        <v>0</v>
      </c>
      <c r="E952" s="56" t="str">
        <f>RFPData!DW947</f>
        <v/>
      </c>
      <c r="F952" s="54" t="d">
        <f>RFPData!CX947</f>
        <v>1899-12-30</v>
      </c>
      <c r="G952" s="54" t="d">
        <f>RFPData!DS947</f>
        <v>1899-12-30</v>
      </c>
      <c r="H952" s="58">
        <f>RFPData!DQ947</f>
        <v>0</v>
      </c>
      <c r="I952" s="58">
        <f>RFPData!DV947</f>
        <v>0</v>
      </c>
      <c r="J952" s="55">
        <f>RFPData!CV947</f>
        <v>0</v>
      </c>
      <c r="K952" s="55">
        <f>RFPData!CW947</f>
        <v>0</v>
      </c>
      <c r="L952" s="57">
        <f>RFPData!DR947</f>
        <v>0</v>
      </c>
    </row>
    <row r="953" spans="1:12" ht="30" customHeight="1">
      <c r="A953" s="58">
        <f>RFPData!D948</f>
        <v>0</v>
      </c>
      <c r="B953" s="53">
        <f>RFPData!DU948</f>
        <v>0</v>
      </c>
      <c r="C953" s="56">
        <f>RFPData!E948</f>
        <v>0</v>
      </c>
      <c r="D953" s="53">
        <f>RFPData!DT948</f>
        <v>0</v>
      </c>
      <c r="E953" s="56" t="str">
        <f>RFPData!DW948</f>
        <v/>
      </c>
      <c r="F953" s="54" t="d">
        <f>RFPData!CX948</f>
        <v>1899-12-30</v>
      </c>
      <c r="G953" s="54" t="d">
        <f>RFPData!DS948</f>
        <v>1899-12-30</v>
      </c>
      <c r="H953" s="58">
        <f>RFPData!DQ948</f>
        <v>0</v>
      </c>
      <c r="I953" s="58">
        <f>RFPData!DV948</f>
        <v>0</v>
      </c>
      <c r="J953" s="55">
        <f>RFPData!CV948</f>
        <v>0</v>
      </c>
      <c r="K953" s="55">
        <f>RFPData!CW948</f>
        <v>0</v>
      </c>
      <c r="L953" s="57">
        <f>RFPData!DR948</f>
        <v>0</v>
      </c>
    </row>
    <row r="954" spans="1:12" ht="30" customHeight="1">
      <c r="A954" s="58">
        <f>RFPData!D949</f>
        <v>0</v>
      </c>
      <c r="B954" s="53">
        <f>RFPData!DU949</f>
        <v>0</v>
      </c>
      <c r="C954" s="56">
        <f>RFPData!E949</f>
        <v>0</v>
      </c>
      <c r="D954" s="53">
        <f>RFPData!DT949</f>
        <v>0</v>
      </c>
      <c r="E954" s="56" t="str">
        <f>RFPData!DW949</f>
        <v/>
      </c>
      <c r="F954" s="54" t="d">
        <f>RFPData!CX949</f>
        <v>1899-12-30</v>
      </c>
      <c r="G954" s="54" t="d">
        <f>RFPData!DS949</f>
        <v>1899-12-30</v>
      </c>
      <c r="H954" s="58">
        <f>RFPData!DQ949</f>
        <v>0</v>
      </c>
      <c r="I954" s="58">
        <f>RFPData!DV949</f>
        <v>0</v>
      </c>
      <c r="J954" s="55">
        <f>RFPData!CV949</f>
        <v>0</v>
      </c>
      <c r="K954" s="55">
        <f>RFPData!CW949</f>
        <v>0</v>
      </c>
      <c r="L954" s="57">
        <f>RFPData!DR949</f>
        <v>0</v>
      </c>
    </row>
    <row r="955" spans="1:12" ht="30" customHeight="1">
      <c r="A955" s="58">
        <f>RFPData!D950</f>
        <v>0</v>
      </c>
      <c r="B955" s="53">
        <f>RFPData!DU950</f>
        <v>0</v>
      </c>
      <c r="C955" s="56">
        <f>RFPData!E950</f>
        <v>0</v>
      </c>
      <c r="D955" s="53">
        <f>RFPData!DT950</f>
        <v>0</v>
      </c>
      <c r="E955" s="56" t="str">
        <f>RFPData!DW950</f>
        <v/>
      </c>
      <c r="F955" s="54" t="d">
        <f>RFPData!CX950</f>
        <v>1899-12-30</v>
      </c>
      <c r="G955" s="54" t="d">
        <f>RFPData!DS950</f>
        <v>1899-12-30</v>
      </c>
      <c r="H955" s="58">
        <f>RFPData!DQ950</f>
        <v>0</v>
      </c>
      <c r="I955" s="58">
        <f>RFPData!DV950</f>
        <v>0</v>
      </c>
      <c r="J955" s="55">
        <f>RFPData!CV950</f>
        <v>0</v>
      </c>
      <c r="K955" s="55">
        <f>RFPData!CW950</f>
        <v>0</v>
      </c>
      <c r="L955" s="57">
        <f>RFPData!DR950</f>
        <v>0</v>
      </c>
    </row>
    <row r="956" spans="1:12" ht="30" customHeight="1">
      <c r="A956" s="58">
        <f>RFPData!D951</f>
        <v>0</v>
      </c>
      <c r="B956" s="53">
        <f>RFPData!DU951</f>
        <v>0</v>
      </c>
      <c r="C956" s="56">
        <f>RFPData!E951</f>
        <v>0</v>
      </c>
      <c r="D956" s="53">
        <f>RFPData!DT951</f>
        <v>0</v>
      </c>
      <c r="E956" s="56" t="str">
        <f>RFPData!DW951</f>
        <v/>
      </c>
      <c r="F956" s="54" t="d">
        <f>RFPData!CX951</f>
        <v>1899-12-30</v>
      </c>
      <c r="G956" s="54" t="d">
        <f>RFPData!DS951</f>
        <v>1899-12-30</v>
      </c>
      <c r="H956" s="58">
        <f>RFPData!DQ951</f>
        <v>0</v>
      </c>
      <c r="I956" s="58">
        <f>RFPData!DV951</f>
        <v>0</v>
      </c>
      <c r="J956" s="55">
        <f>RFPData!CV951</f>
        <v>0</v>
      </c>
      <c r="K956" s="55">
        <f>RFPData!CW951</f>
        <v>0</v>
      </c>
      <c r="L956" s="57">
        <f>RFPData!DR951</f>
        <v>0</v>
      </c>
    </row>
    <row r="957" spans="1:12" ht="30" customHeight="1">
      <c r="A957" s="58">
        <f>RFPData!D952</f>
        <v>0</v>
      </c>
      <c r="B957" s="53">
        <f>RFPData!DU952</f>
        <v>0</v>
      </c>
      <c r="C957" s="56">
        <f>RFPData!E952</f>
        <v>0</v>
      </c>
      <c r="D957" s="53">
        <f>RFPData!DT952</f>
        <v>0</v>
      </c>
      <c r="E957" s="56" t="str">
        <f>RFPData!DW952</f>
        <v/>
      </c>
      <c r="F957" s="54" t="d">
        <f>RFPData!CX952</f>
        <v>1899-12-30</v>
      </c>
      <c r="G957" s="54" t="d">
        <f>RFPData!DS952</f>
        <v>1899-12-30</v>
      </c>
      <c r="H957" s="58">
        <f>RFPData!DQ952</f>
        <v>0</v>
      </c>
      <c r="I957" s="58">
        <f>RFPData!DV952</f>
        <v>0</v>
      </c>
      <c r="J957" s="55">
        <f>RFPData!CV952</f>
        <v>0</v>
      </c>
      <c r="K957" s="55">
        <f>RFPData!CW952</f>
        <v>0</v>
      </c>
      <c r="L957" s="57">
        <f>RFPData!DR952</f>
        <v>0</v>
      </c>
    </row>
    <row r="958" spans="1:12" ht="30" customHeight="1">
      <c r="A958" s="58">
        <f>RFPData!D953</f>
        <v>0</v>
      </c>
      <c r="B958" s="53">
        <f>RFPData!DU953</f>
        <v>0</v>
      </c>
      <c r="C958" s="56">
        <f>RFPData!E953</f>
        <v>0</v>
      </c>
      <c r="D958" s="53">
        <f>RFPData!DT953</f>
        <v>0</v>
      </c>
      <c r="E958" s="56" t="str">
        <f>RFPData!DW953</f>
        <v/>
      </c>
      <c r="F958" s="54" t="d">
        <f>RFPData!CX953</f>
        <v>1899-12-30</v>
      </c>
      <c r="G958" s="54" t="d">
        <f>RFPData!DS953</f>
        <v>1899-12-30</v>
      </c>
      <c r="H958" s="58">
        <f>RFPData!DQ953</f>
        <v>0</v>
      </c>
      <c r="I958" s="58">
        <f>RFPData!DV953</f>
        <v>0</v>
      </c>
      <c r="J958" s="55">
        <f>RFPData!CV953</f>
        <v>0</v>
      </c>
      <c r="K958" s="55">
        <f>RFPData!CW953</f>
        <v>0</v>
      </c>
      <c r="L958" s="57">
        <f>RFPData!DR953</f>
        <v>0</v>
      </c>
    </row>
    <row r="959" spans="1:12" ht="30" customHeight="1">
      <c r="A959" s="58">
        <f>RFPData!D954</f>
        <v>0</v>
      </c>
      <c r="B959" s="53">
        <f>RFPData!DU954</f>
        <v>0</v>
      </c>
      <c r="C959" s="56">
        <f>RFPData!E954</f>
        <v>0</v>
      </c>
      <c r="D959" s="53">
        <f>RFPData!DT954</f>
        <v>0</v>
      </c>
      <c r="E959" s="56" t="str">
        <f>RFPData!DW954</f>
        <v/>
      </c>
      <c r="F959" s="54" t="d">
        <f>RFPData!CX954</f>
        <v>1899-12-30</v>
      </c>
      <c r="G959" s="54" t="d">
        <f>RFPData!DS954</f>
        <v>1899-12-30</v>
      </c>
      <c r="H959" s="58">
        <f>RFPData!DQ954</f>
        <v>0</v>
      </c>
      <c r="I959" s="58">
        <f>RFPData!DV954</f>
        <v>0</v>
      </c>
      <c r="J959" s="55">
        <f>RFPData!CV954</f>
        <v>0</v>
      </c>
      <c r="K959" s="55">
        <f>RFPData!CW954</f>
        <v>0</v>
      </c>
      <c r="L959" s="57">
        <f>RFPData!DR954</f>
        <v>0</v>
      </c>
    </row>
    <row r="960" spans="1:12" ht="30" customHeight="1">
      <c r="A960" s="58">
        <f>RFPData!D955</f>
        <v>0</v>
      </c>
      <c r="B960" s="53">
        <f>RFPData!DU955</f>
        <v>0</v>
      </c>
      <c r="C960" s="56">
        <f>RFPData!E955</f>
        <v>0</v>
      </c>
      <c r="D960" s="53">
        <f>RFPData!DT955</f>
        <v>0</v>
      </c>
      <c r="E960" s="56" t="str">
        <f>RFPData!DW955</f>
        <v/>
      </c>
      <c r="F960" s="54" t="d">
        <f>RFPData!CX955</f>
        <v>1899-12-30</v>
      </c>
      <c r="G960" s="54" t="d">
        <f>RFPData!DS955</f>
        <v>1899-12-30</v>
      </c>
      <c r="H960" s="58">
        <f>RFPData!DQ955</f>
        <v>0</v>
      </c>
      <c r="I960" s="58">
        <f>RFPData!DV955</f>
        <v>0</v>
      </c>
      <c r="J960" s="55">
        <f>RFPData!CV955</f>
        <v>0</v>
      </c>
      <c r="K960" s="55">
        <f>RFPData!CW955</f>
        <v>0</v>
      </c>
      <c r="L960" s="57">
        <f>RFPData!DR955</f>
        <v>0</v>
      </c>
    </row>
    <row r="961" spans="1:12" ht="30" customHeight="1">
      <c r="A961" s="58">
        <f>RFPData!D956</f>
        <v>0</v>
      </c>
      <c r="B961" s="53">
        <f>RFPData!DU956</f>
        <v>0</v>
      </c>
      <c r="C961" s="56">
        <f>RFPData!E956</f>
        <v>0</v>
      </c>
      <c r="D961" s="53">
        <f>RFPData!DT956</f>
        <v>0</v>
      </c>
      <c r="E961" s="56" t="str">
        <f>RFPData!DW956</f>
        <v/>
      </c>
      <c r="F961" s="54" t="d">
        <f>RFPData!CX956</f>
        <v>1899-12-30</v>
      </c>
      <c r="G961" s="54" t="d">
        <f>RFPData!DS956</f>
        <v>1899-12-30</v>
      </c>
      <c r="H961" s="58">
        <f>RFPData!DQ956</f>
        <v>0</v>
      </c>
      <c r="I961" s="58">
        <f>RFPData!DV956</f>
        <v>0</v>
      </c>
      <c r="J961" s="55">
        <f>RFPData!CV956</f>
        <v>0</v>
      </c>
      <c r="K961" s="55">
        <f>RFPData!CW956</f>
        <v>0</v>
      </c>
      <c r="L961" s="57">
        <f>RFPData!DR956</f>
        <v>0</v>
      </c>
    </row>
    <row r="962" spans="1:12" ht="30" customHeight="1">
      <c r="A962" s="58">
        <f>RFPData!D957</f>
        <v>0</v>
      </c>
      <c r="B962" s="53">
        <f>RFPData!DU957</f>
        <v>0</v>
      </c>
      <c r="C962" s="56">
        <f>RFPData!E957</f>
        <v>0</v>
      </c>
      <c r="D962" s="53">
        <f>RFPData!DT957</f>
        <v>0</v>
      </c>
      <c r="E962" s="56" t="str">
        <f>RFPData!DW957</f>
        <v/>
      </c>
      <c r="F962" s="54" t="d">
        <f>RFPData!CX957</f>
        <v>1899-12-30</v>
      </c>
      <c r="G962" s="54" t="d">
        <f>RFPData!DS957</f>
        <v>1899-12-30</v>
      </c>
      <c r="H962" s="58">
        <f>RFPData!DQ957</f>
        <v>0</v>
      </c>
      <c r="I962" s="58">
        <f>RFPData!DV957</f>
        <v>0</v>
      </c>
      <c r="J962" s="55">
        <f>RFPData!CV957</f>
        <v>0</v>
      </c>
      <c r="K962" s="55">
        <f>RFPData!CW957</f>
        <v>0</v>
      </c>
      <c r="L962" s="57">
        <f>RFPData!DR957</f>
        <v>0</v>
      </c>
    </row>
    <row r="963" spans="1:12" ht="30" customHeight="1">
      <c r="A963" s="58">
        <f>RFPData!D958</f>
        <v>0</v>
      </c>
      <c r="B963" s="53">
        <f>RFPData!DU958</f>
        <v>0</v>
      </c>
      <c r="C963" s="56">
        <f>RFPData!E958</f>
        <v>0</v>
      </c>
      <c r="D963" s="53">
        <f>RFPData!DT958</f>
        <v>0</v>
      </c>
      <c r="E963" s="56" t="str">
        <f>RFPData!DW958</f>
        <v/>
      </c>
      <c r="F963" s="54" t="d">
        <f>RFPData!CX958</f>
        <v>1899-12-30</v>
      </c>
      <c r="G963" s="54" t="d">
        <f>RFPData!DS958</f>
        <v>1899-12-30</v>
      </c>
      <c r="H963" s="58">
        <f>RFPData!DQ958</f>
        <v>0</v>
      </c>
      <c r="I963" s="58">
        <f>RFPData!DV958</f>
        <v>0</v>
      </c>
      <c r="J963" s="55">
        <f>RFPData!CV958</f>
        <v>0</v>
      </c>
      <c r="K963" s="55">
        <f>RFPData!CW958</f>
        <v>0</v>
      </c>
      <c r="L963" s="57">
        <f>RFPData!DR958</f>
        <v>0</v>
      </c>
    </row>
    <row r="964" spans="1:12" ht="30" customHeight="1">
      <c r="A964" s="58">
        <f>RFPData!D959</f>
        <v>0</v>
      </c>
      <c r="B964" s="53">
        <f>RFPData!DU959</f>
        <v>0</v>
      </c>
      <c r="C964" s="56">
        <f>RFPData!E959</f>
        <v>0</v>
      </c>
      <c r="D964" s="53">
        <f>RFPData!DT959</f>
        <v>0</v>
      </c>
      <c r="E964" s="56" t="str">
        <f>RFPData!DW959</f>
        <v/>
      </c>
      <c r="F964" s="54" t="d">
        <f>RFPData!CX959</f>
        <v>1899-12-30</v>
      </c>
      <c r="G964" s="54" t="d">
        <f>RFPData!DS959</f>
        <v>1899-12-30</v>
      </c>
      <c r="H964" s="58">
        <f>RFPData!DQ959</f>
        <v>0</v>
      </c>
      <c r="I964" s="58">
        <f>RFPData!DV959</f>
        <v>0</v>
      </c>
      <c r="J964" s="55">
        <f>RFPData!CV959</f>
        <v>0</v>
      </c>
      <c r="K964" s="55">
        <f>RFPData!CW959</f>
        <v>0</v>
      </c>
      <c r="L964" s="57">
        <f>RFPData!DR959</f>
        <v>0</v>
      </c>
    </row>
    <row r="965" spans="1:12" ht="30" customHeight="1">
      <c r="A965" s="58">
        <f>RFPData!D960</f>
        <v>0</v>
      </c>
      <c r="B965" s="53">
        <f>RFPData!DU960</f>
        <v>0</v>
      </c>
      <c r="C965" s="56">
        <f>RFPData!E960</f>
        <v>0</v>
      </c>
      <c r="D965" s="53">
        <f>RFPData!DT960</f>
        <v>0</v>
      </c>
      <c r="E965" s="56" t="str">
        <f>RFPData!DW960</f>
        <v/>
      </c>
      <c r="F965" s="54" t="d">
        <f>RFPData!CX960</f>
        <v>1899-12-30</v>
      </c>
      <c r="G965" s="54" t="d">
        <f>RFPData!DS960</f>
        <v>1899-12-30</v>
      </c>
      <c r="H965" s="58">
        <f>RFPData!DQ960</f>
        <v>0</v>
      </c>
      <c r="I965" s="58">
        <f>RFPData!DV960</f>
        <v>0</v>
      </c>
      <c r="J965" s="55">
        <f>RFPData!CV960</f>
        <v>0</v>
      </c>
      <c r="K965" s="55">
        <f>RFPData!CW960</f>
        <v>0</v>
      </c>
      <c r="L965" s="57">
        <f>RFPData!DR960</f>
        <v>0</v>
      </c>
    </row>
    <row r="966" spans="1:12" ht="30" customHeight="1">
      <c r="A966" s="58">
        <f>RFPData!D961</f>
        <v>0</v>
      </c>
      <c r="B966" s="53">
        <f>RFPData!DU961</f>
        <v>0</v>
      </c>
      <c r="C966" s="56">
        <f>RFPData!E961</f>
        <v>0</v>
      </c>
      <c r="D966" s="53">
        <f>RFPData!DT961</f>
        <v>0</v>
      </c>
      <c r="E966" s="56" t="str">
        <f>RFPData!DW961</f>
        <v/>
      </c>
      <c r="F966" s="54" t="d">
        <f>RFPData!CX961</f>
        <v>1899-12-30</v>
      </c>
      <c r="G966" s="54" t="d">
        <f>RFPData!DS961</f>
        <v>1899-12-30</v>
      </c>
      <c r="H966" s="58">
        <f>RFPData!DQ961</f>
        <v>0</v>
      </c>
      <c r="I966" s="58">
        <f>RFPData!DV961</f>
        <v>0</v>
      </c>
      <c r="J966" s="55">
        <f>RFPData!CV961</f>
        <v>0</v>
      </c>
      <c r="K966" s="55">
        <f>RFPData!CW961</f>
        <v>0</v>
      </c>
      <c r="L966" s="57">
        <f>RFPData!DR961</f>
        <v>0</v>
      </c>
    </row>
    <row r="967" spans="1:12" ht="30" customHeight="1">
      <c r="A967" s="58">
        <f>RFPData!D962</f>
        <v>0</v>
      </c>
      <c r="B967" s="53">
        <f>RFPData!DU962</f>
        <v>0</v>
      </c>
      <c r="C967" s="56">
        <f>RFPData!E962</f>
        <v>0</v>
      </c>
      <c r="D967" s="53">
        <f>RFPData!DT962</f>
        <v>0</v>
      </c>
      <c r="E967" s="56" t="str">
        <f>RFPData!DW962</f>
        <v/>
      </c>
      <c r="F967" s="54" t="d">
        <f>RFPData!CX962</f>
        <v>1899-12-30</v>
      </c>
      <c r="G967" s="54" t="d">
        <f>RFPData!DS962</f>
        <v>1899-12-30</v>
      </c>
      <c r="H967" s="58">
        <f>RFPData!DQ962</f>
        <v>0</v>
      </c>
      <c r="I967" s="58">
        <f>RFPData!DV962</f>
        <v>0</v>
      </c>
      <c r="J967" s="55">
        <f>RFPData!CV962</f>
        <v>0</v>
      </c>
      <c r="K967" s="55">
        <f>RFPData!CW962</f>
        <v>0</v>
      </c>
      <c r="L967" s="57">
        <f>RFPData!DR962</f>
        <v>0</v>
      </c>
    </row>
    <row r="968" spans="1:12" ht="30" customHeight="1">
      <c r="A968" s="58">
        <f>RFPData!D963</f>
        <v>0</v>
      </c>
      <c r="B968" s="53">
        <f>RFPData!DU963</f>
        <v>0</v>
      </c>
      <c r="C968" s="56">
        <f>RFPData!E963</f>
        <v>0</v>
      </c>
      <c r="D968" s="53">
        <f>RFPData!DT963</f>
        <v>0</v>
      </c>
      <c r="E968" s="56" t="str">
        <f>RFPData!DW963</f>
        <v/>
      </c>
      <c r="F968" s="54" t="d">
        <f>RFPData!CX963</f>
        <v>1899-12-30</v>
      </c>
      <c r="G968" s="54" t="d">
        <f>RFPData!DS963</f>
        <v>1899-12-30</v>
      </c>
      <c r="H968" s="58">
        <f>RFPData!DQ963</f>
        <v>0</v>
      </c>
      <c r="I968" s="58">
        <f>RFPData!DV963</f>
        <v>0</v>
      </c>
      <c r="J968" s="55">
        <f>RFPData!CV963</f>
        <v>0</v>
      </c>
      <c r="K968" s="55">
        <f>RFPData!CW963</f>
        <v>0</v>
      </c>
      <c r="L968" s="57">
        <f>RFPData!DR963</f>
        <v>0</v>
      </c>
    </row>
    <row r="969" spans="1:12" ht="30" customHeight="1">
      <c r="A969" s="58">
        <f>RFPData!D964</f>
        <v>0</v>
      </c>
      <c r="B969" s="53">
        <f>RFPData!DU964</f>
        <v>0</v>
      </c>
      <c r="C969" s="56">
        <f>RFPData!E964</f>
        <v>0</v>
      </c>
      <c r="D969" s="53">
        <f>RFPData!DT964</f>
        <v>0</v>
      </c>
      <c r="E969" s="56" t="str">
        <f>RFPData!DW964</f>
        <v/>
      </c>
      <c r="F969" s="54" t="d">
        <f>RFPData!CX964</f>
        <v>1899-12-30</v>
      </c>
      <c r="G969" s="54" t="d">
        <f>RFPData!DS964</f>
        <v>1899-12-30</v>
      </c>
      <c r="H969" s="58">
        <f>RFPData!DQ964</f>
        <v>0</v>
      </c>
      <c r="I969" s="58">
        <f>RFPData!DV964</f>
        <v>0</v>
      </c>
      <c r="J969" s="55">
        <f>RFPData!CV964</f>
        <v>0</v>
      </c>
      <c r="K969" s="55">
        <f>RFPData!CW964</f>
        <v>0</v>
      </c>
      <c r="L969" s="57">
        <f>RFPData!DR964</f>
        <v>0</v>
      </c>
    </row>
    <row r="970" spans="1:12" ht="30" customHeight="1">
      <c r="A970" s="58">
        <f>RFPData!D965</f>
        <v>0</v>
      </c>
      <c r="B970" s="53">
        <f>RFPData!DU965</f>
        <v>0</v>
      </c>
      <c r="C970" s="56">
        <f>RFPData!E965</f>
        <v>0</v>
      </c>
      <c r="D970" s="53">
        <f>RFPData!DT965</f>
        <v>0</v>
      </c>
      <c r="E970" s="56" t="str">
        <f>RFPData!DW965</f>
        <v/>
      </c>
      <c r="F970" s="54" t="d">
        <f>RFPData!CX965</f>
        <v>1899-12-30</v>
      </c>
      <c r="G970" s="54" t="d">
        <f>RFPData!DS965</f>
        <v>1899-12-30</v>
      </c>
      <c r="H970" s="58">
        <f>RFPData!DQ965</f>
        <v>0</v>
      </c>
      <c r="I970" s="58">
        <f>RFPData!DV965</f>
        <v>0</v>
      </c>
      <c r="J970" s="55">
        <f>RFPData!CV965</f>
        <v>0</v>
      </c>
      <c r="K970" s="55">
        <f>RFPData!CW965</f>
        <v>0</v>
      </c>
      <c r="L970" s="57">
        <f>RFPData!DR965</f>
        <v>0</v>
      </c>
    </row>
    <row r="971" spans="1:12" ht="30" customHeight="1">
      <c r="A971" s="58">
        <f>RFPData!D966</f>
        <v>0</v>
      </c>
      <c r="B971" s="53">
        <f>RFPData!DU966</f>
        <v>0</v>
      </c>
      <c r="C971" s="56">
        <f>RFPData!E966</f>
        <v>0</v>
      </c>
      <c r="D971" s="53">
        <f>RFPData!DT966</f>
        <v>0</v>
      </c>
      <c r="E971" s="56" t="str">
        <f>RFPData!DW966</f>
        <v/>
      </c>
      <c r="F971" s="54" t="d">
        <f>RFPData!CX966</f>
        <v>1899-12-30</v>
      </c>
      <c r="G971" s="54" t="d">
        <f>RFPData!DS966</f>
        <v>1899-12-30</v>
      </c>
      <c r="H971" s="58">
        <f>RFPData!DQ966</f>
        <v>0</v>
      </c>
      <c r="I971" s="58">
        <f>RFPData!DV966</f>
        <v>0</v>
      </c>
      <c r="J971" s="55">
        <f>RFPData!CV966</f>
        <v>0</v>
      </c>
      <c r="K971" s="55">
        <f>RFPData!CW966</f>
        <v>0</v>
      </c>
      <c r="L971" s="57">
        <f>RFPData!DR966</f>
        <v>0</v>
      </c>
    </row>
    <row r="972" spans="1:12" ht="30" customHeight="1">
      <c r="A972" s="58">
        <f>RFPData!D967</f>
        <v>0</v>
      </c>
      <c r="B972" s="53">
        <f>RFPData!DU967</f>
        <v>0</v>
      </c>
      <c r="C972" s="56">
        <f>RFPData!E967</f>
        <v>0</v>
      </c>
      <c r="D972" s="53">
        <f>RFPData!DT967</f>
        <v>0</v>
      </c>
      <c r="E972" s="56" t="str">
        <f>RFPData!DW967</f>
        <v/>
      </c>
      <c r="F972" s="54" t="d">
        <f>RFPData!CX967</f>
        <v>1899-12-30</v>
      </c>
      <c r="G972" s="54" t="d">
        <f>RFPData!DS967</f>
        <v>1899-12-30</v>
      </c>
      <c r="H972" s="58">
        <f>RFPData!DQ967</f>
        <v>0</v>
      </c>
      <c r="I972" s="58">
        <f>RFPData!DV967</f>
        <v>0</v>
      </c>
      <c r="J972" s="55">
        <f>RFPData!CV967</f>
        <v>0</v>
      </c>
      <c r="K972" s="55">
        <f>RFPData!CW967</f>
        <v>0</v>
      </c>
      <c r="L972" s="57">
        <f>RFPData!DR967</f>
        <v>0</v>
      </c>
    </row>
    <row r="973" spans="1:12" ht="30" customHeight="1">
      <c r="A973" s="58">
        <f>RFPData!D968</f>
        <v>0</v>
      </c>
      <c r="B973" s="53">
        <f>RFPData!DU968</f>
        <v>0</v>
      </c>
      <c r="C973" s="56">
        <f>RFPData!E968</f>
        <v>0</v>
      </c>
      <c r="D973" s="53">
        <f>RFPData!DT968</f>
        <v>0</v>
      </c>
      <c r="E973" s="56" t="str">
        <f>RFPData!DW968</f>
        <v/>
      </c>
      <c r="F973" s="54" t="d">
        <f>RFPData!CX968</f>
        <v>1899-12-30</v>
      </c>
      <c r="G973" s="54" t="d">
        <f>RFPData!DS968</f>
        <v>1899-12-30</v>
      </c>
      <c r="H973" s="58">
        <f>RFPData!DQ968</f>
        <v>0</v>
      </c>
      <c r="I973" s="58">
        <f>RFPData!DV968</f>
        <v>0</v>
      </c>
      <c r="J973" s="55">
        <f>RFPData!CV968</f>
        <v>0</v>
      </c>
      <c r="K973" s="55">
        <f>RFPData!CW968</f>
        <v>0</v>
      </c>
      <c r="L973" s="57">
        <f>RFPData!DR968</f>
        <v>0</v>
      </c>
    </row>
    <row r="974" spans="1:12" ht="30" customHeight="1">
      <c r="A974" s="58">
        <f>RFPData!D969</f>
        <v>0</v>
      </c>
      <c r="B974" s="53">
        <f>RFPData!DU969</f>
        <v>0</v>
      </c>
      <c r="C974" s="56">
        <f>RFPData!E969</f>
        <v>0</v>
      </c>
      <c r="D974" s="53">
        <f>RFPData!DT969</f>
        <v>0</v>
      </c>
      <c r="E974" s="56" t="str">
        <f>RFPData!DW969</f>
        <v/>
      </c>
      <c r="F974" s="54" t="d">
        <f>RFPData!CX969</f>
        <v>1899-12-30</v>
      </c>
      <c r="G974" s="54" t="d">
        <f>RFPData!DS969</f>
        <v>1899-12-30</v>
      </c>
      <c r="H974" s="58">
        <f>RFPData!DQ969</f>
        <v>0</v>
      </c>
      <c r="I974" s="58">
        <f>RFPData!DV969</f>
        <v>0</v>
      </c>
      <c r="J974" s="55">
        <f>RFPData!CV969</f>
        <v>0</v>
      </c>
      <c r="K974" s="55">
        <f>RFPData!CW969</f>
        <v>0</v>
      </c>
      <c r="L974" s="57">
        <f>RFPData!DR969</f>
        <v>0</v>
      </c>
    </row>
    <row r="975" spans="1:12" ht="30" customHeight="1">
      <c r="A975" s="58">
        <f>RFPData!D970</f>
        <v>0</v>
      </c>
      <c r="B975" s="53">
        <f>RFPData!DU970</f>
        <v>0</v>
      </c>
      <c r="C975" s="56">
        <f>RFPData!E970</f>
        <v>0</v>
      </c>
      <c r="D975" s="53">
        <f>RFPData!DT970</f>
        <v>0</v>
      </c>
      <c r="E975" s="56" t="str">
        <f>RFPData!DW970</f>
        <v/>
      </c>
      <c r="F975" s="54" t="d">
        <f>RFPData!CX970</f>
        <v>1899-12-30</v>
      </c>
      <c r="G975" s="54" t="d">
        <f>RFPData!DS970</f>
        <v>1899-12-30</v>
      </c>
      <c r="H975" s="58">
        <f>RFPData!DQ970</f>
        <v>0</v>
      </c>
      <c r="I975" s="58">
        <f>RFPData!DV970</f>
        <v>0</v>
      </c>
      <c r="J975" s="55">
        <f>RFPData!CV970</f>
        <v>0</v>
      </c>
      <c r="K975" s="55">
        <f>RFPData!CW970</f>
        <v>0</v>
      </c>
      <c r="L975" s="57">
        <f>RFPData!DR970</f>
        <v>0</v>
      </c>
    </row>
    <row r="976" spans="1:12" ht="30" customHeight="1">
      <c r="A976" s="58">
        <f>RFPData!D971</f>
        <v>0</v>
      </c>
      <c r="B976" s="53">
        <f>RFPData!DU971</f>
        <v>0</v>
      </c>
      <c r="C976" s="56">
        <f>RFPData!E971</f>
        <v>0</v>
      </c>
      <c r="D976" s="53">
        <f>RFPData!DT971</f>
        <v>0</v>
      </c>
      <c r="E976" s="56" t="str">
        <f>RFPData!DW971</f>
        <v/>
      </c>
      <c r="F976" s="54" t="d">
        <f>RFPData!CX971</f>
        <v>1899-12-30</v>
      </c>
      <c r="G976" s="54" t="d">
        <f>RFPData!DS971</f>
        <v>1899-12-30</v>
      </c>
      <c r="H976" s="58">
        <f>RFPData!DQ971</f>
        <v>0</v>
      </c>
      <c r="I976" s="58">
        <f>RFPData!DV971</f>
        <v>0</v>
      </c>
      <c r="J976" s="55">
        <f>RFPData!CV971</f>
        <v>0</v>
      </c>
      <c r="K976" s="55">
        <f>RFPData!CW971</f>
        <v>0</v>
      </c>
      <c r="L976" s="57">
        <f>RFPData!DR971</f>
        <v>0</v>
      </c>
    </row>
    <row r="977" spans="1:12" ht="30" customHeight="1">
      <c r="A977" s="58">
        <f>RFPData!D972</f>
        <v>0</v>
      </c>
      <c r="B977" s="53">
        <f>RFPData!DU972</f>
        <v>0</v>
      </c>
      <c r="C977" s="56">
        <f>RFPData!E972</f>
        <v>0</v>
      </c>
      <c r="D977" s="53">
        <f>RFPData!DT972</f>
        <v>0</v>
      </c>
      <c r="E977" s="56" t="str">
        <f>RFPData!DW972</f>
        <v/>
      </c>
      <c r="F977" s="54" t="d">
        <f>RFPData!CX972</f>
        <v>1899-12-30</v>
      </c>
      <c r="G977" s="54" t="d">
        <f>RFPData!DS972</f>
        <v>1899-12-30</v>
      </c>
      <c r="H977" s="58">
        <f>RFPData!DQ972</f>
        <v>0</v>
      </c>
      <c r="I977" s="58">
        <f>RFPData!DV972</f>
        <v>0</v>
      </c>
      <c r="J977" s="55">
        <f>RFPData!CV972</f>
        <v>0</v>
      </c>
      <c r="K977" s="55">
        <f>RFPData!CW972</f>
        <v>0</v>
      </c>
      <c r="L977" s="57">
        <f>RFPData!DR972</f>
        <v>0</v>
      </c>
    </row>
    <row r="978" spans="1:12" ht="30" customHeight="1">
      <c r="A978" s="58">
        <f>RFPData!D973</f>
        <v>0</v>
      </c>
      <c r="B978" s="53">
        <f>RFPData!DU973</f>
        <v>0</v>
      </c>
      <c r="C978" s="56">
        <f>RFPData!E973</f>
        <v>0</v>
      </c>
      <c r="D978" s="53">
        <f>RFPData!DT973</f>
        <v>0</v>
      </c>
      <c r="E978" s="56" t="str">
        <f>RFPData!DW973</f>
        <v/>
      </c>
      <c r="F978" s="54" t="d">
        <f>RFPData!CX973</f>
        <v>1899-12-30</v>
      </c>
      <c r="G978" s="54" t="d">
        <f>RFPData!DS973</f>
        <v>1899-12-30</v>
      </c>
      <c r="H978" s="58">
        <f>RFPData!DQ973</f>
        <v>0</v>
      </c>
      <c r="I978" s="58">
        <f>RFPData!DV973</f>
        <v>0</v>
      </c>
      <c r="J978" s="55">
        <f>RFPData!CV973</f>
        <v>0</v>
      </c>
      <c r="K978" s="55">
        <f>RFPData!CW973</f>
        <v>0</v>
      </c>
      <c r="L978" s="57">
        <f>RFPData!DR973</f>
        <v>0</v>
      </c>
    </row>
    <row r="979" spans="1:12" ht="30" customHeight="1">
      <c r="A979" s="58">
        <f>RFPData!D974</f>
        <v>0</v>
      </c>
      <c r="B979" s="53">
        <f>RFPData!DU974</f>
        <v>0</v>
      </c>
      <c r="C979" s="56">
        <f>RFPData!E974</f>
        <v>0</v>
      </c>
      <c r="D979" s="53">
        <f>RFPData!DT974</f>
        <v>0</v>
      </c>
      <c r="E979" s="56" t="str">
        <f>RFPData!DW974</f>
        <v/>
      </c>
      <c r="F979" s="54" t="d">
        <f>RFPData!CX974</f>
        <v>1899-12-30</v>
      </c>
      <c r="G979" s="54" t="d">
        <f>RFPData!DS974</f>
        <v>1899-12-30</v>
      </c>
      <c r="H979" s="58">
        <f>RFPData!DQ974</f>
        <v>0</v>
      </c>
      <c r="I979" s="58">
        <f>RFPData!DV974</f>
        <v>0</v>
      </c>
      <c r="J979" s="55">
        <f>RFPData!CV974</f>
        <v>0</v>
      </c>
      <c r="K979" s="55">
        <f>RFPData!CW974</f>
        <v>0</v>
      </c>
      <c r="L979" s="57">
        <f>RFPData!DR974</f>
        <v>0</v>
      </c>
    </row>
    <row r="980" spans="1:12" ht="30" customHeight="1">
      <c r="A980" s="58">
        <f>RFPData!D975</f>
        <v>0</v>
      </c>
      <c r="B980" s="53">
        <f>RFPData!DU975</f>
        <v>0</v>
      </c>
      <c r="C980" s="56">
        <f>RFPData!E975</f>
        <v>0</v>
      </c>
      <c r="D980" s="53">
        <f>RFPData!DT975</f>
        <v>0</v>
      </c>
      <c r="E980" s="56" t="str">
        <f>RFPData!DW975</f>
        <v/>
      </c>
      <c r="F980" s="54" t="d">
        <f>RFPData!CX975</f>
        <v>1899-12-30</v>
      </c>
      <c r="G980" s="54" t="d">
        <f>RFPData!DS975</f>
        <v>1899-12-30</v>
      </c>
      <c r="H980" s="58">
        <f>RFPData!DQ975</f>
        <v>0</v>
      </c>
      <c r="I980" s="58">
        <f>RFPData!DV975</f>
        <v>0</v>
      </c>
      <c r="J980" s="55">
        <f>RFPData!CV975</f>
        <v>0</v>
      </c>
      <c r="K980" s="55">
        <f>RFPData!CW975</f>
        <v>0</v>
      </c>
      <c r="L980" s="57">
        <f>RFPData!DR975</f>
        <v>0</v>
      </c>
    </row>
    <row r="981" spans="1:12" ht="30" customHeight="1">
      <c r="A981" s="58">
        <f>RFPData!D976</f>
        <v>0</v>
      </c>
      <c r="B981" s="53">
        <f>RFPData!DU976</f>
        <v>0</v>
      </c>
      <c r="C981" s="56">
        <f>RFPData!E976</f>
        <v>0</v>
      </c>
      <c r="D981" s="53">
        <f>RFPData!DT976</f>
        <v>0</v>
      </c>
      <c r="E981" s="56" t="str">
        <f>RFPData!DW976</f>
        <v/>
      </c>
      <c r="F981" s="54" t="d">
        <f>RFPData!CX976</f>
        <v>1899-12-30</v>
      </c>
      <c r="G981" s="54" t="d">
        <f>RFPData!DS976</f>
        <v>1899-12-30</v>
      </c>
      <c r="H981" s="58">
        <f>RFPData!DQ976</f>
        <v>0</v>
      </c>
      <c r="I981" s="58">
        <f>RFPData!DV976</f>
        <v>0</v>
      </c>
      <c r="J981" s="55">
        <f>RFPData!CV976</f>
        <v>0</v>
      </c>
      <c r="K981" s="55">
        <f>RFPData!CW976</f>
        <v>0</v>
      </c>
      <c r="L981" s="57">
        <f>RFPData!DR976</f>
        <v>0</v>
      </c>
    </row>
    <row r="982" spans="1:12" ht="30" customHeight="1">
      <c r="A982" s="58">
        <f>RFPData!D977</f>
        <v>0</v>
      </c>
      <c r="B982" s="53">
        <f>RFPData!DU977</f>
        <v>0</v>
      </c>
      <c r="C982" s="56">
        <f>RFPData!E977</f>
        <v>0</v>
      </c>
      <c r="D982" s="53">
        <f>RFPData!DT977</f>
        <v>0</v>
      </c>
      <c r="E982" s="56" t="str">
        <f>RFPData!DW977</f>
        <v/>
      </c>
      <c r="F982" s="54" t="d">
        <f>RFPData!CX977</f>
        <v>1899-12-30</v>
      </c>
      <c r="G982" s="54" t="d">
        <f>RFPData!DS977</f>
        <v>1899-12-30</v>
      </c>
      <c r="H982" s="58">
        <f>RFPData!DQ977</f>
        <v>0</v>
      </c>
      <c r="I982" s="58">
        <f>RFPData!DV977</f>
        <v>0</v>
      </c>
      <c r="J982" s="55">
        <f>RFPData!CV977</f>
        <v>0</v>
      </c>
      <c r="K982" s="55">
        <f>RFPData!CW977</f>
        <v>0</v>
      </c>
      <c r="L982" s="57">
        <f>RFPData!DR977</f>
        <v>0</v>
      </c>
    </row>
    <row r="983" spans="1:12" ht="30" customHeight="1">
      <c r="A983" s="58">
        <f>RFPData!D978</f>
        <v>0</v>
      </c>
      <c r="B983" s="53">
        <f>RFPData!DU978</f>
        <v>0</v>
      </c>
      <c r="C983" s="56">
        <f>RFPData!E978</f>
        <v>0</v>
      </c>
      <c r="D983" s="53">
        <f>RFPData!DT978</f>
        <v>0</v>
      </c>
      <c r="E983" s="56" t="str">
        <f>RFPData!DW978</f>
        <v/>
      </c>
      <c r="F983" s="54" t="d">
        <f>RFPData!CX978</f>
        <v>1899-12-30</v>
      </c>
      <c r="G983" s="54" t="d">
        <f>RFPData!DS978</f>
        <v>1899-12-30</v>
      </c>
      <c r="H983" s="58">
        <f>RFPData!DQ978</f>
        <v>0</v>
      </c>
      <c r="I983" s="58">
        <f>RFPData!DV978</f>
        <v>0</v>
      </c>
      <c r="J983" s="55">
        <f>RFPData!CV978</f>
        <v>0</v>
      </c>
      <c r="K983" s="55">
        <f>RFPData!CW978</f>
        <v>0</v>
      </c>
      <c r="L983" s="57">
        <f>RFPData!DR978</f>
        <v>0</v>
      </c>
    </row>
    <row r="984" spans="1:12" ht="30" customHeight="1">
      <c r="A984" s="58">
        <f>RFPData!D979</f>
        <v>0</v>
      </c>
      <c r="B984" s="53">
        <f>RFPData!DU979</f>
        <v>0</v>
      </c>
      <c r="C984" s="56">
        <f>RFPData!E979</f>
        <v>0</v>
      </c>
      <c r="D984" s="53">
        <f>RFPData!DT979</f>
        <v>0</v>
      </c>
      <c r="E984" s="56" t="str">
        <f>RFPData!DW979</f>
        <v/>
      </c>
      <c r="F984" s="54" t="d">
        <f>RFPData!CX979</f>
        <v>1899-12-30</v>
      </c>
      <c r="G984" s="54" t="d">
        <f>RFPData!DS979</f>
        <v>1899-12-30</v>
      </c>
      <c r="H984" s="58">
        <f>RFPData!DQ979</f>
        <v>0</v>
      </c>
      <c r="I984" s="58">
        <f>RFPData!DV979</f>
        <v>0</v>
      </c>
      <c r="J984" s="55">
        <f>RFPData!CV979</f>
        <v>0</v>
      </c>
      <c r="K984" s="55">
        <f>RFPData!CW979</f>
        <v>0</v>
      </c>
      <c r="L984" s="57">
        <f>RFPData!DR979</f>
        <v>0</v>
      </c>
    </row>
    <row r="985" spans="1:12" ht="30" customHeight="1">
      <c r="A985" s="58">
        <f>RFPData!D980</f>
        <v>0</v>
      </c>
      <c r="B985" s="53">
        <f>RFPData!DU980</f>
        <v>0</v>
      </c>
      <c r="C985" s="56">
        <f>RFPData!E980</f>
        <v>0</v>
      </c>
      <c r="D985" s="53">
        <f>RFPData!DT980</f>
        <v>0</v>
      </c>
      <c r="E985" s="56" t="str">
        <f>RFPData!DW980</f>
        <v/>
      </c>
      <c r="F985" s="54" t="d">
        <f>RFPData!CX980</f>
        <v>1899-12-30</v>
      </c>
      <c r="G985" s="54" t="d">
        <f>RFPData!DS980</f>
        <v>1899-12-30</v>
      </c>
      <c r="H985" s="58">
        <f>RFPData!DQ980</f>
        <v>0</v>
      </c>
      <c r="I985" s="58">
        <f>RFPData!DV980</f>
        <v>0</v>
      </c>
      <c r="J985" s="55">
        <f>RFPData!CV980</f>
        <v>0</v>
      </c>
      <c r="K985" s="55">
        <f>RFPData!CW980</f>
        <v>0</v>
      </c>
      <c r="L985" s="57">
        <f>RFPData!DR980</f>
        <v>0</v>
      </c>
    </row>
    <row r="986" spans="1:12" ht="30" customHeight="1">
      <c r="A986" s="58">
        <f>RFPData!D981</f>
        <v>0</v>
      </c>
      <c r="B986" s="53">
        <f>RFPData!DU981</f>
        <v>0</v>
      </c>
      <c r="C986" s="56">
        <f>RFPData!E981</f>
        <v>0</v>
      </c>
      <c r="D986" s="53">
        <f>RFPData!DT981</f>
        <v>0</v>
      </c>
      <c r="E986" s="56" t="str">
        <f>RFPData!DW981</f>
        <v/>
      </c>
      <c r="F986" s="54" t="d">
        <f>RFPData!CX981</f>
        <v>1899-12-30</v>
      </c>
      <c r="G986" s="54" t="d">
        <f>RFPData!DS981</f>
        <v>1899-12-30</v>
      </c>
      <c r="H986" s="58">
        <f>RFPData!DQ981</f>
        <v>0</v>
      </c>
      <c r="I986" s="58">
        <f>RFPData!DV981</f>
        <v>0</v>
      </c>
      <c r="J986" s="55">
        <f>RFPData!CV981</f>
        <v>0</v>
      </c>
      <c r="K986" s="55">
        <f>RFPData!CW981</f>
        <v>0</v>
      </c>
      <c r="L986" s="57">
        <f>RFPData!DR981</f>
        <v>0</v>
      </c>
    </row>
    <row r="987" spans="1:12" ht="30" customHeight="1">
      <c r="A987" s="58">
        <f>RFPData!D982</f>
        <v>0</v>
      </c>
      <c r="B987" s="53">
        <f>RFPData!DU982</f>
        <v>0</v>
      </c>
      <c r="C987" s="56">
        <f>RFPData!E982</f>
        <v>0</v>
      </c>
      <c r="D987" s="53">
        <f>RFPData!DT982</f>
        <v>0</v>
      </c>
      <c r="E987" s="56" t="str">
        <f>RFPData!DW982</f>
        <v/>
      </c>
      <c r="F987" s="54" t="d">
        <f>RFPData!CX982</f>
        <v>1899-12-30</v>
      </c>
      <c r="G987" s="54" t="d">
        <f>RFPData!DS982</f>
        <v>1899-12-30</v>
      </c>
      <c r="H987" s="58">
        <f>RFPData!DQ982</f>
        <v>0</v>
      </c>
      <c r="I987" s="58">
        <f>RFPData!DV982</f>
        <v>0</v>
      </c>
      <c r="J987" s="55">
        <f>RFPData!CV982</f>
        <v>0</v>
      </c>
      <c r="K987" s="55">
        <f>RFPData!CW982</f>
        <v>0</v>
      </c>
      <c r="L987" s="57">
        <f>RFPData!DR982</f>
        <v>0</v>
      </c>
    </row>
    <row r="988" spans="1:12" ht="30" customHeight="1">
      <c r="A988" s="58">
        <f>RFPData!D983</f>
        <v>0</v>
      </c>
      <c r="B988" s="53">
        <f>RFPData!DU983</f>
        <v>0</v>
      </c>
      <c r="C988" s="56">
        <f>RFPData!E983</f>
        <v>0</v>
      </c>
      <c r="D988" s="53">
        <f>RFPData!DT983</f>
        <v>0</v>
      </c>
      <c r="E988" s="56" t="str">
        <f>RFPData!DW983</f>
        <v/>
      </c>
      <c r="F988" s="54" t="d">
        <f>RFPData!CX983</f>
        <v>1899-12-30</v>
      </c>
      <c r="G988" s="54" t="d">
        <f>RFPData!DS983</f>
        <v>1899-12-30</v>
      </c>
      <c r="H988" s="58">
        <f>RFPData!DQ983</f>
        <v>0</v>
      </c>
      <c r="I988" s="58">
        <f>RFPData!DV983</f>
        <v>0</v>
      </c>
      <c r="J988" s="55">
        <f>RFPData!CV983</f>
        <v>0</v>
      </c>
      <c r="K988" s="55">
        <f>RFPData!CW983</f>
        <v>0</v>
      </c>
      <c r="L988" s="57">
        <f>RFPData!DR983</f>
        <v>0</v>
      </c>
    </row>
    <row r="989" spans="1:12" ht="30" customHeight="1">
      <c r="A989" s="58">
        <f>RFPData!D984</f>
        <v>0</v>
      </c>
      <c r="B989" s="53">
        <f>RFPData!DU984</f>
        <v>0</v>
      </c>
      <c r="C989" s="56">
        <f>RFPData!E984</f>
        <v>0</v>
      </c>
      <c r="D989" s="53">
        <f>RFPData!DT984</f>
        <v>0</v>
      </c>
      <c r="E989" s="56" t="str">
        <f>RFPData!DW984</f>
        <v/>
      </c>
      <c r="F989" s="54" t="d">
        <f>RFPData!CX984</f>
        <v>1899-12-30</v>
      </c>
      <c r="G989" s="54" t="d">
        <f>RFPData!DS984</f>
        <v>1899-12-30</v>
      </c>
      <c r="H989" s="58">
        <f>RFPData!DQ984</f>
        <v>0</v>
      </c>
      <c r="I989" s="58">
        <f>RFPData!DV984</f>
        <v>0</v>
      </c>
      <c r="J989" s="55">
        <f>RFPData!CV984</f>
        <v>0</v>
      </c>
      <c r="K989" s="55">
        <f>RFPData!CW984</f>
        <v>0</v>
      </c>
      <c r="L989" s="57">
        <f>RFPData!DR984</f>
        <v>0</v>
      </c>
    </row>
    <row r="990" spans="1:12" ht="30" customHeight="1">
      <c r="A990" s="58">
        <f>RFPData!D985</f>
        <v>0</v>
      </c>
      <c r="B990" s="53">
        <f>RFPData!DU985</f>
        <v>0</v>
      </c>
      <c r="C990" s="56">
        <f>RFPData!E985</f>
        <v>0</v>
      </c>
      <c r="D990" s="53">
        <f>RFPData!DT985</f>
        <v>0</v>
      </c>
      <c r="E990" s="56" t="str">
        <f>RFPData!DW985</f>
        <v/>
      </c>
      <c r="F990" s="54" t="d">
        <f>RFPData!CX985</f>
        <v>1899-12-30</v>
      </c>
      <c r="G990" s="54" t="d">
        <f>RFPData!DS985</f>
        <v>1899-12-30</v>
      </c>
      <c r="H990" s="58">
        <f>RFPData!DQ985</f>
        <v>0</v>
      </c>
      <c r="I990" s="58">
        <f>RFPData!DV985</f>
        <v>0</v>
      </c>
      <c r="J990" s="55">
        <f>RFPData!CV985</f>
        <v>0</v>
      </c>
      <c r="K990" s="55">
        <f>RFPData!CW985</f>
        <v>0</v>
      </c>
      <c r="L990" s="57">
        <f>RFPData!DR985</f>
        <v>0</v>
      </c>
    </row>
    <row r="991" spans="1:12" ht="30" customHeight="1">
      <c r="A991" s="58">
        <f>RFPData!D986</f>
        <v>0</v>
      </c>
      <c r="B991" s="53">
        <f>RFPData!DU986</f>
        <v>0</v>
      </c>
      <c r="C991" s="56">
        <f>RFPData!E986</f>
        <v>0</v>
      </c>
      <c r="D991" s="53">
        <f>RFPData!DT986</f>
        <v>0</v>
      </c>
      <c r="E991" s="56" t="str">
        <f>RFPData!DW986</f>
        <v/>
      </c>
      <c r="F991" s="54" t="d">
        <f>RFPData!CX986</f>
        <v>1899-12-30</v>
      </c>
      <c r="G991" s="54" t="d">
        <f>RFPData!DS986</f>
        <v>1899-12-30</v>
      </c>
      <c r="H991" s="58">
        <f>RFPData!DQ986</f>
        <v>0</v>
      </c>
      <c r="I991" s="58">
        <f>RFPData!DV986</f>
        <v>0</v>
      </c>
      <c r="J991" s="55">
        <f>RFPData!CV986</f>
        <v>0</v>
      </c>
      <c r="K991" s="55">
        <f>RFPData!CW986</f>
        <v>0</v>
      </c>
      <c r="L991" s="57">
        <f>RFPData!DR986</f>
        <v>0</v>
      </c>
    </row>
    <row r="992" spans="1:12" ht="30" customHeight="1">
      <c r="A992" s="58">
        <f>RFPData!D987</f>
        <v>0</v>
      </c>
      <c r="B992" s="53">
        <f>RFPData!DU987</f>
        <v>0</v>
      </c>
      <c r="C992" s="56">
        <f>RFPData!E987</f>
        <v>0</v>
      </c>
      <c r="D992" s="53">
        <f>RFPData!DT987</f>
        <v>0</v>
      </c>
      <c r="E992" s="56" t="str">
        <f>RFPData!DW987</f>
        <v/>
      </c>
      <c r="F992" s="54" t="d">
        <f>RFPData!CX987</f>
        <v>1899-12-30</v>
      </c>
      <c r="G992" s="54" t="d">
        <f>RFPData!DS987</f>
        <v>1899-12-30</v>
      </c>
      <c r="H992" s="58">
        <f>RFPData!DQ987</f>
        <v>0</v>
      </c>
      <c r="I992" s="58">
        <f>RFPData!DV987</f>
        <v>0</v>
      </c>
      <c r="J992" s="55">
        <f>RFPData!CV987</f>
        <v>0</v>
      </c>
      <c r="K992" s="55">
        <f>RFPData!CW987</f>
        <v>0</v>
      </c>
      <c r="L992" s="57">
        <f>RFPData!DR987</f>
        <v>0</v>
      </c>
    </row>
    <row r="993" spans="1:12" ht="30" customHeight="1">
      <c r="A993" s="58">
        <f>RFPData!D988</f>
        <v>0</v>
      </c>
      <c r="B993" s="53">
        <f>RFPData!DU988</f>
        <v>0</v>
      </c>
      <c r="C993" s="56">
        <f>RFPData!E988</f>
        <v>0</v>
      </c>
      <c r="D993" s="53">
        <f>RFPData!DT988</f>
        <v>0</v>
      </c>
      <c r="E993" s="56" t="str">
        <f>RFPData!DW988</f>
        <v/>
      </c>
      <c r="F993" s="54" t="d">
        <f>RFPData!CX988</f>
        <v>1899-12-30</v>
      </c>
      <c r="G993" s="54" t="d">
        <f>RFPData!DS988</f>
        <v>1899-12-30</v>
      </c>
      <c r="H993" s="58">
        <f>RFPData!DQ988</f>
        <v>0</v>
      </c>
      <c r="I993" s="58">
        <f>RFPData!DV988</f>
        <v>0</v>
      </c>
      <c r="J993" s="55">
        <f>RFPData!CV988</f>
        <v>0</v>
      </c>
      <c r="K993" s="55">
        <f>RFPData!CW988</f>
        <v>0</v>
      </c>
      <c r="L993" s="57">
        <f>RFPData!DR988</f>
        <v>0</v>
      </c>
    </row>
    <row r="994" spans="1:12" ht="30" customHeight="1">
      <c r="A994" s="58">
        <f>RFPData!D989</f>
        <v>0</v>
      </c>
      <c r="B994" s="53">
        <f>RFPData!DU989</f>
        <v>0</v>
      </c>
      <c r="C994" s="56">
        <f>RFPData!E989</f>
        <v>0</v>
      </c>
      <c r="D994" s="53">
        <f>RFPData!DT989</f>
        <v>0</v>
      </c>
      <c r="E994" s="56" t="str">
        <f>RFPData!DW989</f>
        <v/>
      </c>
      <c r="F994" s="54" t="d">
        <f>RFPData!CX989</f>
        <v>1899-12-30</v>
      </c>
      <c r="G994" s="54" t="d">
        <f>RFPData!DS989</f>
        <v>1899-12-30</v>
      </c>
      <c r="H994" s="58">
        <f>RFPData!DQ989</f>
        <v>0</v>
      </c>
      <c r="I994" s="58">
        <f>RFPData!DV989</f>
        <v>0</v>
      </c>
      <c r="J994" s="55">
        <f>RFPData!CV989</f>
        <v>0</v>
      </c>
      <c r="K994" s="55">
        <f>RFPData!CW989</f>
        <v>0</v>
      </c>
      <c r="L994" s="57">
        <f>RFPData!DR989</f>
        <v>0</v>
      </c>
    </row>
    <row r="995" spans="1:12" ht="30" customHeight="1">
      <c r="A995" s="58">
        <f>RFPData!D990</f>
        <v>0</v>
      </c>
      <c r="B995" s="53">
        <f>RFPData!DU990</f>
        <v>0</v>
      </c>
      <c r="C995" s="56">
        <f>RFPData!E990</f>
        <v>0</v>
      </c>
      <c r="D995" s="53">
        <f>RFPData!DT990</f>
        <v>0</v>
      </c>
      <c r="E995" s="56" t="str">
        <f>RFPData!DW990</f>
        <v/>
      </c>
      <c r="F995" s="54" t="d">
        <f>RFPData!CX990</f>
        <v>1899-12-30</v>
      </c>
      <c r="G995" s="54" t="d">
        <f>RFPData!DS990</f>
        <v>1899-12-30</v>
      </c>
      <c r="H995" s="58">
        <f>RFPData!DQ990</f>
        <v>0</v>
      </c>
      <c r="I995" s="58">
        <f>RFPData!DV990</f>
        <v>0</v>
      </c>
      <c r="J995" s="55">
        <f>RFPData!CV990</f>
        <v>0</v>
      </c>
      <c r="K995" s="55">
        <f>RFPData!CW990</f>
        <v>0</v>
      </c>
      <c r="L995" s="57">
        <f>RFPData!DR990</f>
        <v>0</v>
      </c>
    </row>
    <row r="996" spans="1:12" ht="30" customHeight="1">
      <c r="A996" s="58">
        <f>RFPData!D991</f>
        <v>0</v>
      </c>
      <c r="B996" s="53">
        <f>RFPData!DU991</f>
        <v>0</v>
      </c>
      <c r="C996" s="56">
        <f>RFPData!E991</f>
        <v>0</v>
      </c>
      <c r="D996" s="53">
        <f>RFPData!DT991</f>
        <v>0</v>
      </c>
      <c r="E996" s="56" t="str">
        <f>RFPData!DW991</f>
        <v/>
      </c>
      <c r="F996" s="54" t="d">
        <f>RFPData!CX991</f>
        <v>1899-12-30</v>
      </c>
      <c r="G996" s="54" t="d">
        <f>RFPData!DS991</f>
        <v>1899-12-30</v>
      </c>
      <c r="H996" s="58">
        <f>RFPData!DQ991</f>
        <v>0</v>
      </c>
      <c r="I996" s="58">
        <f>RFPData!DV991</f>
        <v>0</v>
      </c>
      <c r="J996" s="55">
        <f>RFPData!CV991</f>
        <v>0</v>
      </c>
      <c r="K996" s="55">
        <f>RFPData!CW991</f>
        <v>0</v>
      </c>
      <c r="L996" s="57">
        <f>RFPData!DR991</f>
        <v>0</v>
      </c>
    </row>
    <row r="997" spans="1:12" ht="30" customHeight="1">
      <c r="A997" s="58">
        <f>RFPData!D992</f>
        <v>0</v>
      </c>
      <c r="B997" s="53">
        <f>RFPData!DU992</f>
        <v>0</v>
      </c>
      <c r="C997" s="56">
        <f>RFPData!E992</f>
        <v>0</v>
      </c>
      <c r="D997" s="53">
        <f>RFPData!DT992</f>
        <v>0</v>
      </c>
      <c r="E997" s="56" t="str">
        <f>RFPData!DW992</f>
        <v/>
      </c>
      <c r="F997" s="54" t="d">
        <f>RFPData!CX992</f>
        <v>1899-12-30</v>
      </c>
      <c r="G997" s="54" t="d">
        <f>RFPData!DS992</f>
        <v>1899-12-30</v>
      </c>
      <c r="H997" s="58">
        <f>RFPData!DQ992</f>
        <v>0</v>
      </c>
      <c r="I997" s="58">
        <f>RFPData!DV992</f>
        <v>0</v>
      </c>
      <c r="J997" s="55">
        <f>RFPData!CV992</f>
        <v>0</v>
      </c>
      <c r="K997" s="55">
        <f>RFPData!CW992</f>
        <v>0</v>
      </c>
      <c r="L997" s="57">
        <f>RFPData!DR992</f>
        <v>0</v>
      </c>
    </row>
    <row r="998" spans="1:12" ht="30" customHeight="1">
      <c r="A998" s="58">
        <f>RFPData!D993</f>
        <v>0</v>
      </c>
      <c r="B998" s="53">
        <f>RFPData!DU993</f>
        <v>0</v>
      </c>
      <c r="C998" s="56">
        <f>RFPData!E993</f>
        <v>0</v>
      </c>
      <c r="D998" s="53">
        <f>RFPData!DT993</f>
        <v>0</v>
      </c>
      <c r="E998" s="56" t="str">
        <f>RFPData!DW993</f>
        <v/>
      </c>
      <c r="F998" s="54" t="d">
        <f>RFPData!CX993</f>
        <v>1899-12-30</v>
      </c>
      <c r="G998" s="54" t="d">
        <f>RFPData!DS993</f>
        <v>1899-12-30</v>
      </c>
      <c r="H998" s="58">
        <f>RFPData!DQ993</f>
        <v>0</v>
      </c>
      <c r="I998" s="58">
        <f>RFPData!DV993</f>
        <v>0</v>
      </c>
      <c r="J998" s="55">
        <f>RFPData!CV993</f>
        <v>0</v>
      </c>
      <c r="K998" s="55">
        <f>RFPData!CW993</f>
        <v>0</v>
      </c>
      <c r="L998" s="57">
        <f>RFPData!DR993</f>
        <v>0</v>
      </c>
    </row>
    <row r="999" spans="1:12" ht="30" customHeight="1">
      <c r="A999" s="58">
        <f>RFPData!D994</f>
        <v>0</v>
      </c>
      <c r="B999" s="53">
        <f>RFPData!DU994</f>
        <v>0</v>
      </c>
      <c r="C999" s="56">
        <f>RFPData!E994</f>
        <v>0</v>
      </c>
      <c r="D999" s="53">
        <f>RFPData!DT994</f>
        <v>0</v>
      </c>
      <c r="E999" s="56" t="str">
        <f>RFPData!DW994</f>
        <v/>
      </c>
      <c r="F999" s="54" t="d">
        <f>RFPData!CX994</f>
        <v>1899-12-30</v>
      </c>
      <c r="G999" s="54" t="d">
        <f>RFPData!DS994</f>
        <v>1899-12-30</v>
      </c>
      <c r="H999" s="58">
        <f>RFPData!DQ994</f>
        <v>0</v>
      </c>
      <c r="I999" s="58">
        <f>RFPData!DV994</f>
        <v>0</v>
      </c>
      <c r="J999" s="55">
        <f>RFPData!CV994</f>
        <v>0</v>
      </c>
      <c r="K999" s="55">
        <f>RFPData!CW994</f>
        <v>0</v>
      </c>
      <c r="L999" s="57">
        <f>RFPData!DR994</f>
        <v>0</v>
      </c>
    </row>
    <row r="1000" spans="1:12" ht="30" customHeight="1">
      <c r="A1000" s="58">
        <f>RFPData!D995</f>
        <v>0</v>
      </c>
      <c r="B1000" s="53">
        <f>RFPData!DU995</f>
        <v>0</v>
      </c>
      <c r="C1000" s="56">
        <f>RFPData!E995</f>
        <v>0</v>
      </c>
      <c r="D1000" s="53">
        <f>RFPData!DT995</f>
        <v>0</v>
      </c>
      <c r="E1000" s="56" t="str">
        <f>RFPData!DW995</f>
        <v/>
      </c>
      <c r="F1000" s="54" t="d">
        <f>RFPData!CX995</f>
        <v>1899-12-30</v>
      </c>
      <c r="G1000" s="54" t="d">
        <f>RFPData!DS995</f>
        <v>1899-12-30</v>
      </c>
      <c r="H1000" s="58">
        <f>RFPData!DQ995</f>
        <v>0</v>
      </c>
      <c r="I1000" s="58">
        <f>RFPData!DV995</f>
        <v>0</v>
      </c>
      <c r="J1000" s="55">
        <f>RFPData!CV995</f>
        <v>0</v>
      </c>
      <c r="K1000" s="55">
        <f>RFPData!CW995</f>
        <v>0</v>
      </c>
      <c r="L1000" s="57">
        <f>RFPData!DR995</f>
        <v>0</v>
      </c>
    </row>
    <row r="1001" spans="1:12" ht="30" customHeight="1">
      <c r="A1001" s="58">
        <f>RFPData!D996</f>
        <v>0</v>
      </c>
      <c r="B1001" s="53">
        <f>RFPData!DU996</f>
        <v>0</v>
      </c>
      <c r="C1001" s="56">
        <f>RFPData!E996</f>
        <v>0</v>
      </c>
      <c r="D1001" s="53">
        <f>RFPData!DT996</f>
        <v>0</v>
      </c>
      <c r="E1001" s="56" t="str">
        <f>RFPData!DW996</f>
        <v/>
      </c>
      <c r="F1001" s="54" t="d">
        <f>RFPData!CX996</f>
        <v>1899-12-30</v>
      </c>
      <c r="G1001" s="54" t="d">
        <f>RFPData!DS996</f>
        <v>1899-12-30</v>
      </c>
      <c r="H1001" s="58">
        <f>RFPData!DQ996</f>
        <v>0</v>
      </c>
      <c r="I1001" s="58">
        <f>RFPData!DV996</f>
        <v>0</v>
      </c>
      <c r="J1001" s="55">
        <f>RFPData!CV996</f>
        <v>0</v>
      </c>
      <c r="K1001" s="55">
        <f>RFPData!CW996</f>
        <v>0</v>
      </c>
      <c r="L1001" s="57">
        <f>RFPData!DR996</f>
        <v>0</v>
      </c>
    </row>
    <row r="1002" spans="1:12" ht="30" customHeight="1">
      <c r="A1002" s="58">
        <f>RFPData!D997</f>
        <v>0</v>
      </c>
      <c r="B1002" s="53">
        <f>RFPData!DU997</f>
        <v>0</v>
      </c>
      <c r="C1002" s="56">
        <f>RFPData!E997</f>
        <v>0</v>
      </c>
      <c r="D1002" s="53">
        <f>RFPData!DT997</f>
        <v>0</v>
      </c>
      <c r="E1002" s="56" t="str">
        <f>RFPData!DW997</f>
        <v/>
      </c>
      <c r="F1002" s="54" t="d">
        <f>RFPData!CX997</f>
        <v>1899-12-30</v>
      </c>
      <c r="G1002" s="54" t="d">
        <f>RFPData!DS997</f>
        <v>1899-12-30</v>
      </c>
      <c r="H1002" s="58">
        <f>RFPData!DQ997</f>
        <v>0</v>
      </c>
      <c r="I1002" s="58">
        <f>RFPData!DV997</f>
        <v>0</v>
      </c>
      <c r="J1002" s="55">
        <f>RFPData!CV997</f>
        <v>0</v>
      </c>
      <c r="K1002" s="55">
        <f>RFPData!CW997</f>
        <v>0</v>
      </c>
      <c r="L1002" s="57">
        <f>RFPData!DR997</f>
        <v>0</v>
      </c>
    </row>
    <row r="1003" spans="1:12" ht="30" customHeight="1">
      <c r="A1003" s="58">
        <f>RFPData!D998</f>
        <v>0</v>
      </c>
      <c r="B1003" s="53">
        <f>RFPData!DU998</f>
        <v>0</v>
      </c>
      <c r="C1003" s="56">
        <f>RFPData!E998</f>
        <v>0</v>
      </c>
      <c r="D1003" s="53">
        <f>RFPData!DT998</f>
        <v>0</v>
      </c>
      <c r="E1003" s="56" t="str">
        <f>RFPData!DW998</f>
        <v/>
      </c>
      <c r="F1003" s="54" t="d">
        <f>RFPData!CX998</f>
        <v>1899-12-30</v>
      </c>
      <c r="G1003" s="54" t="d">
        <f>RFPData!DS998</f>
        <v>1899-12-30</v>
      </c>
      <c r="H1003" s="58">
        <f>RFPData!DQ998</f>
        <v>0</v>
      </c>
      <c r="I1003" s="58">
        <f>RFPData!DV998</f>
        <v>0</v>
      </c>
      <c r="J1003" s="55">
        <f>RFPData!CV998</f>
        <v>0</v>
      </c>
      <c r="K1003" s="55">
        <f>RFPData!CW998</f>
        <v>0</v>
      </c>
      <c r="L1003" s="57">
        <f>RFPData!DR998</f>
        <v>0</v>
      </c>
    </row>
    <row r="1004" spans="1:12" ht="30" customHeight="1">
      <c r="A1004" s="58">
        <f>RFPData!D999</f>
        <v>0</v>
      </c>
      <c r="B1004" s="53">
        <f>RFPData!DU999</f>
        <v>0</v>
      </c>
      <c r="C1004" s="56">
        <f>RFPData!E999</f>
        <v>0</v>
      </c>
      <c r="D1004" s="53">
        <f>RFPData!DT999</f>
        <v>0</v>
      </c>
      <c r="E1004" s="56" t="str">
        <f>RFPData!DW999</f>
        <v/>
      </c>
      <c r="F1004" s="54" t="d">
        <f>RFPData!CX999</f>
        <v>1899-12-30</v>
      </c>
      <c r="G1004" s="54" t="d">
        <f>RFPData!DS999</f>
        <v>1899-12-30</v>
      </c>
      <c r="H1004" s="58">
        <f>RFPData!DQ999</f>
        <v>0</v>
      </c>
      <c r="I1004" s="58">
        <f>RFPData!DV999</f>
        <v>0</v>
      </c>
      <c r="J1004" s="55">
        <f>RFPData!CV999</f>
        <v>0</v>
      </c>
      <c r="K1004" s="55">
        <f>RFPData!CW999</f>
        <v>0</v>
      </c>
      <c r="L1004" s="57">
        <f>RFPData!DR999</f>
        <v>0</v>
      </c>
    </row>
    <row r="1005" spans="1:12" ht="30" customHeight="1">
      <c r="A1005" s="58">
        <f>RFPData!D1000</f>
        <v>0</v>
      </c>
      <c r="B1005" s="53">
        <f>RFPData!DU1000</f>
        <v>0</v>
      </c>
      <c r="C1005" s="56">
        <f>RFPData!E1000</f>
        <v>0</v>
      </c>
      <c r="D1005" s="53">
        <f>RFPData!DT1000</f>
        <v>0</v>
      </c>
      <c r="E1005" s="56" t="str">
        <f>RFPData!DW1000</f>
        <v/>
      </c>
      <c r="F1005" s="54" t="d">
        <f>RFPData!CX1000</f>
        <v>1899-12-30</v>
      </c>
      <c r="G1005" s="54" t="d">
        <f>RFPData!DS1000</f>
        <v>1899-12-30</v>
      </c>
      <c r="H1005" s="58">
        <f>RFPData!DQ1000</f>
        <v>0</v>
      </c>
      <c r="I1005" s="58">
        <f>RFPData!DV1000</f>
        <v>0</v>
      </c>
      <c r="J1005" s="55">
        <f>RFPData!CV1000</f>
        <v>0</v>
      </c>
      <c r="K1005" s="55">
        <f>RFPData!CW1000</f>
        <v>0</v>
      </c>
      <c r="L1005" s="57">
        <f>RFPData!DR1000</f>
        <v>0</v>
      </c>
    </row>
    <row r="1006" spans="1:12" ht="30" customHeight="1">
      <c r="A1006" s="58">
        <f>RFPData!D1001</f>
        <v>0</v>
      </c>
      <c r="B1006" s="53">
        <f>RFPData!DU1001</f>
        <v>0</v>
      </c>
      <c r="C1006" s="56">
        <f>RFPData!E1001</f>
        <v>0</v>
      </c>
      <c r="D1006" s="53">
        <f>RFPData!DT1001</f>
        <v>0</v>
      </c>
      <c r="E1006" s="56" t="str">
        <f>RFPData!DW1001</f>
        <v/>
      </c>
      <c r="F1006" s="54" t="d">
        <f>RFPData!CX1001</f>
        <v>1899-12-30</v>
      </c>
      <c r="G1006" s="54" t="d">
        <f>RFPData!DS1001</f>
        <v>1899-12-30</v>
      </c>
      <c r="H1006" s="58">
        <f>RFPData!DQ1001</f>
        <v>0</v>
      </c>
      <c r="I1006" s="58">
        <f>RFPData!DV1001</f>
        <v>0</v>
      </c>
      <c r="J1006" s="55">
        <f>RFPData!CV1001</f>
        <v>0</v>
      </c>
      <c r="K1006" s="55">
        <f>RFPData!CW1001</f>
        <v>0</v>
      </c>
      <c r="L1006" s="57">
        <f>RFPData!DR1001</f>
        <v>0</v>
      </c>
    </row>
    <row r="1007" spans="1:12" ht="30" customHeight="1">
      <c r="A1007" s="58">
        <f>RFPData!D1002</f>
        <v>0</v>
      </c>
      <c r="B1007" s="53">
        <f>RFPData!DU1002</f>
        <v>0</v>
      </c>
      <c r="C1007" s="56">
        <f>RFPData!E1002</f>
        <v>0</v>
      </c>
      <c r="D1007" s="53">
        <f>RFPData!DT1002</f>
        <v>0</v>
      </c>
      <c r="E1007" s="56" t="str">
        <f>RFPData!DW1002</f>
        <v/>
      </c>
      <c r="F1007" s="54" t="d">
        <f>RFPData!CX1002</f>
        <v>1899-12-30</v>
      </c>
      <c r="G1007" s="54" t="d">
        <f>RFPData!DS1002</f>
        <v>1899-12-30</v>
      </c>
      <c r="H1007" s="58">
        <f>RFPData!DQ1002</f>
        <v>0</v>
      </c>
      <c r="I1007" s="58">
        <f>RFPData!DV1002</f>
        <v>0</v>
      </c>
      <c r="J1007" s="55">
        <f>RFPData!CV1002</f>
        <v>0</v>
      </c>
      <c r="K1007" s="55">
        <f>RFPData!CW1002</f>
        <v>0</v>
      </c>
      <c r="L1007" s="57">
        <f>RFPData!DR1002</f>
        <v>0</v>
      </c>
    </row>
    <row r="1008" spans="1:12" ht="30" customHeight="1">
      <c r="A1008" s="58">
        <f>RFPData!D1003</f>
        <v>0</v>
      </c>
      <c r="B1008" s="53">
        <f>RFPData!DU1003</f>
        <v>0</v>
      </c>
      <c r="C1008" s="56">
        <f>RFPData!E1003</f>
        <v>0</v>
      </c>
      <c r="D1008" s="53">
        <f>RFPData!DT1003</f>
        <v>0</v>
      </c>
      <c r="E1008" s="56" t="str">
        <f>RFPData!DW1003</f>
        <v/>
      </c>
      <c r="F1008" s="54" t="d">
        <f>RFPData!CX1003</f>
        <v>1899-12-30</v>
      </c>
      <c r="G1008" s="54" t="d">
        <f>RFPData!DS1003</f>
        <v>1899-12-30</v>
      </c>
      <c r="H1008" s="58">
        <f>RFPData!DQ1003</f>
        <v>0</v>
      </c>
      <c r="I1008" s="58">
        <f>RFPData!DV1003</f>
        <v>0</v>
      </c>
      <c r="J1008" s="55">
        <f>RFPData!CV1003</f>
        <v>0</v>
      </c>
      <c r="K1008" s="55">
        <f>RFPData!CW1003</f>
        <v>0</v>
      </c>
      <c r="L1008" s="57">
        <f>RFPData!DR1003</f>
        <v>0</v>
      </c>
    </row>
    <row r="1009" spans="1:12" ht="30" customHeight="1">
      <c r="A1009" s="58">
        <f>RFPData!D1004</f>
        <v>0</v>
      </c>
      <c r="B1009" s="53">
        <f>RFPData!DU1004</f>
        <v>0</v>
      </c>
      <c r="C1009" s="56">
        <f>RFPData!E1004</f>
        <v>0</v>
      </c>
      <c r="D1009" s="53">
        <f>RFPData!DT1004</f>
        <v>0</v>
      </c>
      <c r="E1009" s="56" t="str">
        <f>RFPData!DW1004</f>
        <v/>
      </c>
      <c r="F1009" s="54" t="d">
        <f>RFPData!CX1004</f>
        <v>1899-12-30</v>
      </c>
      <c r="G1009" s="54" t="d">
        <f>RFPData!DS1004</f>
        <v>1899-12-30</v>
      </c>
      <c r="H1009" s="58">
        <f>RFPData!DQ1004</f>
        <v>0</v>
      </c>
      <c r="I1009" s="58">
        <f>RFPData!DV1004</f>
        <v>0</v>
      </c>
      <c r="J1009" s="55">
        <f>RFPData!CV1004</f>
        <v>0</v>
      </c>
      <c r="K1009" s="55">
        <f>RFPData!CW1004</f>
        <v>0</v>
      </c>
      <c r="L1009" s="57">
        <f>RFPData!DR1004</f>
        <v>0</v>
      </c>
    </row>
    <row r="1010" spans="1:12" ht="30" customHeight="1">
      <c r="A1010" s="58">
        <f>RFPData!D1005</f>
        <v>0</v>
      </c>
      <c r="B1010" s="53">
        <f>RFPData!DU1005</f>
        <v>0</v>
      </c>
      <c r="C1010" s="56">
        <f>RFPData!E1005</f>
        <v>0</v>
      </c>
      <c r="D1010" s="53">
        <f>RFPData!DT1005</f>
        <v>0</v>
      </c>
      <c r="E1010" s="56" t="str">
        <f>RFPData!DW1005</f>
        <v/>
      </c>
      <c r="F1010" s="54" t="d">
        <f>RFPData!CX1005</f>
        <v>1899-12-30</v>
      </c>
      <c r="G1010" s="54" t="d">
        <f>RFPData!DS1005</f>
        <v>1899-12-30</v>
      </c>
      <c r="H1010" s="58">
        <f>RFPData!DQ1005</f>
        <v>0</v>
      </c>
      <c r="I1010" s="58">
        <f>RFPData!DV1005</f>
        <v>0</v>
      </c>
      <c r="J1010" s="55">
        <f>RFPData!CV1005</f>
        <v>0</v>
      </c>
      <c r="K1010" s="55">
        <f>RFPData!CW1005</f>
        <v>0</v>
      </c>
      <c r="L1010" s="57">
        <f>RFPData!DR1005</f>
        <v>0</v>
      </c>
    </row>
    <row r="1011" spans="1:12" ht="30" customHeight="1">
      <c r="A1011" s="58">
        <f>RFPData!D1006</f>
        <v>0</v>
      </c>
      <c r="B1011" s="53">
        <f>RFPData!DU1006</f>
        <v>0</v>
      </c>
      <c r="C1011" s="56">
        <f>RFPData!E1006</f>
        <v>0</v>
      </c>
      <c r="D1011" s="53">
        <f>RFPData!DT1006</f>
        <v>0</v>
      </c>
      <c r="E1011" s="56" t="str">
        <f>RFPData!DW1006</f>
        <v/>
      </c>
      <c r="F1011" s="54" t="d">
        <f>RFPData!CX1006</f>
        <v>1899-12-30</v>
      </c>
      <c r="G1011" s="54" t="d">
        <f>RFPData!DS1006</f>
        <v>1899-12-30</v>
      </c>
      <c r="H1011" s="58">
        <f>RFPData!DQ1006</f>
        <v>0</v>
      </c>
      <c r="I1011" s="58">
        <f>RFPData!DV1006</f>
        <v>0</v>
      </c>
      <c r="J1011" s="55">
        <f>RFPData!CV1006</f>
        <v>0</v>
      </c>
      <c r="K1011" s="55">
        <f>RFPData!CW1006</f>
        <v>0</v>
      </c>
      <c r="L1011" s="57">
        <f>RFPData!DR1006</f>
        <v>0</v>
      </c>
    </row>
    <row r="1012" spans="1:12" ht="30" customHeight="1">
      <c r="A1012" s="58">
        <f>RFPData!D1007</f>
        <v>0</v>
      </c>
      <c r="B1012" s="53">
        <f>RFPData!DU1007</f>
        <v>0</v>
      </c>
      <c r="C1012" s="56">
        <f>RFPData!E1007</f>
        <v>0</v>
      </c>
      <c r="D1012" s="53">
        <f>RFPData!DT1007</f>
        <v>0</v>
      </c>
      <c r="E1012" s="56" t="str">
        <f>RFPData!DW1007</f>
        <v/>
      </c>
      <c r="F1012" s="54" t="d">
        <f>RFPData!CX1007</f>
        <v>1899-12-30</v>
      </c>
      <c r="G1012" s="54" t="d">
        <f>RFPData!DS1007</f>
        <v>1899-12-30</v>
      </c>
      <c r="H1012" s="58">
        <f>RFPData!DQ1007</f>
        <v>0</v>
      </c>
      <c r="I1012" s="58">
        <f>RFPData!DV1007</f>
        <v>0</v>
      </c>
      <c r="J1012" s="55">
        <f>RFPData!CV1007</f>
        <v>0</v>
      </c>
      <c r="K1012" s="55">
        <f>RFPData!CW1007</f>
        <v>0</v>
      </c>
      <c r="L1012" s="57">
        <f>RFPData!DR1007</f>
        <v>0</v>
      </c>
    </row>
    <row r="1013" spans="1:12" ht="30" customHeight="1">
      <c r="A1013" s="58">
        <f>RFPData!D1008</f>
        <v>0</v>
      </c>
      <c r="B1013" s="53">
        <f>RFPData!DU1008</f>
        <v>0</v>
      </c>
      <c r="C1013" s="56">
        <f>RFPData!E1008</f>
        <v>0</v>
      </c>
      <c r="D1013" s="53">
        <f>RFPData!DT1008</f>
        <v>0</v>
      </c>
      <c r="E1013" s="56" t="str">
        <f>RFPData!DW1008</f>
        <v/>
      </c>
      <c r="F1013" s="54" t="d">
        <f>RFPData!CX1008</f>
        <v>1899-12-30</v>
      </c>
      <c r="G1013" s="54" t="d">
        <f>RFPData!DS1008</f>
        <v>1899-12-30</v>
      </c>
      <c r="H1013" s="58">
        <f>RFPData!DQ1008</f>
        <v>0</v>
      </c>
      <c r="I1013" s="58">
        <f>RFPData!DV1008</f>
        <v>0</v>
      </c>
      <c r="J1013" s="55">
        <f>RFPData!CV1008</f>
        <v>0</v>
      </c>
      <c r="K1013" s="55">
        <f>RFPData!CW1008</f>
        <v>0</v>
      </c>
      <c r="L1013" s="57">
        <f>RFPData!DR1008</f>
        <v>0</v>
      </c>
    </row>
    <row r="1014" spans="1:12" ht="30" customHeight="1">
      <c r="A1014" s="58">
        <f>RFPData!D1009</f>
        <v>0</v>
      </c>
      <c r="B1014" s="53">
        <f>RFPData!DU1009</f>
        <v>0</v>
      </c>
      <c r="C1014" s="56">
        <f>RFPData!E1009</f>
        <v>0</v>
      </c>
      <c r="D1014" s="53">
        <f>RFPData!DT1009</f>
        <v>0</v>
      </c>
      <c r="E1014" s="56" t="str">
        <f>RFPData!DW1009</f>
        <v/>
      </c>
      <c r="F1014" s="54" t="d">
        <f>RFPData!CX1009</f>
        <v>1899-12-30</v>
      </c>
      <c r="G1014" s="54" t="d">
        <f>RFPData!DS1009</f>
        <v>1899-12-30</v>
      </c>
      <c r="H1014" s="58">
        <f>RFPData!DQ1009</f>
        <v>0</v>
      </c>
      <c r="I1014" s="58">
        <f>RFPData!DV1009</f>
        <v>0</v>
      </c>
      <c r="J1014" s="55">
        <f>RFPData!CV1009</f>
        <v>0</v>
      </c>
      <c r="K1014" s="55">
        <f>RFPData!CW1009</f>
        <v>0</v>
      </c>
      <c r="L1014" s="57">
        <f>RFPData!DR1009</f>
        <v>0</v>
      </c>
    </row>
    <row r="1015" spans="1:12" ht="30" customHeight="1">
      <c r="A1015" s="58">
        <f>RFPData!D1010</f>
        <v>0</v>
      </c>
      <c r="B1015" s="53">
        <f>RFPData!DU1010</f>
        <v>0</v>
      </c>
      <c r="C1015" s="56">
        <f>RFPData!E1010</f>
        <v>0</v>
      </c>
      <c r="D1015" s="53">
        <f>RFPData!DT1010</f>
        <v>0</v>
      </c>
      <c r="E1015" s="56" t="str">
        <f>RFPData!DW1010</f>
        <v/>
      </c>
      <c r="F1015" s="54" t="d">
        <f>RFPData!CX1010</f>
        <v>1899-12-30</v>
      </c>
      <c r="G1015" s="54" t="d">
        <f>RFPData!DS1010</f>
        <v>1899-12-30</v>
      </c>
      <c r="H1015" s="58">
        <f>RFPData!DQ1010</f>
        <v>0</v>
      </c>
      <c r="I1015" s="58">
        <f>RFPData!DV1010</f>
        <v>0</v>
      </c>
      <c r="J1015" s="55">
        <f>RFPData!CV1010</f>
        <v>0</v>
      </c>
      <c r="K1015" s="55">
        <f>RFPData!CW1010</f>
        <v>0</v>
      </c>
      <c r="L1015" s="57">
        <f>RFPData!DR1010</f>
        <v>0</v>
      </c>
    </row>
    <row r="1016" spans="1:12" ht="30" customHeight="1">
      <c r="A1016" s="58">
        <f>RFPData!D1011</f>
        <v>0</v>
      </c>
      <c r="B1016" s="53">
        <f>RFPData!DU1011</f>
        <v>0</v>
      </c>
      <c r="C1016" s="56">
        <f>RFPData!E1011</f>
        <v>0</v>
      </c>
      <c r="D1016" s="53">
        <f>RFPData!DT1011</f>
        <v>0</v>
      </c>
      <c r="E1016" s="56" t="str">
        <f>RFPData!DW1011</f>
        <v/>
      </c>
      <c r="F1016" s="54" t="d">
        <f>RFPData!CX1011</f>
        <v>1899-12-30</v>
      </c>
      <c r="G1016" s="54" t="d">
        <f>RFPData!DS1011</f>
        <v>1899-12-30</v>
      </c>
      <c r="H1016" s="58">
        <f>RFPData!DQ1011</f>
        <v>0</v>
      </c>
      <c r="I1016" s="58">
        <f>RFPData!DV1011</f>
        <v>0</v>
      </c>
      <c r="J1016" s="55">
        <f>RFPData!CV1011</f>
        <v>0</v>
      </c>
      <c r="K1016" s="55">
        <f>RFPData!CW1011</f>
        <v>0</v>
      </c>
      <c r="L1016" s="57">
        <f>RFPData!DR1011</f>
        <v>0</v>
      </c>
    </row>
    <row r="1017" spans="1:12" ht="30" customHeight="1">
      <c r="A1017" s="58">
        <f>RFPData!D1012</f>
        <v>0</v>
      </c>
      <c r="B1017" s="53">
        <f>RFPData!DU1012</f>
        <v>0</v>
      </c>
      <c r="C1017" s="56">
        <f>RFPData!E1012</f>
        <v>0</v>
      </c>
      <c r="D1017" s="53">
        <f>RFPData!DT1012</f>
        <v>0</v>
      </c>
      <c r="E1017" s="56" t="str">
        <f>RFPData!DW1012</f>
        <v/>
      </c>
      <c r="F1017" s="54" t="d">
        <f>RFPData!CX1012</f>
        <v>1899-12-30</v>
      </c>
      <c r="G1017" s="54" t="d">
        <f>RFPData!DS1012</f>
        <v>1899-12-30</v>
      </c>
      <c r="H1017" s="58">
        <f>RFPData!DQ1012</f>
        <v>0</v>
      </c>
      <c r="I1017" s="58">
        <f>RFPData!DV1012</f>
        <v>0</v>
      </c>
      <c r="J1017" s="55">
        <f>RFPData!CV1012</f>
        <v>0</v>
      </c>
      <c r="K1017" s="55">
        <f>RFPData!CW1012</f>
        <v>0</v>
      </c>
      <c r="L1017" s="57">
        <f>RFPData!DR1012</f>
        <v>0</v>
      </c>
    </row>
    <row r="1018" spans="1:12" ht="30" customHeight="1">
      <c r="A1018" s="58">
        <f>RFPData!D1013</f>
        <v>0</v>
      </c>
      <c r="B1018" s="53">
        <f>RFPData!DU1013</f>
        <v>0</v>
      </c>
      <c r="C1018" s="56">
        <f>RFPData!E1013</f>
        <v>0</v>
      </c>
      <c r="D1018" s="53">
        <f>RFPData!DT1013</f>
        <v>0</v>
      </c>
      <c r="E1018" s="56" t="str">
        <f>RFPData!DW1013</f>
        <v/>
      </c>
      <c r="F1018" s="54" t="d">
        <f>RFPData!CX1013</f>
        <v>1899-12-30</v>
      </c>
      <c r="G1018" s="54" t="d">
        <f>RFPData!DS1013</f>
        <v>1899-12-30</v>
      </c>
      <c r="H1018" s="58">
        <f>RFPData!DQ1013</f>
        <v>0</v>
      </c>
      <c r="I1018" s="58">
        <f>RFPData!DV1013</f>
        <v>0</v>
      </c>
      <c r="J1018" s="55">
        <f>RFPData!CV1013</f>
        <v>0</v>
      </c>
      <c r="K1018" s="55">
        <f>RFPData!CW1013</f>
        <v>0</v>
      </c>
      <c r="L1018" s="57">
        <f>RFPData!DR1013</f>
        <v>0</v>
      </c>
    </row>
    <row r="1019" spans="1:12" ht="30" customHeight="1">
      <c r="A1019" s="58">
        <f>RFPData!D1014</f>
        <v>0</v>
      </c>
      <c r="B1019" s="53">
        <f>RFPData!DU1014</f>
        <v>0</v>
      </c>
      <c r="C1019" s="56">
        <f>RFPData!E1014</f>
        <v>0</v>
      </c>
      <c r="D1019" s="53">
        <f>RFPData!DT1014</f>
        <v>0</v>
      </c>
      <c r="E1019" s="56" t="str">
        <f>RFPData!DW1014</f>
        <v/>
      </c>
      <c r="F1019" s="54" t="d">
        <f>RFPData!CX1014</f>
        <v>1899-12-30</v>
      </c>
      <c r="G1019" s="54" t="d">
        <f>RFPData!DS1014</f>
        <v>1899-12-30</v>
      </c>
      <c r="H1019" s="58">
        <f>RFPData!DQ1014</f>
        <v>0</v>
      </c>
      <c r="I1019" s="58">
        <f>RFPData!DV1014</f>
        <v>0</v>
      </c>
      <c r="J1019" s="55">
        <f>RFPData!CV1014</f>
        <v>0</v>
      </c>
      <c r="K1019" s="55">
        <f>RFPData!CW1014</f>
        <v>0</v>
      </c>
      <c r="L1019" s="57">
        <f>RFPData!DR1014</f>
        <v>0</v>
      </c>
    </row>
    <row r="1020" spans="1:12" ht="30" customHeight="1">
      <c r="A1020" s="58">
        <f>RFPData!D1015</f>
        <v>0</v>
      </c>
      <c r="B1020" s="53">
        <f>RFPData!DU1015</f>
        <v>0</v>
      </c>
      <c r="C1020" s="56">
        <f>RFPData!E1015</f>
        <v>0</v>
      </c>
      <c r="D1020" s="53">
        <f>RFPData!DT1015</f>
        <v>0</v>
      </c>
      <c r="E1020" s="56" t="str">
        <f>RFPData!DW1015</f>
        <v/>
      </c>
      <c r="F1020" s="54" t="d">
        <f>RFPData!CX1015</f>
        <v>1899-12-30</v>
      </c>
      <c r="G1020" s="54" t="d">
        <f>RFPData!DS1015</f>
        <v>1899-12-30</v>
      </c>
      <c r="H1020" s="58">
        <f>RFPData!DQ1015</f>
        <v>0</v>
      </c>
      <c r="I1020" s="58">
        <f>RFPData!DV1015</f>
        <v>0</v>
      </c>
      <c r="J1020" s="55">
        <f>RFPData!CV1015</f>
        <v>0</v>
      </c>
      <c r="K1020" s="55">
        <f>RFPData!CW1015</f>
        <v>0</v>
      </c>
      <c r="L1020" s="57">
        <f>RFPData!DR1015</f>
        <v>0</v>
      </c>
    </row>
    <row r="1021" spans="1:12" ht="30" customHeight="1">
      <c r="A1021" s="58">
        <f>RFPData!D1016</f>
        <v>0</v>
      </c>
      <c r="B1021" s="53">
        <f>RFPData!DU1016</f>
        <v>0</v>
      </c>
      <c r="C1021" s="56">
        <f>RFPData!E1016</f>
        <v>0</v>
      </c>
      <c r="D1021" s="53">
        <f>RFPData!DT1016</f>
        <v>0</v>
      </c>
      <c r="E1021" s="56" t="str">
        <f>RFPData!DW1016</f>
        <v/>
      </c>
      <c r="F1021" s="54" t="d">
        <f>RFPData!CX1016</f>
        <v>1899-12-30</v>
      </c>
      <c r="G1021" s="54" t="d">
        <f>RFPData!DS1016</f>
        <v>1899-12-30</v>
      </c>
      <c r="H1021" s="58">
        <f>RFPData!DQ1016</f>
        <v>0</v>
      </c>
      <c r="I1021" s="58">
        <f>RFPData!DV1016</f>
        <v>0</v>
      </c>
      <c r="J1021" s="55">
        <f>RFPData!CV1016</f>
        <v>0</v>
      </c>
      <c r="K1021" s="55">
        <f>RFPData!CW1016</f>
        <v>0</v>
      </c>
      <c r="L1021" s="57">
        <f>RFPData!DR1016</f>
        <v>0</v>
      </c>
    </row>
    <row r="1022" spans="1:12" ht="30" customHeight="1">
      <c r="A1022" s="58">
        <f>RFPData!D1017</f>
        <v>0</v>
      </c>
      <c r="B1022" s="53">
        <f>RFPData!DU1017</f>
        <v>0</v>
      </c>
      <c r="C1022" s="56">
        <f>RFPData!E1017</f>
        <v>0</v>
      </c>
      <c r="D1022" s="53">
        <f>RFPData!DT1017</f>
        <v>0</v>
      </c>
      <c r="E1022" s="56" t="str">
        <f>RFPData!DW1017</f>
        <v/>
      </c>
      <c r="F1022" s="54" t="d">
        <f>RFPData!CX1017</f>
        <v>1899-12-30</v>
      </c>
      <c r="G1022" s="54" t="d">
        <f>RFPData!DS1017</f>
        <v>1899-12-30</v>
      </c>
      <c r="H1022" s="58">
        <f>RFPData!DQ1017</f>
        <v>0</v>
      </c>
      <c r="I1022" s="58">
        <f>RFPData!DV1017</f>
        <v>0</v>
      </c>
      <c r="J1022" s="55">
        <f>RFPData!CV1017</f>
        <v>0</v>
      </c>
      <c r="K1022" s="55">
        <f>RFPData!CW1017</f>
        <v>0</v>
      </c>
      <c r="L1022" s="57">
        <f>RFPData!DR1017</f>
        <v>0</v>
      </c>
    </row>
    <row r="1023" spans="1:12" ht="30" customHeight="1">
      <c r="A1023" s="58">
        <f>RFPData!D1018</f>
        <v>0</v>
      </c>
      <c r="B1023" s="53">
        <f>RFPData!DU1018</f>
        <v>0</v>
      </c>
      <c r="C1023" s="56">
        <f>RFPData!E1018</f>
        <v>0</v>
      </c>
      <c r="D1023" s="53">
        <f>RFPData!DT1018</f>
        <v>0</v>
      </c>
      <c r="E1023" s="56" t="str">
        <f>RFPData!DW1018</f>
        <v/>
      </c>
      <c r="F1023" s="54" t="d">
        <f>RFPData!CX1018</f>
        <v>1899-12-30</v>
      </c>
      <c r="G1023" s="54" t="d">
        <f>RFPData!DS1018</f>
        <v>1899-12-30</v>
      </c>
      <c r="H1023" s="58">
        <f>RFPData!DQ1018</f>
        <v>0</v>
      </c>
      <c r="I1023" s="58">
        <f>RFPData!DV1018</f>
        <v>0</v>
      </c>
      <c r="J1023" s="55">
        <f>RFPData!CV1018</f>
        <v>0</v>
      </c>
      <c r="K1023" s="55">
        <f>RFPData!CW1018</f>
        <v>0</v>
      </c>
      <c r="L1023" s="57">
        <f>RFPData!DR1018</f>
        <v>0</v>
      </c>
    </row>
    <row r="1024" spans="1:12" ht="30" customHeight="1">
      <c r="A1024" s="58">
        <f>RFPData!D1019</f>
        <v>0</v>
      </c>
      <c r="B1024" s="53">
        <f>RFPData!DU1019</f>
        <v>0</v>
      </c>
      <c r="C1024" s="56">
        <f>RFPData!E1019</f>
        <v>0</v>
      </c>
      <c r="D1024" s="53">
        <f>RFPData!DT1019</f>
        <v>0</v>
      </c>
      <c r="E1024" s="56" t="str">
        <f>RFPData!DW1019</f>
        <v/>
      </c>
      <c r="F1024" s="54" t="d">
        <f>RFPData!CX1019</f>
        <v>1899-12-30</v>
      </c>
      <c r="G1024" s="54" t="d">
        <f>RFPData!DS1019</f>
        <v>1899-12-30</v>
      </c>
      <c r="H1024" s="58">
        <f>RFPData!DQ1019</f>
        <v>0</v>
      </c>
      <c r="I1024" s="58">
        <f>RFPData!DV1019</f>
        <v>0</v>
      </c>
      <c r="J1024" s="55">
        <f>RFPData!CV1019</f>
        <v>0</v>
      </c>
      <c r="K1024" s="55">
        <f>RFPData!CW1019</f>
        <v>0</v>
      </c>
      <c r="L1024" s="57">
        <f>RFPData!DR1019</f>
        <v>0</v>
      </c>
    </row>
    <row r="1025" spans="1:12" ht="30" customHeight="1">
      <c r="A1025" s="58">
        <f>RFPData!D1020</f>
        <v>0</v>
      </c>
      <c r="B1025" s="53">
        <f>RFPData!DU1020</f>
        <v>0</v>
      </c>
      <c r="C1025" s="56">
        <f>RFPData!E1020</f>
        <v>0</v>
      </c>
      <c r="D1025" s="53">
        <f>RFPData!DT1020</f>
        <v>0</v>
      </c>
      <c r="E1025" s="56" t="str">
        <f>RFPData!DW1020</f>
        <v/>
      </c>
      <c r="F1025" s="54" t="d">
        <f>RFPData!CX1020</f>
        <v>1899-12-30</v>
      </c>
      <c r="G1025" s="54" t="d">
        <f>RFPData!DS1020</f>
        <v>1899-12-30</v>
      </c>
      <c r="H1025" s="58">
        <f>RFPData!DQ1020</f>
        <v>0</v>
      </c>
      <c r="I1025" s="58">
        <f>RFPData!DV1020</f>
        <v>0</v>
      </c>
      <c r="J1025" s="55">
        <f>RFPData!CV1020</f>
        <v>0</v>
      </c>
      <c r="K1025" s="55">
        <f>RFPData!CW1020</f>
        <v>0</v>
      </c>
      <c r="L1025" s="57">
        <f>RFPData!DR1020</f>
        <v>0</v>
      </c>
    </row>
    <row r="1026" spans="1:12" ht="30" customHeight="1">
      <c r="A1026" s="58">
        <f>RFPData!D1021</f>
        <v>0</v>
      </c>
      <c r="B1026" s="53">
        <f>RFPData!DU1021</f>
        <v>0</v>
      </c>
      <c r="C1026" s="56">
        <f>RFPData!E1021</f>
        <v>0</v>
      </c>
      <c r="D1026" s="53">
        <f>RFPData!DT1021</f>
        <v>0</v>
      </c>
      <c r="E1026" s="56" t="str">
        <f>RFPData!DW1021</f>
        <v/>
      </c>
      <c r="F1026" s="54" t="d">
        <f>RFPData!CX1021</f>
        <v>1899-12-30</v>
      </c>
      <c r="G1026" s="54" t="d">
        <f>RFPData!DS1021</f>
        <v>1899-12-30</v>
      </c>
      <c r="H1026" s="58">
        <f>RFPData!DQ1021</f>
        <v>0</v>
      </c>
      <c r="I1026" s="58">
        <f>RFPData!DV1021</f>
        <v>0</v>
      </c>
      <c r="J1026" s="55">
        <f>RFPData!CV1021</f>
        <v>0</v>
      </c>
      <c r="K1026" s="55">
        <f>RFPData!CW1021</f>
        <v>0</v>
      </c>
      <c r="L1026" s="57">
        <f>RFPData!DR1021</f>
        <v>0</v>
      </c>
    </row>
    <row r="1027" spans="1:12" ht="30" customHeight="1">
      <c r="A1027" s="58">
        <f>RFPData!D1022</f>
        <v>0</v>
      </c>
      <c r="B1027" s="53">
        <f>RFPData!DU1022</f>
        <v>0</v>
      </c>
      <c r="C1027" s="56">
        <f>RFPData!E1022</f>
        <v>0</v>
      </c>
      <c r="D1027" s="53">
        <f>RFPData!DT1022</f>
        <v>0</v>
      </c>
      <c r="E1027" s="56" t="str">
        <f>RFPData!DW1022</f>
        <v/>
      </c>
      <c r="F1027" s="54" t="d">
        <f>RFPData!CX1022</f>
        <v>1899-12-30</v>
      </c>
      <c r="G1027" s="54" t="d">
        <f>RFPData!DS1022</f>
        <v>1899-12-30</v>
      </c>
      <c r="H1027" s="58">
        <f>RFPData!DQ1022</f>
        <v>0</v>
      </c>
      <c r="I1027" s="58">
        <f>RFPData!DV1022</f>
        <v>0</v>
      </c>
      <c r="J1027" s="55">
        <f>RFPData!CV1022</f>
        <v>0</v>
      </c>
      <c r="K1027" s="55">
        <f>RFPData!CW1022</f>
        <v>0</v>
      </c>
      <c r="L1027" s="57">
        <f>RFPData!DR1022</f>
        <v>0</v>
      </c>
    </row>
    <row r="1028" spans="1:12" ht="30" customHeight="1">
      <c r="A1028" s="58">
        <f>RFPData!D1023</f>
        <v>0</v>
      </c>
      <c r="B1028" s="53">
        <f>RFPData!DU1023</f>
        <v>0</v>
      </c>
      <c r="C1028" s="56">
        <f>RFPData!E1023</f>
        <v>0</v>
      </c>
      <c r="D1028" s="53">
        <f>RFPData!DT1023</f>
        <v>0</v>
      </c>
      <c r="E1028" s="56" t="str">
        <f>RFPData!DW1023</f>
        <v/>
      </c>
      <c r="F1028" s="54" t="d">
        <f>RFPData!CX1023</f>
        <v>1899-12-30</v>
      </c>
      <c r="G1028" s="54" t="d">
        <f>RFPData!DS1023</f>
        <v>1899-12-30</v>
      </c>
      <c r="H1028" s="58">
        <f>RFPData!DQ1023</f>
        <v>0</v>
      </c>
      <c r="I1028" s="58">
        <f>RFPData!DV1023</f>
        <v>0</v>
      </c>
      <c r="J1028" s="55">
        <f>RFPData!CV1023</f>
        <v>0</v>
      </c>
      <c r="K1028" s="55">
        <f>RFPData!CW1023</f>
        <v>0</v>
      </c>
      <c r="L1028" s="57">
        <f>RFPData!DR1023</f>
        <v>0</v>
      </c>
    </row>
    <row r="1029" spans="1:12" ht="30" customHeight="1">
      <c r="A1029" s="58">
        <f>RFPData!D1024</f>
        <v>0</v>
      </c>
      <c r="B1029" s="53">
        <f>RFPData!DU1024</f>
        <v>0</v>
      </c>
      <c r="C1029" s="56">
        <f>RFPData!E1024</f>
        <v>0</v>
      </c>
      <c r="D1029" s="53">
        <f>RFPData!DT1024</f>
        <v>0</v>
      </c>
      <c r="E1029" s="56" t="str">
        <f>RFPData!DW1024</f>
        <v/>
      </c>
      <c r="F1029" s="54" t="d">
        <f>RFPData!CX1024</f>
        <v>1899-12-30</v>
      </c>
      <c r="G1029" s="54" t="d">
        <f>RFPData!DS1024</f>
        <v>1899-12-30</v>
      </c>
      <c r="H1029" s="58">
        <f>RFPData!DQ1024</f>
        <v>0</v>
      </c>
      <c r="I1029" s="58">
        <f>RFPData!DV1024</f>
        <v>0</v>
      </c>
      <c r="J1029" s="55">
        <f>RFPData!CV1024</f>
        <v>0</v>
      </c>
      <c r="K1029" s="55">
        <f>RFPData!CW1024</f>
        <v>0</v>
      </c>
      <c r="L1029" s="57">
        <f>RFPData!DR1024</f>
        <v>0</v>
      </c>
    </row>
    <row r="1030" spans="1:12" ht="30" customHeight="1">
      <c r="A1030" s="58">
        <f>RFPData!D1025</f>
        <v>0</v>
      </c>
      <c r="B1030" s="53">
        <f>RFPData!DU1025</f>
        <v>0</v>
      </c>
      <c r="C1030" s="56">
        <f>RFPData!E1025</f>
        <v>0</v>
      </c>
      <c r="D1030" s="53">
        <f>RFPData!DT1025</f>
        <v>0</v>
      </c>
      <c r="E1030" s="56" t="str">
        <f>RFPData!DW1025</f>
        <v/>
      </c>
      <c r="F1030" s="54" t="d">
        <f>RFPData!CX1025</f>
        <v>1899-12-30</v>
      </c>
      <c r="G1030" s="54" t="d">
        <f>RFPData!DS1025</f>
        <v>1899-12-30</v>
      </c>
      <c r="H1030" s="58">
        <f>RFPData!DQ1025</f>
        <v>0</v>
      </c>
      <c r="I1030" s="58">
        <f>RFPData!DV1025</f>
        <v>0</v>
      </c>
      <c r="J1030" s="55">
        <f>RFPData!CV1025</f>
        <v>0</v>
      </c>
      <c r="K1030" s="55">
        <f>RFPData!CW1025</f>
        <v>0</v>
      </c>
      <c r="L1030" s="57">
        <f>RFPData!DR1025</f>
        <v>0</v>
      </c>
    </row>
    <row r="1031" spans="1:12" ht="30" customHeight="1">
      <c r="A1031" s="58">
        <f>RFPData!D1026</f>
        <v>0</v>
      </c>
      <c r="B1031" s="53">
        <f>RFPData!DU1026</f>
        <v>0</v>
      </c>
      <c r="C1031" s="56">
        <f>RFPData!E1026</f>
        <v>0</v>
      </c>
      <c r="D1031" s="53">
        <f>RFPData!DT1026</f>
        <v>0</v>
      </c>
      <c r="E1031" s="56" t="str">
        <f>RFPData!DW1026</f>
        <v/>
      </c>
      <c r="F1031" s="54" t="d">
        <f>RFPData!CX1026</f>
        <v>1899-12-30</v>
      </c>
      <c r="G1031" s="54" t="d">
        <f>RFPData!DS1026</f>
        <v>1899-12-30</v>
      </c>
      <c r="H1031" s="58">
        <f>RFPData!DQ1026</f>
        <v>0</v>
      </c>
      <c r="I1031" s="58">
        <f>RFPData!DV1026</f>
        <v>0</v>
      </c>
      <c r="J1031" s="55">
        <f>RFPData!CV1026</f>
        <v>0</v>
      </c>
      <c r="K1031" s="55">
        <f>RFPData!CW1026</f>
        <v>0</v>
      </c>
      <c r="L1031" s="57">
        <f>RFPData!DR1026</f>
        <v>0</v>
      </c>
    </row>
    <row r="1032" spans="1:12" ht="30" customHeight="1">
      <c r="A1032" s="58">
        <f>RFPData!D1027</f>
        <v>0</v>
      </c>
      <c r="B1032" s="53">
        <f>RFPData!DU1027</f>
        <v>0</v>
      </c>
      <c r="C1032" s="56">
        <f>RFPData!E1027</f>
        <v>0</v>
      </c>
      <c r="D1032" s="53">
        <f>RFPData!DT1027</f>
        <v>0</v>
      </c>
      <c r="E1032" s="56" t="str">
        <f>RFPData!DW1027</f>
        <v/>
      </c>
      <c r="F1032" s="54" t="d">
        <f>RFPData!CX1027</f>
        <v>1899-12-30</v>
      </c>
      <c r="G1032" s="54" t="d">
        <f>RFPData!DS1027</f>
        <v>1899-12-30</v>
      </c>
      <c r="H1032" s="58">
        <f>RFPData!DQ1027</f>
        <v>0</v>
      </c>
      <c r="I1032" s="58">
        <f>RFPData!DV1027</f>
        <v>0</v>
      </c>
      <c r="J1032" s="55">
        <f>RFPData!CV1027</f>
        <v>0</v>
      </c>
      <c r="K1032" s="55">
        <f>RFPData!CW1027</f>
        <v>0</v>
      </c>
      <c r="L1032" s="57">
        <f>RFPData!DR1027</f>
        <v>0</v>
      </c>
    </row>
    <row r="1033" spans="1:12" ht="30" customHeight="1">
      <c r="A1033" s="58">
        <f>RFPData!D1028</f>
        <v>0</v>
      </c>
      <c r="B1033" s="53">
        <f>RFPData!DU1028</f>
        <v>0</v>
      </c>
      <c r="C1033" s="56">
        <f>RFPData!E1028</f>
        <v>0</v>
      </c>
      <c r="D1033" s="53">
        <f>RFPData!DT1028</f>
        <v>0</v>
      </c>
      <c r="E1033" s="56" t="str">
        <f>RFPData!DW1028</f>
        <v/>
      </c>
      <c r="F1033" s="54" t="d">
        <f>RFPData!CX1028</f>
        <v>1899-12-30</v>
      </c>
      <c r="G1033" s="54" t="d">
        <f>RFPData!DS1028</f>
        <v>1899-12-30</v>
      </c>
      <c r="H1033" s="58">
        <f>RFPData!DQ1028</f>
        <v>0</v>
      </c>
      <c r="I1033" s="58">
        <f>RFPData!DV1028</f>
        <v>0</v>
      </c>
      <c r="J1033" s="55">
        <f>RFPData!CV1028</f>
        <v>0</v>
      </c>
      <c r="K1033" s="55">
        <f>RFPData!CW1028</f>
        <v>0</v>
      </c>
      <c r="L1033" s="57">
        <f>RFPData!DR1028</f>
        <v>0</v>
      </c>
    </row>
    <row r="1034" spans="1:12" ht="30" customHeight="1">
      <c r="A1034" s="58">
        <f>RFPData!D1029</f>
        <v>0</v>
      </c>
      <c r="B1034" s="53">
        <f>RFPData!DU1029</f>
        <v>0</v>
      </c>
      <c r="C1034" s="56">
        <f>RFPData!E1029</f>
        <v>0</v>
      </c>
      <c r="D1034" s="53">
        <f>RFPData!DT1029</f>
        <v>0</v>
      </c>
      <c r="E1034" s="56" t="str">
        <f>RFPData!DW1029</f>
        <v/>
      </c>
      <c r="F1034" s="54" t="d">
        <f>RFPData!CX1029</f>
        <v>1899-12-30</v>
      </c>
      <c r="G1034" s="54" t="d">
        <f>RFPData!DS1029</f>
        <v>1899-12-30</v>
      </c>
      <c r="H1034" s="58">
        <f>RFPData!DQ1029</f>
        <v>0</v>
      </c>
      <c r="I1034" s="58">
        <f>RFPData!DV1029</f>
        <v>0</v>
      </c>
      <c r="J1034" s="55">
        <f>RFPData!CV1029</f>
        <v>0</v>
      </c>
      <c r="K1034" s="55">
        <f>RFPData!CW1029</f>
        <v>0</v>
      </c>
      <c r="L1034" s="57">
        <f>RFPData!DR1029</f>
        <v>0</v>
      </c>
    </row>
    <row r="1035" spans="1:12" ht="30" customHeight="1">
      <c r="A1035" s="58">
        <f>RFPData!D1030</f>
        <v>0</v>
      </c>
      <c r="B1035" s="53">
        <f>RFPData!DU1030</f>
        <v>0</v>
      </c>
      <c r="C1035" s="56">
        <f>RFPData!E1030</f>
        <v>0</v>
      </c>
      <c r="D1035" s="53">
        <f>RFPData!DT1030</f>
        <v>0</v>
      </c>
      <c r="E1035" s="56" t="str">
        <f>RFPData!DW1030</f>
        <v/>
      </c>
      <c r="F1035" s="54" t="d">
        <f>RFPData!CX1030</f>
        <v>1899-12-30</v>
      </c>
      <c r="G1035" s="54" t="d">
        <f>RFPData!DS1030</f>
        <v>1899-12-30</v>
      </c>
      <c r="H1035" s="58">
        <f>RFPData!DQ1030</f>
        <v>0</v>
      </c>
      <c r="I1035" s="58">
        <f>RFPData!DV1030</f>
        <v>0</v>
      </c>
      <c r="J1035" s="55">
        <f>RFPData!CV1030</f>
        <v>0</v>
      </c>
      <c r="K1035" s="55">
        <f>RFPData!CW1030</f>
        <v>0</v>
      </c>
      <c r="L1035" s="57">
        <f>RFPData!DR1030</f>
        <v>0</v>
      </c>
    </row>
    <row r="1036" spans="1:12" ht="30" customHeight="1">
      <c r="A1036" s="58">
        <f>RFPData!D1031</f>
        <v>0</v>
      </c>
      <c r="B1036" s="53">
        <f>RFPData!DU1031</f>
        <v>0</v>
      </c>
      <c r="C1036" s="56">
        <f>RFPData!E1031</f>
        <v>0</v>
      </c>
      <c r="D1036" s="53">
        <f>RFPData!DT1031</f>
        <v>0</v>
      </c>
      <c r="E1036" s="56" t="str">
        <f>RFPData!DW1031</f>
        <v/>
      </c>
      <c r="F1036" s="54" t="d">
        <f>RFPData!CX1031</f>
        <v>1899-12-30</v>
      </c>
      <c r="G1036" s="54" t="d">
        <f>RFPData!DS1031</f>
        <v>1899-12-30</v>
      </c>
      <c r="H1036" s="58">
        <f>RFPData!DQ1031</f>
        <v>0</v>
      </c>
      <c r="I1036" s="58">
        <f>RFPData!DV1031</f>
        <v>0</v>
      </c>
      <c r="J1036" s="55">
        <f>RFPData!CV1031</f>
        <v>0</v>
      </c>
      <c r="K1036" s="55">
        <f>RFPData!CW1031</f>
        <v>0</v>
      </c>
      <c r="L1036" s="57">
        <f>RFPData!DR1031</f>
        <v>0</v>
      </c>
    </row>
    <row r="1037" spans="1:12" ht="30" customHeight="1">
      <c r="A1037" s="58">
        <f>RFPData!D1032</f>
        <v>0</v>
      </c>
      <c r="B1037" s="53">
        <f>RFPData!DU1032</f>
        <v>0</v>
      </c>
      <c r="C1037" s="56">
        <f>RFPData!E1032</f>
        <v>0</v>
      </c>
      <c r="D1037" s="53">
        <f>RFPData!DT1032</f>
        <v>0</v>
      </c>
      <c r="E1037" s="56" t="str">
        <f>RFPData!DW1032</f>
        <v/>
      </c>
      <c r="F1037" s="54" t="d">
        <f>RFPData!CX1032</f>
        <v>1899-12-30</v>
      </c>
      <c r="G1037" s="54" t="d">
        <f>RFPData!DS1032</f>
        <v>1899-12-30</v>
      </c>
      <c r="H1037" s="58">
        <f>RFPData!DQ1032</f>
        <v>0</v>
      </c>
      <c r="I1037" s="58">
        <f>RFPData!DV1032</f>
        <v>0</v>
      </c>
      <c r="J1037" s="55">
        <f>RFPData!CV1032</f>
        <v>0</v>
      </c>
      <c r="K1037" s="55">
        <f>RFPData!CW1032</f>
        <v>0</v>
      </c>
      <c r="L1037" s="57">
        <f>RFPData!DR1032</f>
        <v>0</v>
      </c>
    </row>
    <row r="1038" spans="1:12" ht="30" customHeight="1">
      <c r="A1038" s="58">
        <f>RFPData!D1033</f>
        <v>0</v>
      </c>
      <c r="B1038" s="53">
        <f>RFPData!DU1033</f>
        <v>0</v>
      </c>
      <c r="C1038" s="56">
        <f>RFPData!E1033</f>
        <v>0</v>
      </c>
      <c r="D1038" s="53">
        <f>RFPData!DT1033</f>
        <v>0</v>
      </c>
      <c r="E1038" s="56" t="str">
        <f>RFPData!DW1033</f>
        <v/>
      </c>
      <c r="F1038" s="54" t="d">
        <f>RFPData!CX1033</f>
        <v>1899-12-30</v>
      </c>
      <c r="G1038" s="54" t="d">
        <f>RFPData!DS1033</f>
        <v>1899-12-30</v>
      </c>
      <c r="H1038" s="58">
        <f>RFPData!DQ1033</f>
        <v>0</v>
      </c>
      <c r="I1038" s="58">
        <f>RFPData!DV1033</f>
        <v>0</v>
      </c>
      <c r="J1038" s="55">
        <f>RFPData!CV1033</f>
        <v>0</v>
      </c>
      <c r="K1038" s="55">
        <f>RFPData!CW1033</f>
        <v>0</v>
      </c>
      <c r="L1038" s="57">
        <f>RFPData!DR1033</f>
        <v>0</v>
      </c>
    </row>
    <row r="1039" spans="1:12" ht="30" customHeight="1">
      <c r="A1039" s="58">
        <f>RFPData!D1034</f>
        <v>0</v>
      </c>
      <c r="B1039" s="53">
        <f>RFPData!DU1034</f>
        <v>0</v>
      </c>
      <c r="C1039" s="56">
        <f>RFPData!E1034</f>
        <v>0</v>
      </c>
      <c r="D1039" s="53">
        <f>RFPData!DT1034</f>
        <v>0</v>
      </c>
      <c r="E1039" s="56" t="str">
        <f>RFPData!DW1034</f>
        <v/>
      </c>
      <c r="F1039" s="54" t="d">
        <f>RFPData!CX1034</f>
        <v>1899-12-30</v>
      </c>
      <c r="G1039" s="54" t="d">
        <f>RFPData!DS1034</f>
        <v>1899-12-30</v>
      </c>
      <c r="H1039" s="58">
        <f>RFPData!DQ1034</f>
        <v>0</v>
      </c>
      <c r="I1039" s="58">
        <f>RFPData!DV1034</f>
        <v>0</v>
      </c>
      <c r="J1039" s="55">
        <f>RFPData!CV1034</f>
        <v>0</v>
      </c>
      <c r="K1039" s="55">
        <f>RFPData!CW1034</f>
        <v>0</v>
      </c>
      <c r="L1039" s="57">
        <f>RFPData!DR1034</f>
        <v>0</v>
      </c>
    </row>
    <row r="1040" spans="1:12" ht="30" customHeight="1">
      <c r="A1040" s="58">
        <f>RFPData!D1035</f>
        <v>0</v>
      </c>
      <c r="B1040" s="53">
        <f>RFPData!DU1035</f>
        <v>0</v>
      </c>
      <c r="C1040" s="56">
        <f>RFPData!E1035</f>
        <v>0</v>
      </c>
      <c r="D1040" s="53">
        <f>RFPData!DT1035</f>
        <v>0</v>
      </c>
      <c r="E1040" s="56" t="str">
        <f>RFPData!DW1035</f>
        <v/>
      </c>
      <c r="F1040" s="54" t="d">
        <f>RFPData!CX1035</f>
        <v>1899-12-30</v>
      </c>
      <c r="G1040" s="54" t="d">
        <f>RFPData!DS1035</f>
        <v>1899-12-30</v>
      </c>
      <c r="H1040" s="58">
        <f>RFPData!DQ1035</f>
        <v>0</v>
      </c>
      <c r="I1040" s="58">
        <f>RFPData!DV1035</f>
        <v>0</v>
      </c>
      <c r="J1040" s="55">
        <f>RFPData!CV1035</f>
        <v>0</v>
      </c>
      <c r="K1040" s="55">
        <f>RFPData!CW1035</f>
        <v>0</v>
      </c>
      <c r="L1040" s="57">
        <f>RFPData!DR1035</f>
        <v>0</v>
      </c>
    </row>
    <row r="1041" spans="1:12" ht="30" customHeight="1">
      <c r="A1041" s="58">
        <f>RFPData!D1036</f>
        <v>0</v>
      </c>
      <c r="B1041" s="53">
        <f>RFPData!DU1036</f>
        <v>0</v>
      </c>
      <c r="C1041" s="56">
        <f>RFPData!E1036</f>
        <v>0</v>
      </c>
      <c r="D1041" s="53">
        <f>RFPData!DT1036</f>
        <v>0</v>
      </c>
      <c r="E1041" s="56" t="str">
        <f>RFPData!DW1036</f>
        <v/>
      </c>
      <c r="F1041" s="54" t="d">
        <f>RFPData!CX1036</f>
        <v>1899-12-30</v>
      </c>
      <c r="G1041" s="54" t="d">
        <f>RFPData!DS1036</f>
        <v>1899-12-30</v>
      </c>
      <c r="H1041" s="58">
        <f>RFPData!DQ1036</f>
        <v>0</v>
      </c>
      <c r="I1041" s="58">
        <f>RFPData!DV1036</f>
        <v>0</v>
      </c>
      <c r="J1041" s="55">
        <f>RFPData!CV1036</f>
        <v>0</v>
      </c>
      <c r="K1041" s="55">
        <f>RFPData!CW1036</f>
        <v>0</v>
      </c>
      <c r="L1041" s="57">
        <f>RFPData!DR1036</f>
        <v>0</v>
      </c>
    </row>
    <row r="1042" spans="1:12" ht="30" customHeight="1">
      <c r="A1042" s="58">
        <f>RFPData!D1037</f>
        <v>0</v>
      </c>
      <c r="B1042" s="53">
        <f>RFPData!DU1037</f>
        <v>0</v>
      </c>
      <c r="C1042" s="56">
        <f>RFPData!E1037</f>
        <v>0</v>
      </c>
      <c r="D1042" s="53">
        <f>RFPData!DT1037</f>
        <v>0</v>
      </c>
      <c r="E1042" s="56" t="str">
        <f>RFPData!DW1037</f>
        <v/>
      </c>
      <c r="F1042" s="54" t="d">
        <f>RFPData!CX1037</f>
        <v>1899-12-30</v>
      </c>
      <c r="G1042" s="54" t="d">
        <f>RFPData!DS1037</f>
        <v>1899-12-30</v>
      </c>
      <c r="H1042" s="58">
        <f>RFPData!DQ1037</f>
        <v>0</v>
      </c>
      <c r="I1042" s="58">
        <f>RFPData!DV1037</f>
        <v>0</v>
      </c>
      <c r="J1042" s="55">
        <f>RFPData!CV1037</f>
        <v>0</v>
      </c>
      <c r="K1042" s="55">
        <f>RFPData!CW1037</f>
        <v>0</v>
      </c>
      <c r="L1042" s="57">
        <f>RFPData!DR1037</f>
        <v>0</v>
      </c>
    </row>
    <row r="1043" spans="1:12" ht="30" customHeight="1">
      <c r="A1043" s="58">
        <f>RFPData!D1038</f>
        <v>0</v>
      </c>
      <c r="B1043" s="53">
        <f>RFPData!DU1038</f>
        <v>0</v>
      </c>
      <c r="C1043" s="56">
        <f>RFPData!E1038</f>
        <v>0</v>
      </c>
      <c r="D1043" s="53">
        <f>RFPData!DT1038</f>
        <v>0</v>
      </c>
      <c r="E1043" s="56" t="str">
        <f>RFPData!DW1038</f>
        <v/>
      </c>
      <c r="F1043" s="54" t="d">
        <f>RFPData!CX1038</f>
        <v>1899-12-30</v>
      </c>
      <c r="G1043" s="54" t="d">
        <f>RFPData!DS1038</f>
        <v>1899-12-30</v>
      </c>
      <c r="H1043" s="58">
        <f>RFPData!DQ1038</f>
        <v>0</v>
      </c>
      <c r="I1043" s="58">
        <f>RFPData!DV1038</f>
        <v>0</v>
      </c>
      <c r="J1043" s="55">
        <f>RFPData!CV1038</f>
        <v>0</v>
      </c>
      <c r="K1043" s="55">
        <f>RFPData!CW1038</f>
        <v>0</v>
      </c>
      <c r="L1043" s="57">
        <f>RFPData!DR1038</f>
        <v>0</v>
      </c>
    </row>
    <row r="1044" spans="1:12" ht="30" customHeight="1">
      <c r="A1044" s="58">
        <f>RFPData!D1039</f>
        <v>0</v>
      </c>
      <c r="B1044" s="53">
        <f>RFPData!DU1039</f>
        <v>0</v>
      </c>
      <c r="C1044" s="56">
        <f>RFPData!E1039</f>
        <v>0</v>
      </c>
      <c r="D1044" s="53">
        <f>RFPData!DT1039</f>
        <v>0</v>
      </c>
      <c r="E1044" s="56" t="str">
        <f>RFPData!DW1039</f>
        <v/>
      </c>
      <c r="F1044" s="54" t="d">
        <f>RFPData!CX1039</f>
        <v>1899-12-30</v>
      </c>
      <c r="G1044" s="54" t="d">
        <f>RFPData!DS1039</f>
        <v>1899-12-30</v>
      </c>
      <c r="H1044" s="58">
        <f>RFPData!DQ1039</f>
        <v>0</v>
      </c>
      <c r="I1044" s="58">
        <f>RFPData!DV1039</f>
        <v>0</v>
      </c>
      <c r="J1044" s="55">
        <f>RFPData!CV1039</f>
        <v>0</v>
      </c>
      <c r="K1044" s="55">
        <f>RFPData!CW1039</f>
        <v>0</v>
      </c>
      <c r="L1044" s="57">
        <f>RFPData!DR1039</f>
        <v>0</v>
      </c>
    </row>
    <row r="1045" spans="1:12" ht="30" customHeight="1">
      <c r="A1045" s="58">
        <f>RFPData!D1040</f>
        <v>0</v>
      </c>
      <c r="B1045" s="53">
        <f>RFPData!DU1040</f>
        <v>0</v>
      </c>
      <c r="C1045" s="56">
        <f>RFPData!E1040</f>
        <v>0</v>
      </c>
      <c r="D1045" s="53">
        <f>RFPData!DT1040</f>
        <v>0</v>
      </c>
      <c r="E1045" s="56" t="str">
        <f>RFPData!DW1040</f>
        <v/>
      </c>
      <c r="F1045" s="54" t="d">
        <f>RFPData!CX1040</f>
        <v>1899-12-30</v>
      </c>
      <c r="G1045" s="54" t="d">
        <f>RFPData!DS1040</f>
        <v>1899-12-30</v>
      </c>
      <c r="H1045" s="58">
        <f>RFPData!DQ1040</f>
        <v>0</v>
      </c>
      <c r="I1045" s="58">
        <f>RFPData!DV1040</f>
        <v>0</v>
      </c>
      <c r="J1045" s="55">
        <f>RFPData!CV1040</f>
        <v>0</v>
      </c>
      <c r="K1045" s="55">
        <f>RFPData!CW1040</f>
        <v>0</v>
      </c>
      <c r="L1045" s="57">
        <f>RFPData!DR1040</f>
        <v>0</v>
      </c>
    </row>
    <row r="1046" spans="1:12" ht="30" customHeight="1">
      <c r="A1046" s="58">
        <f>RFPData!D1041</f>
        <v>0</v>
      </c>
      <c r="B1046" s="53">
        <f>RFPData!DU1041</f>
        <v>0</v>
      </c>
      <c r="C1046" s="56">
        <f>RFPData!E1041</f>
        <v>0</v>
      </c>
      <c r="D1046" s="53">
        <f>RFPData!DT1041</f>
        <v>0</v>
      </c>
      <c r="E1046" s="56" t="str">
        <f>RFPData!DW1041</f>
        <v/>
      </c>
      <c r="F1046" s="54" t="d">
        <f>RFPData!CX1041</f>
        <v>1899-12-30</v>
      </c>
      <c r="G1046" s="54" t="d">
        <f>RFPData!DS1041</f>
        <v>1899-12-30</v>
      </c>
      <c r="H1046" s="58">
        <f>RFPData!DQ1041</f>
        <v>0</v>
      </c>
      <c r="I1046" s="58">
        <f>RFPData!DV1041</f>
        <v>0</v>
      </c>
      <c r="J1046" s="55">
        <f>RFPData!CV1041</f>
        <v>0</v>
      </c>
      <c r="K1046" s="55">
        <f>RFPData!CW1041</f>
        <v>0</v>
      </c>
      <c r="L1046" s="57">
        <f>RFPData!DR1041</f>
        <v>0</v>
      </c>
    </row>
    <row r="1047" spans="1:12" ht="30" customHeight="1">
      <c r="A1047" s="58">
        <f>RFPData!D1042</f>
        <v>0</v>
      </c>
      <c r="B1047" s="53">
        <f>RFPData!DU1042</f>
        <v>0</v>
      </c>
      <c r="C1047" s="56">
        <f>RFPData!E1042</f>
        <v>0</v>
      </c>
      <c r="D1047" s="53">
        <f>RFPData!DT1042</f>
        <v>0</v>
      </c>
      <c r="E1047" s="56" t="str">
        <f>RFPData!DW1042</f>
        <v/>
      </c>
      <c r="F1047" s="54" t="d">
        <f>RFPData!CX1042</f>
        <v>1899-12-30</v>
      </c>
      <c r="G1047" s="54" t="d">
        <f>RFPData!DS1042</f>
        <v>1899-12-30</v>
      </c>
      <c r="H1047" s="58">
        <f>RFPData!DQ1042</f>
        <v>0</v>
      </c>
      <c r="I1047" s="58">
        <f>RFPData!DV1042</f>
        <v>0</v>
      </c>
      <c r="J1047" s="55">
        <f>RFPData!CV1042</f>
        <v>0</v>
      </c>
      <c r="K1047" s="55">
        <f>RFPData!CW1042</f>
        <v>0</v>
      </c>
      <c r="L1047" s="57">
        <f>RFPData!DR1042</f>
        <v>0</v>
      </c>
    </row>
    <row r="1048" spans="1:12" ht="30" customHeight="1">
      <c r="A1048" s="58">
        <f>RFPData!D1043</f>
        <v>0</v>
      </c>
      <c r="B1048" s="53">
        <f>RFPData!DU1043</f>
        <v>0</v>
      </c>
      <c r="C1048" s="56">
        <f>RFPData!E1043</f>
        <v>0</v>
      </c>
      <c r="D1048" s="53">
        <f>RFPData!DT1043</f>
        <v>0</v>
      </c>
      <c r="E1048" s="56" t="str">
        <f>RFPData!DW1043</f>
        <v/>
      </c>
      <c r="F1048" s="54" t="d">
        <f>RFPData!CX1043</f>
        <v>1899-12-30</v>
      </c>
      <c r="G1048" s="54" t="d">
        <f>RFPData!DS1043</f>
        <v>1899-12-30</v>
      </c>
      <c r="H1048" s="58">
        <f>RFPData!DQ1043</f>
        <v>0</v>
      </c>
      <c r="I1048" s="58">
        <f>RFPData!DV1043</f>
        <v>0</v>
      </c>
      <c r="J1048" s="55">
        <f>RFPData!CV1043</f>
        <v>0</v>
      </c>
      <c r="K1048" s="55">
        <f>RFPData!CW1043</f>
        <v>0</v>
      </c>
      <c r="L1048" s="57">
        <f>RFPData!DR1043</f>
        <v>0</v>
      </c>
    </row>
    <row r="1049" spans="1:12" ht="30" customHeight="1">
      <c r="A1049" s="58">
        <f>RFPData!D1044</f>
        <v>0</v>
      </c>
      <c r="B1049" s="53">
        <f>RFPData!DU1044</f>
        <v>0</v>
      </c>
      <c r="C1049" s="56">
        <f>RFPData!E1044</f>
        <v>0</v>
      </c>
      <c r="D1049" s="53">
        <f>RFPData!DT1044</f>
        <v>0</v>
      </c>
      <c r="E1049" s="56" t="str">
        <f>RFPData!DW1044</f>
        <v/>
      </c>
      <c r="F1049" s="54" t="d">
        <f>RFPData!CX1044</f>
        <v>1899-12-30</v>
      </c>
      <c r="G1049" s="54" t="d">
        <f>RFPData!DS1044</f>
        <v>1899-12-30</v>
      </c>
      <c r="H1049" s="58">
        <f>RFPData!DQ1044</f>
        <v>0</v>
      </c>
      <c r="I1049" s="58">
        <f>RFPData!DV1044</f>
        <v>0</v>
      </c>
      <c r="J1049" s="55">
        <f>RFPData!CV1044</f>
        <v>0</v>
      </c>
      <c r="K1049" s="55">
        <f>RFPData!CW1044</f>
        <v>0</v>
      </c>
      <c r="L1049" s="57">
        <f>RFPData!DR1044</f>
        <v>0</v>
      </c>
    </row>
    <row r="1050" spans="1:12" ht="30" customHeight="1">
      <c r="A1050" s="58">
        <f>RFPData!D1045</f>
        <v>0</v>
      </c>
      <c r="B1050" s="53">
        <f>RFPData!DU1045</f>
        <v>0</v>
      </c>
      <c r="C1050" s="56">
        <f>RFPData!E1045</f>
        <v>0</v>
      </c>
      <c r="D1050" s="53">
        <f>RFPData!DT1045</f>
        <v>0</v>
      </c>
      <c r="E1050" s="56" t="str">
        <f>RFPData!DW1045</f>
        <v/>
      </c>
      <c r="F1050" s="54" t="d">
        <f>RFPData!CX1045</f>
        <v>1899-12-30</v>
      </c>
      <c r="G1050" s="54" t="d">
        <f>RFPData!DS1045</f>
        <v>1899-12-30</v>
      </c>
      <c r="H1050" s="58">
        <f>RFPData!DQ1045</f>
        <v>0</v>
      </c>
      <c r="I1050" s="58">
        <f>RFPData!DV1045</f>
        <v>0</v>
      </c>
      <c r="J1050" s="55">
        <f>RFPData!CV1045</f>
        <v>0</v>
      </c>
      <c r="K1050" s="55">
        <f>RFPData!CW1045</f>
        <v>0</v>
      </c>
      <c r="L1050" s="57">
        <f>RFPData!DR1045</f>
        <v>0</v>
      </c>
    </row>
    <row r="1051" spans="1:12" ht="30" customHeight="1">
      <c r="A1051" s="58">
        <f>RFPData!D1046</f>
        <v>0</v>
      </c>
      <c r="B1051" s="53">
        <f>RFPData!DU1046</f>
        <v>0</v>
      </c>
      <c r="C1051" s="56">
        <f>RFPData!E1046</f>
        <v>0</v>
      </c>
      <c r="D1051" s="53">
        <f>RFPData!DT1046</f>
        <v>0</v>
      </c>
      <c r="E1051" s="56" t="str">
        <f>RFPData!DW1046</f>
        <v/>
      </c>
      <c r="F1051" s="54" t="d">
        <f>RFPData!CX1046</f>
        <v>1899-12-30</v>
      </c>
      <c r="G1051" s="54" t="d">
        <f>RFPData!DS1046</f>
        <v>1899-12-30</v>
      </c>
      <c r="H1051" s="58">
        <f>RFPData!DQ1046</f>
        <v>0</v>
      </c>
      <c r="I1051" s="58">
        <f>RFPData!DV1046</f>
        <v>0</v>
      </c>
      <c r="J1051" s="55">
        <f>RFPData!CV1046</f>
        <v>0</v>
      </c>
      <c r="K1051" s="55">
        <f>RFPData!CW1046</f>
        <v>0</v>
      </c>
      <c r="L1051" s="57">
        <f>RFPData!DR1046</f>
        <v>0</v>
      </c>
    </row>
    <row r="1052" spans="1:12" ht="30" customHeight="1">
      <c r="A1052" s="58">
        <f>RFPData!D1047</f>
        <v>0</v>
      </c>
      <c r="B1052" s="53">
        <f>RFPData!DU1047</f>
        <v>0</v>
      </c>
      <c r="C1052" s="56">
        <f>RFPData!E1047</f>
        <v>0</v>
      </c>
      <c r="D1052" s="53">
        <f>RFPData!DT1047</f>
        <v>0</v>
      </c>
      <c r="E1052" s="56" t="str">
        <f>RFPData!DW1047</f>
        <v/>
      </c>
      <c r="F1052" s="54" t="d">
        <f>RFPData!CX1047</f>
        <v>1899-12-30</v>
      </c>
      <c r="G1052" s="54" t="d">
        <f>RFPData!DS1047</f>
        <v>1899-12-30</v>
      </c>
      <c r="H1052" s="58">
        <f>RFPData!DQ1047</f>
        <v>0</v>
      </c>
      <c r="I1052" s="58">
        <f>RFPData!DV1047</f>
        <v>0</v>
      </c>
      <c r="J1052" s="55">
        <f>RFPData!CV1047</f>
        <v>0</v>
      </c>
      <c r="K1052" s="55">
        <f>RFPData!CW1047</f>
        <v>0</v>
      </c>
      <c r="L1052" s="57">
        <f>RFPData!DR1047</f>
        <v>0</v>
      </c>
    </row>
    <row r="1053" spans="1:12" ht="30" customHeight="1">
      <c r="A1053" s="58">
        <f>RFPData!D1048</f>
        <v>0</v>
      </c>
      <c r="B1053" s="53">
        <f>RFPData!DU1048</f>
        <v>0</v>
      </c>
      <c r="C1053" s="56">
        <f>RFPData!E1048</f>
        <v>0</v>
      </c>
      <c r="D1053" s="53">
        <f>RFPData!DT1048</f>
        <v>0</v>
      </c>
      <c r="E1053" s="56" t="str">
        <f>RFPData!DW1048</f>
        <v/>
      </c>
      <c r="F1053" s="54" t="d">
        <f>RFPData!CX1048</f>
        <v>1899-12-30</v>
      </c>
      <c r="G1053" s="54" t="d">
        <f>RFPData!DS1048</f>
        <v>1899-12-30</v>
      </c>
      <c r="H1053" s="58">
        <f>RFPData!DQ1048</f>
        <v>0</v>
      </c>
      <c r="I1053" s="58">
        <f>RFPData!DV1048</f>
        <v>0</v>
      </c>
      <c r="J1053" s="55">
        <f>RFPData!CV1048</f>
        <v>0</v>
      </c>
      <c r="K1053" s="55">
        <f>RFPData!CW1048</f>
        <v>0</v>
      </c>
      <c r="L1053" s="57">
        <f>RFPData!DR1048</f>
        <v>0</v>
      </c>
    </row>
    <row r="1054" spans="1:12" ht="30" customHeight="1">
      <c r="A1054" s="58">
        <f>RFPData!D1049</f>
        <v>0</v>
      </c>
      <c r="B1054" s="53">
        <f>RFPData!DU1049</f>
        <v>0</v>
      </c>
      <c r="C1054" s="56">
        <f>RFPData!E1049</f>
        <v>0</v>
      </c>
      <c r="D1054" s="53">
        <f>RFPData!DT1049</f>
        <v>0</v>
      </c>
      <c r="E1054" s="56" t="str">
        <f>RFPData!DW1049</f>
        <v/>
      </c>
      <c r="F1054" s="54" t="d">
        <f>RFPData!CX1049</f>
        <v>1899-12-30</v>
      </c>
      <c r="G1054" s="54" t="d">
        <f>RFPData!DS1049</f>
        <v>1899-12-30</v>
      </c>
      <c r="H1054" s="58">
        <f>RFPData!DQ1049</f>
        <v>0</v>
      </c>
      <c r="I1054" s="58">
        <f>RFPData!DV1049</f>
        <v>0</v>
      </c>
      <c r="J1054" s="55">
        <f>RFPData!CV1049</f>
        <v>0</v>
      </c>
      <c r="K1054" s="55">
        <f>RFPData!CW1049</f>
        <v>0</v>
      </c>
      <c r="L1054" s="57">
        <f>RFPData!DR1049</f>
        <v>0</v>
      </c>
    </row>
    <row r="1055" spans="1:12" ht="30" customHeight="1">
      <c r="A1055" s="58">
        <f>RFPData!D1050</f>
        <v>0</v>
      </c>
      <c r="B1055" s="53">
        <f>RFPData!DU1050</f>
        <v>0</v>
      </c>
      <c r="C1055" s="56">
        <f>RFPData!E1050</f>
        <v>0</v>
      </c>
      <c r="D1055" s="53">
        <f>RFPData!DT1050</f>
        <v>0</v>
      </c>
      <c r="E1055" s="56" t="str">
        <f>RFPData!DW1050</f>
        <v/>
      </c>
      <c r="F1055" s="54" t="d">
        <f>RFPData!CX1050</f>
        <v>1899-12-30</v>
      </c>
      <c r="G1055" s="54" t="d">
        <f>RFPData!DS1050</f>
        <v>1899-12-30</v>
      </c>
      <c r="H1055" s="58">
        <f>RFPData!DQ1050</f>
        <v>0</v>
      </c>
      <c r="I1055" s="58">
        <f>RFPData!DV1050</f>
        <v>0</v>
      </c>
      <c r="J1055" s="55">
        <f>RFPData!CV1050</f>
        <v>0</v>
      </c>
      <c r="K1055" s="55">
        <f>RFPData!CW1050</f>
        <v>0</v>
      </c>
      <c r="L1055" s="57">
        <f>RFPData!DR1050</f>
        <v>0</v>
      </c>
    </row>
    <row r="1056" spans="1:12" ht="30" customHeight="1">
      <c r="A1056" s="58">
        <f>RFPData!D1051</f>
        <v>0</v>
      </c>
      <c r="B1056" s="53">
        <f>RFPData!DU1051</f>
        <v>0</v>
      </c>
      <c r="C1056" s="56">
        <f>RFPData!E1051</f>
        <v>0</v>
      </c>
      <c r="D1056" s="53">
        <f>RFPData!DT1051</f>
        <v>0</v>
      </c>
      <c r="E1056" s="56" t="str">
        <f>RFPData!DW1051</f>
        <v/>
      </c>
      <c r="F1056" s="54" t="d">
        <f>RFPData!CX1051</f>
        <v>1899-12-30</v>
      </c>
      <c r="G1056" s="54" t="d">
        <f>RFPData!DS1051</f>
        <v>1899-12-30</v>
      </c>
      <c r="H1056" s="58">
        <f>RFPData!DQ1051</f>
        <v>0</v>
      </c>
      <c r="I1056" s="58">
        <f>RFPData!DV1051</f>
        <v>0</v>
      </c>
      <c r="J1056" s="55">
        <f>RFPData!CV1051</f>
        <v>0</v>
      </c>
      <c r="K1056" s="55">
        <f>RFPData!CW1051</f>
        <v>0</v>
      </c>
      <c r="L1056" s="57">
        <f>RFPData!DR1051</f>
        <v>0</v>
      </c>
    </row>
    <row r="1057" spans="1:12" ht="30" customHeight="1">
      <c r="A1057" s="58">
        <f>RFPData!D1052</f>
        <v>0</v>
      </c>
      <c r="B1057" s="53">
        <f>RFPData!DU1052</f>
        <v>0</v>
      </c>
      <c r="C1057" s="56">
        <f>RFPData!E1052</f>
        <v>0</v>
      </c>
      <c r="D1057" s="53">
        <f>RFPData!DT1052</f>
        <v>0</v>
      </c>
      <c r="E1057" s="56" t="str">
        <f>RFPData!DW1052</f>
        <v/>
      </c>
      <c r="F1057" s="54" t="d">
        <f>RFPData!CX1052</f>
        <v>1899-12-30</v>
      </c>
      <c r="G1057" s="54" t="d">
        <f>RFPData!DS1052</f>
        <v>1899-12-30</v>
      </c>
      <c r="H1057" s="58">
        <f>RFPData!DQ1052</f>
        <v>0</v>
      </c>
      <c r="I1057" s="58">
        <f>RFPData!DV1052</f>
        <v>0</v>
      </c>
      <c r="J1057" s="55">
        <f>RFPData!CV1052</f>
        <v>0</v>
      </c>
      <c r="K1057" s="55">
        <f>RFPData!CW1052</f>
        <v>0</v>
      </c>
      <c r="L1057" s="57">
        <f>RFPData!DR1052</f>
        <v>0</v>
      </c>
    </row>
    <row r="1058" spans="1:12" ht="30" customHeight="1">
      <c r="A1058" s="58">
        <f>RFPData!D1053</f>
        <v>0</v>
      </c>
      <c r="B1058" s="53">
        <f>RFPData!DU1053</f>
        <v>0</v>
      </c>
      <c r="C1058" s="56">
        <f>RFPData!E1053</f>
        <v>0</v>
      </c>
      <c r="D1058" s="53">
        <f>RFPData!DT1053</f>
        <v>0</v>
      </c>
      <c r="E1058" s="56" t="str">
        <f>RFPData!DW1053</f>
        <v/>
      </c>
      <c r="F1058" s="54" t="d">
        <f>RFPData!CX1053</f>
        <v>1899-12-30</v>
      </c>
      <c r="G1058" s="54" t="d">
        <f>RFPData!DS1053</f>
        <v>1899-12-30</v>
      </c>
      <c r="H1058" s="58">
        <f>RFPData!DQ1053</f>
        <v>0</v>
      </c>
      <c r="I1058" s="58">
        <f>RFPData!DV1053</f>
        <v>0</v>
      </c>
      <c r="J1058" s="55">
        <f>RFPData!CV1053</f>
        <v>0</v>
      </c>
      <c r="K1058" s="55">
        <f>RFPData!CW1053</f>
        <v>0</v>
      </c>
      <c r="L1058" s="57">
        <f>RFPData!DR1053</f>
        <v>0</v>
      </c>
    </row>
    <row r="1059" spans="1:12" ht="30" customHeight="1">
      <c r="A1059" s="58">
        <f>RFPData!D1054</f>
        <v>0</v>
      </c>
      <c r="B1059" s="53">
        <f>RFPData!DU1054</f>
        <v>0</v>
      </c>
      <c r="C1059" s="56">
        <f>RFPData!E1054</f>
        <v>0</v>
      </c>
      <c r="D1059" s="53">
        <f>RFPData!DT1054</f>
        <v>0</v>
      </c>
      <c r="E1059" s="56" t="str">
        <f>RFPData!DW1054</f>
        <v/>
      </c>
      <c r="F1059" s="54" t="d">
        <f>RFPData!CX1054</f>
        <v>1899-12-30</v>
      </c>
      <c r="G1059" s="54" t="d">
        <f>RFPData!DS1054</f>
        <v>1899-12-30</v>
      </c>
      <c r="H1059" s="58">
        <f>RFPData!DQ1054</f>
        <v>0</v>
      </c>
      <c r="I1059" s="58">
        <f>RFPData!DV1054</f>
        <v>0</v>
      </c>
      <c r="J1059" s="55">
        <f>RFPData!CV1054</f>
        <v>0</v>
      </c>
      <c r="K1059" s="55">
        <f>RFPData!CW1054</f>
        <v>0</v>
      </c>
      <c r="L1059" s="57">
        <f>RFPData!DR1054</f>
        <v>0</v>
      </c>
    </row>
    <row r="1060" spans="1:12" ht="30" customHeight="1">
      <c r="A1060" s="58">
        <f>RFPData!D1055</f>
        <v>0</v>
      </c>
      <c r="B1060" s="53">
        <f>RFPData!DU1055</f>
        <v>0</v>
      </c>
      <c r="C1060" s="56">
        <f>RFPData!E1055</f>
        <v>0</v>
      </c>
      <c r="D1060" s="53">
        <f>RFPData!DT1055</f>
        <v>0</v>
      </c>
      <c r="E1060" s="56" t="str">
        <f>RFPData!DW1055</f>
        <v/>
      </c>
      <c r="F1060" s="54" t="d">
        <f>RFPData!CX1055</f>
        <v>1899-12-30</v>
      </c>
      <c r="G1060" s="54" t="d">
        <f>RFPData!DS1055</f>
        <v>1899-12-30</v>
      </c>
      <c r="H1060" s="58">
        <f>RFPData!DQ1055</f>
        <v>0</v>
      </c>
      <c r="I1060" s="58">
        <f>RFPData!DV1055</f>
        <v>0</v>
      </c>
      <c r="J1060" s="55">
        <f>RFPData!CV1055</f>
        <v>0</v>
      </c>
      <c r="K1060" s="55">
        <f>RFPData!CW1055</f>
        <v>0</v>
      </c>
      <c r="L1060" s="57">
        <f>RFPData!DR1055</f>
        <v>0</v>
      </c>
    </row>
    <row r="1061" spans="1:12" ht="30" customHeight="1">
      <c r="A1061" s="58">
        <f>RFPData!D1056</f>
        <v>0</v>
      </c>
      <c r="B1061" s="53">
        <f>RFPData!DU1056</f>
        <v>0</v>
      </c>
      <c r="C1061" s="56">
        <f>RFPData!E1056</f>
        <v>0</v>
      </c>
      <c r="D1061" s="53">
        <f>RFPData!DT1056</f>
        <v>0</v>
      </c>
      <c r="E1061" s="56" t="str">
        <f>RFPData!DW1056</f>
        <v/>
      </c>
      <c r="F1061" s="54" t="d">
        <f>RFPData!CX1056</f>
        <v>1899-12-30</v>
      </c>
      <c r="G1061" s="54" t="d">
        <f>RFPData!DS1056</f>
        <v>1899-12-30</v>
      </c>
      <c r="H1061" s="58">
        <f>RFPData!DQ1056</f>
        <v>0</v>
      </c>
      <c r="I1061" s="58">
        <f>RFPData!DV1056</f>
        <v>0</v>
      </c>
      <c r="J1061" s="55">
        <f>RFPData!CV1056</f>
        <v>0</v>
      </c>
      <c r="K1061" s="55">
        <f>RFPData!CW1056</f>
        <v>0</v>
      </c>
      <c r="L1061" s="57">
        <f>RFPData!DR1056</f>
        <v>0</v>
      </c>
    </row>
    <row r="1062" spans="1:12" ht="30" customHeight="1">
      <c r="A1062" s="58">
        <f>RFPData!D1057</f>
        <v>0</v>
      </c>
      <c r="B1062" s="53">
        <f>RFPData!DU1057</f>
        <v>0</v>
      </c>
      <c r="C1062" s="56">
        <f>RFPData!E1057</f>
        <v>0</v>
      </c>
      <c r="D1062" s="53">
        <f>RFPData!DT1057</f>
        <v>0</v>
      </c>
      <c r="E1062" s="56" t="str">
        <f>RFPData!DW1057</f>
        <v/>
      </c>
      <c r="F1062" s="54" t="d">
        <f>RFPData!CX1057</f>
        <v>1899-12-30</v>
      </c>
      <c r="G1062" s="54" t="d">
        <f>RFPData!DS1057</f>
        <v>1899-12-30</v>
      </c>
      <c r="H1062" s="58">
        <f>RFPData!DQ1057</f>
        <v>0</v>
      </c>
      <c r="I1062" s="58">
        <f>RFPData!DV1057</f>
        <v>0</v>
      </c>
      <c r="J1062" s="55">
        <f>RFPData!CV1057</f>
        <v>0</v>
      </c>
      <c r="K1062" s="55">
        <f>RFPData!CW1057</f>
        <v>0</v>
      </c>
      <c r="L1062" s="57">
        <f>RFPData!DR1057</f>
        <v>0</v>
      </c>
    </row>
    <row r="1063" spans="1:12" ht="30" customHeight="1">
      <c r="A1063" s="58">
        <f>RFPData!D1058</f>
        <v>0</v>
      </c>
      <c r="B1063" s="53">
        <f>RFPData!DU1058</f>
        <v>0</v>
      </c>
      <c r="C1063" s="56">
        <f>RFPData!E1058</f>
        <v>0</v>
      </c>
      <c r="D1063" s="53">
        <f>RFPData!DT1058</f>
        <v>0</v>
      </c>
      <c r="E1063" s="56" t="str">
        <f>RFPData!DW1058</f>
        <v/>
      </c>
      <c r="F1063" s="54" t="d">
        <f>RFPData!CX1058</f>
        <v>1899-12-30</v>
      </c>
      <c r="G1063" s="54" t="d">
        <f>RFPData!DS1058</f>
        <v>1899-12-30</v>
      </c>
      <c r="H1063" s="58">
        <f>RFPData!DQ1058</f>
        <v>0</v>
      </c>
      <c r="I1063" s="58">
        <f>RFPData!DV1058</f>
        <v>0</v>
      </c>
      <c r="J1063" s="55">
        <f>RFPData!CV1058</f>
        <v>0</v>
      </c>
      <c r="K1063" s="55">
        <f>RFPData!CW1058</f>
        <v>0</v>
      </c>
      <c r="L1063" s="57">
        <f>RFPData!DR1058</f>
        <v>0</v>
      </c>
    </row>
    <row r="1064" spans="1:12" ht="30" customHeight="1">
      <c r="A1064" s="58">
        <f>RFPData!D1059</f>
        <v>0</v>
      </c>
      <c r="B1064" s="53">
        <f>RFPData!DU1059</f>
        <v>0</v>
      </c>
      <c r="C1064" s="56">
        <f>RFPData!E1059</f>
        <v>0</v>
      </c>
      <c r="D1064" s="53">
        <f>RFPData!DT1059</f>
        <v>0</v>
      </c>
      <c r="E1064" s="56" t="str">
        <f>RFPData!DW1059</f>
        <v/>
      </c>
      <c r="F1064" s="54" t="d">
        <f>RFPData!CX1059</f>
        <v>1899-12-30</v>
      </c>
      <c r="G1064" s="54" t="d">
        <f>RFPData!DS1059</f>
        <v>1899-12-30</v>
      </c>
      <c r="H1064" s="58">
        <f>RFPData!DQ1059</f>
        <v>0</v>
      </c>
      <c r="I1064" s="58">
        <f>RFPData!DV1059</f>
        <v>0</v>
      </c>
      <c r="J1064" s="55">
        <f>RFPData!CV1059</f>
        <v>0</v>
      </c>
      <c r="K1064" s="55">
        <f>RFPData!CW1059</f>
        <v>0</v>
      </c>
      <c r="L1064" s="57">
        <f>RFPData!DR1059</f>
        <v>0</v>
      </c>
    </row>
    <row r="1065" spans="1:12" ht="30" customHeight="1">
      <c r="A1065" s="58">
        <f>RFPData!D1060</f>
        <v>0</v>
      </c>
      <c r="B1065" s="53">
        <f>RFPData!DU1060</f>
        <v>0</v>
      </c>
      <c r="C1065" s="56">
        <f>RFPData!E1060</f>
        <v>0</v>
      </c>
      <c r="D1065" s="53">
        <f>RFPData!DT1060</f>
        <v>0</v>
      </c>
      <c r="E1065" s="56" t="str">
        <f>RFPData!DW1060</f>
        <v/>
      </c>
      <c r="F1065" s="54" t="d">
        <f>RFPData!CX1060</f>
        <v>1899-12-30</v>
      </c>
      <c r="G1065" s="54" t="d">
        <f>RFPData!DS1060</f>
        <v>1899-12-30</v>
      </c>
      <c r="H1065" s="58">
        <f>RFPData!DQ1060</f>
        <v>0</v>
      </c>
      <c r="I1065" s="58">
        <f>RFPData!DV1060</f>
        <v>0</v>
      </c>
      <c r="J1065" s="55">
        <f>RFPData!CV1060</f>
        <v>0</v>
      </c>
      <c r="K1065" s="55">
        <f>RFPData!CW1060</f>
        <v>0</v>
      </c>
      <c r="L1065" s="57">
        <f>RFPData!DR1060</f>
        <v>0</v>
      </c>
    </row>
    <row r="1066" spans="1:12" ht="30" customHeight="1">
      <c r="A1066" s="58">
        <f>RFPData!D1061</f>
        <v>0</v>
      </c>
      <c r="B1066" s="53">
        <f>RFPData!DU1061</f>
        <v>0</v>
      </c>
      <c r="C1066" s="56">
        <f>RFPData!E1061</f>
        <v>0</v>
      </c>
      <c r="D1066" s="53">
        <f>RFPData!DT1061</f>
        <v>0</v>
      </c>
      <c r="E1066" s="56" t="str">
        <f>RFPData!DW1061</f>
        <v/>
      </c>
      <c r="F1066" s="54" t="d">
        <f>RFPData!CX1061</f>
        <v>1899-12-30</v>
      </c>
      <c r="G1066" s="54" t="d">
        <f>RFPData!DS1061</f>
        <v>1899-12-30</v>
      </c>
      <c r="H1066" s="58">
        <f>RFPData!DQ1061</f>
        <v>0</v>
      </c>
      <c r="I1066" s="58">
        <f>RFPData!DV1061</f>
        <v>0</v>
      </c>
      <c r="J1066" s="55">
        <f>RFPData!CV1061</f>
        <v>0</v>
      </c>
      <c r="K1066" s="55">
        <f>RFPData!CW1061</f>
        <v>0</v>
      </c>
      <c r="L1066" s="57">
        <f>RFPData!DR1061</f>
        <v>0</v>
      </c>
    </row>
    <row r="1067" spans="1:12" ht="30" customHeight="1">
      <c r="A1067" s="58">
        <f>RFPData!D1062</f>
        <v>0</v>
      </c>
      <c r="B1067" s="53">
        <f>RFPData!DU1062</f>
        <v>0</v>
      </c>
      <c r="C1067" s="56">
        <f>RFPData!E1062</f>
        <v>0</v>
      </c>
      <c r="D1067" s="53">
        <f>RFPData!DT1062</f>
        <v>0</v>
      </c>
      <c r="E1067" s="56" t="str">
        <f>RFPData!DW1062</f>
        <v/>
      </c>
      <c r="F1067" s="54" t="d">
        <f>RFPData!CX1062</f>
        <v>1899-12-30</v>
      </c>
      <c r="G1067" s="54" t="d">
        <f>RFPData!DS1062</f>
        <v>1899-12-30</v>
      </c>
      <c r="H1067" s="58">
        <f>RFPData!DQ1062</f>
        <v>0</v>
      </c>
      <c r="I1067" s="58">
        <f>RFPData!DV1062</f>
        <v>0</v>
      </c>
      <c r="J1067" s="55">
        <f>RFPData!CV1062</f>
        <v>0</v>
      </c>
      <c r="K1067" s="55">
        <f>RFPData!CW1062</f>
        <v>0</v>
      </c>
      <c r="L1067" s="57">
        <f>RFPData!DR1062</f>
        <v>0</v>
      </c>
    </row>
    <row r="1068" spans="1:12" ht="30" customHeight="1">
      <c r="A1068" s="58">
        <f>RFPData!D1063</f>
        <v>0</v>
      </c>
      <c r="B1068" s="53">
        <f>RFPData!DU1063</f>
        <v>0</v>
      </c>
      <c r="C1068" s="56">
        <f>RFPData!E1063</f>
        <v>0</v>
      </c>
      <c r="D1068" s="53">
        <f>RFPData!DT1063</f>
        <v>0</v>
      </c>
      <c r="E1068" s="56" t="str">
        <f>RFPData!DW1063</f>
        <v/>
      </c>
      <c r="F1068" s="54" t="d">
        <f>RFPData!CX1063</f>
        <v>1899-12-30</v>
      </c>
      <c r="G1068" s="54" t="d">
        <f>RFPData!DS1063</f>
        <v>1899-12-30</v>
      </c>
      <c r="H1068" s="58">
        <f>RFPData!DQ1063</f>
        <v>0</v>
      </c>
      <c r="I1068" s="58">
        <f>RFPData!DV1063</f>
        <v>0</v>
      </c>
      <c r="J1068" s="55">
        <f>RFPData!CV1063</f>
        <v>0</v>
      </c>
      <c r="K1068" s="55">
        <f>RFPData!CW1063</f>
        <v>0</v>
      </c>
      <c r="L1068" s="57">
        <f>RFPData!DR1063</f>
        <v>0</v>
      </c>
    </row>
    <row r="1069" spans="1:12" ht="30" customHeight="1">
      <c r="A1069" s="58">
        <f>RFPData!D1064</f>
        <v>0</v>
      </c>
      <c r="B1069" s="53">
        <f>RFPData!DU1064</f>
        <v>0</v>
      </c>
      <c r="C1069" s="56">
        <f>RFPData!E1064</f>
        <v>0</v>
      </c>
      <c r="D1069" s="53">
        <f>RFPData!DT1064</f>
        <v>0</v>
      </c>
      <c r="E1069" s="56" t="str">
        <f>RFPData!DW1064</f>
        <v/>
      </c>
      <c r="F1069" s="54" t="d">
        <f>RFPData!CX1064</f>
        <v>1899-12-30</v>
      </c>
      <c r="G1069" s="54" t="d">
        <f>RFPData!DS1064</f>
        <v>1899-12-30</v>
      </c>
      <c r="H1069" s="58">
        <f>RFPData!DQ1064</f>
        <v>0</v>
      </c>
      <c r="I1069" s="58">
        <f>RFPData!DV1064</f>
        <v>0</v>
      </c>
      <c r="J1069" s="55">
        <f>RFPData!CV1064</f>
        <v>0</v>
      </c>
      <c r="K1069" s="55">
        <f>RFPData!CW1064</f>
        <v>0</v>
      </c>
      <c r="L1069" s="57">
        <f>RFPData!DR1064</f>
        <v>0</v>
      </c>
    </row>
    <row r="1070" spans="1:12" ht="30" customHeight="1">
      <c r="A1070" s="58">
        <f>RFPData!D1065</f>
        <v>0</v>
      </c>
      <c r="B1070" s="53">
        <f>RFPData!DU1065</f>
        <v>0</v>
      </c>
      <c r="C1070" s="56">
        <f>RFPData!E1065</f>
        <v>0</v>
      </c>
      <c r="D1070" s="53">
        <f>RFPData!DT1065</f>
        <v>0</v>
      </c>
      <c r="E1070" s="56" t="str">
        <f>RFPData!DW1065</f>
        <v/>
      </c>
      <c r="F1070" s="54" t="d">
        <f>RFPData!CX1065</f>
        <v>1899-12-30</v>
      </c>
      <c r="G1070" s="54" t="d">
        <f>RFPData!DS1065</f>
        <v>1899-12-30</v>
      </c>
      <c r="H1070" s="58">
        <f>RFPData!DQ1065</f>
        <v>0</v>
      </c>
      <c r="I1070" s="58">
        <f>RFPData!DV1065</f>
        <v>0</v>
      </c>
      <c r="J1070" s="55">
        <f>RFPData!CV1065</f>
        <v>0</v>
      </c>
      <c r="K1070" s="55">
        <f>RFPData!CW1065</f>
        <v>0</v>
      </c>
      <c r="L1070" s="57">
        <f>RFPData!DR1065</f>
        <v>0</v>
      </c>
    </row>
    <row r="1071" spans="1:12" ht="30" customHeight="1">
      <c r="A1071" s="58">
        <f>RFPData!D1066</f>
        <v>0</v>
      </c>
      <c r="B1071" s="53">
        <f>RFPData!DU1066</f>
        <v>0</v>
      </c>
      <c r="C1071" s="56">
        <f>RFPData!E1066</f>
        <v>0</v>
      </c>
      <c r="D1071" s="53">
        <f>RFPData!DT1066</f>
        <v>0</v>
      </c>
      <c r="E1071" s="56" t="str">
        <f>RFPData!DW1066</f>
        <v/>
      </c>
      <c r="F1071" s="54" t="d">
        <f>RFPData!CX1066</f>
        <v>1899-12-30</v>
      </c>
      <c r="G1071" s="54" t="d">
        <f>RFPData!DS1066</f>
        <v>1899-12-30</v>
      </c>
      <c r="H1071" s="58">
        <f>RFPData!DQ1066</f>
        <v>0</v>
      </c>
      <c r="I1071" s="58">
        <f>RFPData!DV1066</f>
        <v>0</v>
      </c>
      <c r="J1071" s="55">
        <f>RFPData!CV1066</f>
        <v>0</v>
      </c>
      <c r="K1071" s="55">
        <f>RFPData!CW1066</f>
        <v>0</v>
      </c>
      <c r="L1071" s="57">
        <f>RFPData!DR1066</f>
        <v>0</v>
      </c>
    </row>
    <row r="1072" spans="1:12" ht="30" customHeight="1">
      <c r="A1072" s="58">
        <f>RFPData!D1067</f>
        <v>0</v>
      </c>
      <c r="B1072" s="53">
        <f>RFPData!DU1067</f>
        <v>0</v>
      </c>
      <c r="C1072" s="56">
        <f>RFPData!E1067</f>
        <v>0</v>
      </c>
      <c r="D1072" s="53">
        <f>RFPData!DT1067</f>
        <v>0</v>
      </c>
      <c r="E1072" s="56" t="str">
        <f>RFPData!DW1067</f>
        <v/>
      </c>
      <c r="F1072" s="54" t="d">
        <f>RFPData!CX1067</f>
        <v>1899-12-30</v>
      </c>
      <c r="G1072" s="54" t="d">
        <f>RFPData!DS1067</f>
        <v>1899-12-30</v>
      </c>
      <c r="H1072" s="58">
        <f>RFPData!DQ1067</f>
        <v>0</v>
      </c>
      <c r="I1072" s="58">
        <f>RFPData!DV1067</f>
        <v>0</v>
      </c>
      <c r="J1072" s="55">
        <f>RFPData!CV1067</f>
        <v>0</v>
      </c>
      <c r="K1072" s="55">
        <f>RFPData!CW1067</f>
        <v>0</v>
      </c>
      <c r="L1072" s="57">
        <f>RFPData!DR1067</f>
        <v>0</v>
      </c>
    </row>
    <row r="1073" spans="1:12" ht="30" customHeight="1">
      <c r="A1073" s="58">
        <f>RFPData!D1068</f>
        <v>0</v>
      </c>
      <c r="B1073" s="53">
        <f>RFPData!DU1068</f>
        <v>0</v>
      </c>
      <c r="C1073" s="56">
        <f>RFPData!E1068</f>
        <v>0</v>
      </c>
      <c r="D1073" s="53">
        <f>RFPData!DT1068</f>
        <v>0</v>
      </c>
      <c r="E1073" s="56" t="str">
        <f>RFPData!DW1068</f>
        <v/>
      </c>
      <c r="F1073" s="54" t="d">
        <f>RFPData!CX1068</f>
        <v>1899-12-30</v>
      </c>
      <c r="G1073" s="54" t="d">
        <f>RFPData!DS1068</f>
        <v>1899-12-30</v>
      </c>
      <c r="H1073" s="58">
        <f>RFPData!DQ1068</f>
        <v>0</v>
      </c>
      <c r="I1073" s="58">
        <f>RFPData!DV1068</f>
        <v>0</v>
      </c>
      <c r="J1073" s="55">
        <f>RFPData!CV1068</f>
        <v>0</v>
      </c>
      <c r="K1073" s="55">
        <f>RFPData!CW1068</f>
        <v>0</v>
      </c>
      <c r="L1073" s="57">
        <f>RFPData!DR1068</f>
        <v>0</v>
      </c>
    </row>
    <row r="1074" spans="1:12" ht="30" customHeight="1">
      <c r="A1074" s="58">
        <f>RFPData!D1069</f>
        <v>0</v>
      </c>
      <c r="B1074" s="53">
        <f>RFPData!DU1069</f>
        <v>0</v>
      </c>
      <c r="C1074" s="56">
        <f>RFPData!E1069</f>
        <v>0</v>
      </c>
      <c r="D1074" s="53">
        <f>RFPData!DT1069</f>
        <v>0</v>
      </c>
      <c r="E1074" s="56" t="str">
        <f>RFPData!DW1069</f>
        <v/>
      </c>
      <c r="F1074" s="54" t="d">
        <f>RFPData!CX1069</f>
        <v>1899-12-30</v>
      </c>
      <c r="G1074" s="54" t="d">
        <f>RFPData!DS1069</f>
        <v>1899-12-30</v>
      </c>
      <c r="H1074" s="58">
        <f>RFPData!DQ1069</f>
        <v>0</v>
      </c>
      <c r="I1074" s="58">
        <f>RFPData!DV1069</f>
        <v>0</v>
      </c>
      <c r="J1074" s="55">
        <f>RFPData!CV1069</f>
        <v>0</v>
      </c>
      <c r="K1074" s="55">
        <f>RFPData!CW1069</f>
        <v>0</v>
      </c>
      <c r="L1074" s="57">
        <f>RFPData!DR1069</f>
        <v>0</v>
      </c>
    </row>
    <row r="1075" spans="1:12" ht="30" customHeight="1">
      <c r="A1075" s="58">
        <f>RFPData!D1070</f>
        <v>0</v>
      </c>
      <c r="B1075" s="53">
        <f>RFPData!DU1070</f>
        <v>0</v>
      </c>
      <c r="C1075" s="56">
        <f>RFPData!E1070</f>
        <v>0</v>
      </c>
      <c r="D1075" s="53">
        <f>RFPData!DT1070</f>
        <v>0</v>
      </c>
      <c r="E1075" s="56" t="str">
        <f>RFPData!DW1070</f>
        <v/>
      </c>
      <c r="F1075" s="54" t="d">
        <f>RFPData!CX1070</f>
        <v>1899-12-30</v>
      </c>
      <c r="G1075" s="54" t="d">
        <f>RFPData!DS1070</f>
        <v>1899-12-30</v>
      </c>
      <c r="H1075" s="58">
        <f>RFPData!DQ1070</f>
        <v>0</v>
      </c>
      <c r="I1075" s="58">
        <f>RFPData!DV1070</f>
        <v>0</v>
      </c>
      <c r="J1075" s="55">
        <f>RFPData!CV1070</f>
        <v>0</v>
      </c>
      <c r="K1075" s="55">
        <f>RFPData!CW1070</f>
        <v>0</v>
      </c>
      <c r="L1075" s="57">
        <f>RFPData!DR1070</f>
        <v>0</v>
      </c>
    </row>
    <row r="1076" spans="1:12" ht="30" customHeight="1">
      <c r="A1076" s="58">
        <f>RFPData!D1071</f>
        <v>0</v>
      </c>
      <c r="B1076" s="53">
        <f>RFPData!DU1071</f>
        <v>0</v>
      </c>
      <c r="C1076" s="56">
        <f>RFPData!E1071</f>
        <v>0</v>
      </c>
      <c r="D1076" s="53">
        <f>RFPData!DT1071</f>
        <v>0</v>
      </c>
      <c r="E1076" s="56" t="str">
        <f>RFPData!DW1071</f>
        <v/>
      </c>
      <c r="F1076" s="54" t="d">
        <f>RFPData!CX1071</f>
        <v>1899-12-30</v>
      </c>
      <c r="G1076" s="54" t="d">
        <f>RFPData!DS1071</f>
        <v>1899-12-30</v>
      </c>
      <c r="H1076" s="58">
        <f>RFPData!DQ1071</f>
        <v>0</v>
      </c>
      <c r="I1076" s="58">
        <f>RFPData!DV1071</f>
        <v>0</v>
      </c>
      <c r="J1076" s="55">
        <f>RFPData!CV1071</f>
        <v>0</v>
      </c>
      <c r="K1076" s="55">
        <f>RFPData!CW1071</f>
        <v>0</v>
      </c>
      <c r="L1076" s="57">
        <f>RFPData!DR1071</f>
        <v>0</v>
      </c>
    </row>
    <row r="1077" spans="1:12" ht="30" customHeight="1">
      <c r="A1077" s="58">
        <f>RFPData!D1072</f>
        <v>0</v>
      </c>
      <c r="B1077" s="53">
        <f>RFPData!DU1072</f>
        <v>0</v>
      </c>
      <c r="C1077" s="56">
        <f>RFPData!E1072</f>
        <v>0</v>
      </c>
      <c r="D1077" s="53">
        <f>RFPData!DT1072</f>
        <v>0</v>
      </c>
      <c r="E1077" s="56" t="str">
        <f>RFPData!DW1072</f>
        <v/>
      </c>
      <c r="F1077" s="54" t="d">
        <f>RFPData!CX1072</f>
        <v>1899-12-30</v>
      </c>
      <c r="G1077" s="54" t="d">
        <f>RFPData!DS1072</f>
        <v>1899-12-30</v>
      </c>
      <c r="H1077" s="58">
        <f>RFPData!DQ1072</f>
        <v>0</v>
      </c>
      <c r="I1077" s="58">
        <f>RFPData!DV1072</f>
        <v>0</v>
      </c>
      <c r="J1077" s="55">
        <f>RFPData!CV1072</f>
        <v>0</v>
      </c>
      <c r="K1077" s="55">
        <f>RFPData!CW1072</f>
        <v>0</v>
      </c>
      <c r="L1077" s="57">
        <f>RFPData!DR1072</f>
        <v>0</v>
      </c>
    </row>
    <row r="1078" spans="1:12" ht="30" customHeight="1">
      <c r="A1078" s="58">
        <f>RFPData!D1073</f>
        <v>0</v>
      </c>
      <c r="B1078" s="53">
        <f>RFPData!DU1073</f>
        <v>0</v>
      </c>
      <c r="C1078" s="56">
        <f>RFPData!E1073</f>
        <v>0</v>
      </c>
      <c r="D1078" s="53">
        <f>RFPData!DT1073</f>
        <v>0</v>
      </c>
      <c r="E1078" s="56" t="str">
        <f>RFPData!DW1073</f>
        <v/>
      </c>
      <c r="F1078" s="54" t="d">
        <f>RFPData!CX1073</f>
        <v>1899-12-30</v>
      </c>
      <c r="G1078" s="54" t="d">
        <f>RFPData!DS1073</f>
        <v>1899-12-30</v>
      </c>
      <c r="H1078" s="58">
        <f>RFPData!DQ1073</f>
        <v>0</v>
      </c>
      <c r="I1078" s="58">
        <f>RFPData!DV1073</f>
        <v>0</v>
      </c>
      <c r="J1078" s="55">
        <f>RFPData!CV1073</f>
        <v>0</v>
      </c>
      <c r="K1078" s="55">
        <f>RFPData!CW1073</f>
        <v>0</v>
      </c>
      <c r="L1078" s="57">
        <f>RFPData!DR1073</f>
        <v>0</v>
      </c>
    </row>
    <row r="1079" spans="1:12" ht="30" customHeight="1">
      <c r="A1079" s="58">
        <f>RFPData!D1074</f>
        <v>0</v>
      </c>
      <c r="B1079" s="53">
        <f>RFPData!DU1074</f>
        <v>0</v>
      </c>
      <c r="C1079" s="56">
        <f>RFPData!E1074</f>
        <v>0</v>
      </c>
      <c r="D1079" s="53">
        <f>RFPData!DT1074</f>
        <v>0</v>
      </c>
      <c r="E1079" s="56" t="str">
        <f>RFPData!DW1074</f>
        <v/>
      </c>
      <c r="F1079" s="54" t="d">
        <f>RFPData!CX1074</f>
        <v>1899-12-30</v>
      </c>
      <c r="G1079" s="54" t="d">
        <f>RFPData!DS1074</f>
        <v>1899-12-30</v>
      </c>
      <c r="H1079" s="58">
        <f>RFPData!DQ1074</f>
        <v>0</v>
      </c>
      <c r="I1079" s="58">
        <f>RFPData!DV1074</f>
        <v>0</v>
      </c>
      <c r="J1079" s="55">
        <f>RFPData!CV1074</f>
        <v>0</v>
      </c>
      <c r="K1079" s="55">
        <f>RFPData!CW1074</f>
        <v>0</v>
      </c>
      <c r="L1079" s="57">
        <f>RFPData!DR1074</f>
        <v>0</v>
      </c>
    </row>
    <row r="1080" spans="1:12" ht="30" customHeight="1">
      <c r="A1080" s="58">
        <f>RFPData!D1075</f>
        <v>0</v>
      </c>
      <c r="B1080" s="53">
        <f>RFPData!DU1075</f>
        <v>0</v>
      </c>
      <c r="C1080" s="56">
        <f>RFPData!E1075</f>
        <v>0</v>
      </c>
      <c r="D1080" s="53">
        <f>RFPData!DT1075</f>
        <v>0</v>
      </c>
      <c r="E1080" s="56" t="str">
        <f>RFPData!DW1075</f>
        <v/>
      </c>
      <c r="F1080" s="54" t="d">
        <f>RFPData!CX1075</f>
        <v>1899-12-30</v>
      </c>
      <c r="G1080" s="54" t="d">
        <f>RFPData!DS1075</f>
        <v>1899-12-30</v>
      </c>
      <c r="H1080" s="58">
        <f>RFPData!DQ1075</f>
        <v>0</v>
      </c>
      <c r="I1080" s="58">
        <f>RFPData!DV1075</f>
        <v>0</v>
      </c>
      <c r="J1080" s="55">
        <f>RFPData!CV1075</f>
        <v>0</v>
      </c>
      <c r="K1080" s="55">
        <f>RFPData!CW1075</f>
        <v>0</v>
      </c>
      <c r="L1080" s="57">
        <f>RFPData!DR1075</f>
        <v>0</v>
      </c>
    </row>
    <row r="1081" spans="1:12" ht="30" customHeight="1">
      <c r="A1081" s="58">
        <f>RFPData!D1076</f>
        <v>0</v>
      </c>
      <c r="B1081" s="53">
        <f>RFPData!DU1076</f>
        <v>0</v>
      </c>
      <c r="C1081" s="56">
        <f>RFPData!E1076</f>
        <v>0</v>
      </c>
      <c r="D1081" s="53">
        <f>RFPData!DT1076</f>
        <v>0</v>
      </c>
      <c r="E1081" s="56" t="str">
        <f>RFPData!DW1076</f>
        <v/>
      </c>
      <c r="F1081" s="54" t="d">
        <f>RFPData!CX1076</f>
        <v>1899-12-30</v>
      </c>
      <c r="G1081" s="54" t="d">
        <f>RFPData!DS1076</f>
        <v>1899-12-30</v>
      </c>
      <c r="H1081" s="58">
        <f>RFPData!DQ1076</f>
        <v>0</v>
      </c>
      <c r="I1081" s="58">
        <f>RFPData!DV1076</f>
        <v>0</v>
      </c>
      <c r="J1081" s="55">
        <f>RFPData!CV1076</f>
        <v>0</v>
      </c>
      <c r="K1081" s="55">
        <f>RFPData!CW1076</f>
        <v>0</v>
      </c>
      <c r="L1081" s="57">
        <f>RFPData!DR1076</f>
        <v>0</v>
      </c>
    </row>
    <row r="1082" spans="1:12" ht="30" customHeight="1">
      <c r="A1082" s="58">
        <f>RFPData!D1077</f>
        <v>0</v>
      </c>
      <c r="B1082" s="53">
        <f>RFPData!DU1077</f>
        <v>0</v>
      </c>
      <c r="C1082" s="56">
        <f>RFPData!E1077</f>
        <v>0</v>
      </c>
      <c r="D1082" s="53">
        <f>RFPData!DT1077</f>
        <v>0</v>
      </c>
      <c r="E1082" s="56" t="str">
        <f>RFPData!DW1077</f>
        <v/>
      </c>
      <c r="F1082" s="54" t="d">
        <f>RFPData!CX1077</f>
        <v>1899-12-30</v>
      </c>
      <c r="G1082" s="54" t="d">
        <f>RFPData!DS1077</f>
        <v>1899-12-30</v>
      </c>
      <c r="H1082" s="58">
        <f>RFPData!DQ1077</f>
        <v>0</v>
      </c>
      <c r="I1082" s="58">
        <f>RFPData!DV1077</f>
        <v>0</v>
      </c>
      <c r="J1082" s="55">
        <f>RFPData!CV1077</f>
        <v>0</v>
      </c>
      <c r="K1082" s="55">
        <f>RFPData!CW1077</f>
        <v>0</v>
      </c>
      <c r="L1082" s="57">
        <f>RFPData!DR1077</f>
        <v>0</v>
      </c>
    </row>
    <row r="1083" spans="1:12" ht="30" customHeight="1">
      <c r="A1083" s="58">
        <f>RFPData!D1078</f>
        <v>0</v>
      </c>
      <c r="B1083" s="53">
        <f>RFPData!DU1078</f>
        <v>0</v>
      </c>
      <c r="C1083" s="56">
        <f>RFPData!E1078</f>
        <v>0</v>
      </c>
      <c r="D1083" s="53">
        <f>RFPData!DT1078</f>
        <v>0</v>
      </c>
      <c r="E1083" s="56" t="str">
        <f>RFPData!DW1078</f>
        <v/>
      </c>
      <c r="F1083" s="54" t="d">
        <f>RFPData!CX1078</f>
        <v>1899-12-30</v>
      </c>
      <c r="G1083" s="54" t="d">
        <f>RFPData!DS1078</f>
        <v>1899-12-30</v>
      </c>
      <c r="H1083" s="58">
        <f>RFPData!DQ1078</f>
        <v>0</v>
      </c>
      <c r="I1083" s="58">
        <f>RFPData!DV1078</f>
        <v>0</v>
      </c>
      <c r="J1083" s="55">
        <f>RFPData!CV1078</f>
        <v>0</v>
      </c>
      <c r="K1083" s="55">
        <f>RFPData!CW1078</f>
        <v>0</v>
      </c>
      <c r="L1083" s="57">
        <f>RFPData!DR1078</f>
        <v>0</v>
      </c>
    </row>
    <row r="1084" spans="1:12" ht="30" customHeight="1">
      <c r="A1084" s="58">
        <f>RFPData!D1079</f>
        <v>0</v>
      </c>
      <c r="B1084" s="53">
        <f>RFPData!DU1079</f>
        <v>0</v>
      </c>
      <c r="C1084" s="56">
        <f>RFPData!E1079</f>
        <v>0</v>
      </c>
      <c r="D1084" s="53">
        <f>RFPData!DT1079</f>
        <v>0</v>
      </c>
      <c r="E1084" s="56" t="str">
        <f>RFPData!DW1079</f>
        <v/>
      </c>
      <c r="F1084" s="54" t="d">
        <f>RFPData!CX1079</f>
        <v>1899-12-30</v>
      </c>
      <c r="G1084" s="54" t="d">
        <f>RFPData!DS1079</f>
        <v>1899-12-30</v>
      </c>
      <c r="H1084" s="58">
        <f>RFPData!DQ1079</f>
        <v>0</v>
      </c>
      <c r="I1084" s="58">
        <f>RFPData!DV1079</f>
        <v>0</v>
      </c>
      <c r="J1084" s="55">
        <f>RFPData!CV1079</f>
        <v>0</v>
      </c>
      <c r="K1084" s="55">
        <f>RFPData!CW1079</f>
        <v>0</v>
      </c>
      <c r="L1084" s="57">
        <f>RFPData!DR1079</f>
        <v>0</v>
      </c>
    </row>
    <row r="1085" spans="1:12" ht="30" customHeight="1">
      <c r="A1085" s="58">
        <f>RFPData!D1080</f>
        <v>0</v>
      </c>
      <c r="B1085" s="53">
        <f>RFPData!DU1080</f>
        <v>0</v>
      </c>
      <c r="C1085" s="56">
        <f>RFPData!E1080</f>
        <v>0</v>
      </c>
      <c r="D1085" s="53">
        <f>RFPData!DT1080</f>
        <v>0</v>
      </c>
      <c r="E1085" s="56" t="str">
        <f>RFPData!DW1080</f>
        <v/>
      </c>
      <c r="F1085" s="54" t="d">
        <f>RFPData!CX1080</f>
        <v>1899-12-30</v>
      </c>
      <c r="G1085" s="54" t="d">
        <f>RFPData!DS1080</f>
        <v>1899-12-30</v>
      </c>
      <c r="H1085" s="58">
        <f>RFPData!DQ1080</f>
        <v>0</v>
      </c>
      <c r="I1085" s="58">
        <f>RFPData!DV1080</f>
        <v>0</v>
      </c>
      <c r="J1085" s="55">
        <f>RFPData!CV1080</f>
        <v>0</v>
      </c>
      <c r="K1085" s="55">
        <f>RFPData!CW1080</f>
        <v>0</v>
      </c>
      <c r="L1085" s="57">
        <f>RFPData!DR1080</f>
        <v>0</v>
      </c>
    </row>
    <row r="1086" spans="1:12" ht="30" customHeight="1">
      <c r="A1086" s="58">
        <f>RFPData!D1081</f>
        <v>0</v>
      </c>
      <c r="B1086" s="53">
        <f>RFPData!DU1081</f>
        <v>0</v>
      </c>
      <c r="C1086" s="56">
        <f>RFPData!E1081</f>
        <v>0</v>
      </c>
      <c r="D1086" s="53">
        <f>RFPData!DT1081</f>
        <v>0</v>
      </c>
      <c r="E1086" s="56" t="str">
        <f>RFPData!DW1081</f>
        <v/>
      </c>
      <c r="F1086" s="54" t="d">
        <f>RFPData!CX1081</f>
        <v>1899-12-30</v>
      </c>
      <c r="G1086" s="54" t="d">
        <f>RFPData!DS1081</f>
        <v>1899-12-30</v>
      </c>
      <c r="H1086" s="58">
        <f>RFPData!DQ1081</f>
        <v>0</v>
      </c>
      <c r="I1086" s="58">
        <f>RFPData!DV1081</f>
        <v>0</v>
      </c>
      <c r="J1086" s="55">
        <f>RFPData!CV1081</f>
        <v>0</v>
      </c>
      <c r="K1086" s="55">
        <f>RFPData!CW1081</f>
        <v>0</v>
      </c>
      <c r="L1086" s="57">
        <f>RFPData!DR1081</f>
        <v>0</v>
      </c>
    </row>
    <row r="1087" spans="1:12" ht="30" customHeight="1">
      <c r="A1087" s="58">
        <f>RFPData!D1082</f>
        <v>0</v>
      </c>
      <c r="B1087" s="53">
        <f>RFPData!DU1082</f>
        <v>0</v>
      </c>
      <c r="C1087" s="56">
        <f>RFPData!E1082</f>
        <v>0</v>
      </c>
      <c r="D1087" s="53">
        <f>RFPData!DT1082</f>
        <v>0</v>
      </c>
      <c r="E1087" s="56" t="str">
        <f>RFPData!DW1082</f>
        <v/>
      </c>
      <c r="F1087" s="54" t="d">
        <f>RFPData!CX1082</f>
        <v>1899-12-30</v>
      </c>
      <c r="G1087" s="54" t="d">
        <f>RFPData!DS1082</f>
        <v>1899-12-30</v>
      </c>
      <c r="H1087" s="58">
        <f>RFPData!DQ1082</f>
        <v>0</v>
      </c>
      <c r="I1087" s="58">
        <f>RFPData!DV1082</f>
        <v>0</v>
      </c>
      <c r="J1087" s="55">
        <f>RFPData!CV1082</f>
        <v>0</v>
      </c>
      <c r="K1087" s="55">
        <f>RFPData!CW1082</f>
        <v>0</v>
      </c>
      <c r="L1087" s="57">
        <f>RFPData!DR1082</f>
        <v>0</v>
      </c>
    </row>
    <row r="1088" spans="1:12" ht="30" customHeight="1">
      <c r="A1088" s="58">
        <f>RFPData!D1083</f>
        <v>0</v>
      </c>
      <c r="B1088" s="53">
        <f>RFPData!DU1083</f>
        <v>0</v>
      </c>
      <c r="C1088" s="56">
        <f>RFPData!E1083</f>
        <v>0</v>
      </c>
      <c r="D1088" s="53">
        <f>RFPData!DT1083</f>
        <v>0</v>
      </c>
      <c r="E1088" s="56" t="str">
        <f>RFPData!DW1083</f>
        <v/>
      </c>
      <c r="F1088" s="54" t="d">
        <f>RFPData!CX1083</f>
        <v>1899-12-30</v>
      </c>
      <c r="G1088" s="54" t="d">
        <f>RFPData!DS1083</f>
        <v>1899-12-30</v>
      </c>
      <c r="H1088" s="58">
        <f>RFPData!DQ1083</f>
        <v>0</v>
      </c>
      <c r="I1088" s="58">
        <f>RFPData!DV1083</f>
        <v>0</v>
      </c>
      <c r="J1088" s="55">
        <f>RFPData!CV1083</f>
        <v>0</v>
      </c>
      <c r="K1088" s="55">
        <f>RFPData!CW1083</f>
        <v>0</v>
      </c>
      <c r="L1088" s="57">
        <f>RFPData!DR1083</f>
        <v>0</v>
      </c>
    </row>
    <row r="1089" spans="1:12" ht="30" customHeight="1">
      <c r="A1089" s="58">
        <f>RFPData!D1084</f>
        <v>0</v>
      </c>
      <c r="B1089" s="53">
        <f>RFPData!DU1084</f>
        <v>0</v>
      </c>
      <c r="C1089" s="56">
        <f>RFPData!E1084</f>
        <v>0</v>
      </c>
      <c r="D1089" s="53">
        <f>RFPData!DT1084</f>
        <v>0</v>
      </c>
      <c r="E1089" s="56" t="str">
        <f>RFPData!DW1084</f>
        <v/>
      </c>
      <c r="F1089" s="54" t="d">
        <f>RFPData!CX1084</f>
        <v>1899-12-30</v>
      </c>
      <c r="G1089" s="54" t="d">
        <f>RFPData!DS1084</f>
        <v>1899-12-30</v>
      </c>
      <c r="H1089" s="58">
        <f>RFPData!DQ1084</f>
        <v>0</v>
      </c>
      <c r="I1089" s="58">
        <f>RFPData!DV1084</f>
        <v>0</v>
      </c>
      <c r="J1089" s="55">
        <f>RFPData!CV1084</f>
        <v>0</v>
      </c>
      <c r="K1089" s="55">
        <f>RFPData!CW1084</f>
        <v>0</v>
      </c>
      <c r="L1089" s="57">
        <f>RFPData!DR1084</f>
        <v>0</v>
      </c>
    </row>
    <row r="1090" spans="1:12" ht="30" customHeight="1">
      <c r="A1090" s="58">
        <f>RFPData!D1085</f>
        <v>0</v>
      </c>
      <c r="B1090" s="53">
        <f>RFPData!DU1085</f>
        <v>0</v>
      </c>
      <c r="C1090" s="56">
        <f>RFPData!E1085</f>
        <v>0</v>
      </c>
      <c r="D1090" s="53">
        <f>RFPData!DT1085</f>
        <v>0</v>
      </c>
      <c r="E1090" s="56" t="str">
        <f>RFPData!DW1085</f>
        <v/>
      </c>
      <c r="F1090" s="54" t="d">
        <f>RFPData!CX1085</f>
        <v>1899-12-30</v>
      </c>
      <c r="G1090" s="54" t="d">
        <f>RFPData!DS1085</f>
        <v>1899-12-30</v>
      </c>
      <c r="H1090" s="58">
        <f>RFPData!DQ1085</f>
        <v>0</v>
      </c>
      <c r="I1090" s="58">
        <f>RFPData!DV1085</f>
        <v>0</v>
      </c>
      <c r="J1090" s="55">
        <f>RFPData!CV1085</f>
        <v>0</v>
      </c>
      <c r="K1090" s="55">
        <f>RFPData!CW1085</f>
        <v>0</v>
      </c>
      <c r="L1090" s="57">
        <f>RFPData!DR1085</f>
        <v>0</v>
      </c>
    </row>
    <row r="1091" spans="1:12" ht="30" customHeight="1">
      <c r="A1091" s="58">
        <f>RFPData!D1086</f>
        <v>0</v>
      </c>
      <c r="B1091" s="53">
        <f>RFPData!DU1086</f>
        <v>0</v>
      </c>
      <c r="C1091" s="56">
        <f>RFPData!E1086</f>
        <v>0</v>
      </c>
      <c r="D1091" s="53">
        <f>RFPData!DT1086</f>
        <v>0</v>
      </c>
      <c r="E1091" s="56" t="str">
        <f>RFPData!DW1086</f>
        <v/>
      </c>
      <c r="F1091" s="54" t="d">
        <f>RFPData!CX1086</f>
        <v>1899-12-30</v>
      </c>
      <c r="G1091" s="54" t="d">
        <f>RFPData!DS1086</f>
        <v>1899-12-30</v>
      </c>
      <c r="H1091" s="58">
        <f>RFPData!DQ1086</f>
        <v>0</v>
      </c>
      <c r="I1091" s="58">
        <f>RFPData!DV1086</f>
        <v>0</v>
      </c>
      <c r="J1091" s="55">
        <f>RFPData!CV1086</f>
        <v>0</v>
      </c>
      <c r="K1091" s="55">
        <f>RFPData!CW1086</f>
        <v>0</v>
      </c>
      <c r="L1091" s="57">
        <f>RFPData!DR1086</f>
        <v>0</v>
      </c>
    </row>
    <row r="1092" spans="1:12" ht="30" customHeight="1">
      <c r="A1092" s="58">
        <f>RFPData!D1087</f>
        <v>0</v>
      </c>
      <c r="B1092" s="53">
        <f>RFPData!DU1087</f>
        <v>0</v>
      </c>
      <c r="C1092" s="56">
        <f>RFPData!E1087</f>
        <v>0</v>
      </c>
      <c r="D1092" s="53">
        <f>RFPData!DT1087</f>
        <v>0</v>
      </c>
      <c r="E1092" s="56" t="str">
        <f>RFPData!DW1087</f>
        <v/>
      </c>
      <c r="F1092" s="54" t="d">
        <f>RFPData!CX1087</f>
        <v>1899-12-30</v>
      </c>
      <c r="G1092" s="54" t="d">
        <f>RFPData!DS1087</f>
        <v>1899-12-30</v>
      </c>
      <c r="H1092" s="58">
        <f>RFPData!DQ1087</f>
        <v>0</v>
      </c>
      <c r="I1092" s="58">
        <f>RFPData!DV1087</f>
        <v>0</v>
      </c>
      <c r="J1092" s="55">
        <f>RFPData!CV1087</f>
        <v>0</v>
      </c>
      <c r="K1092" s="55">
        <f>RFPData!CW1087</f>
        <v>0</v>
      </c>
      <c r="L1092" s="57">
        <f>RFPData!DR1087</f>
        <v>0</v>
      </c>
    </row>
    <row r="1093" spans="1:12" ht="30" customHeight="1">
      <c r="A1093" s="58">
        <f>RFPData!D1088</f>
        <v>0</v>
      </c>
      <c r="B1093" s="53">
        <f>RFPData!DU1088</f>
        <v>0</v>
      </c>
      <c r="C1093" s="56">
        <f>RFPData!E1088</f>
        <v>0</v>
      </c>
      <c r="D1093" s="53">
        <f>RFPData!DT1088</f>
        <v>0</v>
      </c>
      <c r="E1093" s="56" t="str">
        <f>RFPData!DW1088</f>
        <v/>
      </c>
      <c r="F1093" s="54" t="d">
        <f>RFPData!CX1088</f>
        <v>1899-12-30</v>
      </c>
      <c r="G1093" s="54" t="d">
        <f>RFPData!DS1088</f>
        <v>1899-12-30</v>
      </c>
      <c r="H1093" s="58">
        <f>RFPData!DQ1088</f>
        <v>0</v>
      </c>
      <c r="I1093" s="58">
        <f>RFPData!DV1088</f>
        <v>0</v>
      </c>
      <c r="J1093" s="55">
        <f>RFPData!CV1088</f>
        <v>0</v>
      </c>
      <c r="K1093" s="55">
        <f>RFPData!CW1088</f>
        <v>0</v>
      </c>
      <c r="L1093" s="57">
        <f>RFPData!DR1088</f>
        <v>0</v>
      </c>
    </row>
    <row r="1094" spans="1:12" ht="30" customHeight="1">
      <c r="A1094" s="58">
        <f>RFPData!D1089</f>
        <v>0</v>
      </c>
      <c r="B1094" s="53">
        <f>RFPData!DU1089</f>
        <v>0</v>
      </c>
      <c r="C1094" s="56">
        <f>RFPData!E1089</f>
        <v>0</v>
      </c>
      <c r="D1094" s="53">
        <f>RFPData!DT1089</f>
        <v>0</v>
      </c>
      <c r="E1094" s="56" t="str">
        <f>RFPData!DW1089</f>
        <v/>
      </c>
      <c r="F1094" s="54" t="d">
        <f>RFPData!CX1089</f>
        <v>1899-12-30</v>
      </c>
      <c r="G1094" s="54" t="d">
        <f>RFPData!DS1089</f>
        <v>1899-12-30</v>
      </c>
      <c r="H1094" s="58">
        <f>RFPData!DQ1089</f>
        <v>0</v>
      </c>
      <c r="I1094" s="58">
        <f>RFPData!DV1089</f>
        <v>0</v>
      </c>
      <c r="J1094" s="55">
        <f>RFPData!CV1089</f>
        <v>0</v>
      </c>
      <c r="K1094" s="55">
        <f>RFPData!CW1089</f>
        <v>0</v>
      </c>
      <c r="L1094" s="57">
        <f>RFPData!DR1089</f>
        <v>0</v>
      </c>
    </row>
    <row r="1095" spans="1:12" ht="30" customHeight="1">
      <c r="A1095" s="58">
        <f>RFPData!D1090</f>
        <v>0</v>
      </c>
      <c r="B1095" s="53">
        <f>RFPData!DU1090</f>
        <v>0</v>
      </c>
      <c r="C1095" s="56">
        <f>RFPData!E1090</f>
        <v>0</v>
      </c>
      <c r="D1095" s="53">
        <f>RFPData!DT1090</f>
        <v>0</v>
      </c>
      <c r="E1095" s="56" t="str">
        <f>RFPData!DW1090</f>
        <v/>
      </c>
      <c r="F1095" s="54" t="d">
        <f>RFPData!CX1090</f>
        <v>1899-12-30</v>
      </c>
      <c r="G1095" s="54" t="d">
        <f>RFPData!DS1090</f>
        <v>1899-12-30</v>
      </c>
      <c r="H1095" s="58">
        <f>RFPData!DQ1090</f>
        <v>0</v>
      </c>
      <c r="I1095" s="58">
        <f>RFPData!DV1090</f>
        <v>0</v>
      </c>
      <c r="J1095" s="55">
        <f>RFPData!CV1090</f>
        <v>0</v>
      </c>
      <c r="K1095" s="55">
        <f>RFPData!CW1090</f>
        <v>0</v>
      </c>
      <c r="L1095" s="57">
        <f>RFPData!DR1090</f>
        <v>0</v>
      </c>
    </row>
    <row r="1096" spans="1:12" ht="30" customHeight="1">
      <c r="A1096" s="58">
        <f>RFPData!D1091</f>
        <v>0</v>
      </c>
      <c r="B1096" s="53">
        <f>RFPData!DU1091</f>
        <v>0</v>
      </c>
      <c r="C1096" s="56">
        <f>RFPData!E1091</f>
        <v>0</v>
      </c>
      <c r="D1096" s="53">
        <f>RFPData!DT1091</f>
        <v>0</v>
      </c>
      <c r="E1096" s="56" t="str">
        <f>RFPData!DW1091</f>
        <v/>
      </c>
      <c r="F1096" s="54" t="d">
        <f>RFPData!CX1091</f>
        <v>1899-12-30</v>
      </c>
      <c r="G1096" s="54" t="d">
        <f>RFPData!DS1091</f>
        <v>1899-12-30</v>
      </c>
      <c r="H1096" s="58">
        <f>RFPData!DQ1091</f>
        <v>0</v>
      </c>
      <c r="I1096" s="58">
        <f>RFPData!DV1091</f>
        <v>0</v>
      </c>
      <c r="J1096" s="55">
        <f>RFPData!CV1091</f>
        <v>0</v>
      </c>
      <c r="K1096" s="55">
        <f>RFPData!CW1091</f>
        <v>0</v>
      </c>
      <c r="L1096" s="57">
        <f>RFPData!DR1091</f>
        <v>0</v>
      </c>
    </row>
    <row r="1097" spans="1:12" ht="30" customHeight="1">
      <c r="A1097" s="58">
        <f>RFPData!D1092</f>
        <v>0</v>
      </c>
      <c r="B1097" s="53">
        <f>RFPData!DU1092</f>
        <v>0</v>
      </c>
      <c r="C1097" s="56">
        <f>RFPData!E1092</f>
        <v>0</v>
      </c>
      <c r="D1097" s="53">
        <f>RFPData!DT1092</f>
        <v>0</v>
      </c>
      <c r="E1097" s="56" t="str">
        <f>RFPData!DW1092</f>
        <v/>
      </c>
      <c r="F1097" s="54" t="d">
        <f>RFPData!CX1092</f>
        <v>1899-12-30</v>
      </c>
      <c r="G1097" s="54" t="d">
        <f>RFPData!DS1092</f>
        <v>1899-12-30</v>
      </c>
      <c r="H1097" s="58">
        <f>RFPData!DQ1092</f>
        <v>0</v>
      </c>
      <c r="I1097" s="58">
        <f>RFPData!DV1092</f>
        <v>0</v>
      </c>
      <c r="J1097" s="55">
        <f>RFPData!CV1092</f>
        <v>0</v>
      </c>
      <c r="K1097" s="55">
        <f>RFPData!CW1092</f>
        <v>0</v>
      </c>
      <c r="L1097" s="57">
        <f>RFPData!DR1092</f>
        <v>0</v>
      </c>
    </row>
    <row r="1098" spans="1:12" ht="30" customHeight="1">
      <c r="A1098" s="58">
        <f>RFPData!D1093</f>
        <v>0</v>
      </c>
      <c r="B1098" s="53">
        <f>RFPData!DU1093</f>
        <v>0</v>
      </c>
      <c r="C1098" s="56">
        <f>RFPData!E1093</f>
        <v>0</v>
      </c>
      <c r="D1098" s="53">
        <f>RFPData!DT1093</f>
        <v>0</v>
      </c>
      <c r="E1098" s="56" t="str">
        <f>RFPData!DW1093</f>
        <v/>
      </c>
      <c r="F1098" s="54" t="d">
        <f>RFPData!CX1093</f>
        <v>1899-12-30</v>
      </c>
      <c r="G1098" s="54" t="d">
        <f>RFPData!DS1093</f>
        <v>1899-12-30</v>
      </c>
      <c r="H1098" s="58">
        <f>RFPData!DQ1093</f>
        <v>0</v>
      </c>
      <c r="I1098" s="58">
        <f>RFPData!DV1093</f>
        <v>0</v>
      </c>
      <c r="J1098" s="55">
        <f>RFPData!CV1093</f>
        <v>0</v>
      </c>
      <c r="K1098" s="55">
        <f>RFPData!CW1093</f>
        <v>0</v>
      </c>
      <c r="L1098" s="57">
        <f>RFPData!DR1093</f>
        <v>0</v>
      </c>
    </row>
    <row r="1099" spans="1:12" ht="30" customHeight="1">
      <c r="A1099" s="58">
        <f>RFPData!D1094</f>
        <v>0</v>
      </c>
      <c r="B1099" s="53">
        <f>RFPData!DU1094</f>
        <v>0</v>
      </c>
      <c r="C1099" s="56">
        <f>RFPData!E1094</f>
        <v>0</v>
      </c>
      <c r="D1099" s="53">
        <f>RFPData!DT1094</f>
        <v>0</v>
      </c>
      <c r="E1099" s="56" t="str">
        <f>RFPData!DW1094</f>
        <v/>
      </c>
      <c r="F1099" s="54" t="d">
        <f>RFPData!CX1094</f>
        <v>1899-12-30</v>
      </c>
      <c r="G1099" s="54" t="d">
        <f>RFPData!DS1094</f>
        <v>1899-12-30</v>
      </c>
      <c r="H1099" s="58">
        <f>RFPData!DQ1094</f>
        <v>0</v>
      </c>
      <c r="I1099" s="58">
        <f>RFPData!DV1094</f>
        <v>0</v>
      </c>
      <c r="J1099" s="55">
        <f>RFPData!CV1094</f>
        <v>0</v>
      </c>
      <c r="K1099" s="55">
        <f>RFPData!CW1094</f>
        <v>0</v>
      </c>
      <c r="L1099" s="57">
        <f>RFPData!DR1094</f>
        <v>0</v>
      </c>
    </row>
    <row r="1100" spans="1:12" ht="30" customHeight="1">
      <c r="A1100" s="58">
        <f>RFPData!D1095</f>
        <v>0</v>
      </c>
      <c r="B1100" s="53">
        <f>RFPData!DU1095</f>
        <v>0</v>
      </c>
      <c r="C1100" s="56">
        <f>RFPData!E1095</f>
        <v>0</v>
      </c>
      <c r="D1100" s="53">
        <f>RFPData!DT1095</f>
        <v>0</v>
      </c>
      <c r="E1100" s="56" t="str">
        <f>RFPData!DW1095</f>
        <v/>
      </c>
      <c r="F1100" s="54" t="d">
        <f>RFPData!CX1095</f>
        <v>1899-12-30</v>
      </c>
      <c r="G1100" s="54" t="d">
        <f>RFPData!DS1095</f>
        <v>1899-12-30</v>
      </c>
      <c r="H1100" s="58">
        <f>RFPData!DQ1095</f>
        <v>0</v>
      </c>
      <c r="I1100" s="58">
        <f>RFPData!DV1095</f>
        <v>0</v>
      </c>
      <c r="J1100" s="55">
        <f>RFPData!CV1095</f>
        <v>0</v>
      </c>
      <c r="K1100" s="55">
        <f>RFPData!CW1095</f>
        <v>0</v>
      </c>
      <c r="L1100" s="57">
        <f>RFPData!DR1095</f>
        <v>0</v>
      </c>
    </row>
    <row r="1101" spans="1:12" ht="30" customHeight="1">
      <c r="A1101" s="58">
        <f>RFPData!D1096</f>
        <v>0</v>
      </c>
      <c r="B1101" s="53">
        <f>RFPData!DU1096</f>
        <v>0</v>
      </c>
      <c r="C1101" s="56">
        <f>RFPData!E1096</f>
        <v>0</v>
      </c>
      <c r="D1101" s="53">
        <f>RFPData!DT1096</f>
        <v>0</v>
      </c>
      <c r="E1101" s="56" t="str">
        <f>RFPData!DW1096</f>
        <v/>
      </c>
      <c r="F1101" s="54" t="d">
        <f>RFPData!CX1096</f>
        <v>1899-12-30</v>
      </c>
      <c r="G1101" s="54" t="d">
        <f>RFPData!DS1096</f>
        <v>1899-12-30</v>
      </c>
      <c r="H1101" s="58">
        <f>RFPData!DQ1096</f>
        <v>0</v>
      </c>
      <c r="I1101" s="58">
        <f>RFPData!DV1096</f>
        <v>0</v>
      </c>
      <c r="J1101" s="55">
        <f>RFPData!CV1096</f>
        <v>0</v>
      </c>
      <c r="K1101" s="55">
        <f>RFPData!CW1096</f>
        <v>0</v>
      </c>
      <c r="L1101" s="57">
        <f>RFPData!DR1096</f>
        <v>0</v>
      </c>
    </row>
    <row r="1102" spans="1:12" ht="30" customHeight="1">
      <c r="A1102" s="58">
        <f>RFPData!D1097</f>
        <v>0</v>
      </c>
      <c r="B1102" s="53">
        <f>RFPData!DU1097</f>
        <v>0</v>
      </c>
      <c r="C1102" s="56">
        <f>RFPData!E1097</f>
        <v>0</v>
      </c>
      <c r="D1102" s="53">
        <f>RFPData!DT1097</f>
        <v>0</v>
      </c>
      <c r="E1102" s="56" t="str">
        <f>RFPData!DW1097</f>
        <v/>
      </c>
      <c r="F1102" s="54" t="d">
        <f>RFPData!CX1097</f>
        <v>1899-12-30</v>
      </c>
      <c r="G1102" s="54" t="d">
        <f>RFPData!DS1097</f>
        <v>1899-12-30</v>
      </c>
      <c r="H1102" s="58">
        <f>RFPData!DQ1097</f>
        <v>0</v>
      </c>
      <c r="I1102" s="58">
        <f>RFPData!DV1097</f>
        <v>0</v>
      </c>
      <c r="J1102" s="55">
        <f>RFPData!CV1097</f>
        <v>0</v>
      </c>
      <c r="K1102" s="55">
        <f>RFPData!CW1097</f>
        <v>0</v>
      </c>
      <c r="L1102" s="57">
        <f>RFPData!DR1097</f>
        <v>0</v>
      </c>
    </row>
    <row r="1103" spans="1:12" ht="30" customHeight="1">
      <c r="A1103" s="58">
        <f>RFPData!D1098</f>
        <v>0</v>
      </c>
      <c r="B1103" s="53">
        <f>RFPData!DU1098</f>
        <v>0</v>
      </c>
      <c r="C1103" s="56">
        <f>RFPData!E1098</f>
        <v>0</v>
      </c>
      <c r="D1103" s="53">
        <f>RFPData!DT1098</f>
        <v>0</v>
      </c>
      <c r="E1103" s="56" t="str">
        <f>RFPData!DW1098</f>
        <v/>
      </c>
      <c r="F1103" s="54" t="d">
        <f>RFPData!CX1098</f>
        <v>1899-12-30</v>
      </c>
      <c r="G1103" s="54" t="d">
        <f>RFPData!DS1098</f>
        <v>1899-12-30</v>
      </c>
      <c r="H1103" s="58">
        <f>RFPData!DQ1098</f>
        <v>0</v>
      </c>
      <c r="I1103" s="58">
        <f>RFPData!DV1098</f>
        <v>0</v>
      </c>
      <c r="J1103" s="55">
        <f>RFPData!CV1098</f>
        <v>0</v>
      </c>
      <c r="K1103" s="55">
        <f>RFPData!CW1098</f>
        <v>0</v>
      </c>
      <c r="L1103" s="57">
        <f>RFPData!DR1098</f>
        <v>0</v>
      </c>
    </row>
    <row r="1104" spans="1:12" ht="30" customHeight="1">
      <c r="A1104" s="58">
        <f>RFPData!D1099</f>
        <v>0</v>
      </c>
      <c r="B1104" s="53">
        <f>RFPData!DU1099</f>
        <v>0</v>
      </c>
      <c r="C1104" s="56">
        <f>RFPData!E1099</f>
        <v>0</v>
      </c>
      <c r="D1104" s="53">
        <f>RFPData!DT1099</f>
        <v>0</v>
      </c>
      <c r="E1104" s="56" t="str">
        <f>RFPData!DW1099</f>
        <v/>
      </c>
      <c r="F1104" s="54" t="d">
        <f>RFPData!CX1099</f>
        <v>1899-12-30</v>
      </c>
      <c r="G1104" s="54" t="d">
        <f>RFPData!DS1099</f>
        <v>1899-12-30</v>
      </c>
      <c r="H1104" s="58">
        <f>RFPData!DQ1099</f>
        <v>0</v>
      </c>
      <c r="I1104" s="58">
        <f>RFPData!DV1099</f>
        <v>0</v>
      </c>
      <c r="J1104" s="55">
        <f>RFPData!CV1099</f>
        <v>0</v>
      </c>
      <c r="K1104" s="55">
        <f>RFPData!CW1099</f>
        <v>0</v>
      </c>
      <c r="L1104" s="57">
        <f>RFPData!DR1099</f>
        <v>0</v>
      </c>
    </row>
    <row r="1105" spans="1:12" ht="30" customHeight="1">
      <c r="A1105" s="58">
        <f>RFPData!D1100</f>
        <v>0</v>
      </c>
      <c r="B1105" s="53">
        <f>RFPData!DU1100</f>
        <v>0</v>
      </c>
      <c r="C1105" s="56">
        <f>RFPData!E1100</f>
        <v>0</v>
      </c>
      <c r="D1105" s="53">
        <f>RFPData!DT1100</f>
        <v>0</v>
      </c>
      <c r="E1105" s="56" t="str">
        <f>RFPData!DW1100</f>
        <v/>
      </c>
      <c r="F1105" s="54" t="d">
        <f>RFPData!CX1100</f>
        <v>1899-12-30</v>
      </c>
      <c r="G1105" s="54" t="d">
        <f>RFPData!DS1100</f>
        <v>1899-12-30</v>
      </c>
      <c r="H1105" s="58">
        <f>RFPData!DQ1100</f>
        <v>0</v>
      </c>
      <c r="I1105" s="58">
        <f>RFPData!DV1100</f>
        <v>0</v>
      </c>
      <c r="J1105" s="55">
        <f>RFPData!CV1100</f>
        <v>0</v>
      </c>
      <c r="K1105" s="55">
        <f>RFPData!CW1100</f>
        <v>0</v>
      </c>
      <c r="L1105" s="57">
        <f>RFPData!DR1100</f>
        <v>0</v>
      </c>
    </row>
    <row r="1106" spans="1:12" ht="30" customHeight="1">
      <c r="A1106" s="58">
        <f>RFPData!D1101</f>
        <v>0</v>
      </c>
      <c r="B1106" s="53">
        <f>RFPData!DU1101</f>
        <v>0</v>
      </c>
      <c r="C1106" s="56">
        <f>RFPData!E1101</f>
        <v>0</v>
      </c>
      <c r="D1106" s="53">
        <f>RFPData!DT1101</f>
        <v>0</v>
      </c>
      <c r="E1106" s="56" t="str">
        <f>RFPData!DW1101</f>
        <v/>
      </c>
      <c r="F1106" s="54" t="d">
        <f>RFPData!CX1101</f>
        <v>1899-12-30</v>
      </c>
      <c r="G1106" s="54" t="d">
        <f>RFPData!DS1101</f>
        <v>1899-12-30</v>
      </c>
      <c r="H1106" s="58">
        <f>RFPData!DQ1101</f>
        <v>0</v>
      </c>
      <c r="I1106" s="58">
        <f>RFPData!DV1101</f>
        <v>0</v>
      </c>
      <c r="J1106" s="55">
        <f>RFPData!CV1101</f>
        <v>0</v>
      </c>
      <c r="K1106" s="55">
        <f>RFPData!CW1101</f>
        <v>0</v>
      </c>
      <c r="L1106" s="57">
        <f>RFPData!DR1101</f>
        <v>0</v>
      </c>
    </row>
    <row r="1107" spans="1:12" ht="30" customHeight="1">
      <c r="A1107" s="58">
        <f>RFPData!D1102</f>
        <v>0</v>
      </c>
      <c r="B1107" s="53">
        <f>RFPData!DU1102</f>
        <v>0</v>
      </c>
      <c r="C1107" s="56">
        <f>RFPData!E1102</f>
        <v>0</v>
      </c>
      <c r="D1107" s="53">
        <f>RFPData!DT1102</f>
        <v>0</v>
      </c>
      <c r="E1107" s="56" t="str">
        <f>RFPData!DW1102</f>
        <v/>
      </c>
      <c r="F1107" s="54" t="d">
        <f>RFPData!CX1102</f>
        <v>1899-12-30</v>
      </c>
      <c r="G1107" s="54" t="d">
        <f>RFPData!DS1102</f>
        <v>1899-12-30</v>
      </c>
      <c r="H1107" s="58">
        <f>RFPData!DQ1102</f>
        <v>0</v>
      </c>
      <c r="I1107" s="58">
        <f>RFPData!DV1102</f>
        <v>0</v>
      </c>
      <c r="J1107" s="55">
        <f>RFPData!CV1102</f>
        <v>0</v>
      </c>
      <c r="K1107" s="55">
        <f>RFPData!CW1102</f>
        <v>0</v>
      </c>
      <c r="L1107" s="57">
        <f>RFPData!DR1102</f>
        <v>0</v>
      </c>
    </row>
    <row r="1108" spans="1:12" ht="30" customHeight="1">
      <c r="A1108" s="58">
        <f>RFPData!D1103</f>
        <v>0</v>
      </c>
      <c r="B1108" s="53">
        <f>RFPData!DU1103</f>
        <v>0</v>
      </c>
      <c r="C1108" s="56">
        <f>RFPData!E1103</f>
        <v>0</v>
      </c>
      <c r="D1108" s="53">
        <f>RFPData!DT1103</f>
        <v>0</v>
      </c>
      <c r="E1108" s="56" t="str">
        <f>RFPData!DW1103</f>
        <v/>
      </c>
      <c r="F1108" s="54" t="d">
        <f>RFPData!CX1103</f>
        <v>1899-12-30</v>
      </c>
      <c r="G1108" s="54" t="d">
        <f>RFPData!DS1103</f>
        <v>1899-12-30</v>
      </c>
      <c r="H1108" s="58">
        <f>RFPData!DQ1103</f>
        <v>0</v>
      </c>
      <c r="I1108" s="58">
        <f>RFPData!DV1103</f>
        <v>0</v>
      </c>
      <c r="J1108" s="55">
        <f>RFPData!CV1103</f>
        <v>0</v>
      </c>
      <c r="K1108" s="55">
        <f>RFPData!CW1103</f>
        <v>0</v>
      </c>
      <c r="L1108" s="57">
        <f>RFPData!DR1103</f>
        <v>0</v>
      </c>
    </row>
    <row r="1109" spans="1:12" ht="30" customHeight="1">
      <c r="A1109" s="58">
        <f>RFPData!D1104</f>
        <v>0</v>
      </c>
      <c r="B1109" s="53">
        <f>RFPData!DU1104</f>
        <v>0</v>
      </c>
      <c r="C1109" s="56">
        <f>RFPData!E1104</f>
        <v>0</v>
      </c>
      <c r="D1109" s="53">
        <f>RFPData!DT1104</f>
        <v>0</v>
      </c>
      <c r="E1109" s="56" t="str">
        <f>RFPData!DW1104</f>
        <v/>
      </c>
      <c r="F1109" s="54" t="d">
        <f>RFPData!CX1104</f>
        <v>1899-12-30</v>
      </c>
      <c r="G1109" s="54" t="d">
        <f>RFPData!DS1104</f>
        <v>1899-12-30</v>
      </c>
      <c r="H1109" s="58">
        <f>RFPData!DQ1104</f>
        <v>0</v>
      </c>
      <c r="I1109" s="58">
        <f>RFPData!DV1104</f>
        <v>0</v>
      </c>
      <c r="J1109" s="55">
        <f>RFPData!CV1104</f>
        <v>0</v>
      </c>
      <c r="K1109" s="55">
        <f>RFPData!CW1104</f>
        <v>0</v>
      </c>
      <c r="L1109" s="57">
        <f>RFPData!DR1104</f>
        <v>0</v>
      </c>
    </row>
    <row r="1110" spans="1:12" ht="30" customHeight="1">
      <c r="A1110" s="58">
        <f>RFPData!D1105</f>
        <v>0</v>
      </c>
      <c r="B1110" s="53">
        <f>RFPData!DU1105</f>
        <v>0</v>
      </c>
      <c r="C1110" s="56">
        <f>RFPData!E1105</f>
        <v>0</v>
      </c>
      <c r="D1110" s="53">
        <f>RFPData!DT1105</f>
        <v>0</v>
      </c>
      <c r="E1110" s="56" t="str">
        <f>RFPData!DW1105</f>
        <v/>
      </c>
      <c r="F1110" s="54" t="d">
        <f>RFPData!CX1105</f>
        <v>1899-12-30</v>
      </c>
      <c r="G1110" s="54" t="d">
        <f>RFPData!DS1105</f>
        <v>1899-12-30</v>
      </c>
      <c r="H1110" s="58">
        <f>RFPData!DQ1105</f>
        <v>0</v>
      </c>
      <c r="I1110" s="58">
        <f>RFPData!DV1105</f>
        <v>0</v>
      </c>
      <c r="J1110" s="55">
        <f>RFPData!CV1105</f>
        <v>0</v>
      </c>
      <c r="K1110" s="55">
        <f>RFPData!CW1105</f>
        <v>0</v>
      </c>
      <c r="L1110" s="57">
        <f>RFPData!DR1105</f>
        <v>0</v>
      </c>
    </row>
    <row r="1111" spans="1:12" ht="30" customHeight="1">
      <c r="A1111" s="58">
        <f>RFPData!D1106</f>
        <v>0</v>
      </c>
      <c r="B1111" s="53">
        <f>RFPData!DU1106</f>
        <v>0</v>
      </c>
      <c r="C1111" s="56">
        <f>RFPData!E1106</f>
        <v>0</v>
      </c>
      <c r="D1111" s="53">
        <f>RFPData!DT1106</f>
        <v>0</v>
      </c>
      <c r="E1111" s="56" t="str">
        <f>RFPData!DW1106</f>
        <v/>
      </c>
      <c r="F1111" s="54" t="d">
        <f>RFPData!CX1106</f>
        <v>1899-12-30</v>
      </c>
      <c r="G1111" s="54" t="d">
        <f>RFPData!DS1106</f>
        <v>1899-12-30</v>
      </c>
      <c r="H1111" s="58">
        <f>RFPData!DQ1106</f>
        <v>0</v>
      </c>
      <c r="I1111" s="58">
        <f>RFPData!DV1106</f>
        <v>0</v>
      </c>
      <c r="J1111" s="55">
        <f>RFPData!CV1106</f>
        <v>0</v>
      </c>
      <c r="K1111" s="55">
        <f>RFPData!CW1106</f>
        <v>0</v>
      </c>
      <c r="L1111" s="57">
        <f>RFPData!DR1106</f>
        <v>0</v>
      </c>
    </row>
    <row r="1112" spans="1:12" ht="30" customHeight="1">
      <c r="A1112" s="58">
        <f>RFPData!D1107</f>
        <v>0</v>
      </c>
      <c r="B1112" s="53">
        <f>RFPData!DU1107</f>
        <v>0</v>
      </c>
      <c r="C1112" s="56">
        <f>RFPData!E1107</f>
        <v>0</v>
      </c>
      <c r="D1112" s="53">
        <f>RFPData!DT1107</f>
        <v>0</v>
      </c>
      <c r="E1112" s="56" t="str">
        <f>RFPData!DW1107</f>
        <v/>
      </c>
      <c r="F1112" s="54" t="d">
        <f>RFPData!CX1107</f>
        <v>1899-12-30</v>
      </c>
      <c r="G1112" s="54" t="d">
        <f>RFPData!DS1107</f>
        <v>1899-12-30</v>
      </c>
      <c r="H1112" s="58">
        <f>RFPData!DQ1107</f>
        <v>0</v>
      </c>
      <c r="I1112" s="58">
        <f>RFPData!DV1107</f>
        <v>0</v>
      </c>
      <c r="J1112" s="55">
        <f>RFPData!CV1107</f>
        <v>0</v>
      </c>
      <c r="K1112" s="55">
        <f>RFPData!CW1107</f>
        <v>0</v>
      </c>
      <c r="L1112" s="57">
        <f>RFPData!DR1107</f>
        <v>0</v>
      </c>
    </row>
    <row r="1113" spans="1:12" ht="30" customHeight="1">
      <c r="A1113" s="58">
        <f>RFPData!D1108</f>
        <v>0</v>
      </c>
      <c r="B1113" s="53">
        <f>RFPData!DU1108</f>
        <v>0</v>
      </c>
      <c r="C1113" s="56">
        <f>RFPData!E1108</f>
        <v>0</v>
      </c>
      <c r="D1113" s="53">
        <f>RFPData!DT1108</f>
        <v>0</v>
      </c>
      <c r="E1113" s="56" t="str">
        <f>RFPData!DW1108</f>
        <v/>
      </c>
      <c r="F1113" s="54" t="d">
        <f>RFPData!CX1108</f>
        <v>1899-12-30</v>
      </c>
      <c r="G1113" s="54" t="d">
        <f>RFPData!DS1108</f>
        <v>1899-12-30</v>
      </c>
      <c r="H1113" s="58">
        <f>RFPData!DQ1108</f>
        <v>0</v>
      </c>
      <c r="I1113" s="58">
        <f>RFPData!DV1108</f>
        <v>0</v>
      </c>
      <c r="J1113" s="55">
        <f>RFPData!CV1108</f>
        <v>0</v>
      </c>
      <c r="K1113" s="55">
        <f>RFPData!CW1108</f>
        <v>0</v>
      </c>
      <c r="L1113" s="57">
        <f>RFPData!DR1108</f>
        <v>0</v>
      </c>
    </row>
    <row r="1114" spans="1:12" ht="30" customHeight="1">
      <c r="A1114" s="58">
        <f>RFPData!D1109</f>
        <v>0</v>
      </c>
      <c r="B1114" s="53">
        <f>RFPData!DU1109</f>
        <v>0</v>
      </c>
      <c r="C1114" s="56">
        <f>RFPData!E1109</f>
        <v>0</v>
      </c>
      <c r="D1114" s="53">
        <f>RFPData!DT1109</f>
        <v>0</v>
      </c>
      <c r="E1114" s="56" t="str">
        <f>RFPData!DW1109</f>
        <v/>
      </c>
      <c r="F1114" s="54" t="d">
        <f>RFPData!CX1109</f>
        <v>1899-12-30</v>
      </c>
      <c r="G1114" s="54" t="d">
        <f>RFPData!DS1109</f>
        <v>1899-12-30</v>
      </c>
      <c r="H1114" s="58">
        <f>RFPData!DQ1109</f>
        <v>0</v>
      </c>
      <c r="I1114" s="58">
        <f>RFPData!DV1109</f>
        <v>0</v>
      </c>
      <c r="J1114" s="55">
        <f>RFPData!CV1109</f>
        <v>0</v>
      </c>
      <c r="K1114" s="55">
        <f>RFPData!CW1109</f>
        <v>0</v>
      </c>
      <c r="L1114" s="57">
        <f>RFPData!DR1109</f>
        <v>0</v>
      </c>
    </row>
    <row r="1115" spans="1:12" ht="30" customHeight="1">
      <c r="A1115" s="58">
        <f>RFPData!D1110</f>
        <v>0</v>
      </c>
      <c r="B1115" s="53">
        <f>RFPData!DU1110</f>
        <v>0</v>
      </c>
      <c r="C1115" s="56">
        <f>RFPData!E1110</f>
        <v>0</v>
      </c>
      <c r="D1115" s="53">
        <f>RFPData!DT1110</f>
        <v>0</v>
      </c>
      <c r="E1115" s="56" t="str">
        <f>RFPData!DW1110</f>
        <v/>
      </c>
      <c r="F1115" s="54" t="d">
        <f>RFPData!CX1110</f>
        <v>1899-12-30</v>
      </c>
      <c r="G1115" s="54" t="d">
        <f>RFPData!DS1110</f>
        <v>1899-12-30</v>
      </c>
      <c r="H1115" s="58">
        <f>RFPData!DQ1110</f>
        <v>0</v>
      </c>
      <c r="I1115" s="58">
        <f>RFPData!DV1110</f>
        <v>0</v>
      </c>
      <c r="J1115" s="55">
        <f>RFPData!CV1110</f>
        <v>0</v>
      </c>
      <c r="K1115" s="55">
        <f>RFPData!CW1110</f>
        <v>0</v>
      </c>
      <c r="L1115" s="57">
        <f>RFPData!DR1110</f>
        <v>0</v>
      </c>
    </row>
    <row r="1116" spans="1:12" ht="30" customHeight="1">
      <c r="A1116" s="58">
        <f>RFPData!D1111</f>
        <v>0</v>
      </c>
      <c r="B1116" s="53">
        <f>RFPData!DU1111</f>
        <v>0</v>
      </c>
      <c r="C1116" s="56">
        <f>RFPData!E1111</f>
        <v>0</v>
      </c>
      <c r="D1116" s="53">
        <f>RFPData!DT1111</f>
        <v>0</v>
      </c>
      <c r="E1116" s="56" t="str">
        <f>RFPData!DW1111</f>
        <v/>
      </c>
      <c r="F1116" s="54" t="d">
        <f>RFPData!CX1111</f>
        <v>1899-12-30</v>
      </c>
      <c r="G1116" s="54" t="d">
        <f>RFPData!DS1111</f>
        <v>1899-12-30</v>
      </c>
      <c r="H1116" s="58">
        <f>RFPData!DQ1111</f>
        <v>0</v>
      </c>
      <c r="I1116" s="58">
        <f>RFPData!DV1111</f>
        <v>0</v>
      </c>
      <c r="J1116" s="55">
        <f>RFPData!CV1111</f>
        <v>0</v>
      </c>
      <c r="K1116" s="55">
        <f>RFPData!CW1111</f>
        <v>0</v>
      </c>
      <c r="L1116" s="57">
        <f>RFPData!DR1111</f>
        <v>0</v>
      </c>
    </row>
    <row r="1117" spans="1:12" ht="30" customHeight="1">
      <c r="A1117" s="58">
        <f>RFPData!D1112</f>
        <v>0</v>
      </c>
      <c r="B1117" s="53">
        <f>RFPData!DU1112</f>
        <v>0</v>
      </c>
      <c r="C1117" s="56">
        <f>RFPData!E1112</f>
        <v>0</v>
      </c>
      <c r="D1117" s="53">
        <f>RFPData!DT1112</f>
        <v>0</v>
      </c>
      <c r="E1117" s="56" t="str">
        <f>RFPData!DW1112</f>
        <v/>
      </c>
      <c r="F1117" s="54" t="d">
        <f>RFPData!CX1112</f>
        <v>1899-12-30</v>
      </c>
      <c r="G1117" s="54" t="d">
        <f>RFPData!DS1112</f>
        <v>1899-12-30</v>
      </c>
      <c r="H1117" s="58">
        <f>RFPData!DQ1112</f>
        <v>0</v>
      </c>
      <c r="I1117" s="58">
        <f>RFPData!DV1112</f>
        <v>0</v>
      </c>
      <c r="J1117" s="55">
        <f>RFPData!CV1112</f>
        <v>0</v>
      </c>
      <c r="K1117" s="55">
        <f>RFPData!CW1112</f>
        <v>0</v>
      </c>
      <c r="L1117" s="57">
        <f>RFPData!DR1112</f>
        <v>0</v>
      </c>
    </row>
    <row r="1118" spans="1:12" ht="30" customHeight="1">
      <c r="A1118" s="58">
        <f>RFPData!D1113</f>
        <v>0</v>
      </c>
      <c r="B1118" s="53">
        <f>RFPData!DU1113</f>
        <v>0</v>
      </c>
      <c r="C1118" s="56">
        <f>RFPData!E1113</f>
        <v>0</v>
      </c>
      <c r="D1118" s="53">
        <f>RFPData!DT1113</f>
        <v>0</v>
      </c>
      <c r="E1118" s="56" t="str">
        <f>RFPData!DW1113</f>
        <v/>
      </c>
      <c r="F1118" s="54" t="d">
        <f>RFPData!CX1113</f>
        <v>1899-12-30</v>
      </c>
      <c r="G1118" s="54" t="d">
        <f>RFPData!DS1113</f>
        <v>1899-12-30</v>
      </c>
      <c r="H1118" s="58">
        <f>RFPData!DQ1113</f>
        <v>0</v>
      </c>
      <c r="I1118" s="58">
        <f>RFPData!DV1113</f>
        <v>0</v>
      </c>
      <c r="J1118" s="55">
        <f>RFPData!CV1113</f>
        <v>0</v>
      </c>
      <c r="K1118" s="55">
        <f>RFPData!CW1113</f>
        <v>0</v>
      </c>
      <c r="L1118" s="57">
        <f>RFPData!DR1113</f>
        <v>0</v>
      </c>
    </row>
    <row r="1119" spans="1:12" ht="30" customHeight="1">
      <c r="A1119" s="58">
        <f>RFPData!D1114</f>
        <v>0</v>
      </c>
      <c r="B1119" s="53">
        <f>RFPData!DU1114</f>
        <v>0</v>
      </c>
      <c r="C1119" s="56">
        <f>RFPData!E1114</f>
        <v>0</v>
      </c>
      <c r="D1119" s="53">
        <f>RFPData!DT1114</f>
        <v>0</v>
      </c>
      <c r="E1119" s="56" t="str">
        <f>RFPData!DW1114</f>
        <v/>
      </c>
      <c r="F1119" s="54" t="d">
        <f>RFPData!CX1114</f>
        <v>1899-12-30</v>
      </c>
      <c r="G1119" s="54" t="d">
        <f>RFPData!DS1114</f>
        <v>1899-12-30</v>
      </c>
      <c r="H1119" s="58">
        <f>RFPData!DQ1114</f>
        <v>0</v>
      </c>
      <c r="I1119" s="58">
        <f>RFPData!DV1114</f>
        <v>0</v>
      </c>
      <c r="J1119" s="55">
        <f>RFPData!CV1114</f>
        <v>0</v>
      </c>
      <c r="K1119" s="55">
        <f>RFPData!CW1114</f>
        <v>0</v>
      </c>
      <c r="L1119" s="57">
        <f>RFPData!DR1114</f>
        <v>0</v>
      </c>
    </row>
    <row r="1120" spans="1:12" ht="30" customHeight="1">
      <c r="A1120" s="58">
        <f>RFPData!D1115</f>
        <v>0</v>
      </c>
      <c r="B1120" s="53">
        <f>RFPData!DU1115</f>
        <v>0</v>
      </c>
      <c r="C1120" s="56">
        <f>RFPData!E1115</f>
        <v>0</v>
      </c>
      <c r="D1120" s="53">
        <f>RFPData!DT1115</f>
        <v>0</v>
      </c>
      <c r="E1120" s="56" t="str">
        <f>RFPData!DW1115</f>
        <v/>
      </c>
      <c r="F1120" s="54" t="d">
        <f>RFPData!CX1115</f>
        <v>1899-12-30</v>
      </c>
      <c r="G1120" s="54" t="d">
        <f>RFPData!DS1115</f>
        <v>1899-12-30</v>
      </c>
      <c r="H1120" s="58">
        <f>RFPData!DQ1115</f>
        <v>0</v>
      </c>
      <c r="I1120" s="58">
        <f>RFPData!DV1115</f>
        <v>0</v>
      </c>
      <c r="J1120" s="55">
        <f>RFPData!CV1115</f>
        <v>0</v>
      </c>
      <c r="K1120" s="55">
        <f>RFPData!CW1115</f>
        <v>0</v>
      </c>
      <c r="L1120" s="57">
        <f>RFPData!DR1115</f>
        <v>0</v>
      </c>
    </row>
    <row r="1121" spans="1:12" ht="30" customHeight="1">
      <c r="A1121" s="58">
        <f>RFPData!D1116</f>
        <v>0</v>
      </c>
      <c r="B1121" s="53">
        <f>RFPData!DU1116</f>
        <v>0</v>
      </c>
      <c r="C1121" s="56">
        <f>RFPData!E1116</f>
        <v>0</v>
      </c>
      <c r="D1121" s="53">
        <f>RFPData!DT1116</f>
        <v>0</v>
      </c>
      <c r="E1121" s="56" t="str">
        <f>RFPData!DW1116</f>
        <v/>
      </c>
      <c r="F1121" s="54" t="d">
        <f>RFPData!CX1116</f>
        <v>1899-12-30</v>
      </c>
      <c r="G1121" s="54" t="d">
        <f>RFPData!DS1116</f>
        <v>1899-12-30</v>
      </c>
      <c r="H1121" s="58">
        <f>RFPData!DQ1116</f>
        <v>0</v>
      </c>
      <c r="I1121" s="58">
        <f>RFPData!DV1116</f>
        <v>0</v>
      </c>
      <c r="J1121" s="55">
        <f>RFPData!CV1116</f>
        <v>0</v>
      </c>
      <c r="K1121" s="55">
        <f>RFPData!CW1116</f>
        <v>0</v>
      </c>
      <c r="L1121" s="57">
        <f>RFPData!DR1116</f>
        <v>0</v>
      </c>
    </row>
    <row r="1122" spans="1:12" ht="30" customHeight="1">
      <c r="A1122" s="58">
        <f>RFPData!D1117</f>
        <v>0</v>
      </c>
      <c r="B1122" s="53">
        <f>RFPData!DU1117</f>
        <v>0</v>
      </c>
      <c r="C1122" s="56">
        <f>RFPData!E1117</f>
        <v>0</v>
      </c>
      <c r="D1122" s="53">
        <f>RFPData!DT1117</f>
        <v>0</v>
      </c>
      <c r="E1122" s="56" t="str">
        <f>RFPData!DW1117</f>
        <v/>
      </c>
      <c r="F1122" s="54" t="d">
        <f>RFPData!CX1117</f>
        <v>1899-12-30</v>
      </c>
      <c r="G1122" s="54" t="d">
        <f>RFPData!DS1117</f>
        <v>1899-12-30</v>
      </c>
      <c r="H1122" s="58">
        <f>RFPData!DQ1117</f>
        <v>0</v>
      </c>
      <c r="I1122" s="58">
        <f>RFPData!DV1117</f>
        <v>0</v>
      </c>
      <c r="J1122" s="55">
        <f>RFPData!CV1117</f>
        <v>0</v>
      </c>
      <c r="K1122" s="55">
        <f>RFPData!CW1117</f>
        <v>0</v>
      </c>
      <c r="L1122" s="57">
        <f>RFPData!DR1117</f>
        <v>0</v>
      </c>
    </row>
    <row r="1123" spans="1:12" ht="30" customHeight="1">
      <c r="A1123" s="58">
        <f>RFPData!D1118</f>
        <v>0</v>
      </c>
      <c r="B1123" s="53">
        <f>RFPData!DU1118</f>
        <v>0</v>
      </c>
      <c r="C1123" s="56">
        <f>RFPData!E1118</f>
        <v>0</v>
      </c>
      <c r="D1123" s="53">
        <f>RFPData!DT1118</f>
        <v>0</v>
      </c>
      <c r="E1123" s="56" t="str">
        <f>RFPData!DW1118</f>
        <v/>
      </c>
      <c r="F1123" s="54" t="d">
        <f>RFPData!CX1118</f>
        <v>1899-12-30</v>
      </c>
      <c r="G1123" s="54" t="d">
        <f>RFPData!DS1118</f>
        <v>1899-12-30</v>
      </c>
      <c r="H1123" s="58">
        <f>RFPData!DQ1118</f>
        <v>0</v>
      </c>
      <c r="I1123" s="58">
        <f>RFPData!DV1118</f>
        <v>0</v>
      </c>
      <c r="J1123" s="55">
        <f>RFPData!CV1118</f>
        <v>0</v>
      </c>
      <c r="K1123" s="55">
        <f>RFPData!CW1118</f>
        <v>0</v>
      </c>
      <c r="L1123" s="57">
        <f>RFPData!DR1118</f>
        <v>0</v>
      </c>
    </row>
    <row r="1124" spans="1:12" ht="30" customHeight="1">
      <c r="A1124" s="58">
        <f>RFPData!D1119</f>
        <v>0</v>
      </c>
      <c r="B1124" s="53">
        <f>RFPData!DU1119</f>
        <v>0</v>
      </c>
      <c r="C1124" s="56">
        <f>RFPData!E1119</f>
        <v>0</v>
      </c>
      <c r="D1124" s="53">
        <f>RFPData!DT1119</f>
        <v>0</v>
      </c>
      <c r="E1124" s="56" t="str">
        <f>RFPData!DW1119</f>
        <v/>
      </c>
      <c r="F1124" s="54" t="d">
        <f>RFPData!CX1119</f>
        <v>1899-12-30</v>
      </c>
      <c r="G1124" s="54" t="d">
        <f>RFPData!DS1119</f>
        <v>1899-12-30</v>
      </c>
      <c r="H1124" s="58">
        <f>RFPData!DQ1119</f>
        <v>0</v>
      </c>
      <c r="I1124" s="58">
        <f>RFPData!DV1119</f>
        <v>0</v>
      </c>
      <c r="J1124" s="55">
        <f>RFPData!CV1119</f>
        <v>0</v>
      </c>
      <c r="K1124" s="55">
        <f>RFPData!CW1119</f>
        <v>0</v>
      </c>
      <c r="L1124" s="57">
        <f>RFPData!DR1119</f>
        <v>0</v>
      </c>
    </row>
    <row r="1125" spans="1:12" ht="30" customHeight="1">
      <c r="A1125" s="58">
        <f>RFPData!D1120</f>
        <v>0</v>
      </c>
      <c r="B1125" s="53">
        <f>RFPData!DU1120</f>
        <v>0</v>
      </c>
      <c r="C1125" s="56">
        <f>RFPData!E1120</f>
        <v>0</v>
      </c>
      <c r="D1125" s="53">
        <f>RFPData!DT1120</f>
        <v>0</v>
      </c>
      <c r="E1125" s="56" t="str">
        <f>RFPData!DW1120</f>
        <v/>
      </c>
      <c r="F1125" s="54" t="d">
        <f>RFPData!CX1120</f>
        <v>1899-12-30</v>
      </c>
      <c r="G1125" s="54" t="d">
        <f>RFPData!DS1120</f>
        <v>1899-12-30</v>
      </c>
      <c r="H1125" s="58">
        <f>RFPData!DQ1120</f>
        <v>0</v>
      </c>
      <c r="I1125" s="58">
        <f>RFPData!DV1120</f>
        <v>0</v>
      </c>
      <c r="J1125" s="55">
        <f>RFPData!CV1120</f>
        <v>0</v>
      </c>
      <c r="K1125" s="55">
        <f>RFPData!CW1120</f>
        <v>0</v>
      </c>
      <c r="L1125" s="57">
        <f>RFPData!DR1120</f>
        <v>0</v>
      </c>
    </row>
    <row r="1126" spans="1:12" ht="30" customHeight="1">
      <c r="A1126" s="58">
        <f>RFPData!D1121</f>
        <v>0</v>
      </c>
      <c r="B1126" s="53">
        <f>RFPData!DU1121</f>
        <v>0</v>
      </c>
      <c r="C1126" s="56">
        <f>RFPData!E1121</f>
        <v>0</v>
      </c>
      <c r="D1126" s="53">
        <f>RFPData!DT1121</f>
        <v>0</v>
      </c>
      <c r="E1126" s="56" t="str">
        <f>RFPData!DW1121</f>
        <v/>
      </c>
      <c r="F1126" s="54" t="d">
        <f>RFPData!CX1121</f>
        <v>1899-12-30</v>
      </c>
      <c r="G1126" s="54" t="d">
        <f>RFPData!DS1121</f>
        <v>1899-12-30</v>
      </c>
      <c r="H1126" s="58">
        <f>RFPData!DQ1121</f>
        <v>0</v>
      </c>
      <c r="I1126" s="58">
        <f>RFPData!DV1121</f>
        <v>0</v>
      </c>
      <c r="J1126" s="55">
        <f>RFPData!CV1121</f>
        <v>0</v>
      </c>
      <c r="K1126" s="55">
        <f>RFPData!CW1121</f>
        <v>0</v>
      </c>
      <c r="L1126" s="57">
        <f>RFPData!DR1121</f>
        <v>0</v>
      </c>
    </row>
    <row r="1127" spans="1:12" ht="30" customHeight="1">
      <c r="A1127" s="58">
        <f>RFPData!D1122</f>
        <v>0</v>
      </c>
      <c r="B1127" s="53">
        <f>RFPData!DU1122</f>
        <v>0</v>
      </c>
      <c r="C1127" s="56">
        <f>RFPData!E1122</f>
        <v>0</v>
      </c>
      <c r="D1127" s="53">
        <f>RFPData!DT1122</f>
        <v>0</v>
      </c>
      <c r="E1127" s="56" t="str">
        <f>RFPData!DW1122</f>
        <v/>
      </c>
      <c r="F1127" s="54" t="d">
        <f>RFPData!CX1122</f>
        <v>1899-12-30</v>
      </c>
      <c r="G1127" s="54" t="d">
        <f>RFPData!DS1122</f>
        <v>1899-12-30</v>
      </c>
      <c r="H1127" s="58">
        <f>RFPData!DQ1122</f>
        <v>0</v>
      </c>
      <c r="I1127" s="58">
        <f>RFPData!DV1122</f>
        <v>0</v>
      </c>
      <c r="J1127" s="55">
        <f>RFPData!CV1122</f>
        <v>0</v>
      </c>
      <c r="K1127" s="55">
        <f>RFPData!CW1122</f>
        <v>0</v>
      </c>
      <c r="L1127" s="57">
        <f>RFPData!DR1122</f>
        <v>0</v>
      </c>
    </row>
    <row r="1128" spans="1:12" ht="30" customHeight="1">
      <c r="A1128" s="58">
        <f>RFPData!D1123</f>
        <v>0</v>
      </c>
      <c r="B1128" s="53">
        <f>RFPData!DU1123</f>
        <v>0</v>
      </c>
      <c r="C1128" s="56">
        <f>RFPData!E1123</f>
        <v>0</v>
      </c>
      <c r="D1128" s="53">
        <f>RFPData!DT1123</f>
        <v>0</v>
      </c>
      <c r="E1128" s="56" t="str">
        <f>RFPData!DW1123</f>
        <v/>
      </c>
      <c r="F1128" s="54" t="d">
        <f>RFPData!CX1123</f>
        <v>1899-12-30</v>
      </c>
      <c r="G1128" s="54" t="d">
        <f>RFPData!DS1123</f>
        <v>1899-12-30</v>
      </c>
      <c r="H1128" s="58">
        <f>RFPData!DQ1123</f>
        <v>0</v>
      </c>
      <c r="I1128" s="58">
        <f>RFPData!DV1123</f>
        <v>0</v>
      </c>
      <c r="J1128" s="55">
        <f>RFPData!CV1123</f>
        <v>0</v>
      </c>
      <c r="K1128" s="55">
        <f>RFPData!CW1123</f>
        <v>0</v>
      </c>
      <c r="L1128" s="57">
        <f>RFPData!DR1123</f>
        <v>0</v>
      </c>
    </row>
    <row r="1129" spans="1:12" ht="30" customHeight="1">
      <c r="A1129" s="58">
        <f>RFPData!D1124</f>
        <v>0</v>
      </c>
      <c r="B1129" s="53">
        <f>RFPData!DU1124</f>
        <v>0</v>
      </c>
      <c r="C1129" s="56">
        <f>RFPData!E1124</f>
        <v>0</v>
      </c>
      <c r="D1129" s="53">
        <f>RFPData!DT1124</f>
        <v>0</v>
      </c>
      <c r="E1129" s="56" t="str">
        <f>RFPData!DW1124</f>
        <v/>
      </c>
      <c r="F1129" s="54" t="d">
        <f>RFPData!CX1124</f>
        <v>1899-12-30</v>
      </c>
      <c r="G1129" s="54" t="d">
        <f>RFPData!DS1124</f>
        <v>1899-12-30</v>
      </c>
      <c r="H1129" s="58">
        <f>RFPData!DQ1124</f>
        <v>0</v>
      </c>
      <c r="I1129" s="58">
        <f>RFPData!DV1124</f>
        <v>0</v>
      </c>
      <c r="J1129" s="55">
        <f>RFPData!CV1124</f>
        <v>0</v>
      </c>
      <c r="K1129" s="55">
        <f>RFPData!CW1124</f>
        <v>0</v>
      </c>
      <c r="L1129" s="57">
        <f>RFPData!DR1124</f>
        <v>0</v>
      </c>
    </row>
    <row r="1130" spans="1:12" ht="30" customHeight="1">
      <c r="A1130" s="58">
        <f>RFPData!D1125</f>
        <v>0</v>
      </c>
      <c r="B1130" s="53">
        <f>RFPData!DU1125</f>
        <v>0</v>
      </c>
      <c r="C1130" s="56">
        <f>RFPData!E1125</f>
        <v>0</v>
      </c>
      <c r="D1130" s="53">
        <f>RFPData!DT1125</f>
        <v>0</v>
      </c>
      <c r="E1130" s="56" t="str">
        <f>RFPData!DW1125</f>
        <v/>
      </c>
      <c r="F1130" s="54" t="d">
        <f>RFPData!CX1125</f>
        <v>1899-12-30</v>
      </c>
      <c r="G1130" s="54" t="d">
        <f>RFPData!DS1125</f>
        <v>1899-12-30</v>
      </c>
      <c r="H1130" s="58">
        <f>RFPData!DQ1125</f>
        <v>0</v>
      </c>
      <c r="I1130" s="58">
        <f>RFPData!DV1125</f>
        <v>0</v>
      </c>
      <c r="J1130" s="55">
        <f>RFPData!CV1125</f>
        <v>0</v>
      </c>
      <c r="K1130" s="55">
        <f>RFPData!CW1125</f>
        <v>0</v>
      </c>
      <c r="L1130" s="57">
        <f>RFPData!DR1125</f>
        <v>0</v>
      </c>
    </row>
    <row r="1131" spans="1:12" ht="30" customHeight="1">
      <c r="A1131" s="58">
        <f>RFPData!D1126</f>
        <v>0</v>
      </c>
      <c r="B1131" s="53">
        <f>RFPData!DU1126</f>
        <v>0</v>
      </c>
      <c r="C1131" s="56">
        <f>RFPData!E1126</f>
        <v>0</v>
      </c>
      <c r="D1131" s="53">
        <f>RFPData!DT1126</f>
        <v>0</v>
      </c>
      <c r="E1131" s="56" t="str">
        <f>RFPData!DW1126</f>
        <v/>
      </c>
      <c r="F1131" s="54" t="d">
        <f>RFPData!CX1126</f>
        <v>1899-12-30</v>
      </c>
      <c r="G1131" s="54" t="d">
        <f>RFPData!DS1126</f>
        <v>1899-12-30</v>
      </c>
      <c r="H1131" s="58">
        <f>RFPData!DQ1126</f>
        <v>0</v>
      </c>
      <c r="I1131" s="58">
        <f>RFPData!DV1126</f>
        <v>0</v>
      </c>
      <c r="J1131" s="55">
        <f>RFPData!CV1126</f>
        <v>0</v>
      </c>
      <c r="K1131" s="55">
        <f>RFPData!CW1126</f>
        <v>0</v>
      </c>
      <c r="L1131" s="57">
        <f>RFPData!DR1126</f>
        <v>0</v>
      </c>
    </row>
    <row r="1132" spans="1:12" ht="30" customHeight="1">
      <c r="A1132" s="58">
        <f>RFPData!D1127</f>
        <v>0</v>
      </c>
      <c r="B1132" s="53">
        <f>RFPData!DU1127</f>
        <v>0</v>
      </c>
      <c r="C1132" s="56">
        <f>RFPData!E1127</f>
        <v>0</v>
      </c>
      <c r="D1132" s="53">
        <f>RFPData!DT1127</f>
        <v>0</v>
      </c>
      <c r="E1132" s="56" t="str">
        <f>RFPData!DW1127</f>
        <v/>
      </c>
      <c r="F1132" s="54" t="d">
        <f>RFPData!CX1127</f>
        <v>1899-12-30</v>
      </c>
      <c r="G1132" s="54" t="d">
        <f>RFPData!DS1127</f>
        <v>1899-12-30</v>
      </c>
      <c r="H1132" s="58">
        <f>RFPData!DQ1127</f>
        <v>0</v>
      </c>
      <c r="I1132" s="58">
        <f>RFPData!DV1127</f>
        <v>0</v>
      </c>
      <c r="J1132" s="55">
        <f>RFPData!CV1127</f>
        <v>0</v>
      </c>
      <c r="K1132" s="55">
        <f>RFPData!CW1127</f>
        <v>0</v>
      </c>
      <c r="L1132" s="57">
        <f>RFPData!DR1127</f>
        <v>0</v>
      </c>
    </row>
    <row r="1133" spans="1:12" ht="30" customHeight="1">
      <c r="A1133" s="58">
        <f>RFPData!D1128</f>
        <v>0</v>
      </c>
      <c r="B1133" s="53">
        <f>RFPData!DU1128</f>
        <v>0</v>
      </c>
      <c r="C1133" s="56">
        <f>RFPData!E1128</f>
        <v>0</v>
      </c>
      <c r="D1133" s="53">
        <f>RFPData!DT1128</f>
        <v>0</v>
      </c>
      <c r="E1133" s="56" t="str">
        <f>RFPData!DW1128</f>
        <v/>
      </c>
      <c r="F1133" s="54" t="d">
        <f>RFPData!CX1128</f>
        <v>1899-12-30</v>
      </c>
      <c r="G1133" s="54" t="d">
        <f>RFPData!DS1128</f>
        <v>1899-12-30</v>
      </c>
      <c r="H1133" s="58">
        <f>RFPData!DQ1128</f>
        <v>0</v>
      </c>
      <c r="I1133" s="58">
        <f>RFPData!DV1128</f>
        <v>0</v>
      </c>
      <c r="J1133" s="55">
        <f>RFPData!CV1128</f>
        <v>0</v>
      </c>
      <c r="K1133" s="55">
        <f>RFPData!CW1128</f>
        <v>0</v>
      </c>
      <c r="L1133" s="57">
        <f>RFPData!DR1128</f>
        <v>0</v>
      </c>
    </row>
    <row r="1134" spans="1:12" ht="30" customHeight="1">
      <c r="A1134" s="58">
        <f>RFPData!D1129</f>
        <v>0</v>
      </c>
      <c r="B1134" s="53">
        <f>RFPData!DU1129</f>
        <v>0</v>
      </c>
      <c r="C1134" s="56">
        <f>RFPData!E1129</f>
        <v>0</v>
      </c>
      <c r="D1134" s="53">
        <f>RFPData!DT1129</f>
        <v>0</v>
      </c>
      <c r="E1134" s="56" t="str">
        <f>RFPData!DW1129</f>
        <v/>
      </c>
      <c r="F1134" s="54" t="d">
        <f>RFPData!CX1129</f>
        <v>1899-12-30</v>
      </c>
      <c r="G1134" s="54" t="d">
        <f>RFPData!DS1129</f>
        <v>1899-12-30</v>
      </c>
      <c r="H1134" s="58">
        <f>RFPData!DQ1129</f>
        <v>0</v>
      </c>
      <c r="I1134" s="58">
        <f>RFPData!DV1129</f>
        <v>0</v>
      </c>
      <c r="J1134" s="55">
        <f>RFPData!CV1129</f>
        <v>0</v>
      </c>
      <c r="K1134" s="55">
        <f>RFPData!CW1129</f>
        <v>0</v>
      </c>
      <c r="L1134" s="57">
        <f>RFPData!DR1129</f>
        <v>0</v>
      </c>
    </row>
    <row r="1135" spans="1:12" ht="30" customHeight="1">
      <c r="A1135" s="58">
        <f>RFPData!D1130</f>
        <v>0</v>
      </c>
      <c r="B1135" s="53">
        <f>RFPData!DU1130</f>
        <v>0</v>
      </c>
      <c r="C1135" s="56">
        <f>RFPData!E1130</f>
        <v>0</v>
      </c>
      <c r="D1135" s="53">
        <f>RFPData!DT1130</f>
        <v>0</v>
      </c>
      <c r="E1135" s="56" t="str">
        <f>RFPData!DW1130</f>
        <v/>
      </c>
      <c r="F1135" s="54" t="d">
        <f>RFPData!CX1130</f>
        <v>1899-12-30</v>
      </c>
      <c r="G1135" s="54" t="d">
        <f>RFPData!DS1130</f>
        <v>1899-12-30</v>
      </c>
      <c r="H1135" s="58">
        <f>RFPData!DQ1130</f>
        <v>0</v>
      </c>
      <c r="I1135" s="58">
        <f>RFPData!DV1130</f>
        <v>0</v>
      </c>
      <c r="J1135" s="55">
        <f>RFPData!CV1130</f>
        <v>0</v>
      </c>
      <c r="K1135" s="55">
        <f>RFPData!CW1130</f>
        <v>0</v>
      </c>
      <c r="L1135" s="57">
        <f>RFPData!DR1130</f>
        <v>0</v>
      </c>
    </row>
    <row r="1136" spans="1:12" ht="30" customHeight="1">
      <c r="A1136" s="58">
        <f>RFPData!D1131</f>
        <v>0</v>
      </c>
      <c r="B1136" s="53">
        <f>RFPData!DU1131</f>
        <v>0</v>
      </c>
      <c r="C1136" s="56">
        <f>RFPData!E1131</f>
        <v>0</v>
      </c>
      <c r="D1136" s="53">
        <f>RFPData!DT1131</f>
        <v>0</v>
      </c>
      <c r="E1136" s="56" t="str">
        <f>RFPData!DW1131</f>
        <v/>
      </c>
      <c r="F1136" s="54" t="d">
        <f>RFPData!CX1131</f>
        <v>1899-12-30</v>
      </c>
      <c r="G1136" s="54" t="d">
        <f>RFPData!DS1131</f>
        <v>1899-12-30</v>
      </c>
      <c r="H1136" s="58">
        <f>RFPData!DQ1131</f>
        <v>0</v>
      </c>
      <c r="I1136" s="58">
        <f>RFPData!DV1131</f>
        <v>0</v>
      </c>
      <c r="J1136" s="55">
        <f>RFPData!CV1131</f>
        <v>0</v>
      </c>
      <c r="K1136" s="55">
        <f>RFPData!CW1131</f>
        <v>0</v>
      </c>
      <c r="L1136" s="57">
        <f>RFPData!DR1131</f>
        <v>0</v>
      </c>
    </row>
    <row r="1137" spans="1:12" ht="30" customHeight="1">
      <c r="A1137" s="58">
        <f>RFPData!D1132</f>
        <v>0</v>
      </c>
      <c r="B1137" s="53">
        <f>RFPData!DU1132</f>
        <v>0</v>
      </c>
      <c r="C1137" s="56">
        <f>RFPData!E1132</f>
        <v>0</v>
      </c>
      <c r="D1137" s="53">
        <f>RFPData!DT1132</f>
        <v>0</v>
      </c>
      <c r="E1137" s="56" t="str">
        <f>RFPData!DW1132</f>
        <v/>
      </c>
      <c r="F1137" s="54" t="d">
        <f>RFPData!CX1132</f>
        <v>1899-12-30</v>
      </c>
      <c r="G1137" s="54" t="d">
        <f>RFPData!DS1132</f>
        <v>1899-12-30</v>
      </c>
      <c r="H1137" s="58">
        <f>RFPData!DQ1132</f>
        <v>0</v>
      </c>
      <c r="I1137" s="58">
        <f>RFPData!DV1132</f>
        <v>0</v>
      </c>
      <c r="J1137" s="55">
        <f>RFPData!CV1132</f>
        <v>0</v>
      </c>
      <c r="K1137" s="55">
        <f>RFPData!CW1132</f>
        <v>0</v>
      </c>
      <c r="L1137" s="57">
        <f>RFPData!DR1132</f>
        <v>0</v>
      </c>
    </row>
    <row r="1138" spans="1:12" ht="30" customHeight="1">
      <c r="A1138" s="58">
        <f>RFPData!D1133</f>
        <v>0</v>
      </c>
      <c r="B1138" s="53">
        <f>RFPData!DU1133</f>
        <v>0</v>
      </c>
      <c r="C1138" s="56">
        <f>RFPData!E1133</f>
        <v>0</v>
      </c>
      <c r="D1138" s="53">
        <f>RFPData!DT1133</f>
        <v>0</v>
      </c>
      <c r="E1138" s="56" t="str">
        <f>RFPData!DW1133</f>
        <v/>
      </c>
      <c r="F1138" s="54" t="d">
        <f>RFPData!CX1133</f>
        <v>1899-12-30</v>
      </c>
      <c r="G1138" s="54" t="d">
        <f>RFPData!DS1133</f>
        <v>1899-12-30</v>
      </c>
      <c r="H1138" s="58">
        <f>RFPData!DQ1133</f>
        <v>0</v>
      </c>
      <c r="I1138" s="58">
        <f>RFPData!DV1133</f>
        <v>0</v>
      </c>
      <c r="J1138" s="55">
        <f>RFPData!CV1133</f>
        <v>0</v>
      </c>
      <c r="K1138" s="55">
        <f>RFPData!CW1133</f>
        <v>0</v>
      </c>
      <c r="L1138" s="57">
        <f>RFPData!DR1133</f>
        <v>0</v>
      </c>
    </row>
    <row r="1139" spans="1:12" ht="30" customHeight="1">
      <c r="A1139" s="58">
        <f>RFPData!D1134</f>
        <v>0</v>
      </c>
      <c r="B1139" s="53">
        <f>RFPData!DU1134</f>
        <v>0</v>
      </c>
      <c r="C1139" s="56">
        <f>RFPData!E1134</f>
        <v>0</v>
      </c>
      <c r="D1139" s="53">
        <f>RFPData!DT1134</f>
        <v>0</v>
      </c>
      <c r="E1139" s="56" t="str">
        <f>RFPData!DW1134</f>
        <v/>
      </c>
      <c r="F1139" s="54" t="d">
        <f>RFPData!CX1134</f>
        <v>1899-12-30</v>
      </c>
      <c r="G1139" s="54" t="d">
        <f>RFPData!DS1134</f>
        <v>1899-12-30</v>
      </c>
      <c r="H1139" s="58">
        <f>RFPData!DQ1134</f>
        <v>0</v>
      </c>
      <c r="I1139" s="58">
        <f>RFPData!DV1134</f>
        <v>0</v>
      </c>
      <c r="J1139" s="55">
        <f>RFPData!CV1134</f>
        <v>0</v>
      </c>
      <c r="K1139" s="55">
        <f>RFPData!CW1134</f>
        <v>0</v>
      </c>
      <c r="L1139" s="57">
        <f>RFPData!DR1134</f>
        <v>0</v>
      </c>
    </row>
    <row r="1140" spans="1:12" ht="30" customHeight="1">
      <c r="A1140" s="58">
        <f>RFPData!D1135</f>
        <v>0</v>
      </c>
      <c r="B1140" s="53">
        <f>RFPData!DU1135</f>
        <v>0</v>
      </c>
      <c r="C1140" s="56">
        <f>RFPData!E1135</f>
        <v>0</v>
      </c>
      <c r="D1140" s="53">
        <f>RFPData!DT1135</f>
        <v>0</v>
      </c>
      <c r="E1140" s="56" t="str">
        <f>RFPData!DW1135</f>
        <v/>
      </c>
      <c r="F1140" s="54" t="d">
        <f>RFPData!CX1135</f>
        <v>1899-12-30</v>
      </c>
      <c r="G1140" s="54" t="d">
        <f>RFPData!DS1135</f>
        <v>1899-12-30</v>
      </c>
      <c r="H1140" s="58">
        <f>RFPData!DQ1135</f>
        <v>0</v>
      </c>
      <c r="I1140" s="58">
        <f>RFPData!DV1135</f>
        <v>0</v>
      </c>
      <c r="J1140" s="55">
        <f>RFPData!CV1135</f>
        <v>0</v>
      </c>
      <c r="K1140" s="55">
        <f>RFPData!CW1135</f>
        <v>0</v>
      </c>
      <c r="L1140" s="57">
        <f>RFPData!DR1135</f>
        <v>0</v>
      </c>
    </row>
    <row r="1141" spans="1:12" ht="30" customHeight="1">
      <c r="A1141" s="58">
        <f>RFPData!D1136</f>
        <v>0</v>
      </c>
      <c r="B1141" s="53">
        <f>RFPData!DU1136</f>
        <v>0</v>
      </c>
      <c r="C1141" s="56">
        <f>RFPData!E1136</f>
        <v>0</v>
      </c>
      <c r="D1141" s="53">
        <f>RFPData!DT1136</f>
        <v>0</v>
      </c>
      <c r="E1141" s="56" t="str">
        <f>RFPData!DW1136</f>
        <v/>
      </c>
      <c r="F1141" s="54" t="d">
        <f>RFPData!CX1136</f>
        <v>1899-12-30</v>
      </c>
      <c r="G1141" s="54" t="d">
        <f>RFPData!DS1136</f>
        <v>1899-12-30</v>
      </c>
      <c r="H1141" s="58">
        <f>RFPData!DQ1136</f>
        <v>0</v>
      </c>
      <c r="I1141" s="58">
        <f>RFPData!DV1136</f>
        <v>0</v>
      </c>
      <c r="J1141" s="55">
        <f>RFPData!CV1136</f>
        <v>0</v>
      </c>
      <c r="K1141" s="55">
        <f>RFPData!CW1136</f>
        <v>0</v>
      </c>
      <c r="L1141" s="57">
        <f>RFPData!DR1136</f>
        <v>0</v>
      </c>
    </row>
    <row r="1142" spans="1:12" ht="30" customHeight="1">
      <c r="A1142" s="58">
        <f>RFPData!D1137</f>
        <v>0</v>
      </c>
      <c r="B1142" s="53">
        <f>RFPData!DU1137</f>
        <v>0</v>
      </c>
      <c r="C1142" s="56">
        <f>RFPData!E1137</f>
        <v>0</v>
      </c>
      <c r="D1142" s="53">
        <f>RFPData!DT1137</f>
        <v>0</v>
      </c>
      <c r="E1142" s="56" t="str">
        <f>RFPData!DW1137</f>
        <v/>
      </c>
      <c r="F1142" s="54" t="d">
        <f>RFPData!CX1137</f>
        <v>1899-12-30</v>
      </c>
      <c r="G1142" s="54" t="d">
        <f>RFPData!DS1137</f>
        <v>1899-12-30</v>
      </c>
      <c r="H1142" s="58">
        <f>RFPData!DQ1137</f>
        <v>0</v>
      </c>
      <c r="I1142" s="58">
        <f>RFPData!DV1137</f>
        <v>0</v>
      </c>
      <c r="J1142" s="55">
        <f>RFPData!CV1137</f>
        <v>0</v>
      </c>
      <c r="K1142" s="55">
        <f>RFPData!CW1137</f>
        <v>0</v>
      </c>
      <c r="L1142" s="57">
        <f>RFPData!DR1137</f>
        <v>0</v>
      </c>
    </row>
    <row r="1143" spans="1:12" ht="30" customHeight="1">
      <c r="A1143" s="58">
        <f>RFPData!D1138</f>
        <v>0</v>
      </c>
      <c r="B1143" s="53">
        <f>RFPData!DU1138</f>
        <v>0</v>
      </c>
      <c r="C1143" s="56">
        <f>RFPData!E1138</f>
        <v>0</v>
      </c>
      <c r="D1143" s="53">
        <f>RFPData!DT1138</f>
        <v>0</v>
      </c>
      <c r="E1143" s="56" t="str">
        <f>RFPData!DW1138</f>
        <v/>
      </c>
      <c r="F1143" s="54" t="d">
        <f>RFPData!CX1138</f>
        <v>1899-12-30</v>
      </c>
      <c r="G1143" s="54" t="d">
        <f>RFPData!DS1138</f>
        <v>1899-12-30</v>
      </c>
      <c r="H1143" s="58">
        <f>RFPData!DQ1138</f>
        <v>0</v>
      </c>
      <c r="I1143" s="58">
        <f>RFPData!DV1138</f>
        <v>0</v>
      </c>
      <c r="J1143" s="55">
        <f>RFPData!CV1138</f>
        <v>0</v>
      </c>
      <c r="K1143" s="55">
        <f>RFPData!CW1138</f>
        <v>0</v>
      </c>
      <c r="L1143" s="57">
        <f>RFPData!DR1138</f>
        <v>0</v>
      </c>
    </row>
    <row r="1144" spans="1:12" ht="30" customHeight="1">
      <c r="A1144" s="58">
        <f>RFPData!D1139</f>
        <v>0</v>
      </c>
      <c r="B1144" s="53">
        <f>RFPData!DU1139</f>
        <v>0</v>
      </c>
      <c r="C1144" s="56">
        <f>RFPData!E1139</f>
        <v>0</v>
      </c>
      <c r="D1144" s="53">
        <f>RFPData!DT1139</f>
        <v>0</v>
      </c>
      <c r="E1144" s="56" t="str">
        <f>RFPData!DW1139</f>
        <v/>
      </c>
      <c r="F1144" s="54" t="d">
        <f>RFPData!CX1139</f>
        <v>1899-12-30</v>
      </c>
      <c r="G1144" s="54" t="d">
        <f>RFPData!DS1139</f>
        <v>1899-12-30</v>
      </c>
      <c r="H1144" s="58">
        <f>RFPData!DQ1139</f>
        <v>0</v>
      </c>
      <c r="I1144" s="58">
        <f>RFPData!DV1139</f>
        <v>0</v>
      </c>
      <c r="J1144" s="55">
        <f>RFPData!CV1139</f>
        <v>0</v>
      </c>
      <c r="K1144" s="55">
        <f>RFPData!CW1139</f>
        <v>0</v>
      </c>
      <c r="L1144" s="57">
        <f>RFPData!DR1139</f>
        <v>0</v>
      </c>
    </row>
    <row r="1145" spans="1:12" ht="30" customHeight="1">
      <c r="A1145" s="58">
        <f>RFPData!D1140</f>
        <v>0</v>
      </c>
      <c r="B1145" s="53">
        <f>RFPData!DU1140</f>
        <v>0</v>
      </c>
      <c r="C1145" s="56">
        <f>RFPData!E1140</f>
        <v>0</v>
      </c>
      <c r="D1145" s="53">
        <f>RFPData!DT1140</f>
        <v>0</v>
      </c>
      <c r="E1145" s="56" t="str">
        <f>RFPData!DW1140</f>
        <v/>
      </c>
      <c r="F1145" s="54" t="d">
        <f>RFPData!CX1140</f>
        <v>1899-12-30</v>
      </c>
      <c r="G1145" s="54" t="d">
        <f>RFPData!DS1140</f>
        <v>1899-12-30</v>
      </c>
      <c r="H1145" s="58">
        <f>RFPData!DQ1140</f>
        <v>0</v>
      </c>
      <c r="I1145" s="58">
        <f>RFPData!DV1140</f>
        <v>0</v>
      </c>
      <c r="J1145" s="55">
        <f>RFPData!CV1140</f>
        <v>0</v>
      </c>
      <c r="K1145" s="55">
        <f>RFPData!CW1140</f>
        <v>0</v>
      </c>
      <c r="L1145" s="57">
        <f>RFPData!DR1140</f>
        <v>0</v>
      </c>
    </row>
    <row r="1146" spans="1:12" ht="30" customHeight="1">
      <c r="A1146" s="58">
        <f>RFPData!D1141</f>
        <v>0</v>
      </c>
      <c r="B1146" s="53">
        <f>RFPData!DU1141</f>
        <v>0</v>
      </c>
      <c r="C1146" s="56">
        <f>RFPData!E1141</f>
        <v>0</v>
      </c>
      <c r="D1146" s="53">
        <f>RFPData!DT1141</f>
        <v>0</v>
      </c>
      <c r="E1146" s="56" t="str">
        <f>RFPData!DW1141</f>
        <v/>
      </c>
      <c r="F1146" s="54" t="d">
        <f>RFPData!CX1141</f>
        <v>1899-12-30</v>
      </c>
      <c r="G1146" s="54" t="d">
        <f>RFPData!DS1141</f>
        <v>1899-12-30</v>
      </c>
      <c r="H1146" s="58">
        <f>RFPData!DQ1141</f>
        <v>0</v>
      </c>
      <c r="I1146" s="58">
        <f>RFPData!DV1141</f>
        <v>0</v>
      </c>
      <c r="J1146" s="55">
        <f>RFPData!CV1141</f>
        <v>0</v>
      </c>
      <c r="K1146" s="55">
        <f>RFPData!CW1141</f>
        <v>0</v>
      </c>
      <c r="L1146" s="57">
        <f>RFPData!DR1141</f>
        <v>0</v>
      </c>
    </row>
    <row r="1147" spans="1:12" ht="30" customHeight="1">
      <c r="A1147" s="58">
        <f>RFPData!D1142</f>
        <v>0</v>
      </c>
      <c r="B1147" s="53">
        <f>RFPData!DU1142</f>
        <v>0</v>
      </c>
      <c r="C1147" s="56">
        <f>RFPData!E1142</f>
        <v>0</v>
      </c>
      <c r="D1147" s="53">
        <f>RFPData!DT1142</f>
        <v>0</v>
      </c>
      <c r="E1147" s="56" t="str">
        <f>RFPData!DW1142</f>
        <v/>
      </c>
      <c r="F1147" s="54" t="d">
        <f>RFPData!CX1142</f>
        <v>1899-12-30</v>
      </c>
      <c r="G1147" s="54" t="d">
        <f>RFPData!DS1142</f>
        <v>1899-12-30</v>
      </c>
      <c r="H1147" s="58">
        <f>RFPData!DQ1142</f>
        <v>0</v>
      </c>
      <c r="I1147" s="58">
        <f>RFPData!DV1142</f>
        <v>0</v>
      </c>
      <c r="J1147" s="55">
        <f>RFPData!CV1142</f>
        <v>0</v>
      </c>
      <c r="K1147" s="55">
        <f>RFPData!CW1142</f>
        <v>0</v>
      </c>
      <c r="L1147" s="57">
        <f>RFPData!DR1142</f>
        <v>0</v>
      </c>
    </row>
    <row r="1148" spans="1:12" ht="30" customHeight="1">
      <c r="A1148" s="58">
        <f>RFPData!D1143</f>
        <v>0</v>
      </c>
      <c r="B1148" s="53">
        <f>RFPData!DU1143</f>
        <v>0</v>
      </c>
      <c r="C1148" s="56">
        <f>RFPData!E1143</f>
        <v>0</v>
      </c>
      <c r="D1148" s="53">
        <f>RFPData!DT1143</f>
        <v>0</v>
      </c>
      <c r="E1148" s="56" t="str">
        <f>RFPData!DW1143</f>
        <v/>
      </c>
      <c r="F1148" s="54" t="d">
        <f>RFPData!CX1143</f>
        <v>1899-12-30</v>
      </c>
      <c r="G1148" s="54" t="d">
        <f>RFPData!DS1143</f>
        <v>1899-12-30</v>
      </c>
      <c r="H1148" s="58">
        <f>RFPData!DQ1143</f>
        <v>0</v>
      </c>
      <c r="I1148" s="58">
        <f>RFPData!DV1143</f>
        <v>0</v>
      </c>
      <c r="J1148" s="55">
        <f>RFPData!CV1143</f>
        <v>0</v>
      </c>
      <c r="K1148" s="55">
        <f>RFPData!CW1143</f>
        <v>0</v>
      </c>
      <c r="L1148" s="57">
        <f>RFPData!DR1143</f>
        <v>0</v>
      </c>
    </row>
    <row r="1149" spans="1:12" ht="30" customHeight="1">
      <c r="A1149" s="58">
        <f>RFPData!D1144</f>
        <v>0</v>
      </c>
      <c r="B1149" s="53">
        <f>RFPData!DU1144</f>
        <v>0</v>
      </c>
      <c r="C1149" s="56">
        <f>RFPData!E1144</f>
        <v>0</v>
      </c>
      <c r="D1149" s="53">
        <f>RFPData!DT1144</f>
        <v>0</v>
      </c>
      <c r="E1149" s="56" t="str">
        <f>RFPData!DW1144</f>
        <v/>
      </c>
      <c r="F1149" s="54" t="d">
        <f>RFPData!CX1144</f>
        <v>1899-12-30</v>
      </c>
      <c r="G1149" s="54" t="d">
        <f>RFPData!DS1144</f>
        <v>1899-12-30</v>
      </c>
      <c r="H1149" s="58">
        <f>RFPData!DQ1144</f>
        <v>0</v>
      </c>
      <c r="I1149" s="58">
        <f>RFPData!DV1144</f>
        <v>0</v>
      </c>
      <c r="J1149" s="55">
        <f>RFPData!CV1144</f>
        <v>0</v>
      </c>
      <c r="K1149" s="55">
        <f>RFPData!CW1144</f>
        <v>0</v>
      </c>
      <c r="L1149" s="57">
        <f>RFPData!DR1144</f>
        <v>0</v>
      </c>
    </row>
    <row r="1150" spans="1:12" ht="30" customHeight="1">
      <c r="A1150" s="58">
        <f>RFPData!D1145</f>
        <v>0</v>
      </c>
      <c r="B1150" s="53">
        <f>RFPData!DU1145</f>
        <v>0</v>
      </c>
      <c r="C1150" s="56">
        <f>RFPData!E1145</f>
        <v>0</v>
      </c>
      <c r="D1150" s="53">
        <f>RFPData!DT1145</f>
        <v>0</v>
      </c>
      <c r="E1150" s="56" t="str">
        <f>RFPData!DW1145</f>
        <v/>
      </c>
      <c r="F1150" s="54" t="d">
        <f>RFPData!CX1145</f>
        <v>1899-12-30</v>
      </c>
      <c r="G1150" s="54" t="d">
        <f>RFPData!DS1145</f>
        <v>1899-12-30</v>
      </c>
      <c r="H1150" s="58">
        <f>RFPData!DQ1145</f>
        <v>0</v>
      </c>
      <c r="I1150" s="58">
        <f>RFPData!DV1145</f>
        <v>0</v>
      </c>
      <c r="J1150" s="55">
        <f>RFPData!CV1145</f>
        <v>0</v>
      </c>
      <c r="K1150" s="55">
        <f>RFPData!CW1145</f>
        <v>0</v>
      </c>
      <c r="L1150" s="57">
        <f>RFPData!DR1145</f>
        <v>0</v>
      </c>
    </row>
    <row r="1151" spans="1:12" ht="30" customHeight="1">
      <c r="A1151" s="58">
        <f>RFPData!D1146</f>
        <v>0</v>
      </c>
      <c r="B1151" s="53">
        <f>RFPData!DU1146</f>
        <v>0</v>
      </c>
      <c r="C1151" s="56">
        <f>RFPData!E1146</f>
        <v>0</v>
      </c>
      <c r="D1151" s="53">
        <f>RFPData!DT1146</f>
        <v>0</v>
      </c>
      <c r="E1151" s="56" t="str">
        <f>RFPData!DW1146</f>
        <v/>
      </c>
      <c r="F1151" s="54" t="d">
        <f>RFPData!CX1146</f>
        <v>1899-12-30</v>
      </c>
      <c r="G1151" s="54" t="d">
        <f>RFPData!DS1146</f>
        <v>1899-12-30</v>
      </c>
      <c r="H1151" s="58">
        <f>RFPData!DQ1146</f>
        <v>0</v>
      </c>
      <c r="I1151" s="58">
        <f>RFPData!DV1146</f>
        <v>0</v>
      </c>
      <c r="J1151" s="55">
        <f>RFPData!CV1146</f>
        <v>0</v>
      </c>
      <c r="K1151" s="55">
        <f>RFPData!CW1146</f>
        <v>0</v>
      </c>
      <c r="L1151" s="57">
        <f>RFPData!DR1146</f>
        <v>0</v>
      </c>
    </row>
    <row r="1152" spans="1:12" ht="30" customHeight="1">
      <c r="A1152" s="58">
        <f>RFPData!D1147</f>
        <v>0</v>
      </c>
      <c r="B1152" s="53">
        <f>RFPData!DU1147</f>
        <v>0</v>
      </c>
      <c r="C1152" s="56">
        <f>RFPData!E1147</f>
        <v>0</v>
      </c>
      <c r="D1152" s="53">
        <f>RFPData!DT1147</f>
        <v>0</v>
      </c>
      <c r="E1152" s="56" t="str">
        <f>RFPData!DW1147</f>
        <v/>
      </c>
      <c r="F1152" s="54" t="d">
        <f>RFPData!CX1147</f>
        <v>1899-12-30</v>
      </c>
      <c r="G1152" s="54" t="d">
        <f>RFPData!DS1147</f>
        <v>1899-12-30</v>
      </c>
      <c r="H1152" s="58">
        <f>RFPData!DQ1147</f>
        <v>0</v>
      </c>
      <c r="I1152" s="58">
        <f>RFPData!DV1147</f>
        <v>0</v>
      </c>
      <c r="J1152" s="55">
        <f>RFPData!CV1147</f>
        <v>0</v>
      </c>
      <c r="K1152" s="55">
        <f>RFPData!CW1147</f>
        <v>0</v>
      </c>
      <c r="L1152" s="57">
        <f>RFPData!DR1147</f>
        <v>0</v>
      </c>
    </row>
    <row r="1153" spans="1:12" ht="30" customHeight="1">
      <c r="A1153" s="58">
        <f>RFPData!D1148</f>
        <v>0</v>
      </c>
      <c r="B1153" s="53">
        <f>RFPData!DU1148</f>
        <v>0</v>
      </c>
      <c r="C1153" s="56">
        <f>RFPData!E1148</f>
        <v>0</v>
      </c>
      <c r="D1153" s="53">
        <f>RFPData!DT1148</f>
        <v>0</v>
      </c>
      <c r="E1153" s="56" t="str">
        <f>RFPData!DW1148</f>
        <v/>
      </c>
      <c r="F1153" s="54" t="d">
        <f>RFPData!CX1148</f>
        <v>1899-12-30</v>
      </c>
      <c r="G1153" s="54" t="d">
        <f>RFPData!DS1148</f>
        <v>1899-12-30</v>
      </c>
      <c r="H1153" s="58">
        <f>RFPData!DQ1148</f>
        <v>0</v>
      </c>
      <c r="I1153" s="58">
        <f>RFPData!DV1148</f>
        <v>0</v>
      </c>
      <c r="J1153" s="55">
        <f>RFPData!CV1148</f>
        <v>0</v>
      </c>
      <c r="K1153" s="55">
        <f>RFPData!CW1148</f>
        <v>0</v>
      </c>
      <c r="L1153" s="57">
        <f>RFPData!DR1148</f>
        <v>0</v>
      </c>
    </row>
    <row r="1154" spans="1:12" ht="30" customHeight="1">
      <c r="A1154" s="58">
        <f>RFPData!D1149</f>
        <v>0</v>
      </c>
      <c r="B1154" s="53">
        <f>RFPData!DU1149</f>
        <v>0</v>
      </c>
      <c r="C1154" s="56">
        <f>RFPData!E1149</f>
        <v>0</v>
      </c>
      <c r="D1154" s="53">
        <f>RFPData!DT1149</f>
        <v>0</v>
      </c>
      <c r="E1154" s="56" t="str">
        <f>RFPData!DW1149</f>
        <v/>
      </c>
      <c r="F1154" s="54" t="d">
        <f>RFPData!CX1149</f>
        <v>1899-12-30</v>
      </c>
      <c r="G1154" s="54" t="d">
        <f>RFPData!DS1149</f>
        <v>1899-12-30</v>
      </c>
      <c r="H1154" s="58">
        <f>RFPData!DQ1149</f>
        <v>0</v>
      </c>
      <c r="I1154" s="58">
        <f>RFPData!DV1149</f>
        <v>0</v>
      </c>
      <c r="J1154" s="55">
        <f>RFPData!CV1149</f>
        <v>0</v>
      </c>
      <c r="K1154" s="55">
        <f>RFPData!CW1149</f>
        <v>0</v>
      </c>
      <c r="L1154" s="57">
        <f>RFPData!DR1149</f>
        <v>0</v>
      </c>
    </row>
    <row r="1155" spans="1:12" ht="30" customHeight="1">
      <c r="A1155" s="58">
        <f>RFPData!D1150</f>
        <v>0</v>
      </c>
      <c r="B1155" s="53">
        <f>RFPData!DU1150</f>
        <v>0</v>
      </c>
      <c r="C1155" s="56">
        <f>RFPData!E1150</f>
        <v>0</v>
      </c>
      <c r="D1155" s="53">
        <f>RFPData!DT1150</f>
        <v>0</v>
      </c>
      <c r="E1155" s="56" t="str">
        <f>RFPData!DW1150</f>
        <v/>
      </c>
      <c r="F1155" s="54" t="d">
        <f>RFPData!CX1150</f>
        <v>1899-12-30</v>
      </c>
      <c r="G1155" s="54" t="d">
        <f>RFPData!DS1150</f>
        <v>1899-12-30</v>
      </c>
      <c r="H1155" s="58">
        <f>RFPData!DQ1150</f>
        <v>0</v>
      </c>
      <c r="I1155" s="58">
        <f>RFPData!DV1150</f>
        <v>0</v>
      </c>
      <c r="J1155" s="55">
        <f>RFPData!CV1150</f>
        <v>0</v>
      </c>
      <c r="K1155" s="55">
        <f>RFPData!CW1150</f>
        <v>0</v>
      </c>
      <c r="L1155" s="57">
        <f>RFPData!DR1150</f>
        <v>0</v>
      </c>
    </row>
    <row r="1156" spans="1:12" ht="30" customHeight="1">
      <c r="A1156" s="58">
        <f>RFPData!D1151</f>
        <v>0</v>
      </c>
      <c r="B1156" s="53">
        <f>RFPData!DU1151</f>
        <v>0</v>
      </c>
      <c r="C1156" s="56">
        <f>RFPData!E1151</f>
        <v>0</v>
      </c>
      <c r="D1156" s="53">
        <f>RFPData!DT1151</f>
        <v>0</v>
      </c>
      <c r="E1156" s="56" t="str">
        <f>RFPData!DW1151</f>
        <v/>
      </c>
      <c r="F1156" s="54" t="d">
        <f>RFPData!CX1151</f>
        <v>1899-12-30</v>
      </c>
      <c r="G1156" s="54" t="d">
        <f>RFPData!DS1151</f>
        <v>1899-12-30</v>
      </c>
      <c r="H1156" s="58">
        <f>RFPData!DQ1151</f>
        <v>0</v>
      </c>
      <c r="I1156" s="58">
        <f>RFPData!DV1151</f>
        <v>0</v>
      </c>
      <c r="J1156" s="55">
        <f>RFPData!CV1151</f>
        <v>0</v>
      </c>
      <c r="K1156" s="55">
        <f>RFPData!CW1151</f>
        <v>0</v>
      </c>
      <c r="L1156" s="57">
        <f>RFPData!DR1151</f>
        <v>0</v>
      </c>
    </row>
    <row r="1157" spans="1:12" ht="30" customHeight="1">
      <c r="A1157" s="58">
        <f>RFPData!D1152</f>
        <v>0</v>
      </c>
      <c r="B1157" s="53">
        <f>RFPData!DU1152</f>
        <v>0</v>
      </c>
      <c r="C1157" s="56">
        <f>RFPData!E1152</f>
        <v>0</v>
      </c>
      <c r="D1157" s="53">
        <f>RFPData!DT1152</f>
        <v>0</v>
      </c>
      <c r="E1157" s="56" t="str">
        <f>RFPData!DW1152</f>
        <v/>
      </c>
      <c r="F1157" s="54" t="d">
        <f>RFPData!CX1152</f>
        <v>1899-12-30</v>
      </c>
      <c r="G1157" s="54" t="d">
        <f>RFPData!DS1152</f>
        <v>1899-12-30</v>
      </c>
      <c r="H1157" s="58">
        <f>RFPData!DQ1152</f>
        <v>0</v>
      </c>
      <c r="I1157" s="58">
        <f>RFPData!DV1152</f>
        <v>0</v>
      </c>
      <c r="J1157" s="55">
        <f>RFPData!CV1152</f>
        <v>0</v>
      </c>
      <c r="K1157" s="55">
        <f>RFPData!CW1152</f>
        <v>0</v>
      </c>
      <c r="L1157" s="57">
        <f>RFPData!DR1152</f>
        <v>0</v>
      </c>
    </row>
    <row r="1158" spans="1:12" ht="30" customHeight="1">
      <c r="A1158" s="58">
        <f>RFPData!D1153</f>
        <v>0</v>
      </c>
      <c r="B1158" s="53">
        <f>RFPData!DU1153</f>
        <v>0</v>
      </c>
      <c r="C1158" s="56">
        <f>RFPData!E1153</f>
        <v>0</v>
      </c>
      <c r="D1158" s="53">
        <f>RFPData!DT1153</f>
        <v>0</v>
      </c>
      <c r="E1158" s="56" t="str">
        <f>RFPData!DW1153</f>
        <v/>
      </c>
      <c r="F1158" s="54" t="d">
        <f>RFPData!CX1153</f>
        <v>1899-12-30</v>
      </c>
      <c r="G1158" s="54" t="d">
        <f>RFPData!DS1153</f>
        <v>1899-12-30</v>
      </c>
      <c r="H1158" s="58">
        <f>RFPData!DQ1153</f>
        <v>0</v>
      </c>
      <c r="I1158" s="58">
        <f>RFPData!DV1153</f>
        <v>0</v>
      </c>
      <c r="J1158" s="55">
        <f>RFPData!CV1153</f>
        <v>0</v>
      </c>
      <c r="K1158" s="55">
        <f>RFPData!CW1153</f>
        <v>0</v>
      </c>
      <c r="L1158" s="57">
        <f>RFPData!DR1153</f>
        <v>0</v>
      </c>
    </row>
    <row r="1159" spans="1:12" ht="30" customHeight="1">
      <c r="A1159" s="58">
        <f>RFPData!D1154</f>
        <v>0</v>
      </c>
      <c r="B1159" s="53">
        <f>RFPData!DU1154</f>
        <v>0</v>
      </c>
      <c r="C1159" s="56">
        <f>RFPData!E1154</f>
        <v>0</v>
      </c>
      <c r="D1159" s="53">
        <f>RFPData!DT1154</f>
        <v>0</v>
      </c>
      <c r="E1159" s="56" t="str">
        <f>RFPData!DW1154</f>
        <v/>
      </c>
      <c r="F1159" s="54" t="d">
        <f>RFPData!CX1154</f>
        <v>1899-12-30</v>
      </c>
      <c r="G1159" s="54" t="d">
        <f>RFPData!DS1154</f>
        <v>1899-12-30</v>
      </c>
      <c r="H1159" s="58">
        <f>RFPData!DQ1154</f>
        <v>0</v>
      </c>
      <c r="I1159" s="58">
        <f>RFPData!DV1154</f>
        <v>0</v>
      </c>
      <c r="J1159" s="55">
        <f>RFPData!CV1154</f>
        <v>0</v>
      </c>
      <c r="K1159" s="55">
        <f>RFPData!CW1154</f>
        <v>0</v>
      </c>
      <c r="L1159" s="57">
        <f>RFPData!DR1154</f>
        <v>0</v>
      </c>
    </row>
    <row r="1160" spans="1:12" ht="30" customHeight="1">
      <c r="A1160" s="58">
        <f>RFPData!D1155</f>
        <v>0</v>
      </c>
      <c r="B1160" s="53">
        <f>RFPData!DU1155</f>
        <v>0</v>
      </c>
      <c r="C1160" s="56">
        <f>RFPData!E1155</f>
        <v>0</v>
      </c>
      <c r="D1160" s="53">
        <f>RFPData!DT1155</f>
        <v>0</v>
      </c>
      <c r="E1160" s="56" t="str">
        <f>RFPData!DW1155</f>
        <v/>
      </c>
      <c r="F1160" s="54" t="d">
        <f>RFPData!CX1155</f>
        <v>1899-12-30</v>
      </c>
      <c r="G1160" s="54" t="d">
        <f>RFPData!DS1155</f>
        <v>1899-12-30</v>
      </c>
      <c r="H1160" s="58">
        <f>RFPData!DQ1155</f>
        <v>0</v>
      </c>
      <c r="I1160" s="58">
        <f>RFPData!DV1155</f>
        <v>0</v>
      </c>
      <c r="J1160" s="55">
        <f>RFPData!CV1155</f>
        <v>0</v>
      </c>
      <c r="K1160" s="55">
        <f>RFPData!CW1155</f>
        <v>0</v>
      </c>
      <c r="L1160" s="57">
        <f>RFPData!DR1155</f>
        <v>0</v>
      </c>
    </row>
    <row r="1161" spans="1:12" ht="30" customHeight="1">
      <c r="A1161" s="58">
        <f>RFPData!D1156</f>
        <v>0</v>
      </c>
      <c r="B1161" s="53">
        <f>RFPData!DU1156</f>
        <v>0</v>
      </c>
      <c r="C1161" s="56">
        <f>RFPData!E1156</f>
        <v>0</v>
      </c>
      <c r="D1161" s="53">
        <f>RFPData!DT1156</f>
        <v>0</v>
      </c>
      <c r="E1161" s="56" t="str">
        <f>RFPData!DW1156</f>
        <v/>
      </c>
      <c r="F1161" s="54" t="d">
        <f>RFPData!CX1156</f>
        <v>1899-12-30</v>
      </c>
      <c r="G1161" s="54" t="d">
        <f>RFPData!DS1156</f>
        <v>1899-12-30</v>
      </c>
      <c r="H1161" s="58">
        <f>RFPData!DQ1156</f>
        <v>0</v>
      </c>
      <c r="I1161" s="58">
        <f>RFPData!DV1156</f>
        <v>0</v>
      </c>
      <c r="J1161" s="55">
        <f>RFPData!CV1156</f>
        <v>0</v>
      </c>
      <c r="K1161" s="55">
        <f>RFPData!CW1156</f>
        <v>0</v>
      </c>
      <c r="L1161" s="57">
        <f>RFPData!DR1156</f>
        <v>0</v>
      </c>
    </row>
    <row r="1162" spans="1:12" ht="30" customHeight="1">
      <c r="A1162" s="58">
        <f>RFPData!D1157</f>
        <v>0</v>
      </c>
      <c r="B1162" s="53">
        <f>RFPData!DU1157</f>
        <v>0</v>
      </c>
      <c r="C1162" s="56">
        <f>RFPData!E1157</f>
        <v>0</v>
      </c>
      <c r="D1162" s="53">
        <f>RFPData!DT1157</f>
        <v>0</v>
      </c>
      <c r="E1162" s="56" t="str">
        <f>RFPData!DW1157</f>
        <v/>
      </c>
      <c r="F1162" s="54" t="d">
        <f>RFPData!CX1157</f>
        <v>1899-12-30</v>
      </c>
      <c r="G1162" s="54" t="d">
        <f>RFPData!DS1157</f>
        <v>1899-12-30</v>
      </c>
      <c r="H1162" s="58">
        <f>RFPData!DQ1157</f>
        <v>0</v>
      </c>
      <c r="I1162" s="58">
        <f>RFPData!DV1157</f>
        <v>0</v>
      </c>
      <c r="J1162" s="55">
        <f>RFPData!CV1157</f>
        <v>0</v>
      </c>
      <c r="K1162" s="55">
        <f>RFPData!CW1157</f>
        <v>0</v>
      </c>
      <c r="L1162" s="57">
        <f>RFPData!DR1157</f>
        <v>0</v>
      </c>
    </row>
    <row r="1163" spans="1:12" ht="30" customHeight="1">
      <c r="A1163" s="58">
        <f>RFPData!D1158</f>
        <v>0</v>
      </c>
      <c r="B1163" s="53">
        <f>RFPData!DU1158</f>
        <v>0</v>
      </c>
      <c r="C1163" s="56">
        <f>RFPData!E1158</f>
        <v>0</v>
      </c>
      <c r="D1163" s="53">
        <f>RFPData!DT1158</f>
        <v>0</v>
      </c>
      <c r="E1163" s="56" t="str">
        <f>RFPData!DW1158</f>
        <v/>
      </c>
      <c r="F1163" s="54" t="d">
        <f>RFPData!CX1158</f>
        <v>1899-12-30</v>
      </c>
      <c r="G1163" s="54" t="d">
        <f>RFPData!DS1158</f>
        <v>1899-12-30</v>
      </c>
      <c r="H1163" s="58">
        <f>RFPData!DQ1158</f>
        <v>0</v>
      </c>
      <c r="I1163" s="58">
        <f>RFPData!DV1158</f>
        <v>0</v>
      </c>
      <c r="J1163" s="55">
        <f>RFPData!CV1158</f>
        <v>0</v>
      </c>
      <c r="K1163" s="55">
        <f>RFPData!CW1158</f>
        <v>0</v>
      </c>
      <c r="L1163" s="57">
        <f>RFPData!DR1158</f>
        <v>0</v>
      </c>
    </row>
    <row r="1164" spans="1:12" ht="30" customHeight="1">
      <c r="A1164" s="58">
        <f>RFPData!D1159</f>
        <v>0</v>
      </c>
      <c r="B1164" s="53">
        <f>RFPData!DU1159</f>
        <v>0</v>
      </c>
      <c r="C1164" s="56">
        <f>RFPData!E1159</f>
        <v>0</v>
      </c>
      <c r="D1164" s="53">
        <f>RFPData!DT1159</f>
        <v>0</v>
      </c>
      <c r="E1164" s="56" t="str">
        <f>RFPData!DW1159</f>
        <v/>
      </c>
      <c r="F1164" s="54" t="d">
        <f>RFPData!CX1159</f>
        <v>1899-12-30</v>
      </c>
      <c r="G1164" s="54" t="d">
        <f>RFPData!DS1159</f>
        <v>1899-12-30</v>
      </c>
      <c r="H1164" s="58">
        <f>RFPData!DQ1159</f>
        <v>0</v>
      </c>
      <c r="I1164" s="58">
        <f>RFPData!DV1159</f>
        <v>0</v>
      </c>
      <c r="J1164" s="55">
        <f>RFPData!CV1159</f>
        <v>0</v>
      </c>
      <c r="K1164" s="55">
        <f>RFPData!CW1159</f>
        <v>0</v>
      </c>
      <c r="L1164" s="57">
        <f>RFPData!DR1159</f>
        <v>0</v>
      </c>
    </row>
    <row r="1165" spans="1:12" ht="30" customHeight="1">
      <c r="A1165" s="58">
        <f>RFPData!D1160</f>
        <v>0</v>
      </c>
      <c r="B1165" s="53">
        <f>RFPData!DU1160</f>
        <v>0</v>
      </c>
      <c r="C1165" s="56">
        <f>RFPData!E1160</f>
        <v>0</v>
      </c>
      <c r="D1165" s="53">
        <f>RFPData!DT1160</f>
        <v>0</v>
      </c>
      <c r="E1165" s="56" t="str">
        <f>RFPData!DW1160</f>
        <v/>
      </c>
      <c r="F1165" s="54" t="d">
        <f>RFPData!CX1160</f>
        <v>1899-12-30</v>
      </c>
      <c r="G1165" s="54" t="d">
        <f>RFPData!DS1160</f>
        <v>1899-12-30</v>
      </c>
      <c r="H1165" s="58">
        <f>RFPData!DQ1160</f>
        <v>0</v>
      </c>
      <c r="I1165" s="58">
        <f>RFPData!DV1160</f>
        <v>0</v>
      </c>
      <c r="J1165" s="55">
        <f>RFPData!CV1160</f>
        <v>0</v>
      </c>
      <c r="K1165" s="55">
        <f>RFPData!CW1160</f>
        <v>0</v>
      </c>
      <c r="L1165" s="57">
        <f>RFPData!DR1160</f>
        <v>0</v>
      </c>
    </row>
    <row r="1166" spans="1:12" ht="30" customHeight="1">
      <c r="A1166" s="58">
        <f>RFPData!D1161</f>
        <v>0</v>
      </c>
      <c r="B1166" s="53">
        <f>RFPData!DU1161</f>
        <v>0</v>
      </c>
      <c r="C1166" s="56">
        <f>RFPData!E1161</f>
        <v>0</v>
      </c>
      <c r="D1166" s="53">
        <f>RFPData!DT1161</f>
        <v>0</v>
      </c>
      <c r="E1166" s="56" t="str">
        <f>RFPData!DW1161</f>
        <v/>
      </c>
      <c r="F1166" s="54" t="d">
        <f>RFPData!CX1161</f>
        <v>1899-12-30</v>
      </c>
      <c r="G1166" s="54" t="d">
        <f>RFPData!DS1161</f>
        <v>1899-12-30</v>
      </c>
      <c r="H1166" s="58">
        <f>RFPData!DQ1161</f>
        <v>0</v>
      </c>
      <c r="I1166" s="58">
        <f>RFPData!DV1161</f>
        <v>0</v>
      </c>
      <c r="J1166" s="55">
        <f>RFPData!CV1161</f>
        <v>0</v>
      </c>
      <c r="K1166" s="55">
        <f>RFPData!CW1161</f>
        <v>0</v>
      </c>
      <c r="L1166" s="57">
        <f>RFPData!DR1161</f>
        <v>0</v>
      </c>
    </row>
    <row r="1167" spans="1:12" ht="30" customHeight="1">
      <c r="A1167" s="58">
        <f>RFPData!D1162</f>
        <v>0</v>
      </c>
      <c r="B1167" s="53">
        <f>RFPData!DU1162</f>
        <v>0</v>
      </c>
      <c r="C1167" s="56">
        <f>RFPData!E1162</f>
        <v>0</v>
      </c>
      <c r="D1167" s="53">
        <f>RFPData!DT1162</f>
        <v>0</v>
      </c>
      <c r="E1167" s="56" t="str">
        <f>RFPData!DW1162</f>
        <v/>
      </c>
      <c r="F1167" s="54" t="d">
        <f>RFPData!CX1162</f>
        <v>1899-12-30</v>
      </c>
      <c r="G1167" s="54" t="d">
        <f>RFPData!DS1162</f>
        <v>1899-12-30</v>
      </c>
      <c r="H1167" s="58">
        <f>RFPData!DQ1162</f>
        <v>0</v>
      </c>
      <c r="I1167" s="58">
        <f>RFPData!DV1162</f>
        <v>0</v>
      </c>
      <c r="J1167" s="55">
        <f>RFPData!CV1162</f>
        <v>0</v>
      </c>
      <c r="K1167" s="55">
        <f>RFPData!CW1162</f>
        <v>0</v>
      </c>
      <c r="L1167" s="57">
        <f>RFPData!DR1162</f>
        <v>0</v>
      </c>
    </row>
    <row r="1168" spans="1:12" ht="30" customHeight="1">
      <c r="A1168" s="58">
        <f>RFPData!D1163</f>
        <v>0</v>
      </c>
      <c r="B1168" s="53">
        <f>RFPData!DU1163</f>
        <v>0</v>
      </c>
      <c r="C1168" s="56">
        <f>RFPData!E1163</f>
        <v>0</v>
      </c>
      <c r="D1168" s="53">
        <f>RFPData!DT1163</f>
        <v>0</v>
      </c>
      <c r="E1168" s="56" t="str">
        <f>RFPData!DW1163</f>
        <v/>
      </c>
      <c r="F1168" s="54" t="d">
        <f>RFPData!CX1163</f>
        <v>1899-12-30</v>
      </c>
      <c r="G1168" s="54" t="d">
        <f>RFPData!DS1163</f>
        <v>1899-12-30</v>
      </c>
      <c r="H1168" s="58">
        <f>RFPData!DQ1163</f>
        <v>0</v>
      </c>
      <c r="I1168" s="58">
        <f>RFPData!DV1163</f>
        <v>0</v>
      </c>
      <c r="J1168" s="55">
        <f>RFPData!CV1163</f>
        <v>0</v>
      </c>
      <c r="K1168" s="55">
        <f>RFPData!CW1163</f>
        <v>0</v>
      </c>
      <c r="L1168" s="57">
        <f>RFPData!DR1163</f>
        <v>0</v>
      </c>
    </row>
    <row r="1169" spans="1:12" ht="30" customHeight="1">
      <c r="A1169" s="58">
        <f>RFPData!D1164</f>
        <v>0</v>
      </c>
      <c r="B1169" s="53">
        <f>RFPData!DU1164</f>
        <v>0</v>
      </c>
      <c r="C1169" s="56">
        <f>RFPData!E1164</f>
        <v>0</v>
      </c>
      <c r="D1169" s="53">
        <f>RFPData!DT1164</f>
        <v>0</v>
      </c>
      <c r="E1169" s="56" t="str">
        <f>RFPData!DW1164</f>
        <v/>
      </c>
      <c r="F1169" s="54" t="d">
        <f>RFPData!CX1164</f>
        <v>1899-12-30</v>
      </c>
      <c r="G1169" s="54" t="d">
        <f>RFPData!DS1164</f>
        <v>1899-12-30</v>
      </c>
      <c r="H1169" s="58">
        <f>RFPData!DQ1164</f>
        <v>0</v>
      </c>
      <c r="I1169" s="58">
        <f>RFPData!DV1164</f>
        <v>0</v>
      </c>
      <c r="J1169" s="55">
        <f>RFPData!CV1164</f>
        <v>0</v>
      </c>
      <c r="K1169" s="55">
        <f>RFPData!CW1164</f>
        <v>0</v>
      </c>
      <c r="L1169" s="57">
        <f>RFPData!DR1164</f>
        <v>0</v>
      </c>
    </row>
    <row r="1170" spans="1:12" ht="30" customHeight="1">
      <c r="A1170" s="58">
        <f>RFPData!D1165</f>
        <v>0</v>
      </c>
      <c r="B1170" s="53">
        <f>RFPData!DU1165</f>
        <v>0</v>
      </c>
      <c r="C1170" s="56">
        <f>RFPData!E1165</f>
        <v>0</v>
      </c>
      <c r="D1170" s="53">
        <f>RFPData!DT1165</f>
        <v>0</v>
      </c>
      <c r="E1170" s="56" t="str">
        <f>RFPData!DW1165</f>
        <v/>
      </c>
      <c r="F1170" s="54" t="d">
        <f>RFPData!CX1165</f>
        <v>1899-12-30</v>
      </c>
      <c r="G1170" s="54" t="d">
        <f>RFPData!DS1165</f>
        <v>1899-12-30</v>
      </c>
      <c r="H1170" s="58">
        <f>RFPData!DQ1165</f>
        <v>0</v>
      </c>
      <c r="I1170" s="58">
        <f>RFPData!DV1165</f>
        <v>0</v>
      </c>
      <c r="J1170" s="55">
        <f>RFPData!CV1165</f>
        <v>0</v>
      </c>
      <c r="K1170" s="55">
        <f>RFPData!CW1165</f>
        <v>0</v>
      </c>
      <c r="L1170" s="57">
        <f>RFPData!DR1165</f>
        <v>0</v>
      </c>
    </row>
    <row r="1171" spans="1:12" ht="30" customHeight="1">
      <c r="A1171" s="58">
        <f>RFPData!D1166</f>
        <v>0</v>
      </c>
      <c r="B1171" s="53">
        <f>RFPData!DU1166</f>
        <v>0</v>
      </c>
      <c r="C1171" s="56">
        <f>RFPData!E1166</f>
        <v>0</v>
      </c>
      <c r="D1171" s="53">
        <f>RFPData!DT1166</f>
        <v>0</v>
      </c>
      <c r="E1171" s="56" t="str">
        <f>RFPData!DW1166</f>
        <v/>
      </c>
      <c r="F1171" s="54" t="d">
        <f>RFPData!CX1166</f>
        <v>1899-12-30</v>
      </c>
      <c r="G1171" s="54" t="d">
        <f>RFPData!DS1166</f>
        <v>1899-12-30</v>
      </c>
      <c r="H1171" s="58">
        <f>RFPData!DQ1166</f>
        <v>0</v>
      </c>
      <c r="I1171" s="58">
        <f>RFPData!DV1166</f>
        <v>0</v>
      </c>
      <c r="J1171" s="55">
        <f>RFPData!CV1166</f>
        <v>0</v>
      </c>
      <c r="K1171" s="55">
        <f>RFPData!CW1166</f>
        <v>0</v>
      </c>
      <c r="L1171" s="57">
        <f>RFPData!DR1166</f>
        <v>0</v>
      </c>
    </row>
    <row r="1172" spans="1:12" ht="30" customHeight="1">
      <c r="A1172" s="58">
        <f>RFPData!D1167</f>
        <v>0</v>
      </c>
      <c r="B1172" s="53">
        <f>RFPData!DU1167</f>
        <v>0</v>
      </c>
      <c r="C1172" s="56">
        <f>RFPData!E1167</f>
        <v>0</v>
      </c>
      <c r="D1172" s="53">
        <f>RFPData!DT1167</f>
        <v>0</v>
      </c>
      <c r="E1172" s="56" t="str">
        <f>RFPData!DW1167</f>
        <v/>
      </c>
      <c r="F1172" s="54" t="d">
        <f>RFPData!CX1167</f>
        <v>1899-12-30</v>
      </c>
      <c r="G1172" s="54" t="d">
        <f>RFPData!DS1167</f>
        <v>1899-12-30</v>
      </c>
      <c r="H1172" s="58">
        <f>RFPData!DQ1167</f>
        <v>0</v>
      </c>
      <c r="I1172" s="58">
        <f>RFPData!DV1167</f>
        <v>0</v>
      </c>
      <c r="J1172" s="55">
        <f>RFPData!CV1167</f>
        <v>0</v>
      </c>
      <c r="K1172" s="55">
        <f>RFPData!CW1167</f>
        <v>0</v>
      </c>
      <c r="L1172" s="57">
        <f>RFPData!DR1167</f>
        <v>0</v>
      </c>
    </row>
    <row r="1173" spans="1:12" ht="30" customHeight="1">
      <c r="A1173" s="58">
        <f>RFPData!D1168</f>
        <v>0</v>
      </c>
      <c r="B1173" s="53">
        <f>RFPData!DU1168</f>
        <v>0</v>
      </c>
      <c r="C1173" s="56">
        <f>RFPData!E1168</f>
        <v>0</v>
      </c>
      <c r="D1173" s="53">
        <f>RFPData!DT1168</f>
        <v>0</v>
      </c>
      <c r="E1173" s="56" t="str">
        <f>RFPData!DW1168</f>
        <v/>
      </c>
      <c r="F1173" s="54" t="d">
        <f>RFPData!CX1168</f>
        <v>1899-12-30</v>
      </c>
      <c r="G1173" s="54" t="d">
        <f>RFPData!DS1168</f>
        <v>1899-12-30</v>
      </c>
      <c r="H1173" s="58">
        <f>RFPData!DQ1168</f>
        <v>0</v>
      </c>
      <c r="I1173" s="58">
        <f>RFPData!DV1168</f>
        <v>0</v>
      </c>
      <c r="J1173" s="55">
        <f>RFPData!CV1168</f>
        <v>0</v>
      </c>
      <c r="K1173" s="55">
        <f>RFPData!CW1168</f>
        <v>0</v>
      </c>
      <c r="L1173" s="57">
        <f>RFPData!DR1168</f>
        <v>0</v>
      </c>
    </row>
    <row r="1174" spans="1:12" ht="30" customHeight="1">
      <c r="A1174" s="58">
        <f>RFPData!D1169</f>
        <v>0</v>
      </c>
      <c r="B1174" s="53">
        <f>RFPData!DU1169</f>
        <v>0</v>
      </c>
      <c r="C1174" s="56">
        <f>RFPData!E1169</f>
        <v>0</v>
      </c>
      <c r="D1174" s="53">
        <f>RFPData!DT1169</f>
        <v>0</v>
      </c>
      <c r="E1174" s="56" t="str">
        <f>RFPData!DW1169</f>
        <v/>
      </c>
      <c r="F1174" s="54" t="d">
        <f>RFPData!CX1169</f>
        <v>1899-12-30</v>
      </c>
      <c r="G1174" s="54" t="d">
        <f>RFPData!DS1169</f>
        <v>1899-12-30</v>
      </c>
      <c r="H1174" s="58">
        <f>RFPData!DQ1169</f>
        <v>0</v>
      </c>
      <c r="I1174" s="58">
        <f>RFPData!DV1169</f>
        <v>0</v>
      </c>
      <c r="J1174" s="55">
        <f>RFPData!CV1169</f>
        <v>0</v>
      </c>
      <c r="K1174" s="55">
        <f>RFPData!CW1169</f>
        <v>0</v>
      </c>
      <c r="L1174" s="57">
        <f>RFPData!DR1169</f>
        <v>0</v>
      </c>
    </row>
    <row r="1175" spans="1:12" ht="30" customHeight="1">
      <c r="A1175" s="58">
        <f>RFPData!D1170</f>
        <v>0</v>
      </c>
      <c r="B1175" s="53">
        <f>RFPData!DU1170</f>
        <v>0</v>
      </c>
      <c r="C1175" s="56">
        <f>RFPData!E1170</f>
        <v>0</v>
      </c>
      <c r="D1175" s="53">
        <f>RFPData!DT1170</f>
        <v>0</v>
      </c>
      <c r="E1175" s="56" t="str">
        <f>RFPData!DW1170</f>
        <v/>
      </c>
      <c r="F1175" s="54" t="d">
        <f>RFPData!CX1170</f>
        <v>1899-12-30</v>
      </c>
      <c r="G1175" s="54" t="d">
        <f>RFPData!DS1170</f>
        <v>1899-12-30</v>
      </c>
      <c r="H1175" s="58">
        <f>RFPData!DQ1170</f>
        <v>0</v>
      </c>
      <c r="I1175" s="58">
        <f>RFPData!DV1170</f>
        <v>0</v>
      </c>
      <c r="J1175" s="55">
        <f>RFPData!CV1170</f>
        <v>0</v>
      </c>
      <c r="K1175" s="55">
        <f>RFPData!CW1170</f>
        <v>0</v>
      </c>
      <c r="L1175" s="57">
        <f>RFPData!DR1170</f>
        <v>0</v>
      </c>
    </row>
    <row r="1176" spans="1:12" ht="30" customHeight="1">
      <c r="A1176" s="58">
        <f>RFPData!D1171</f>
        <v>0</v>
      </c>
      <c r="B1176" s="53">
        <f>RFPData!DU1171</f>
        <v>0</v>
      </c>
      <c r="C1176" s="56">
        <f>RFPData!E1171</f>
        <v>0</v>
      </c>
      <c r="D1176" s="53">
        <f>RFPData!DT1171</f>
        <v>0</v>
      </c>
      <c r="E1176" s="56" t="str">
        <f>RFPData!DW1171</f>
        <v/>
      </c>
      <c r="F1176" s="54" t="d">
        <f>RFPData!CX1171</f>
        <v>1899-12-30</v>
      </c>
      <c r="G1176" s="54" t="d">
        <f>RFPData!DS1171</f>
        <v>1899-12-30</v>
      </c>
      <c r="H1176" s="58">
        <f>RFPData!DQ1171</f>
        <v>0</v>
      </c>
      <c r="I1176" s="58">
        <f>RFPData!DV1171</f>
        <v>0</v>
      </c>
      <c r="J1176" s="55">
        <f>RFPData!CV1171</f>
        <v>0</v>
      </c>
      <c r="K1176" s="55">
        <f>RFPData!CW1171</f>
        <v>0</v>
      </c>
      <c r="L1176" s="57">
        <f>RFPData!DR1171</f>
        <v>0</v>
      </c>
    </row>
    <row r="1177" spans="1:12" ht="30" customHeight="1">
      <c r="A1177" s="58">
        <f>RFPData!D1172</f>
        <v>0</v>
      </c>
      <c r="B1177" s="53">
        <f>RFPData!DU1172</f>
        <v>0</v>
      </c>
      <c r="C1177" s="56">
        <f>RFPData!E1172</f>
        <v>0</v>
      </c>
      <c r="D1177" s="53">
        <f>RFPData!DT1172</f>
        <v>0</v>
      </c>
      <c r="E1177" s="56" t="str">
        <f>RFPData!DW1172</f>
        <v/>
      </c>
      <c r="F1177" s="54" t="d">
        <f>RFPData!CX1172</f>
        <v>1899-12-30</v>
      </c>
      <c r="G1177" s="54" t="d">
        <f>RFPData!DS1172</f>
        <v>1899-12-30</v>
      </c>
      <c r="H1177" s="58">
        <f>RFPData!DQ1172</f>
        <v>0</v>
      </c>
      <c r="I1177" s="58">
        <f>RFPData!DV1172</f>
        <v>0</v>
      </c>
      <c r="J1177" s="55">
        <f>RFPData!CV1172</f>
        <v>0</v>
      </c>
      <c r="K1177" s="55">
        <f>RFPData!CW1172</f>
        <v>0</v>
      </c>
      <c r="L1177" s="57">
        <f>RFPData!DR1172</f>
        <v>0</v>
      </c>
    </row>
    <row r="1178" spans="1:12" ht="30" customHeight="1">
      <c r="A1178" s="58">
        <f>RFPData!D1173</f>
        <v>0</v>
      </c>
      <c r="B1178" s="53">
        <f>RFPData!DU1173</f>
        <v>0</v>
      </c>
      <c r="C1178" s="56">
        <f>RFPData!E1173</f>
        <v>0</v>
      </c>
      <c r="D1178" s="53">
        <f>RFPData!DT1173</f>
        <v>0</v>
      </c>
      <c r="E1178" s="56" t="str">
        <f>RFPData!DW1173</f>
        <v/>
      </c>
      <c r="F1178" s="54" t="d">
        <f>RFPData!CX1173</f>
        <v>1899-12-30</v>
      </c>
      <c r="G1178" s="54" t="d">
        <f>RFPData!DS1173</f>
        <v>1899-12-30</v>
      </c>
      <c r="H1178" s="58">
        <f>RFPData!DQ1173</f>
        <v>0</v>
      </c>
      <c r="I1178" s="58">
        <f>RFPData!DV1173</f>
        <v>0</v>
      </c>
      <c r="J1178" s="55">
        <f>RFPData!CV1173</f>
        <v>0</v>
      </c>
      <c r="K1178" s="55">
        <f>RFPData!CW1173</f>
        <v>0</v>
      </c>
      <c r="L1178" s="57">
        <f>RFPData!DR1173</f>
        <v>0</v>
      </c>
    </row>
    <row r="1179" spans="1:12" ht="30" customHeight="1">
      <c r="A1179" s="58">
        <f>RFPData!D1174</f>
        <v>0</v>
      </c>
      <c r="B1179" s="53">
        <f>RFPData!DU1174</f>
        <v>0</v>
      </c>
      <c r="C1179" s="56">
        <f>RFPData!E1174</f>
        <v>0</v>
      </c>
      <c r="D1179" s="53">
        <f>RFPData!DT1174</f>
        <v>0</v>
      </c>
      <c r="E1179" s="56" t="str">
        <f>RFPData!DW1174</f>
        <v/>
      </c>
      <c r="F1179" s="54" t="d">
        <f>RFPData!CX1174</f>
        <v>1899-12-30</v>
      </c>
      <c r="G1179" s="54" t="d">
        <f>RFPData!DS1174</f>
        <v>1899-12-30</v>
      </c>
      <c r="H1179" s="58">
        <f>RFPData!DQ1174</f>
        <v>0</v>
      </c>
      <c r="I1179" s="58">
        <f>RFPData!DV1174</f>
        <v>0</v>
      </c>
      <c r="J1179" s="55">
        <f>RFPData!CV1174</f>
        <v>0</v>
      </c>
      <c r="K1179" s="55">
        <f>RFPData!CW1174</f>
        <v>0</v>
      </c>
      <c r="L1179" s="57">
        <f>RFPData!DR1174</f>
        <v>0</v>
      </c>
    </row>
    <row r="1180" spans="1:12" ht="30" customHeight="1">
      <c r="A1180" s="58">
        <f>RFPData!D1175</f>
        <v>0</v>
      </c>
      <c r="B1180" s="53">
        <f>RFPData!DU1175</f>
        <v>0</v>
      </c>
      <c r="C1180" s="56">
        <f>RFPData!E1175</f>
        <v>0</v>
      </c>
      <c r="D1180" s="53">
        <f>RFPData!DT1175</f>
        <v>0</v>
      </c>
      <c r="E1180" s="56" t="str">
        <f>RFPData!DW1175</f>
        <v/>
      </c>
      <c r="F1180" s="54" t="d">
        <f>RFPData!CX1175</f>
        <v>1899-12-30</v>
      </c>
      <c r="G1180" s="54" t="d">
        <f>RFPData!DS1175</f>
        <v>1899-12-30</v>
      </c>
      <c r="H1180" s="58">
        <f>RFPData!DQ1175</f>
        <v>0</v>
      </c>
      <c r="I1180" s="58">
        <f>RFPData!DV1175</f>
        <v>0</v>
      </c>
      <c r="J1180" s="55">
        <f>RFPData!CV1175</f>
        <v>0</v>
      </c>
      <c r="K1180" s="55">
        <f>RFPData!CW1175</f>
        <v>0</v>
      </c>
      <c r="L1180" s="57">
        <f>RFPData!DR1175</f>
        <v>0</v>
      </c>
    </row>
    <row r="1181" spans="1:12" ht="30" customHeight="1">
      <c r="A1181" s="58">
        <f>RFPData!D1176</f>
        <v>0</v>
      </c>
      <c r="B1181" s="53">
        <f>RFPData!DU1176</f>
        <v>0</v>
      </c>
      <c r="C1181" s="56">
        <f>RFPData!E1176</f>
        <v>0</v>
      </c>
      <c r="D1181" s="53">
        <f>RFPData!DT1176</f>
        <v>0</v>
      </c>
      <c r="E1181" s="56" t="str">
        <f>RFPData!DW1176</f>
        <v/>
      </c>
      <c r="F1181" s="54" t="d">
        <f>RFPData!CX1176</f>
        <v>1899-12-30</v>
      </c>
      <c r="G1181" s="54" t="d">
        <f>RFPData!DS1176</f>
        <v>1899-12-30</v>
      </c>
      <c r="H1181" s="58">
        <f>RFPData!DQ1176</f>
        <v>0</v>
      </c>
      <c r="I1181" s="58">
        <f>RFPData!DV1176</f>
        <v>0</v>
      </c>
      <c r="J1181" s="55">
        <f>RFPData!CV1176</f>
        <v>0</v>
      </c>
      <c r="K1181" s="55">
        <f>RFPData!CW1176</f>
        <v>0</v>
      </c>
      <c r="L1181" s="57">
        <f>RFPData!DR1176</f>
        <v>0</v>
      </c>
    </row>
    <row r="1182" spans="1:12" ht="30" customHeight="1">
      <c r="A1182" s="58">
        <f>RFPData!D1177</f>
        <v>0</v>
      </c>
      <c r="B1182" s="53">
        <f>RFPData!DU1177</f>
        <v>0</v>
      </c>
      <c r="C1182" s="56">
        <f>RFPData!E1177</f>
        <v>0</v>
      </c>
      <c r="D1182" s="53">
        <f>RFPData!DT1177</f>
        <v>0</v>
      </c>
      <c r="E1182" s="56" t="str">
        <f>RFPData!DW1177</f>
        <v/>
      </c>
      <c r="F1182" s="54" t="d">
        <f>RFPData!CX1177</f>
        <v>1899-12-30</v>
      </c>
      <c r="G1182" s="54" t="d">
        <f>RFPData!DS1177</f>
        <v>1899-12-30</v>
      </c>
      <c r="H1182" s="58">
        <f>RFPData!DQ1177</f>
        <v>0</v>
      </c>
      <c r="I1182" s="58">
        <f>RFPData!DV1177</f>
        <v>0</v>
      </c>
      <c r="J1182" s="55">
        <f>RFPData!CV1177</f>
        <v>0</v>
      </c>
      <c r="K1182" s="55">
        <f>RFPData!CW1177</f>
        <v>0</v>
      </c>
      <c r="L1182" s="57">
        <f>RFPData!DR1177</f>
        <v>0</v>
      </c>
    </row>
    <row r="1183" spans="1:12" ht="30" customHeight="1">
      <c r="A1183" s="58">
        <f>RFPData!D1178</f>
        <v>0</v>
      </c>
      <c r="B1183" s="53">
        <f>RFPData!DU1178</f>
        <v>0</v>
      </c>
      <c r="C1183" s="56">
        <f>RFPData!E1178</f>
        <v>0</v>
      </c>
      <c r="D1183" s="53">
        <f>RFPData!DT1178</f>
        <v>0</v>
      </c>
      <c r="E1183" s="56" t="str">
        <f>RFPData!DW1178</f>
        <v/>
      </c>
      <c r="F1183" s="54" t="d">
        <f>RFPData!CX1178</f>
        <v>1899-12-30</v>
      </c>
      <c r="G1183" s="54" t="d">
        <f>RFPData!DS1178</f>
        <v>1899-12-30</v>
      </c>
      <c r="H1183" s="58">
        <f>RFPData!DQ1178</f>
        <v>0</v>
      </c>
      <c r="I1183" s="58">
        <f>RFPData!DV1178</f>
        <v>0</v>
      </c>
      <c r="J1183" s="55">
        <f>RFPData!CV1178</f>
        <v>0</v>
      </c>
      <c r="K1183" s="55">
        <f>RFPData!CW1178</f>
        <v>0</v>
      </c>
      <c r="L1183" s="57">
        <f>RFPData!DR1178</f>
        <v>0</v>
      </c>
    </row>
    <row r="1184" spans="1:12" ht="30" customHeight="1">
      <c r="A1184" s="58">
        <f>RFPData!D1179</f>
        <v>0</v>
      </c>
      <c r="B1184" s="53">
        <f>RFPData!DU1179</f>
        <v>0</v>
      </c>
      <c r="C1184" s="56">
        <f>RFPData!E1179</f>
        <v>0</v>
      </c>
      <c r="D1184" s="53">
        <f>RFPData!DT1179</f>
        <v>0</v>
      </c>
      <c r="E1184" s="56" t="str">
        <f>RFPData!DW1179</f>
        <v/>
      </c>
      <c r="F1184" s="54" t="d">
        <f>RFPData!CX1179</f>
        <v>1899-12-30</v>
      </c>
      <c r="G1184" s="54" t="d">
        <f>RFPData!DS1179</f>
        <v>1899-12-30</v>
      </c>
      <c r="H1184" s="58">
        <f>RFPData!DQ1179</f>
        <v>0</v>
      </c>
      <c r="I1184" s="58">
        <f>RFPData!DV1179</f>
        <v>0</v>
      </c>
      <c r="J1184" s="55">
        <f>RFPData!CV1179</f>
        <v>0</v>
      </c>
      <c r="K1184" s="55">
        <f>RFPData!CW1179</f>
        <v>0</v>
      </c>
      <c r="L1184" s="57">
        <f>RFPData!DR1179</f>
        <v>0</v>
      </c>
    </row>
    <row r="1185" spans="1:12" ht="30" customHeight="1">
      <c r="A1185" s="58">
        <f>RFPData!D1180</f>
        <v>0</v>
      </c>
      <c r="B1185" s="53">
        <f>RFPData!DU1180</f>
        <v>0</v>
      </c>
      <c r="C1185" s="56">
        <f>RFPData!E1180</f>
        <v>0</v>
      </c>
      <c r="D1185" s="53">
        <f>RFPData!DT1180</f>
        <v>0</v>
      </c>
      <c r="E1185" s="56" t="str">
        <f>RFPData!DW1180</f>
        <v/>
      </c>
      <c r="F1185" s="54" t="d">
        <f>RFPData!CX1180</f>
        <v>1899-12-30</v>
      </c>
      <c r="G1185" s="54" t="d">
        <f>RFPData!DS1180</f>
        <v>1899-12-30</v>
      </c>
      <c r="H1185" s="58">
        <f>RFPData!DQ1180</f>
        <v>0</v>
      </c>
      <c r="I1185" s="58">
        <f>RFPData!DV1180</f>
        <v>0</v>
      </c>
      <c r="J1185" s="55">
        <f>RFPData!CV1180</f>
        <v>0</v>
      </c>
      <c r="K1185" s="55">
        <f>RFPData!CW1180</f>
        <v>0</v>
      </c>
      <c r="L1185" s="57">
        <f>RFPData!DR1180</f>
        <v>0</v>
      </c>
    </row>
    <row r="1186" spans="1:12" ht="30" customHeight="1">
      <c r="A1186" s="58">
        <f>RFPData!D1181</f>
        <v>0</v>
      </c>
      <c r="B1186" s="53">
        <f>RFPData!DU1181</f>
        <v>0</v>
      </c>
      <c r="C1186" s="56">
        <f>RFPData!E1181</f>
        <v>0</v>
      </c>
      <c r="D1186" s="53">
        <f>RFPData!DT1181</f>
        <v>0</v>
      </c>
      <c r="E1186" s="56" t="str">
        <f>RFPData!DW1181</f>
        <v/>
      </c>
      <c r="F1186" s="54" t="d">
        <f>RFPData!CX1181</f>
        <v>1899-12-30</v>
      </c>
      <c r="G1186" s="54" t="d">
        <f>RFPData!DS1181</f>
        <v>1899-12-30</v>
      </c>
      <c r="H1186" s="58">
        <f>RFPData!DQ1181</f>
        <v>0</v>
      </c>
      <c r="I1186" s="58">
        <f>RFPData!DV1181</f>
        <v>0</v>
      </c>
      <c r="J1186" s="55">
        <f>RFPData!CV1181</f>
        <v>0</v>
      </c>
      <c r="K1186" s="55">
        <f>RFPData!CW1181</f>
        <v>0</v>
      </c>
      <c r="L1186" s="57">
        <f>RFPData!DR1181</f>
        <v>0</v>
      </c>
    </row>
    <row r="1187" spans="1:12" ht="30" customHeight="1">
      <c r="A1187" s="58">
        <f>RFPData!D1182</f>
        <v>0</v>
      </c>
      <c r="B1187" s="53">
        <f>RFPData!DU1182</f>
        <v>0</v>
      </c>
      <c r="C1187" s="56">
        <f>RFPData!E1182</f>
        <v>0</v>
      </c>
      <c r="D1187" s="53">
        <f>RFPData!DT1182</f>
        <v>0</v>
      </c>
      <c r="E1187" s="56" t="str">
        <f>RFPData!DW1182</f>
        <v/>
      </c>
      <c r="F1187" s="54" t="d">
        <f>RFPData!CX1182</f>
        <v>1899-12-30</v>
      </c>
      <c r="G1187" s="54" t="d">
        <f>RFPData!DS1182</f>
        <v>1899-12-30</v>
      </c>
      <c r="H1187" s="58">
        <f>RFPData!DQ1182</f>
        <v>0</v>
      </c>
      <c r="I1187" s="58">
        <f>RFPData!DV1182</f>
        <v>0</v>
      </c>
      <c r="J1187" s="55">
        <f>RFPData!CV1182</f>
        <v>0</v>
      </c>
      <c r="K1187" s="55">
        <f>RFPData!CW1182</f>
        <v>0</v>
      </c>
      <c r="L1187" s="57">
        <f>RFPData!DR1182</f>
        <v>0</v>
      </c>
    </row>
    <row r="1188" spans="1:12" ht="30" customHeight="1">
      <c r="A1188" s="58">
        <f>RFPData!D1183</f>
        <v>0</v>
      </c>
      <c r="B1188" s="53">
        <f>RFPData!DU1183</f>
        <v>0</v>
      </c>
      <c r="C1188" s="56">
        <f>RFPData!E1183</f>
        <v>0</v>
      </c>
      <c r="D1188" s="53">
        <f>RFPData!DT1183</f>
        <v>0</v>
      </c>
      <c r="E1188" s="56" t="str">
        <f>RFPData!DW1183</f>
        <v/>
      </c>
      <c r="F1188" s="54" t="d">
        <f>RFPData!CX1183</f>
        <v>1899-12-30</v>
      </c>
      <c r="G1188" s="54" t="d">
        <f>RFPData!DS1183</f>
        <v>1899-12-30</v>
      </c>
      <c r="H1188" s="58">
        <f>RFPData!DQ1183</f>
        <v>0</v>
      </c>
      <c r="I1188" s="58">
        <f>RFPData!DV1183</f>
        <v>0</v>
      </c>
      <c r="J1188" s="55">
        <f>RFPData!CV1183</f>
        <v>0</v>
      </c>
      <c r="K1188" s="55">
        <f>RFPData!CW1183</f>
        <v>0</v>
      </c>
      <c r="L1188" s="57">
        <f>RFPData!DR1183</f>
        <v>0</v>
      </c>
    </row>
    <row r="1189" spans="1:12" ht="30" customHeight="1">
      <c r="A1189" s="58">
        <f>RFPData!D1184</f>
        <v>0</v>
      </c>
      <c r="B1189" s="53">
        <f>RFPData!DU1184</f>
        <v>0</v>
      </c>
      <c r="C1189" s="56">
        <f>RFPData!E1184</f>
        <v>0</v>
      </c>
      <c r="D1189" s="53">
        <f>RFPData!DT1184</f>
        <v>0</v>
      </c>
      <c r="E1189" s="56" t="str">
        <f>RFPData!DW1184</f>
        <v/>
      </c>
      <c r="F1189" s="54" t="d">
        <f>RFPData!CX1184</f>
        <v>1899-12-30</v>
      </c>
      <c r="G1189" s="54" t="d">
        <f>RFPData!DS1184</f>
        <v>1899-12-30</v>
      </c>
      <c r="H1189" s="58">
        <f>RFPData!DQ1184</f>
        <v>0</v>
      </c>
      <c r="I1189" s="58">
        <f>RFPData!DV1184</f>
        <v>0</v>
      </c>
      <c r="J1189" s="55">
        <f>RFPData!CV1184</f>
        <v>0</v>
      </c>
      <c r="K1189" s="55">
        <f>RFPData!CW1184</f>
        <v>0</v>
      </c>
      <c r="L1189" s="57">
        <f>RFPData!DR1184</f>
        <v>0</v>
      </c>
    </row>
    <row r="1190" spans="1:12" ht="30" customHeight="1">
      <c r="A1190" s="58">
        <f>RFPData!D1185</f>
        <v>0</v>
      </c>
      <c r="B1190" s="53">
        <f>RFPData!DU1185</f>
        <v>0</v>
      </c>
      <c r="C1190" s="56">
        <f>RFPData!E1185</f>
        <v>0</v>
      </c>
      <c r="D1190" s="53">
        <f>RFPData!DT1185</f>
        <v>0</v>
      </c>
      <c r="E1190" s="56" t="str">
        <f>RFPData!DW1185</f>
        <v/>
      </c>
      <c r="F1190" s="54" t="d">
        <f>RFPData!CX1185</f>
        <v>1899-12-30</v>
      </c>
      <c r="G1190" s="54" t="d">
        <f>RFPData!DS1185</f>
        <v>1899-12-30</v>
      </c>
      <c r="H1190" s="58">
        <f>RFPData!DQ1185</f>
        <v>0</v>
      </c>
      <c r="I1190" s="58">
        <f>RFPData!DV1185</f>
        <v>0</v>
      </c>
      <c r="J1190" s="55">
        <f>RFPData!CV1185</f>
        <v>0</v>
      </c>
      <c r="K1190" s="55">
        <f>RFPData!CW1185</f>
        <v>0</v>
      </c>
      <c r="L1190" s="57">
        <f>RFPData!DR1185</f>
        <v>0</v>
      </c>
    </row>
    <row r="1191" spans="1:12" ht="30" customHeight="1">
      <c r="A1191" s="58">
        <f>RFPData!D1186</f>
        <v>0</v>
      </c>
      <c r="B1191" s="53">
        <f>RFPData!DU1186</f>
        <v>0</v>
      </c>
      <c r="C1191" s="56">
        <f>RFPData!E1186</f>
        <v>0</v>
      </c>
      <c r="D1191" s="53">
        <f>RFPData!DT1186</f>
        <v>0</v>
      </c>
      <c r="E1191" s="56" t="str">
        <f>RFPData!DW1186</f>
        <v/>
      </c>
      <c r="F1191" s="54" t="d">
        <f>RFPData!CX1186</f>
        <v>1899-12-30</v>
      </c>
      <c r="G1191" s="54" t="d">
        <f>RFPData!DS1186</f>
        <v>1899-12-30</v>
      </c>
      <c r="H1191" s="58">
        <f>RFPData!DQ1186</f>
        <v>0</v>
      </c>
      <c r="I1191" s="58">
        <f>RFPData!DV1186</f>
        <v>0</v>
      </c>
      <c r="J1191" s="55">
        <f>RFPData!CV1186</f>
        <v>0</v>
      </c>
      <c r="K1191" s="55">
        <f>RFPData!CW1186</f>
        <v>0</v>
      </c>
      <c r="L1191" s="57">
        <f>RFPData!DR1186</f>
        <v>0</v>
      </c>
    </row>
    <row r="1192" spans="1:12" ht="30" customHeight="1">
      <c r="A1192" s="58">
        <f>RFPData!D1187</f>
        <v>0</v>
      </c>
      <c r="B1192" s="53">
        <f>RFPData!DU1187</f>
        <v>0</v>
      </c>
      <c r="C1192" s="56">
        <f>RFPData!E1187</f>
        <v>0</v>
      </c>
      <c r="D1192" s="53">
        <f>RFPData!DT1187</f>
        <v>0</v>
      </c>
      <c r="E1192" s="56" t="str">
        <f>RFPData!DW1187</f>
        <v/>
      </c>
      <c r="F1192" s="54" t="d">
        <f>RFPData!CX1187</f>
        <v>1899-12-30</v>
      </c>
      <c r="G1192" s="54" t="d">
        <f>RFPData!DS1187</f>
        <v>1899-12-30</v>
      </c>
      <c r="H1192" s="58">
        <f>RFPData!DQ1187</f>
        <v>0</v>
      </c>
      <c r="I1192" s="58">
        <f>RFPData!DV1187</f>
        <v>0</v>
      </c>
      <c r="J1192" s="55">
        <f>RFPData!CV1187</f>
        <v>0</v>
      </c>
      <c r="K1192" s="55">
        <f>RFPData!CW1187</f>
        <v>0</v>
      </c>
      <c r="L1192" s="57">
        <f>RFPData!DR1187</f>
        <v>0</v>
      </c>
    </row>
    <row r="1193" spans="1:12" ht="30" customHeight="1">
      <c r="A1193" s="58">
        <f>RFPData!D1188</f>
        <v>0</v>
      </c>
      <c r="B1193" s="53">
        <f>RFPData!DU1188</f>
        <v>0</v>
      </c>
      <c r="C1193" s="56">
        <f>RFPData!E1188</f>
        <v>0</v>
      </c>
      <c r="D1193" s="53">
        <f>RFPData!DT1188</f>
        <v>0</v>
      </c>
      <c r="E1193" s="56" t="str">
        <f>RFPData!DW1188</f>
        <v/>
      </c>
      <c r="F1193" s="54" t="d">
        <f>RFPData!CX1188</f>
        <v>1899-12-30</v>
      </c>
      <c r="G1193" s="54" t="d">
        <f>RFPData!DS1188</f>
        <v>1899-12-30</v>
      </c>
      <c r="H1193" s="58">
        <f>RFPData!DQ1188</f>
        <v>0</v>
      </c>
      <c r="I1193" s="58">
        <f>RFPData!DV1188</f>
        <v>0</v>
      </c>
      <c r="J1193" s="55">
        <f>RFPData!CV1188</f>
        <v>0</v>
      </c>
      <c r="K1193" s="55">
        <f>RFPData!CW1188</f>
        <v>0</v>
      </c>
      <c r="L1193" s="57">
        <f>RFPData!DR1188</f>
        <v>0</v>
      </c>
    </row>
    <row r="1194" spans="1:12" ht="30" customHeight="1">
      <c r="A1194" s="58">
        <f>RFPData!D1189</f>
        <v>0</v>
      </c>
      <c r="B1194" s="53">
        <f>RFPData!DU1189</f>
        <v>0</v>
      </c>
      <c r="C1194" s="56">
        <f>RFPData!E1189</f>
        <v>0</v>
      </c>
      <c r="D1194" s="53">
        <f>RFPData!DT1189</f>
        <v>0</v>
      </c>
      <c r="E1194" s="56" t="str">
        <f>RFPData!DW1189</f>
        <v/>
      </c>
      <c r="F1194" s="54" t="d">
        <f>RFPData!CX1189</f>
        <v>1899-12-30</v>
      </c>
      <c r="G1194" s="54" t="d">
        <f>RFPData!DS1189</f>
        <v>1899-12-30</v>
      </c>
      <c r="H1194" s="58">
        <f>RFPData!DQ1189</f>
        <v>0</v>
      </c>
      <c r="I1194" s="58">
        <f>RFPData!DV1189</f>
        <v>0</v>
      </c>
      <c r="J1194" s="55">
        <f>RFPData!CV1189</f>
        <v>0</v>
      </c>
      <c r="K1194" s="55">
        <f>RFPData!CW1189</f>
        <v>0</v>
      </c>
      <c r="L1194" s="57">
        <f>RFPData!DR1189</f>
        <v>0</v>
      </c>
    </row>
    <row r="1195" spans="1:12" ht="30" customHeight="1">
      <c r="A1195" s="58">
        <f>RFPData!D1190</f>
        <v>0</v>
      </c>
      <c r="B1195" s="53">
        <f>RFPData!DU1190</f>
        <v>0</v>
      </c>
      <c r="C1195" s="56">
        <f>RFPData!E1190</f>
        <v>0</v>
      </c>
      <c r="D1195" s="53">
        <f>RFPData!DT1190</f>
        <v>0</v>
      </c>
      <c r="E1195" s="56" t="str">
        <f>RFPData!DW1190</f>
        <v/>
      </c>
      <c r="F1195" s="54" t="d">
        <f>RFPData!CX1190</f>
        <v>1899-12-30</v>
      </c>
      <c r="G1195" s="54" t="d">
        <f>RFPData!DS1190</f>
        <v>1899-12-30</v>
      </c>
      <c r="H1195" s="58">
        <f>RFPData!DQ1190</f>
        <v>0</v>
      </c>
      <c r="I1195" s="58">
        <f>RFPData!DV1190</f>
        <v>0</v>
      </c>
      <c r="J1195" s="55">
        <f>RFPData!CV1190</f>
        <v>0</v>
      </c>
      <c r="K1195" s="55">
        <f>RFPData!CW1190</f>
        <v>0</v>
      </c>
      <c r="L1195" s="57">
        <f>RFPData!DR1190</f>
        <v>0</v>
      </c>
    </row>
    <row r="1196" spans="1:12" ht="30" customHeight="1">
      <c r="A1196" s="58">
        <f>RFPData!D1191</f>
        <v>0</v>
      </c>
      <c r="B1196" s="53">
        <f>RFPData!DU1191</f>
        <v>0</v>
      </c>
      <c r="C1196" s="56">
        <f>RFPData!E1191</f>
        <v>0</v>
      </c>
      <c r="D1196" s="53">
        <f>RFPData!DT1191</f>
        <v>0</v>
      </c>
      <c r="E1196" s="56" t="str">
        <f>RFPData!DW1191</f>
        <v/>
      </c>
      <c r="F1196" s="54" t="d">
        <f>RFPData!CX1191</f>
        <v>1899-12-30</v>
      </c>
      <c r="G1196" s="54" t="d">
        <f>RFPData!DS1191</f>
        <v>1899-12-30</v>
      </c>
      <c r="H1196" s="58">
        <f>RFPData!DQ1191</f>
        <v>0</v>
      </c>
      <c r="I1196" s="58">
        <f>RFPData!DV1191</f>
        <v>0</v>
      </c>
      <c r="J1196" s="55">
        <f>RFPData!CV1191</f>
        <v>0</v>
      </c>
      <c r="K1196" s="55">
        <f>RFPData!CW1191</f>
        <v>0</v>
      </c>
      <c r="L1196" s="57">
        <f>RFPData!DR1191</f>
        <v>0</v>
      </c>
    </row>
    <row r="1197" spans="1:12" ht="30" customHeight="1">
      <c r="A1197" s="58">
        <f>RFPData!D1192</f>
        <v>0</v>
      </c>
      <c r="B1197" s="53">
        <f>RFPData!DU1192</f>
        <v>0</v>
      </c>
      <c r="C1197" s="56">
        <f>RFPData!E1192</f>
        <v>0</v>
      </c>
      <c r="D1197" s="53">
        <f>RFPData!DT1192</f>
        <v>0</v>
      </c>
      <c r="E1197" s="56" t="str">
        <f>RFPData!DW1192</f>
        <v/>
      </c>
      <c r="F1197" s="54" t="d">
        <f>RFPData!CX1192</f>
        <v>1899-12-30</v>
      </c>
      <c r="G1197" s="54" t="d">
        <f>RFPData!DS1192</f>
        <v>1899-12-30</v>
      </c>
      <c r="H1197" s="58">
        <f>RFPData!DQ1192</f>
        <v>0</v>
      </c>
      <c r="I1197" s="58">
        <f>RFPData!DV1192</f>
        <v>0</v>
      </c>
      <c r="J1197" s="55">
        <f>RFPData!CV1192</f>
        <v>0</v>
      </c>
      <c r="K1197" s="55">
        <f>RFPData!CW1192</f>
        <v>0</v>
      </c>
      <c r="L1197" s="57">
        <f>RFPData!DR1192</f>
        <v>0</v>
      </c>
    </row>
    <row r="1198" spans="1:12" ht="30" customHeight="1">
      <c r="A1198" s="58">
        <f>RFPData!D1193</f>
        <v>0</v>
      </c>
      <c r="B1198" s="53">
        <f>RFPData!DU1193</f>
        <v>0</v>
      </c>
      <c r="C1198" s="56">
        <f>RFPData!E1193</f>
        <v>0</v>
      </c>
      <c r="D1198" s="53">
        <f>RFPData!DT1193</f>
        <v>0</v>
      </c>
      <c r="E1198" s="56" t="str">
        <f>RFPData!DW1193</f>
        <v/>
      </c>
      <c r="F1198" s="54" t="d">
        <f>RFPData!CX1193</f>
        <v>1899-12-30</v>
      </c>
      <c r="G1198" s="54" t="d">
        <f>RFPData!DS1193</f>
        <v>1899-12-30</v>
      </c>
      <c r="H1198" s="58">
        <f>RFPData!DQ1193</f>
        <v>0</v>
      </c>
      <c r="I1198" s="58">
        <f>RFPData!DV1193</f>
        <v>0</v>
      </c>
      <c r="J1198" s="55">
        <f>RFPData!CV1193</f>
        <v>0</v>
      </c>
      <c r="K1198" s="55">
        <f>RFPData!CW1193</f>
        <v>0</v>
      </c>
      <c r="L1198" s="57">
        <f>RFPData!DR1193</f>
        <v>0</v>
      </c>
    </row>
    <row r="1199" spans="1:12" ht="30" customHeight="1">
      <c r="A1199" s="58">
        <f>RFPData!D1194</f>
        <v>0</v>
      </c>
      <c r="B1199" s="53">
        <f>RFPData!DU1194</f>
        <v>0</v>
      </c>
      <c r="C1199" s="56">
        <f>RFPData!E1194</f>
        <v>0</v>
      </c>
      <c r="D1199" s="53">
        <f>RFPData!DT1194</f>
        <v>0</v>
      </c>
      <c r="E1199" s="56" t="str">
        <f>RFPData!DW1194</f>
        <v/>
      </c>
      <c r="F1199" s="54" t="d">
        <f>RFPData!CX1194</f>
        <v>1899-12-30</v>
      </c>
      <c r="G1199" s="54" t="d">
        <f>RFPData!DS1194</f>
        <v>1899-12-30</v>
      </c>
      <c r="H1199" s="58">
        <f>RFPData!DQ1194</f>
        <v>0</v>
      </c>
      <c r="I1199" s="58">
        <f>RFPData!DV1194</f>
        <v>0</v>
      </c>
      <c r="J1199" s="55">
        <f>RFPData!CV1194</f>
        <v>0</v>
      </c>
      <c r="K1199" s="55">
        <f>RFPData!CW1194</f>
        <v>0</v>
      </c>
      <c r="L1199" s="57">
        <f>RFPData!DR1194</f>
        <v>0</v>
      </c>
    </row>
    <row r="1200" spans="1:12" ht="30" customHeight="1">
      <c r="A1200" s="58">
        <f>RFPData!D1195</f>
        <v>0</v>
      </c>
      <c r="B1200" s="53">
        <f>RFPData!DU1195</f>
        <v>0</v>
      </c>
      <c r="C1200" s="56">
        <f>RFPData!E1195</f>
        <v>0</v>
      </c>
      <c r="D1200" s="53">
        <f>RFPData!DT1195</f>
        <v>0</v>
      </c>
      <c r="E1200" s="56" t="str">
        <f>RFPData!DW1195</f>
        <v/>
      </c>
      <c r="F1200" s="54" t="d">
        <f>RFPData!CX1195</f>
        <v>1899-12-30</v>
      </c>
      <c r="G1200" s="54" t="d">
        <f>RFPData!DS1195</f>
        <v>1899-12-30</v>
      </c>
      <c r="H1200" s="58">
        <f>RFPData!DQ1195</f>
        <v>0</v>
      </c>
      <c r="I1200" s="58">
        <f>RFPData!DV1195</f>
        <v>0</v>
      </c>
      <c r="J1200" s="55">
        <f>RFPData!CV1195</f>
        <v>0</v>
      </c>
      <c r="K1200" s="55">
        <f>RFPData!CW1195</f>
        <v>0</v>
      </c>
      <c r="L1200" s="57">
        <f>RFPData!DR1195</f>
        <v>0</v>
      </c>
    </row>
    <row r="1201" spans="1:12" ht="30" customHeight="1">
      <c r="A1201" s="58">
        <f>RFPData!D1196</f>
        <v>0</v>
      </c>
      <c r="B1201" s="53">
        <f>RFPData!DU1196</f>
        <v>0</v>
      </c>
      <c r="C1201" s="56">
        <f>RFPData!E1196</f>
        <v>0</v>
      </c>
      <c r="D1201" s="53">
        <f>RFPData!DT1196</f>
        <v>0</v>
      </c>
      <c r="E1201" s="56" t="str">
        <f>RFPData!DW1196</f>
        <v/>
      </c>
      <c r="F1201" s="54" t="d">
        <f>RFPData!CX1196</f>
        <v>1899-12-30</v>
      </c>
      <c r="G1201" s="54" t="d">
        <f>RFPData!DS1196</f>
        <v>1899-12-30</v>
      </c>
      <c r="H1201" s="58">
        <f>RFPData!DQ1196</f>
        <v>0</v>
      </c>
      <c r="I1201" s="58">
        <f>RFPData!DV1196</f>
        <v>0</v>
      </c>
      <c r="J1201" s="55">
        <f>RFPData!CV1196</f>
        <v>0</v>
      </c>
      <c r="K1201" s="55">
        <f>RFPData!CW1196</f>
        <v>0</v>
      </c>
      <c r="L1201" s="57">
        <f>RFPData!DR1196</f>
        <v>0</v>
      </c>
    </row>
    <row r="1202" spans="1:12" ht="30" customHeight="1">
      <c r="A1202" s="58">
        <f>RFPData!D1197</f>
        <v>0</v>
      </c>
      <c r="B1202" s="53">
        <f>RFPData!DU1197</f>
        <v>0</v>
      </c>
      <c r="C1202" s="56">
        <f>RFPData!E1197</f>
        <v>0</v>
      </c>
      <c r="D1202" s="53">
        <f>RFPData!DT1197</f>
        <v>0</v>
      </c>
      <c r="E1202" s="56" t="str">
        <f>RFPData!DW1197</f>
        <v/>
      </c>
      <c r="F1202" s="54" t="d">
        <f>RFPData!CX1197</f>
        <v>1899-12-30</v>
      </c>
      <c r="G1202" s="54" t="d">
        <f>RFPData!DS1197</f>
        <v>1899-12-30</v>
      </c>
      <c r="H1202" s="58">
        <f>RFPData!DQ1197</f>
        <v>0</v>
      </c>
      <c r="I1202" s="58">
        <f>RFPData!DV1197</f>
        <v>0</v>
      </c>
      <c r="J1202" s="55">
        <f>RFPData!CV1197</f>
        <v>0</v>
      </c>
      <c r="K1202" s="55">
        <f>RFPData!CW1197</f>
        <v>0</v>
      </c>
      <c r="L1202" s="57">
        <f>RFPData!DR1197</f>
        <v>0</v>
      </c>
    </row>
    <row r="1203" spans="1:12" ht="30" customHeight="1">
      <c r="A1203" s="58">
        <f>RFPData!D1198</f>
        <v>0</v>
      </c>
      <c r="B1203" s="53">
        <f>RFPData!DU1198</f>
        <v>0</v>
      </c>
      <c r="C1203" s="56">
        <f>RFPData!E1198</f>
        <v>0</v>
      </c>
      <c r="D1203" s="53">
        <f>RFPData!DT1198</f>
        <v>0</v>
      </c>
      <c r="E1203" s="56" t="str">
        <f>RFPData!DW1198</f>
        <v/>
      </c>
      <c r="F1203" s="54" t="d">
        <f>RFPData!CX1198</f>
        <v>1899-12-30</v>
      </c>
      <c r="G1203" s="54" t="d">
        <f>RFPData!DS1198</f>
        <v>1899-12-30</v>
      </c>
      <c r="H1203" s="58">
        <f>RFPData!DQ1198</f>
        <v>0</v>
      </c>
      <c r="I1203" s="58">
        <f>RFPData!DV1198</f>
        <v>0</v>
      </c>
      <c r="J1203" s="55">
        <f>RFPData!CV1198</f>
        <v>0</v>
      </c>
      <c r="K1203" s="55">
        <f>RFPData!CW1198</f>
        <v>0</v>
      </c>
      <c r="L1203" s="57">
        <f>RFPData!DR1198</f>
        <v>0</v>
      </c>
    </row>
    <row r="1204" spans="1:12" ht="30" customHeight="1">
      <c r="A1204" s="58">
        <f>RFPData!D1199</f>
        <v>0</v>
      </c>
      <c r="B1204" s="53">
        <f>RFPData!DU1199</f>
        <v>0</v>
      </c>
      <c r="C1204" s="56">
        <f>RFPData!E1199</f>
        <v>0</v>
      </c>
      <c r="D1204" s="53">
        <f>RFPData!DT1199</f>
        <v>0</v>
      </c>
      <c r="E1204" s="56" t="str">
        <f>RFPData!DW1199</f>
        <v/>
      </c>
      <c r="F1204" s="54" t="d">
        <f>RFPData!CX1199</f>
        <v>1899-12-30</v>
      </c>
      <c r="G1204" s="54" t="d">
        <f>RFPData!DS1199</f>
        <v>1899-12-30</v>
      </c>
      <c r="H1204" s="58">
        <f>RFPData!DQ1199</f>
        <v>0</v>
      </c>
      <c r="I1204" s="58">
        <f>RFPData!DV1199</f>
        <v>0</v>
      </c>
      <c r="J1204" s="55">
        <f>RFPData!CV1199</f>
        <v>0</v>
      </c>
      <c r="K1204" s="55">
        <f>RFPData!CW1199</f>
        <v>0</v>
      </c>
      <c r="L1204" s="57">
        <f>RFPData!DR1199</f>
        <v>0</v>
      </c>
    </row>
    <row r="1205" spans="1:12" ht="30" customHeight="1">
      <c r="A1205" s="58">
        <f>RFPData!D1200</f>
        <v>0</v>
      </c>
      <c r="B1205" s="53">
        <f>RFPData!DU1200</f>
        <v>0</v>
      </c>
      <c r="C1205" s="56">
        <f>RFPData!E1200</f>
        <v>0</v>
      </c>
      <c r="D1205" s="53">
        <f>RFPData!DT1200</f>
        <v>0</v>
      </c>
      <c r="E1205" s="56" t="str">
        <f>RFPData!DW1200</f>
        <v/>
      </c>
      <c r="F1205" s="54" t="d">
        <f>RFPData!CX1200</f>
        <v>1899-12-30</v>
      </c>
      <c r="G1205" s="54" t="d">
        <f>RFPData!DS1200</f>
        <v>1899-12-30</v>
      </c>
      <c r="H1205" s="58">
        <f>RFPData!DQ1200</f>
        <v>0</v>
      </c>
      <c r="I1205" s="58">
        <f>RFPData!DV1200</f>
        <v>0</v>
      </c>
      <c r="J1205" s="55">
        <f>RFPData!CV1200</f>
        <v>0</v>
      </c>
      <c r="K1205" s="55">
        <f>RFPData!CW1200</f>
        <v>0</v>
      </c>
      <c r="L1205" s="57">
        <f>RFPData!DR1200</f>
        <v>0</v>
      </c>
    </row>
    <row r="1206" spans="1:12" ht="30" customHeight="1">
      <c r="A1206" s="58">
        <f>RFPData!D1201</f>
        <v>0</v>
      </c>
      <c r="B1206" s="53">
        <f>RFPData!DU1201</f>
        <v>0</v>
      </c>
      <c r="C1206" s="56">
        <f>RFPData!E1201</f>
        <v>0</v>
      </c>
      <c r="D1206" s="53">
        <f>RFPData!DT1201</f>
        <v>0</v>
      </c>
      <c r="E1206" s="56" t="str">
        <f>RFPData!DW1201</f>
        <v/>
      </c>
      <c r="F1206" s="54" t="d">
        <f>RFPData!CX1201</f>
        <v>1899-12-30</v>
      </c>
      <c r="G1206" s="54" t="d">
        <f>RFPData!DS1201</f>
        <v>1899-12-30</v>
      </c>
      <c r="H1206" s="58">
        <f>RFPData!DQ1201</f>
        <v>0</v>
      </c>
      <c r="I1206" s="58">
        <f>RFPData!DV1201</f>
        <v>0</v>
      </c>
      <c r="J1206" s="55">
        <f>RFPData!CV1201</f>
        <v>0</v>
      </c>
      <c r="K1206" s="55">
        <f>RFPData!CW1201</f>
        <v>0</v>
      </c>
      <c r="L1206" s="57">
        <f>RFPData!DR1201</f>
        <v>0</v>
      </c>
    </row>
    <row r="1207" spans="1:12" ht="30" customHeight="1">
      <c r="A1207" s="58">
        <f>RFPData!D1202</f>
        <v>0</v>
      </c>
      <c r="B1207" s="53">
        <f>RFPData!DU1202</f>
        <v>0</v>
      </c>
      <c r="C1207" s="56">
        <f>RFPData!E1202</f>
        <v>0</v>
      </c>
      <c r="D1207" s="53">
        <f>RFPData!DT1202</f>
        <v>0</v>
      </c>
      <c r="E1207" s="56" t="str">
        <f>RFPData!DW1202</f>
        <v/>
      </c>
      <c r="F1207" s="54" t="d">
        <f>RFPData!CX1202</f>
        <v>1899-12-30</v>
      </c>
      <c r="G1207" s="54" t="d">
        <f>RFPData!DS1202</f>
        <v>1899-12-30</v>
      </c>
      <c r="H1207" s="58">
        <f>RFPData!DQ1202</f>
        <v>0</v>
      </c>
      <c r="I1207" s="58">
        <f>RFPData!DV1202</f>
        <v>0</v>
      </c>
      <c r="J1207" s="55">
        <f>RFPData!CV1202</f>
        <v>0</v>
      </c>
      <c r="K1207" s="55">
        <f>RFPData!CW1202</f>
        <v>0</v>
      </c>
      <c r="L1207" s="57">
        <f>RFPData!DR1202</f>
        <v>0</v>
      </c>
    </row>
    <row r="1208" spans="1:12" ht="30" customHeight="1">
      <c r="A1208" s="58">
        <f>RFPData!D1203</f>
        <v>0</v>
      </c>
      <c r="B1208" s="53">
        <f>RFPData!DU1203</f>
        <v>0</v>
      </c>
      <c r="C1208" s="56">
        <f>RFPData!E1203</f>
        <v>0</v>
      </c>
      <c r="D1208" s="53">
        <f>RFPData!DT1203</f>
        <v>0</v>
      </c>
      <c r="E1208" s="56" t="str">
        <f>RFPData!DW1203</f>
        <v/>
      </c>
      <c r="F1208" s="54" t="d">
        <f>RFPData!CX1203</f>
        <v>1899-12-30</v>
      </c>
      <c r="G1208" s="54" t="d">
        <f>RFPData!DS1203</f>
        <v>1899-12-30</v>
      </c>
      <c r="H1208" s="58">
        <f>RFPData!DQ1203</f>
        <v>0</v>
      </c>
      <c r="I1208" s="58">
        <f>RFPData!DV1203</f>
        <v>0</v>
      </c>
      <c r="J1208" s="55">
        <f>RFPData!CV1203</f>
        <v>0</v>
      </c>
      <c r="K1208" s="55">
        <f>RFPData!CW1203</f>
        <v>0</v>
      </c>
      <c r="L1208" s="57">
        <f>RFPData!DR1203</f>
        <v>0</v>
      </c>
    </row>
    <row r="1209" spans="1:12" ht="30" customHeight="1">
      <c r="A1209" s="58">
        <f>RFPData!D1204</f>
        <v>0</v>
      </c>
      <c r="B1209" s="53">
        <f>RFPData!DU1204</f>
        <v>0</v>
      </c>
      <c r="C1209" s="56">
        <f>RFPData!E1204</f>
        <v>0</v>
      </c>
      <c r="D1209" s="53">
        <f>RFPData!DT1204</f>
        <v>0</v>
      </c>
      <c r="E1209" s="56" t="str">
        <f>RFPData!DW1204</f>
        <v/>
      </c>
      <c r="F1209" s="54" t="d">
        <f>RFPData!CX1204</f>
        <v>1899-12-30</v>
      </c>
      <c r="G1209" s="54" t="d">
        <f>RFPData!DS1204</f>
        <v>1899-12-30</v>
      </c>
      <c r="H1209" s="58">
        <f>RFPData!DQ1204</f>
        <v>0</v>
      </c>
      <c r="I1209" s="58">
        <f>RFPData!DV1204</f>
        <v>0</v>
      </c>
      <c r="J1209" s="55">
        <f>RFPData!CV1204</f>
        <v>0</v>
      </c>
      <c r="K1209" s="55">
        <f>RFPData!CW1204</f>
        <v>0</v>
      </c>
      <c r="L1209" s="57">
        <f>RFPData!DR1204</f>
        <v>0</v>
      </c>
    </row>
    <row r="1210" spans="1:12" ht="30" customHeight="1">
      <c r="A1210" s="58">
        <f>RFPData!D1205</f>
        <v>0</v>
      </c>
      <c r="B1210" s="53">
        <f>RFPData!DU1205</f>
        <v>0</v>
      </c>
      <c r="C1210" s="56">
        <f>RFPData!E1205</f>
        <v>0</v>
      </c>
      <c r="D1210" s="53">
        <f>RFPData!DT1205</f>
        <v>0</v>
      </c>
      <c r="E1210" s="56" t="str">
        <f>RFPData!DW1205</f>
        <v/>
      </c>
      <c r="F1210" s="54" t="d">
        <f>RFPData!CX1205</f>
        <v>1899-12-30</v>
      </c>
      <c r="G1210" s="54" t="d">
        <f>RFPData!DS1205</f>
        <v>1899-12-30</v>
      </c>
      <c r="H1210" s="58">
        <f>RFPData!DQ1205</f>
        <v>0</v>
      </c>
      <c r="I1210" s="58">
        <f>RFPData!DV1205</f>
        <v>0</v>
      </c>
      <c r="J1210" s="55">
        <f>RFPData!CV1205</f>
        <v>0</v>
      </c>
      <c r="K1210" s="55">
        <f>RFPData!CW1205</f>
        <v>0</v>
      </c>
      <c r="L1210" s="57">
        <f>RFPData!DR1205</f>
        <v>0</v>
      </c>
    </row>
    <row r="1211" spans="1:12" ht="30" customHeight="1">
      <c r="A1211" s="58">
        <f>RFPData!D1206</f>
        <v>0</v>
      </c>
      <c r="B1211" s="53">
        <f>RFPData!DU1206</f>
        <v>0</v>
      </c>
      <c r="C1211" s="56">
        <f>RFPData!E1206</f>
        <v>0</v>
      </c>
      <c r="D1211" s="53">
        <f>RFPData!DT1206</f>
        <v>0</v>
      </c>
      <c r="E1211" s="56" t="str">
        <f>RFPData!DW1206</f>
        <v/>
      </c>
      <c r="F1211" s="54" t="d">
        <f>RFPData!CX1206</f>
        <v>1899-12-30</v>
      </c>
      <c r="G1211" s="54" t="d">
        <f>RFPData!DS1206</f>
        <v>1899-12-30</v>
      </c>
      <c r="H1211" s="58">
        <f>RFPData!DQ1206</f>
        <v>0</v>
      </c>
      <c r="I1211" s="58">
        <f>RFPData!DV1206</f>
        <v>0</v>
      </c>
      <c r="J1211" s="55">
        <f>RFPData!CV1206</f>
        <v>0</v>
      </c>
      <c r="K1211" s="55">
        <f>RFPData!CW1206</f>
        <v>0</v>
      </c>
      <c r="L1211" s="57">
        <f>RFPData!DR1206</f>
        <v>0</v>
      </c>
    </row>
    <row r="1212" spans="1:12" ht="30" customHeight="1">
      <c r="A1212" s="58">
        <f>RFPData!D1207</f>
        <v>0</v>
      </c>
      <c r="B1212" s="53">
        <f>RFPData!DU1207</f>
        <v>0</v>
      </c>
      <c r="C1212" s="56">
        <f>RFPData!E1207</f>
        <v>0</v>
      </c>
      <c r="D1212" s="53">
        <f>RFPData!DT1207</f>
        <v>0</v>
      </c>
      <c r="E1212" s="56" t="str">
        <f>RFPData!DW1207</f>
        <v/>
      </c>
      <c r="F1212" s="54" t="d">
        <f>RFPData!CX1207</f>
        <v>1899-12-30</v>
      </c>
      <c r="G1212" s="54" t="d">
        <f>RFPData!DS1207</f>
        <v>1899-12-30</v>
      </c>
      <c r="H1212" s="58">
        <f>RFPData!DQ1207</f>
        <v>0</v>
      </c>
      <c r="I1212" s="58">
        <f>RFPData!DV1207</f>
        <v>0</v>
      </c>
      <c r="J1212" s="55">
        <f>RFPData!CV1207</f>
        <v>0</v>
      </c>
      <c r="K1212" s="55">
        <f>RFPData!CW1207</f>
        <v>0</v>
      </c>
      <c r="L1212" s="57">
        <f>RFPData!DR1207</f>
        <v>0</v>
      </c>
    </row>
    <row r="1213" spans="1:12" ht="30" customHeight="1">
      <c r="A1213" s="58">
        <f>RFPData!D1208</f>
        <v>0</v>
      </c>
      <c r="B1213" s="53">
        <f>RFPData!DU1208</f>
        <v>0</v>
      </c>
      <c r="C1213" s="56">
        <f>RFPData!E1208</f>
        <v>0</v>
      </c>
      <c r="D1213" s="53">
        <f>RFPData!DT1208</f>
        <v>0</v>
      </c>
      <c r="E1213" s="56" t="str">
        <f>RFPData!DW1208</f>
        <v/>
      </c>
      <c r="F1213" s="54" t="d">
        <f>RFPData!CX1208</f>
        <v>1899-12-30</v>
      </c>
      <c r="G1213" s="54" t="d">
        <f>RFPData!DS1208</f>
        <v>1899-12-30</v>
      </c>
      <c r="H1213" s="58">
        <f>RFPData!DQ1208</f>
        <v>0</v>
      </c>
      <c r="I1213" s="58">
        <f>RFPData!DV1208</f>
        <v>0</v>
      </c>
      <c r="J1213" s="55">
        <f>RFPData!CV1208</f>
        <v>0</v>
      </c>
      <c r="K1213" s="55">
        <f>RFPData!CW1208</f>
        <v>0</v>
      </c>
      <c r="L1213" s="57">
        <f>RFPData!DR1208</f>
        <v>0</v>
      </c>
    </row>
    <row r="1214" spans="1:12" ht="30" customHeight="1">
      <c r="A1214" s="58">
        <f>RFPData!D1209</f>
        <v>0</v>
      </c>
      <c r="B1214" s="53">
        <f>RFPData!DU1209</f>
        <v>0</v>
      </c>
      <c r="C1214" s="56">
        <f>RFPData!E1209</f>
        <v>0</v>
      </c>
      <c r="D1214" s="53">
        <f>RFPData!DT1209</f>
        <v>0</v>
      </c>
      <c r="E1214" s="56" t="str">
        <f>RFPData!DW1209</f>
        <v/>
      </c>
      <c r="F1214" s="54" t="d">
        <f>RFPData!CX1209</f>
        <v>1899-12-30</v>
      </c>
      <c r="G1214" s="54" t="d">
        <f>RFPData!DS1209</f>
        <v>1899-12-30</v>
      </c>
      <c r="H1214" s="58">
        <f>RFPData!DQ1209</f>
        <v>0</v>
      </c>
      <c r="I1214" s="58">
        <f>RFPData!DV1209</f>
        <v>0</v>
      </c>
      <c r="J1214" s="55">
        <f>RFPData!CV1209</f>
        <v>0</v>
      </c>
      <c r="K1214" s="55">
        <f>RFPData!CW1209</f>
        <v>0</v>
      </c>
      <c r="L1214" s="57">
        <f>RFPData!DR1209</f>
        <v>0</v>
      </c>
    </row>
    <row r="1215" spans="1:12" ht="30" customHeight="1">
      <c r="A1215" s="58">
        <f>RFPData!D1210</f>
        <v>0</v>
      </c>
      <c r="B1215" s="53">
        <f>RFPData!DU1210</f>
        <v>0</v>
      </c>
      <c r="C1215" s="56">
        <f>RFPData!E1210</f>
        <v>0</v>
      </c>
      <c r="D1215" s="53">
        <f>RFPData!DT1210</f>
        <v>0</v>
      </c>
      <c r="E1215" s="56" t="str">
        <f>RFPData!DW1210</f>
        <v/>
      </c>
      <c r="F1215" s="54" t="d">
        <f>RFPData!CX1210</f>
        <v>1899-12-30</v>
      </c>
      <c r="G1215" s="54" t="d">
        <f>RFPData!DS1210</f>
        <v>1899-12-30</v>
      </c>
      <c r="H1215" s="58">
        <f>RFPData!DQ1210</f>
        <v>0</v>
      </c>
      <c r="I1215" s="58">
        <f>RFPData!DV1210</f>
        <v>0</v>
      </c>
      <c r="J1215" s="55">
        <f>RFPData!CV1210</f>
        <v>0</v>
      </c>
      <c r="K1215" s="55">
        <f>RFPData!CW1210</f>
        <v>0</v>
      </c>
      <c r="L1215" s="57">
        <f>RFPData!DR1210</f>
        <v>0</v>
      </c>
    </row>
    <row r="1216" spans="1:12" ht="30" customHeight="1">
      <c r="A1216" s="58">
        <f>RFPData!D1211</f>
        <v>0</v>
      </c>
      <c r="B1216" s="53">
        <f>RFPData!DU1211</f>
        <v>0</v>
      </c>
      <c r="C1216" s="56">
        <f>RFPData!E1211</f>
        <v>0</v>
      </c>
      <c r="D1216" s="53">
        <f>RFPData!DT1211</f>
        <v>0</v>
      </c>
      <c r="E1216" s="56" t="str">
        <f>RFPData!DW1211</f>
        <v/>
      </c>
      <c r="F1216" s="54" t="d">
        <f>RFPData!CX1211</f>
        <v>1899-12-30</v>
      </c>
      <c r="G1216" s="54" t="d">
        <f>RFPData!DS1211</f>
        <v>1899-12-30</v>
      </c>
      <c r="H1216" s="58">
        <f>RFPData!DQ1211</f>
        <v>0</v>
      </c>
      <c r="I1216" s="58">
        <f>RFPData!DV1211</f>
        <v>0</v>
      </c>
      <c r="J1216" s="55">
        <f>RFPData!CV1211</f>
        <v>0</v>
      </c>
      <c r="K1216" s="55">
        <f>RFPData!CW1211</f>
        <v>0</v>
      </c>
      <c r="L1216" s="57">
        <f>RFPData!DR1211</f>
        <v>0</v>
      </c>
    </row>
    <row r="1217" spans="1:12" ht="30" customHeight="1">
      <c r="A1217" s="58">
        <f>RFPData!D1212</f>
        <v>0</v>
      </c>
      <c r="B1217" s="53">
        <f>RFPData!DU1212</f>
        <v>0</v>
      </c>
      <c r="C1217" s="56">
        <f>RFPData!E1212</f>
        <v>0</v>
      </c>
      <c r="D1217" s="53">
        <f>RFPData!DT1212</f>
        <v>0</v>
      </c>
      <c r="E1217" s="56" t="str">
        <f>RFPData!DW1212</f>
        <v/>
      </c>
      <c r="F1217" s="54" t="d">
        <f>RFPData!CX1212</f>
        <v>1899-12-30</v>
      </c>
      <c r="G1217" s="54" t="d">
        <f>RFPData!DS1212</f>
        <v>1899-12-30</v>
      </c>
      <c r="H1217" s="58">
        <f>RFPData!DQ1212</f>
        <v>0</v>
      </c>
      <c r="I1217" s="58">
        <f>RFPData!DV1212</f>
        <v>0</v>
      </c>
      <c r="J1217" s="55">
        <f>RFPData!CV1212</f>
        <v>0</v>
      </c>
      <c r="K1217" s="55">
        <f>RFPData!CW1212</f>
        <v>0</v>
      </c>
      <c r="L1217" s="57">
        <f>RFPData!DR1212</f>
        <v>0</v>
      </c>
    </row>
    <row r="1218" spans="1:12" ht="30" customHeight="1">
      <c r="A1218" s="58">
        <f>RFPData!D1213</f>
        <v>0</v>
      </c>
      <c r="B1218" s="53">
        <f>RFPData!DU1213</f>
        <v>0</v>
      </c>
      <c r="C1218" s="56">
        <f>RFPData!E1213</f>
        <v>0</v>
      </c>
      <c r="D1218" s="53">
        <f>RFPData!DT1213</f>
        <v>0</v>
      </c>
      <c r="E1218" s="56" t="str">
        <f>RFPData!DW1213</f>
        <v/>
      </c>
      <c r="F1218" s="54" t="d">
        <f>RFPData!CX1213</f>
        <v>1899-12-30</v>
      </c>
      <c r="G1218" s="54" t="d">
        <f>RFPData!DS1213</f>
        <v>1899-12-30</v>
      </c>
      <c r="H1218" s="58">
        <f>RFPData!DQ1213</f>
        <v>0</v>
      </c>
      <c r="I1218" s="58">
        <f>RFPData!DV1213</f>
        <v>0</v>
      </c>
      <c r="J1218" s="55">
        <f>RFPData!CV1213</f>
        <v>0</v>
      </c>
      <c r="K1218" s="55">
        <f>RFPData!CW1213</f>
        <v>0</v>
      </c>
      <c r="L1218" s="57">
        <f>RFPData!DR1213</f>
        <v>0</v>
      </c>
    </row>
    <row r="1219" spans="1:12" ht="30" customHeight="1">
      <c r="A1219" s="58">
        <f>RFPData!D1214</f>
        <v>0</v>
      </c>
      <c r="B1219" s="53">
        <f>RFPData!DU1214</f>
        <v>0</v>
      </c>
      <c r="C1219" s="56">
        <f>RFPData!E1214</f>
        <v>0</v>
      </c>
      <c r="D1219" s="53">
        <f>RFPData!DT1214</f>
        <v>0</v>
      </c>
      <c r="E1219" s="56" t="str">
        <f>RFPData!DW1214</f>
        <v/>
      </c>
      <c r="F1219" s="54" t="d">
        <f>RFPData!CX1214</f>
        <v>1899-12-30</v>
      </c>
      <c r="G1219" s="54" t="d">
        <f>RFPData!DS1214</f>
        <v>1899-12-30</v>
      </c>
      <c r="H1219" s="58">
        <f>RFPData!DQ1214</f>
        <v>0</v>
      </c>
      <c r="I1219" s="58">
        <f>RFPData!DV1214</f>
        <v>0</v>
      </c>
      <c r="J1219" s="55">
        <f>RFPData!CV1214</f>
        <v>0</v>
      </c>
      <c r="K1219" s="55">
        <f>RFPData!CW1214</f>
        <v>0</v>
      </c>
      <c r="L1219" s="57">
        <f>RFPData!DR1214</f>
        <v>0</v>
      </c>
    </row>
    <row r="1220" spans="1:12" ht="30" customHeight="1">
      <c r="A1220" s="58">
        <f>RFPData!D1215</f>
        <v>0</v>
      </c>
      <c r="B1220" s="53">
        <f>RFPData!DU1215</f>
        <v>0</v>
      </c>
      <c r="C1220" s="56">
        <f>RFPData!E1215</f>
        <v>0</v>
      </c>
      <c r="D1220" s="53">
        <f>RFPData!DT1215</f>
        <v>0</v>
      </c>
      <c r="E1220" s="56" t="str">
        <f>RFPData!DW1215</f>
        <v/>
      </c>
      <c r="F1220" s="54" t="d">
        <f>RFPData!CX1215</f>
        <v>1899-12-30</v>
      </c>
      <c r="G1220" s="54" t="d">
        <f>RFPData!DS1215</f>
        <v>1899-12-30</v>
      </c>
      <c r="H1220" s="58">
        <f>RFPData!DQ1215</f>
        <v>0</v>
      </c>
      <c r="I1220" s="58">
        <f>RFPData!DV1215</f>
        <v>0</v>
      </c>
      <c r="J1220" s="55">
        <f>RFPData!CV1215</f>
        <v>0</v>
      </c>
      <c r="K1220" s="55">
        <f>RFPData!CW1215</f>
        <v>0</v>
      </c>
      <c r="L1220" s="57">
        <f>RFPData!DR1215</f>
        <v>0</v>
      </c>
    </row>
    <row r="1221" spans="1:12" ht="30" customHeight="1">
      <c r="A1221" s="58">
        <f>RFPData!D1216</f>
        <v>0</v>
      </c>
      <c r="B1221" s="53">
        <f>RFPData!DU1216</f>
        <v>0</v>
      </c>
      <c r="C1221" s="56">
        <f>RFPData!E1216</f>
        <v>0</v>
      </c>
      <c r="D1221" s="53">
        <f>RFPData!DT1216</f>
        <v>0</v>
      </c>
      <c r="E1221" s="56" t="str">
        <f>RFPData!DW1216</f>
        <v/>
      </c>
      <c r="F1221" s="54" t="d">
        <f>RFPData!CX1216</f>
        <v>1899-12-30</v>
      </c>
      <c r="G1221" s="54" t="d">
        <f>RFPData!DS1216</f>
        <v>1899-12-30</v>
      </c>
      <c r="H1221" s="58">
        <f>RFPData!DQ1216</f>
        <v>0</v>
      </c>
      <c r="I1221" s="58">
        <f>RFPData!DV1216</f>
        <v>0</v>
      </c>
      <c r="J1221" s="55">
        <f>RFPData!CV1216</f>
        <v>0</v>
      </c>
      <c r="K1221" s="55">
        <f>RFPData!CW1216</f>
        <v>0</v>
      </c>
      <c r="L1221" s="57">
        <f>RFPData!DR1216</f>
        <v>0</v>
      </c>
    </row>
    <row r="1222" spans="1:12" ht="30" customHeight="1">
      <c r="A1222" s="58">
        <f>RFPData!D1217</f>
        <v>0</v>
      </c>
      <c r="B1222" s="53">
        <f>RFPData!DU1217</f>
        <v>0</v>
      </c>
      <c r="C1222" s="56">
        <f>RFPData!E1217</f>
        <v>0</v>
      </c>
      <c r="D1222" s="53">
        <f>RFPData!DT1217</f>
        <v>0</v>
      </c>
      <c r="E1222" s="56" t="str">
        <f>RFPData!DW1217</f>
        <v/>
      </c>
      <c r="F1222" s="54" t="d">
        <f>RFPData!CX1217</f>
        <v>1899-12-30</v>
      </c>
      <c r="G1222" s="54" t="d">
        <f>RFPData!DS1217</f>
        <v>1899-12-30</v>
      </c>
      <c r="H1222" s="58">
        <f>RFPData!DQ1217</f>
        <v>0</v>
      </c>
      <c r="I1222" s="58">
        <f>RFPData!DV1217</f>
        <v>0</v>
      </c>
      <c r="J1222" s="55">
        <f>RFPData!CV1217</f>
        <v>0</v>
      </c>
      <c r="K1222" s="55">
        <f>RFPData!CW1217</f>
        <v>0</v>
      </c>
      <c r="L1222" s="57">
        <f>RFPData!DR1217</f>
        <v>0</v>
      </c>
    </row>
    <row r="1223" spans="1:12" ht="30" customHeight="1">
      <c r="A1223" s="58">
        <f>RFPData!D1218</f>
        <v>0</v>
      </c>
      <c r="B1223" s="53">
        <f>RFPData!DU1218</f>
        <v>0</v>
      </c>
      <c r="C1223" s="56">
        <f>RFPData!E1218</f>
        <v>0</v>
      </c>
      <c r="D1223" s="53">
        <f>RFPData!DT1218</f>
        <v>0</v>
      </c>
      <c r="E1223" s="56" t="str">
        <f>RFPData!DW1218</f>
        <v/>
      </c>
      <c r="F1223" s="54" t="d">
        <f>RFPData!CX1218</f>
        <v>1899-12-30</v>
      </c>
      <c r="G1223" s="54" t="d">
        <f>RFPData!DS1218</f>
        <v>1899-12-30</v>
      </c>
      <c r="H1223" s="58">
        <f>RFPData!DQ1218</f>
        <v>0</v>
      </c>
      <c r="I1223" s="58">
        <f>RFPData!DV1218</f>
        <v>0</v>
      </c>
      <c r="J1223" s="55">
        <f>RFPData!CV1218</f>
        <v>0</v>
      </c>
      <c r="K1223" s="55">
        <f>RFPData!CW1218</f>
        <v>0</v>
      </c>
      <c r="L1223" s="57">
        <f>RFPData!DR1218</f>
        <v>0</v>
      </c>
    </row>
    <row r="1224" spans="1:12" ht="30" customHeight="1">
      <c r="A1224" s="58">
        <f>RFPData!D1219</f>
        <v>0</v>
      </c>
      <c r="B1224" s="53">
        <f>RFPData!DU1219</f>
        <v>0</v>
      </c>
      <c r="C1224" s="56">
        <f>RFPData!E1219</f>
        <v>0</v>
      </c>
      <c r="D1224" s="53">
        <f>RFPData!DT1219</f>
        <v>0</v>
      </c>
      <c r="E1224" s="56" t="str">
        <f>RFPData!DW1219</f>
        <v/>
      </c>
      <c r="F1224" s="54" t="d">
        <f>RFPData!CX1219</f>
        <v>1899-12-30</v>
      </c>
      <c r="G1224" s="54" t="d">
        <f>RFPData!DS1219</f>
        <v>1899-12-30</v>
      </c>
      <c r="H1224" s="58">
        <f>RFPData!DQ1219</f>
        <v>0</v>
      </c>
      <c r="I1224" s="58">
        <f>RFPData!DV1219</f>
        <v>0</v>
      </c>
      <c r="J1224" s="55">
        <f>RFPData!CV1219</f>
        <v>0</v>
      </c>
      <c r="K1224" s="55">
        <f>RFPData!CW1219</f>
        <v>0</v>
      </c>
      <c r="L1224" s="57">
        <f>RFPData!DR1219</f>
        <v>0</v>
      </c>
    </row>
    <row r="1225" spans="1:12" ht="30" customHeight="1">
      <c r="A1225" s="58">
        <f>RFPData!D1220</f>
        <v>0</v>
      </c>
      <c r="B1225" s="53">
        <f>RFPData!DU1220</f>
        <v>0</v>
      </c>
      <c r="C1225" s="56">
        <f>RFPData!E1220</f>
        <v>0</v>
      </c>
      <c r="D1225" s="53">
        <f>RFPData!DT1220</f>
        <v>0</v>
      </c>
      <c r="E1225" s="56" t="str">
        <f>RFPData!DW1220</f>
        <v/>
      </c>
      <c r="F1225" s="54" t="d">
        <f>RFPData!CX1220</f>
        <v>1899-12-30</v>
      </c>
      <c r="G1225" s="54" t="d">
        <f>RFPData!DS1220</f>
        <v>1899-12-30</v>
      </c>
      <c r="H1225" s="58">
        <f>RFPData!DQ1220</f>
        <v>0</v>
      </c>
      <c r="I1225" s="58">
        <f>RFPData!DV1220</f>
        <v>0</v>
      </c>
      <c r="J1225" s="55">
        <f>RFPData!CV1220</f>
        <v>0</v>
      </c>
      <c r="K1225" s="55">
        <f>RFPData!CW1220</f>
        <v>0</v>
      </c>
      <c r="L1225" s="57">
        <f>RFPData!DR1220</f>
        <v>0</v>
      </c>
    </row>
    <row r="1226" spans="1:12" ht="30" customHeight="1">
      <c r="A1226" s="58">
        <f>RFPData!D1221</f>
        <v>0</v>
      </c>
      <c r="B1226" s="53">
        <f>RFPData!DU1221</f>
        <v>0</v>
      </c>
      <c r="C1226" s="56">
        <f>RFPData!E1221</f>
        <v>0</v>
      </c>
      <c r="D1226" s="53">
        <f>RFPData!DT1221</f>
        <v>0</v>
      </c>
      <c r="E1226" s="56" t="str">
        <f>RFPData!DW1221</f>
        <v/>
      </c>
      <c r="F1226" s="54" t="d">
        <f>RFPData!CX1221</f>
        <v>1899-12-30</v>
      </c>
      <c r="G1226" s="54" t="d">
        <f>RFPData!DS1221</f>
        <v>1899-12-30</v>
      </c>
      <c r="H1226" s="58">
        <f>RFPData!DQ1221</f>
        <v>0</v>
      </c>
      <c r="I1226" s="58">
        <f>RFPData!DV1221</f>
        <v>0</v>
      </c>
      <c r="J1226" s="55">
        <f>RFPData!CV1221</f>
        <v>0</v>
      </c>
      <c r="K1226" s="55">
        <f>RFPData!CW1221</f>
        <v>0</v>
      </c>
      <c r="L1226" s="57">
        <f>RFPData!DR1221</f>
        <v>0</v>
      </c>
    </row>
    <row r="1227" spans="1:12" ht="30" customHeight="1">
      <c r="A1227" s="58">
        <f>RFPData!D1222</f>
        <v>0</v>
      </c>
      <c r="B1227" s="53">
        <f>RFPData!DU1222</f>
        <v>0</v>
      </c>
      <c r="C1227" s="56">
        <f>RFPData!E1222</f>
        <v>0</v>
      </c>
      <c r="D1227" s="53">
        <f>RFPData!DT1222</f>
        <v>0</v>
      </c>
      <c r="E1227" s="56" t="str">
        <f>RFPData!DW1222</f>
        <v/>
      </c>
      <c r="F1227" s="54" t="d">
        <f>RFPData!CX1222</f>
        <v>1899-12-30</v>
      </c>
      <c r="G1227" s="54" t="d">
        <f>RFPData!DS1222</f>
        <v>1899-12-30</v>
      </c>
      <c r="H1227" s="58">
        <f>RFPData!DQ1222</f>
        <v>0</v>
      </c>
      <c r="I1227" s="58">
        <f>RFPData!DV1222</f>
        <v>0</v>
      </c>
      <c r="J1227" s="55">
        <f>RFPData!CV1222</f>
        <v>0</v>
      </c>
      <c r="K1227" s="55">
        <f>RFPData!CW1222</f>
        <v>0</v>
      </c>
      <c r="L1227" s="57">
        <f>RFPData!DR1222</f>
        <v>0</v>
      </c>
    </row>
    <row r="1228" spans="1:12" ht="30" customHeight="1">
      <c r="A1228" s="58">
        <f>RFPData!D1223</f>
        <v>0</v>
      </c>
      <c r="B1228" s="53">
        <f>RFPData!DU1223</f>
        <v>0</v>
      </c>
      <c r="C1228" s="56">
        <f>RFPData!E1223</f>
        <v>0</v>
      </c>
      <c r="D1228" s="53">
        <f>RFPData!DT1223</f>
        <v>0</v>
      </c>
      <c r="E1228" s="56" t="str">
        <f>RFPData!DW1223</f>
        <v/>
      </c>
      <c r="F1228" s="54" t="d">
        <f>RFPData!CX1223</f>
        <v>1899-12-30</v>
      </c>
      <c r="G1228" s="54" t="d">
        <f>RFPData!DS1223</f>
        <v>1899-12-30</v>
      </c>
      <c r="H1228" s="58">
        <f>RFPData!DQ1223</f>
        <v>0</v>
      </c>
      <c r="I1228" s="58">
        <f>RFPData!DV1223</f>
        <v>0</v>
      </c>
      <c r="J1228" s="55">
        <f>RFPData!CV1223</f>
        <v>0</v>
      </c>
      <c r="K1228" s="55">
        <f>RFPData!CW1223</f>
        <v>0</v>
      </c>
      <c r="L1228" s="57">
        <f>RFPData!DR1223</f>
        <v>0</v>
      </c>
    </row>
    <row r="1229" spans="1:12" ht="30" customHeight="1">
      <c r="A1229" s="58">
        <f>RFPData!D1224</f>
        <v>0</v>
      </c>
      <c r="B1229" s="53">
        <f>RFPData!DU1224</f>
        <v>0</v>
      </c>
      <c r="C1229" s="56">
        <f>RFPData!E1224</f>
        <v>0</v>
      </c>
      <c r="D1229" s="53">
        <f>RFPData!DT1224</f>
        <v>0</v>
      </c>
      <c r="E1229" s="56" t="str">
        <f>RFPData!DW1224</f>
        <v/>
      </c>
      <c r="F1229" s="54" t="d">
        <f>RFPData!CX1224</f>
        <v>1899-12-30</v>
      </c>
      <c r="G1229" s="54" t="d">
        <f>RFPData!DS1224</f>
        <v>1899-12-30</v>
      </c>
      <c r="H1229" s="58">
        <f>RFPData!DQ1224</f>
        <v>0</v>
      </c>
      <c r="I1229" s="58">
        <f>RFPData!DV1224</f>
        <v>0</v>
      </c>
      <c r="J1229" s="55">
        <f>RFPData!CV1224</f>
        <v>0</v>
      </c>
      <c r="K1229" s="55">
        <f>RFPData!CW1224</f>
        <v>0</v>
      </c>
      <c r="L1229" s="57">
        <f>RFPData!DR1224</f>
        <v>0</v>
      </c>
    </row>
    <row r="1230" spans="1:12" ht="30" customHeight="1">
      <c r="A1230" s="58">
        <f>RFPData!D1225</f>
        <v>0</v>
      </c>
      <c r="B1230" s="53">
        <f>RFPData!DU1225</f>
        <v>0</v>
      </c>
      <c r="C1230" s="56">
        <f>RFPData!E1225</f>
        <v>0</v>
      </c>
      <c r="D1230" s="53">
        <f>RFPData!DT1225</f>
        <v>0</v>
      </c>
      <c r="E1230" s="56" t="str">
        <f>RFPData!DW1225</f>
        <v/>
      </c>
      <c r="F1230" s="54" t="d">
        <f>RFPData!CX1225</f>
        <v>1899-12-30</v>
      </c>
      <c r="G1230" s="54" t="d">
        <f>RFPData!DS1225</f>
        <v>1899-12-30</v>
      </c>
      <c r="H1230" s="58">
        <f>RFPData!DQ1225</f>
        <v>0</v>
      </c>
      <c r="I1230" s="58">
        <f>RFPData!DV1225</f>
        <v>0</v>
      </c>
      <c r="J1230" s="55">
        <f>RFPData!CV1225</f>
        <v>0</v>
      </c>
      <c r="K1230" s="55">
        <f>RFPData!CW1225</f>
        <v>0</v>
      </c>
      <c r="L1230" s="57">
        <f>RFPData!DR1225</f>
        <v>0</v>
      </c>
    </row>
    <row r="1231" spans="1:12" ht="30" customHeight="1">
      <c r="A1231" s="58">
        <f>RFPData!D1226</f>
        <v>0</v>
      </c>
      <c r="B1231" s="53">
        <f>RFPData!DU1226</f>
        <v>0</v>
      </c>
      <c r="C1231" s="56">
        <f>RFPData!E1226</f>
        <v>0</v>
      </c>
      <c r="D1231" s="53">
        <f>RFPData!DT1226</f>
        <v>0</v>
      </c>
      <c r="E1231" s="56" t="str">
        <f>RFPData!DW1226</f>
        <v/>
      </c>
      <c r="F1231" s="54" t="d">
        <f>RFPData!CX1226</f>
        <v>1899-12-30</v>
      </c>
      <c r="G1231" s="54" t="d">
        <f>RFPData!DS1226</f>
        <v>1899-12-30</v>
      </c>
      <c r="H1231" s="58">
        <f>RFPData!DQ1226</f>
        <v>0</v>
      </c>
      <c r="I1231" s="58">
        <f>RFPData!DV1226</f>
        <v>0</v>
      </c>
      <c r="J1231" s="55">
        <f>RFPData!CV1226</f>
        <v>0</v>
      </c>
      <c r="K1231" s="55">
        <f>RFPData!CW1226</f>
        <v>0</v>
      </c>
      <c r="L1231" s="57">
        <f>RFPData!DR1226</f>
        <v>0</v>
      </c>
    </row>
    <row r="1232" spans="1:12" ht="30" customHeight="1">
      <c r="A1232" s="58">
        <f>RFPData!D1227</f>
        <v>0</v>
      </c>
      <c r="B1232" s="53">
        <f>RFPData!DU1227</f>
        <v>0</v>
      </c>
      <c r="C1232" s="56">
        <f>RFPData!E1227</f>
        <v>0</v>
      </c>
      <c r="D1232" s="53">
        <f>RFPData!DT1227</f>
        <v>0</v>
      </c>
      <c r="E1232" s="56" t="str">
        <f>RFPData!DW1227</f>
        <v/>
      </c>
      <c r="F1232" s="54" t="d">
        <f>RFPData!CX1227</f>
        <v>1899-12-30</v>
      </c>
      <c r="G1232" s="54" t="d">
        <f>RFPData!DS1227</f>
        <v>1899-12-30</v>
      </c>
      <c r="H1232" s="58">
        <f>RFPData!DQ1227</f>
        <v>0</v>
      </c>
      <c r="I1232" s="58">
        <f>RFPData!DV1227</f>
        <v>0</v>
      </c>
      <c r="J1232" s="55">
        <f>RFPData!CV1227</f>
        <v>0</v>
      </c>
      <c r="K1232" s="55">
        <f>RFPData!CW1227</f>
        <v>0</v>
      </c>
      <c r="L1232" s="57">
        <f>RFPData!DR1227</f>
        <v>0</v>
      </c>
    </row>
    <row r="1233" spans="1:12" ht="30" customHeight="1">
      <c r="A1233" s="58">
        <f>RFPData!D1228</f>
        <v>0</v>
      </c>
      <c r="B1233" s="53">
        <f>RFPData!DU1228</f>
        <v>0</v>
      </c>
      <c r="C1233" s="56">
        <f>RFPData!E1228</f>
        <v>0</v>
      </c>
      <c r="D1233" s="53">
        <f>RFPData!DT1228</f>
        <v>0</v>
      </c>
      <c r="E1233" s="56" t="str">
        <f>RFPData!DW1228</f>
        <v/>
      </c>
      <c r="F1233" s="54" t="d">
        <f>RFPData!CX1228</f>
        <v>1899-12-30</v>
      </c>
      <c r="G1233" s="54" t="d">
        <f>RFPData!DS1228</f>
        <v>1899-12-30</v>
      </c>
      <c r="H1233" s="58">
        <f>RFPData!DQ1228</f>
        <v>0</v>
      </c>
      <c r="I1233" s="58">
        <f>RFPData!DV1228</f>
        <v>0</v>
      </c>
      <c r="J1233" s="55">
        <f>RFPData!CV1228</f>
        <v>0</v>
      </c>
      <c r="K1233" s="55">
        <f>RFPData!CW1228</f>
        <v>0</v>
      </c>
      <c r="L1233" s="57">
        <f>RFPData!DR1228</f>
        <v>0</v>
      </c>
    </row>
    <row r="1234" spans="1:12" ht="30" customHeight="1">
      <c r="A1234" s="58">
        <f>RFPData!D1229</f>
        <v>0</v>
      </c>
      <c r="B1234" s="53">
        <f>RFPData!DU1229</f>
        <v>0</v>
      </c>
      <c r="C1234" s="56">
        <f>RFPData!E1229</f>
        <v>0</v>
      </c>
      <c r="D1234" s="53">
        <f>RFPData!DT1229</f>
        <v>0</v>
      </c>
      <c r="E1234" s="56" t="str">
        <f>RFPData!DW1229</f>
        <v/>
      </c>
      <c r="F1234" s="54" t="d">
        <f>RFPData!CX1229</f>
        <v>1899-12-30</v>
      </c>
      <c r="G1234" s="54" t="d">
        <f>RFPData!DS1229</f>
        <v>1899-12-30</v>
      </c>
      <c r="H1234" s="58">
        <f>RFPData!DQ1229</f>
        <v>0</v>
      </c>
      <c r="I1234" s="58">
        <f>RFPData!DV1229</f>
        <v>0</v>
      </c>
      <c r="J1234" s="55">
        <f>RFPData!CV1229</f>
        <v>0</v>
      </c>
      <c r="K1234" s="55">
        <f>RFPData!CW1229</f>
        <v>0</v>
      </c>
      <c r="L1234" s="57">
        <f>RFPData!DR1229</f>
        <v>0</v>
      </c>
    </row>
    <row r="1235" spans="1:12" ht="30" customHeight="1">
      <c r="A1235" s="58">
        <f>RFPData!D1230</f>
        <v>0</v>
      </c>
      <c r="B1235" s="53">
        <f>RFPData!DU1230</f>
        <v>0</v>
      </c>
      <c r="C1235" s="56">
        <f>RFPData!E1230</f>
        <v>0</v>
      </c>
      <c r="D1235" s="53">
        <f>RFPData!DT1230</f>
        <v>0</v>
      </c>
      <c r="E1235" s="56" t="str">
        <f>RFPData!DW1230</f>
        <v/>
      </c>
      <c r="F1235" s="54" t="d">
        <f>RFPData!CX1230</f>
        <v>1899-12-30</v>
      </c>
      <c r="G1235" s="54" t="d">
        <f>RFPData!DS1230</f>
        <v>1899-12-30</v>
      </c>
      <c r="H1235" s="58">
        <f>RFPData!DQ1230</f>
        <v>0</v>
      </c>
      <c r="I1235" s="58">
        <f>RFPData!DV1230</f>
        <v>0</v>
      </c>
      <c r="J1235" s="55">
        <f>RFPData!CV1230</f>
        <v>0</v>
      </c>
      <c r="K1235" s="55">
        <f>RFPData!CW1230</f>
        <v>0</v>
      </c>
      <c r="L1235" s="57">
        <f>RFPData!DR1230</f>
        <v>0</v>
      </c>
    </row>
    <row r="1236" spans="1:12" ht="30" customHeight="1">
      <c r="A1236" s="58">
        <f>RFPData!D1231</f>
        <v>0</v>
      </c>
      <c r="B1236" s="53">
        <f>RFPData!DU1231</f>
        <v>0</v>
      </c>
      <c r="C1236" s="56">
        <f>RFPData!E1231</f>
        <v>0</v>
      </c>
      <c r="D1236" s="53">
        <f>RFPData!DT1231</f>
        <v>0</v>
      </c>
      <c r="E1236" s="56" t="str">
        <f>RFPData!DW1231</f>
        <v/>
      </c>
      <c r="F1236" s="54" t="d">
        <f>RFPData!CX1231</f>
        <v>1899-12-30</v>
      </c>
      <c r="G1236" s="54" t="d">
        <f>RFPData!DS1231</f>
        <v>1899-12-30</v>
      </c>
      <c r="H1236" s="58">
        <f>RFPData!DQ1231</f>
        <v>0</v>
      </c>
      <c r="I1236" s="58">
        <f>RFPData!DV1231</f>
        <v>0</v>
      </c>
      <c r="J1236" s="55">
        <f>RFPData!CV1231</f>
        <v>0</v>
      </c>
      <c r="K1236" s="55">
        <f>RFPData!CW1231</f>
        <v>0</v>
      </c>
      <c r="L1236" s="57">
        <f>RFPData!DR1231</f>
        <v>0</v>
      </c>
    </row>
    <row r="1237" spans="1:12" ht="30" customHeight="1">
      <c r="A1237" s="58">
        <f>RFPData!D1232</f>
        <v>0</v>
      </c>
      <c r="B1237" s="53">
        <f>RFPData!DU1232</f>
        <v>0</v>
      </c>
      <c r="C1237" s="56">
        <f>RFPData!E1232</f>
        <v>0</v>
      </c>
      <c r="D1237" s="53">
        <f>RFPData!DT1232</f>
        <v>0</v>
      </c>
      <c r="E1237" s="56" t="str">
        <f>RFPData!DW1232</f>
        <v/>
      </c>
      <c r="F1237" s="54" t="d">
        <f>RFPData!CX1232</f>
        <v>1899-12-30</v>
      </c>
      <c r="G1237" s="54" t="d">
        <f>RFPData!DS1232</f>
        <v>1899-12-30</v>
      </c>
      <c r="H1237" s="58">
        <f>RFPData!DQ1232</f>
        <v>0</v>
      </c>
      <c r="I1237" s="58">
        <f>RFPData!DV1232</f>
        <v>0</v>
      </c>
      <c r="J1237" s="55">
        <f>RFPData!CV1232</f>
        <v>0</v>
      </c>
      <c r="K1237" s="55">
        <f>RFPData!CW1232</f>
        <v>0</v>
      </c>
      <c r="L1237" s="57">
        <f>RFPData!DR1232</f>
        <v>0</v>
      </c>
    </row>
    <row r="1238" spans="1:12" ht="30" customHeight="1">
      <c r="A1238" s="58">
        <f>RFPData!D1233</f>
        <v>0</v>
      </c>
      <c r="B1238" s="53">
        <f>RFPData!DU1233</f>
        <v>0</v>
      </c>
      <c r="C1238" s="56">
        <f>RFPData!E1233</f>
        <v>0</v>
      </c>
      <c r="D1238" s="53">
        <f>RFPData!DT1233</f>
        <v>0</v>
      </c>
      <c r="E1238" s="56" t="str">
        <f>RFPData!DW1233</f>
        <v/>
      </c>
      <c r="F1238" s="54" t="d">
        <f>RFPData!CX1233</f>
        <v>1899-12-30</v>
      </c>
      <c r="G1238" s="54" t="d">
        <f>RFPData!DS1233</f>
        <v>1899-12-30</v>
      </c>
      <c r="H1238" s="58">
        <f>RFPData!DQ1233</f>
        <v>0</v>
      </c>
      <c r="I1238" s="58">
        <f>RFPData!DV1233</f>
        <v>0</v>
      </c>
      <c r="J1238" s="55">
        <f>RFPData!CV1233</f>
        <v>0</v>
      </c>
      <c r="K1238" s="55">
        <f>RFPData!CW1233</f>
        <v>0</v>
      </c>
      <c r="L1238" s="57">
        <f>RFPData!DR1233</f>
        <v>0</v>
      </c>
    </row>
    <row r="1239" spans="1:12" ht="30" customHeight="1">
      <c r="A1239" s="58">
        <f>RFPData!D1234</f>
        <v>0</v>
      </c>
      <c r="B1239" s="53">
        <f>RFPData!DU1234</f>
        <v>0</v>
      </c>
      <c r="C1239" s="56">
        <f>RFPData!E1234</f>
        <v>0</v>
      </c>
      <c r="D1239" s="53">
        <f>RFPData!DT1234</f>
        <v>0</v>
      </c>
      <c r="E1239" s="56" t="str">
        <f>RFPData!DW1234</f>
        <v/>
      </c>
      <c r="F1239" s="54" t="d">
        <f>RFPData!CX1234</f>
        <v>1899-12-30</v>
      </c>
      <c r="G1239" s="54" t="d">
        <f>RFPData!DS1234</f>
        <v>1899-12-30</v>
      </c>
      <c r="H1239" s="58">
        <f>RFPData!DQ1234</f>
        <v>0</v>
      </c>
      <c r="I1239" s="58">
        <f>RFPData!DV1234</f>
        <v>0</v>
      </c>
      <c r="J1239" s="55">
        <f>RFPData!CV1234</f>
        <v>0</v>
      </c>
      <c r="K1239" s="55">
        <f>RFPData!CW1234</f>
        <v>0</v>
      </c>
      <c r="L1239" s="57">
        <f>RFPData!DR1234</f>
        <v>0</v>
      </c>
    </row>
    <row r="1240" spans="1:12" ht="30" customHeight="1">
      <c r="A1240" s="58">
        <f>RFPData!D1235</f>
        <v>0</v>
      </c>
      <c r="B1240" s="53">
        <f>RFPData!DU1235</f>
        <v>0</v>
      </c>
      <c r="C1240" s="56">
        <f>RFPData!E1235</f>
        <v>0</v>
      </c>
      <c r="D1240" s="53">
        <f>RFPData!DT1235</f>
        <v>0</v>
      </c>
      <c r="E1240" s="56" t="str">
        <f>RFPData!DW1235</f>
        <v/>
      </c>
      <c r="F1240" s="54" t="d">
        <f>RFPData!CX1235</f>
        <v>1899-12-30</v>
      </c>
      <c r="G1240" s="54" t="d">
        <f>RFPData!DS1235</f>
        <v>1899-12-30</v>
      </c>
      <c r="H1240" s="58">
        <f>RFPData!DQ1235</f>
        <v>0</v>
      </c>
      <c r="I1240" s="58">
        <f>RFPData!DV1235</f>
        <v>0</v>
      </c>
      <c r="J1240" s="55">
        <f>RFPData!CV1235</f>
        <v>0</v>
      </c>
      <c r="K1240" s="55">
        <f>RFPData!CW1235</f>
        <v>0</v>
      </c>
      <c r="L1240" s="57">
        <f>RFPData!DR1235</f>
        <v>0</v>
      </c>
    </row>
    <row r="1241" spans="1:12" ht="30" customHeight="1">
      <c r="A1241" s="58">
        <f>RFPData!D1236</f>
        <v>0</v>
      </c>
      <c r="B1241" s="53">
        <f>RFPData!DU1236</f>
        <v>0</v>
      </c>
      <c r="C1241" s="56">
        <f>RFPData!E1236</f>
        <v>0</v>
      </c>
      <c r="D1241" s="53">
        <f>RFPData!DT1236</f>
        <v>0</v>
      </c>
      <c r="E1241" s="56" t="str">
        <f>RFPData!DW1236</f>
        <v/>
      </c>
      <c r="F1241" s="54" t="d">
        <f>RFPData!CX1236</f>
        <v>1899-12-30</v>
      </c>
      <c r="G1241" s="54" t="d">
        <f>RFPData!DS1236</f>
        <v>1899-12-30</v>
      </c>
      <c r="H1241" s="58">
        <f>RFPData!DQ1236</f>
        <v>0</v>
      </c>
      <c r="I1241" s="58">
        <f>RFPData!DV1236</f>
        <v>0</v>
      </c>
      <c r="J1241" s="55">
        <f>RFPData!CV1236</f>
        <v>0</v>
      </c>
      <c r="K1241" s="55">
        <f>RFPData!CW1236</f>
        <v>0</v>
      </c>
      <c r="L1241" s="57">
        <f>RFPData!DR1236</f>
        <v>0</v>
      </c>
    </row>
    <row r="1242" spans="1:12" ht="30" customHeight="1">
      <c r="A1242" s="58">
        <f>RFPData!D1237</f>
        <v>0</v>
      </c>
      <c r="B1242" s="53">
        <f>RFPData!DU1237</f>
        <v>0</v>
      </c>
      <c r="C1242" s="56">
        <f>RFPData!E1237</f>
        <v>0</v>
      </c>
      <c r="D1242" s="53">
        <f>RFPData!DT1237</f>
        <v>0</v>
      </c>
      <c r="E1242" s="56" t="str">
        <f>RFPData!DW1237</f>
        <v/>
      </c>
      <c r="F1242" s="54" t="d">
        <f>RFPData!CX1237</f>
        <v>1899-12-30</v>
      </c>
      <c r="G1242" s="54" t="d">
        <f>RFPData!DS1237</f>
        <v>1899-12-30</v>
      </c>
      <c r="H1242" s="58">
        <f>RFPData!DQ1237</f>
        <v>0</v>
      </c>
      <c r="I1242" s="58">
        <f>RFPData!DV1237</f>
        <v>0</v>
      </c>
      <c r="J1242" s="55">
        <f>RFPData!CV1237</f>
        <v>0</v>
      </c>
      <c r="K1242" s="55">
        <f>RFPData!CW1237</f>
        <v>0</v>
      </c>
      <c r="L1242" s="57">
        <f>RFPData!DR1237</f>
        <v>0</v>
      </c>
    </row>
    <row r="1243" spans="1:12" ht="30" customHeight="1">
      <c r="A1243" s="58">
        <f>RFPData!D1238</f>
        <v>0</v>
      </c>
      <c r="B1243" s="53">
        <f>RFPData!DU1238</f>
        <v>0</v>
      </c>
      <c r="C1243" s="56">
        <f>RFPData!E1238</f>
        <v>0</v>
      </c>
      <c r="D1243" s="53">
        <f>RFPData!DT1238</f>
        <v>0</v>
      </c>
      <c r="E1243" s="56" t="str">
        <f>RFPData!DW1238</f>
        <v/>
      </c>
      <c r="F1243" s="54" t="d">
        <f>RFPData!CX1238</f>
        <v>1899-12-30</v>
      </c>
      <c r="G1243" s="54" t="d">
        <f>RFPData!DS1238</f>
        <v>1899-12-30</v>
      </c>
      <c r="H1243" s="58">
        <f>RFPData!DQ1238</f>
        <v>0</v>
      </c>
      <c r="I1243" s="58">
        <f>RFPData!DV1238</f>
        <v>0</v>
      </c>
      <c r="J1243" s="55">
        <f>RFPData!CV1238</f>
        <v>0</v>
      </c>
      <c r="K1243" s="55">
        <f>RFPData!CW1238</f>
        <v>0</v>
      </c>
      <c r="L1243" s="57">
        <f>RFPData!DR1238</f>
        <v>0</v>
      </c>
    </row>
    <row r="1244" spans="1:12" ht="30" customHeight="1">
      <c r="A1244" s="58">
        <f>RFPData!D1239</f>
        <v>0</v>
      </c>
      <c r="B1244" s="53">
        <f>RFPData!DU1239</f>
        <v>0</v>
      </c>
      <c r="C1244" s="56">
        <f>RFPData!E1239</f>
        <v>0</v>
      </c>
      <c r="D1244" s="53">
        <f>RFPData!DT1239</f>
        <v>0</v>
      </c>
      <c r="E1244" s="56" t="str">
        <f>RFPData!DW1239</f>
        <v/>
      </c>
      <c r="F1244" s="54" t="d">
        <f>RFPData!CX1239</f>
        <v>1899-12-30</v>
      </c>
      <c r="G1244" s="54" t="d">
        <f>RFPData!DS1239</f>
        <v>1899-12-30</v>
      </c>
      <c r="H1244" s="58">
        <f>RFPData!DQ1239</f>
        <v>0</v>
      </c>
      <c r="I1244" s="58">
        <f>RFPData!DV1239</f>
        <v>0</v>
      </c>
      <c r="J1244" s="55">
        <f>RFPData!CV1239</f>
        <v>0</v>
      </c>
      <c r="K1244" s="55">
        <f>RFPData!CW1239</f>
        <v>0</v>
      </c>
      <c r="L1244" s="57">
        <f>RFPData!DR1239</f>
        <v>0</v>
      </c>
    </row>
    <row r="1245" spans="1:12" ht="30" customHeight="1">
      <c r="A1245" s="58">
        <f>RFPData!D1240</f>
        <v>0</v>
      </c>
      <c r="B1245" s="53">
        <f>RFPData!DU1240</f>
        <v>0</v>
      </c>
      <c r="C1245" s="56">
        <f>RFPData!E1240</f>
        <v>0</v>
      </c>
      <c r="D1245" s="53">
        <f>RFPData!DT1240</f>
        <v>0</v>
      </c>
      <c r="E1245" s="56" t="str">
        <f>RFPData!DW1240</f>
        <v/>
      </c>
      <c r="F1245" s="54" t="d">
        <f>RFPData!CX1240</f>
        <v>1899-12-30</v>
      </c>
      <c r="G1245" s="54" t="d">
        <f>RFPData!DS1240</f>
        <v>1899-12-30</v>
      </c>
      <c r="H1245" s="58">
        <f>RFPData!DQ1240</f>
        <v>0</v>
      </c>
      <c r="I1245" s="58">
        <f>RFPData!DV1240</f>
        <v>0</v>
      </c>
      <c r="J1245" s="55">
        <f>RFPData!CV1240</f>
        <v>0</v>
      </c>
      <c r="K1245" s="55">
        <f>RFPData!CW1240</f>
        <v>0</v>
      </c>
      <c r="L1245" s="57">
        <f>RFPData!DR1240</f>
        <v>0</v>
      </c>
    </row>
    <row r="1246" spans="1:12" ht="30" customHeight="1">
      <c r="A1246" s="58">
        <f>RFPData!D1241</f>
        <v>0</v>
      </c>
      <c r="B1246" s="53">
        <f>RFPData!DU1241</f>
        <v>0</v>
      </c>
      <c r="C1246" s="56">
        <f>RFPData!E1241</f>
        <v>0</v>
      </c>
      <c r="D1246" s="53">
        <f>RFPData!DT1241</f>
        <v>0</v>
      </c>
      <c r="E1246" s="56" t="str">
        <f>RFPData!DW1241</f>
        <v/>
      </c>
      <c r="F1246" s="54" t="d">
        <f>RFPData!CX1241</f>
        <v>1899-12-30</v>
      </c>
      <c r="G1246" s="54" t="d">
        <f>RFPData!DS1241</f>
        <v>1899-12-30</v>
      </c>
      <c r="H1246" s="58">
        <f>RFPData!DQ1241</f>
        <v>0</v>
      </c>
      <c r="I1246" s="58">
        <f>RFPData!DV1241</f>
        <v>0</v>
      </c>
      <c r="J1246" s="55">
        <f>RFPData!CV1241</f>
        <v>0</v>
      </c>
      <c r="K1246" s="55">
        <f>RFPData!CW1241</f>
        <v>0</v>
      </c>
      <c r="L1246" s="57">
        <f>RFPData!DR1241</f>
        <v>0</v>
      </c>
    </row>
    <row r="1247" spans="1:12" ht="30" customHeight="1">
      <c r="A1247" s="58">
        <f>RFPData!D1242</f>
        <v>0</v>
      </c>
      <c r="B1247" s="53">
        <f>RFPData!DU1242</f>
        <v>0</v>
      </c>
      <c r="C1247" s="56">
        <f>RFPData!E1242</f>
        <v>0</v>
      </c>
      <c r="D1247" s="53">
        <f>RFPData!DT1242</f>
        <v>0</v>
      </c>
      <c r="E1247" s="56" t="str">
        <f>RFPData!DW1242</f>
        <v/>
      </c>
      <c r="F1247" s="54" t="d">
        <f>RFPData!CX1242</f>
        <v>1899-12-30</v>
      </c>
      <c r="G1247" s="54" t="d">
        <f>RFPData!DS1242</f>
        <v>1899-12-30</v>
      </c>
      <c r="H1247" s="58">
        <f>RFPData!DQ1242</f>
        <v>0</v>
      </c>
      <c r="I1247" s="58">
        <f>RFPData!DV1242</f>
        <v>0</v>
      </c>
      <c r="J1247" s="55">
        <f>RFPData!CV1242</f>
        <v>0</v>
      </c>
      <c r="K1247" s="55">
        <f>RFPData!CW1242</f>
        <v>0</v>
      </c>
      <c r="L1247" s="57">
        <f>RFPData!DR1242</f>
        <v>0</v>
      </c>
    </row>
    <row r="1248" spans="1:12" ht="30" customHeight="1">
      <c r="A1248" s="58">
        <f>RFPData!D1243</f>
        <v>0</v>
      </c>
      <c r="B1248" s="53">
        <f>RFPData!DU1243</f>
        <v>0</v>
      </c>
      <c r="C1248" s="56">
        <f>RFPData!E1243</f>
        <v>0</v>
      </c>
      <c r="D1248" s="53">
        <f>RFPData!DT1243</f>
        <v>0</v>
      </c>
      <c r="E1248" s="56" t="str">
        <f>RFPData!DW1243</f>
        <v/>
      </c>
      <c r="F1248" s="54" t="d">
        <f>RFPData!CX1243</f>
        <v>1899-12-30</v>
      </c>
      <c r="G1248" s="54" t="d">
        <f>RFPData!DS1243</f>
        <v>1899-12-30</v>
      </c>
      <c r="H1248" s="58">
        <f>RFPData!DQ1243</f>
        <v>0</v>
      </c>
      <c r="I1248" s="58">
        <f>RFPData!DV1243</f>
        <v>0</v>
      </c>
      <c r="J1248" s="55">
        <f>RFPData!CV1243</f>
        <v>0</v>
      </c>
      <c r="K1248" s="55">
        <f>RFPData!CW1243</f>
        <v>0</v>
      </c>
      <c r="L1248" s="57">
        <f>RFPData!DR1243</f>
        <v>0</v>
      </c>
    </row>
    <row r="1249" spans="1:12" ht="30" customHeight="1">
      <c r="A1249" s="58">
        <f>RFPData!D1244</f>
        <v>0</v>
      </c>
      <c r="B1249" s="53">
        <f>RFPData!DU1244</f>
        <v>0</v>
      </c>
      <c r="C1249" s="56">
        <f>RFPData!E1244</f>
        <v>0</v>
      </c>
      <c r="D1249" s="53">
        <f>RFPData!DT1244</f>
        <v>0</v>
      </c>
      <c r="E1249" s="56" t="str">
        <f>RFPData!DW1244</f>
        <v/>
      </c>
      <c r="F1249" s="54" t="d">
        <f>RFPData!CX1244</f>
        <v>1899-12-30</v>
      </c>
      <c r="G1249" s="54" t="d">
        <f>RFPData!DS1244</f>
        <v>1899-12-30</v>
      </c>
      <c r="H1249" s="58">
        <f>RFPData!DQ1244</f>
        <v>0</v>
      </c>
      <c r="I1249" s="58">
        <f>RFPData!DV1244</f>
        <v>0</v>
      </c>
      <c r="J1249" s="55">
        <f>RFPData!CV1244</f>
        <v>0</v>
      </c>
      <c r="K1249" s="55">
        <f>RFPData!CW1244</f>
        <v>0</v>
      </c>
      <c r="L1249" s="57">
        <f>RFPData!DR1244</f>
        <v>0</v>
      </c>
    </row>
    <row r="1250" spans="1:12" ht="30" customHeight="1">
      <c r="A1250" s="58">
        <f>RFPData!D1245</f>
        <v>0</v>
      </c>
      <c r="B1250" s="53">
        <f>RFPData!DU1245</f>
        <v>0</v>
      </c>
      <c r="C1250" s="56">
        <f>RFPData!E1245</f>
        <v>0</v>
      </c>
      <c r="D1250" s="53">
        <f>RFPData!DT1245</f>
        <v>0</v>
      </c>
      <c r="E1250" s="56" t="str">
        <f>RFPData!DW1245</f>
        <v/>
      </c>
      <c r="F1250" s="54" t="d">
        <f>RFPData!CX1245</f>
        <v>1899-12-30</v>
      </c>
      <c r="G1250" s="54" t="d">
        <f>RFPData!DS1245</f>
        <v>1899-12-30</v>
      </c>
      <c r="H1250" s="58">
        <f>RFPData!DQ1245</f>
        <v>0</v>
      </c>
      <c r="I1250" s="58">
        <f>RFPData!DV1245</f>
        <v>0</v>
      </c>
      <c r="J1250" s="55">
        <f>RFPData!CV1245</f>
        <v>0</v>
      </c>
      <c r="K1250" s="55">
        <f>RFPData!CW1245</f>
        <v>0</v>
      </c>
      <c r="L1250" s="57">
        <f>RFPData!DR1245</f>
        <v>0</v>
      </c>
    </row>
    <row r="1251" spans="1:12" ht="30" customHeight="1">
      <c r="A1251" s="58">
        <f>RFPData!D1246</f>
        <v>0</v>
      </c>
      <c r="B1251" s="53">
        <f>RFPData!DU1246</f>
        <v>0</v>
      </c>
      <c r="C1251" s="56">
        <f>RFPData!E1246</f>
        <v>0</v>
      </c>
      <c r="D1251" s="53">
        <f>RFPData!DT1246</f>
        <v>0</v>
      </c>
      <c r="E1251" s="56" t="str">
        <f>RFPData!DW1246</f>
        <v/>
      </c>
      <c r="F1251" s="54" t="d">
        <f>RFPData!CX1246</f>
        <v>1899-12-30</v>
      </c>
      <c r="G1251" s="54" t="d">
        <f>RFPData!DS1246</f>
        <v>1899-12-30</v>
      </c>
      <c r="H1251" s="58">
        <f>RFPData!DQ1246</f>
        <v>0</v>
      </c>
      <c r="I1251" s="58">
        <f>RFPData!DV1246</f>
        <v>0</v>
      </c>
      <c r="J1251" s="55">
        <f>RFPData!CV1246</f>
        <v>0</v>
      </c>
      <c r="K1251" s="55">
        <f>RFPData!CW1246</f>
        <v>0</v>
      </c>
      <c r="L1251" s="57">
        <f>RFPData!DR1246</f>
        <v>0</v>
      </c>
    </row>
    <row r="1252" spans="1:12" ht="30" customHeight="1">
      <c r="A1252" s="58">
        <f>RFPData!D1247</f>
        <v>0</v>
      </c>
      <c r="B1252" s="53">
        <f>RFPData!DU1247</f>
        <v>0</v>
      </c>
      <c r="C1252" s="56">
        <f>RFPData!E1247</f>
        <v>0</v>
      </c>
      <c r="D1252" s="53">
        <f>RFPData!DT1247</f>
        <v>0</v>
      </c>
      <c r="E1252" s="56" t="str">
        <f>RFPData!DW1247</f>
        <v/>
      </c>
      <c r="F1252" s="54" t="d">
        <f>RFPData!CX1247</f>
        <v>1899-12-30</v>
      </c>
      <c r="G1252" s="54" t="d">
        <f>RFPData!DS1247</f>
        <v>1899-12-30</v>
      </c>
      <c r="H1252" s="58">
        <f>RFPData!DQ1247</f>
        <v>0</v>
      </c>
      <c r="I1252" s="58">
        <f>RFPData!DV1247</f>
        <v>0</v>
      </c>
      <c r="J1252" s="55">
        <f>RFPData!CV1247</f>
        <v>0</v>
      </c>
      <c r="K1252" s="55">
        <f>RFPData!CW1247</f>
        <v>0</v>
      </c>
      <c r="L1252" s="57">
        <f>RFPData!DR1247</f>
        <v>0</v>
      </c>
    </row>
    <row r="1253" spans="1:12" ht="30" customHeight="1">
      <c r="A1253" s="58">
        <f>RFPData!D1248</f>
        <v>0</v>
      </c>
      <c r="B1253" s="53">
        <f>RFPData!DU1248</f>
        <v>0</v>
      </c>
      <c r="C1253" s="56">
        <f>RFPData!E1248</f>
        <v>0</v>
      </c>
      <c r="D1253" s="53">
        <f>RFPData!DT1248</f>
        <v>0</v>
      </c>
      <c r="E1253" s="56" t="str">
        <f>RFPData!DW1248</f>
        <v/>
      </c>
      <c r="F1253" s="54" t="d">
        <f>RFPData!CX1248</f>
        <v>1899-12-30</v>
      </c>
      <c r="G1253" s="54" t="d">
        <f>RFPData!DS1248</f>
        <v>1899-12-30</v>
      </c>
      <c r="H1253" s="58">
        <f>RFPData!DQ1248</f>
        <v>0</v>
      </c>
      <c r="I1253" s="58">
        <f>RFPData!DV1248</f>
        <v>0</v>
      </c>
      <c r="J1253" s="55">
        <f>RFPData!CV1248</f>
        <v>0</v>
      </c>
      <c r="K1253" s="55">
        <f>RFPData!CW1248</f>
        <v>0</v>
      </c>
      <c r="L1253" s="57">
        <f>RFPData!DR1248</f>
        <v>0</v>
      </c>
    </row>
    <row r="1254" spans="1:12" ht="30" customHeight="1">
      <c r="A1254" s="58">
        <f>RFPData!D1249</f>
        <v>0</v>
      </c>
      <c r="B1254" s="53">
        <f>RFPData!DU1249</f>
        <v>0</v>
      </c>
      <c r="C1254" s="56">
        <f>RFPData!E1249</f>
        <v>0</v>
      </c>
      <c r="D1254" s="53">
        <f>RFPData!DT1249</f>
        <v>0</v>
      </c>
      <c r="E1254" s="56" t="str">
        <f>RFPData!DW1249</f>
        <v/>
      </c>
      <c r="F1254" s="54" t="d">
        <f>RFPData!CX1249</f>
        <v>1899-12-30</v>
      </c>
      <c r="G1254" s="54" t="d">
        <f>RFPData!DS1249</f>
        <v>1899-12-30</v>
      </c>
      <c r="H1254" s="58">
        <f>RFPData!DQ1249</f>
        <v>0</v>
      </c>
      <c r="I1254" s="58">
        <f>RFPData!DV1249</f>
        <v>0</v>
      </c>
      <c r="J1254" s="55">
        <f>RFPData!CV1249</f>
        <v>0</v>
      </c>
      <c r="K1254" s="55">
        <f>RFPData!CW1249</f>
        <v>0</v>
      </c>
      <c r="L1254" s="57">
        <f>RFPData!DR1249</f>
        <v>0</v>
      </c>
    </row>
    <row r="1255" spans="1:12" ht="30" customHeight="1">
      <c r="A1255" s="58">
        <f>RFPData!D1250</f>
        <v>0</v>
      </c>
      <c r="B1255" s="53">
        <f>RFPData!DU1250</f>
        <v>0</v>
      </c>
      <c r="C1255" s="56">
        <f>RFPData!E1250</f>
        <v>0</v>
      </c>
      <c r="D1255" s="53">
        <f>RFPData!DT1250</f>
        <v>0</v>
      </c>
      <c r="E1255" s="56" t="str">
        <f>RFPData!DW1250</f>
        <v/>
      </c>
      <c r="F1255" s="54" t="d">
        <f>RFPData!CX1250</f>
        <v>1899-12-30</v>
      </c>
      <c r="G1255" s="54" t="d">
        <f>RFPData!DS1250</f>
        <v>1899-12-30</v>
      </c>
      <c r="H1255" s="58">
        <f>RFPData!DQ1250</f>
        <v>0</v>
      </c>
      <c r="I1255" s="58">
        <f>RFPData!DV1250</f>
        <v>0</v>
      </c>
      <c r="J1255" s="55">
        <f>RFPData!CV1250</f>
        <v>0</v>
      </c>
      <c r="K1255" s="55">
        <f>RFPData!CW1250</f>
        <v>0</v>
      </c>
      <c r="L1255" s="57">
        <f>RFPData!DR1250</f>
        <v>0</v>
      </c>
    </row>
    <row r="1256" spans="1:12" ht="30" customHeight="1">
      <c r="A1256" s="58">
        <f>RFPData!D1251</f>
        <v>0</v>
      </c>
      <c r="B1256" s="53">
        <f>RFPData!DU1251</f>
        <v>0</v>
      </c>
      <c r="C1256" s="56">
        <f>RFPData!E1251</f>
        <v>0</v>
      </c>
      <c r="D1256" s="53">
        <f>RFPData!DT1251</f>
        <v>0</v>
      </c>
      <c r="E1256" s="56" t="str">
        <f>RFPData!DW1251</f>
        <v/>
      </c>
      <c r="F1256" s="54" t="d">
        <f>RFPData!CX1251</f>
        <v>1899-12-30</v>
      </c>
      <c r="G1256" s="54" t="d">
        <f>RFPData!DS1251</f>
        <v>1899-12-30</v>
      </c>
      <c r="H1256" s="58">
        <f>RFPData!DQ1251</f>
        <v>0</v>
      </c>
      <c r="I1256" s="58">
        <f>RFPData!DV1251</f>
        <v>0</v>
      </c>
      <c r="J1256" s="55">
        <f>RFPData!CV1251</f>
        <v>0</v>
      </c>
      <c r="K1256" s="55">
        <f>RFPData!CW1251</f>
        <v>0</v>
      </c>
      <c r="L1256" s="57">
        <f>RFPData!DR1251</f>
        <v>0</v>
      </c>
    </row>
    <row r="1257" spans="1:12" ht="30" customHeight="1">
      <c r="A1257" s="58">
        <f>RFPData!D1252</f>
        <v>0</v>
      </c>
      <c r="B1257" s="53">
        <f>RFPData!DU1252</f>
        <v>0</v>
      </c>
      <c r="C1257" s="56">
        <f>RFPData!E1252</f>
        <v>0</v>
      </c>
      <c r="D1257" s="53">
        <f>RFPData!DT1252</f>
        <v>0</v>
      </c>
      <c r="E1257" s="56" t="str">
        <f>RFPData!DW1252</f>
        <v/>
      </c>
      <c r="F1257" s="54" t="d">
        <f>RFPData!CX1252</f>
        <v>1899-12-30</v>
      </c>
      <c r="G1257" s="54" t="d">
        <f>RFPData!DS1252</f>
        <v>1899-12-30</v>
      </c>
      <c r="H1257" s="58">
        <f>RFPData!DQ1252</f>
        <v>0</v>
      </c>
      <c r="I1257" s="58">
        <f>RFPData!DV1252</f>
        <v>0</v>
      </c>
      <c r="J1257" s="55">
        <f>RFPData!CV1252</f>
        <v>0</v>
      </c>
      <c r="K1257" s="55">
        <f>RFPData!CW1252</f>
        <v>0</v>
      </c>
      <c r="L1257" s="57">
        <f>RFPData!DR1252</f>
        <v>0</v>
      </c>
    </row>
    <row r="1258" spans="1:12" ht="30" customHeight="1">
      <c r="A1258" s="58">
        <f>RFPData!D1253</f>
        <v>0</v>
      </c>
      <c r="B1258" s="53">
        <f>RFPData!DU1253</f>
        <v>0</v>
      </c>
      <c r="C1258" s="56">
        <f>RFPData!E1253</f>
        <v>0</v>
      </c>
      <c r="D1258" s="53">
        <f>RFPData!DT1253</f>
        <v>0</v>
      </c>
      <c r="E1258" s="56" t="str">
        <f>RFPData!DW1253</f>
        <v/>
      </c>
      <c r="F1258" s="54" t="d">
        <f>RFPData!CX1253</f>
        <v>1899-12-30</v>
      </c>
      <c r="G1258" s="54" t="d">
        <f>RFPData!DS1253</f>
        <v>1899-12-30</v>
      </c>
      <c r="H1258" s="58">
        <f>RFPData!DQ1253</f>
        <v>0</v>
      </c>
      <c r="I1258" s="58">
        <f>RFPData!DV1253</f>
        <v>0</v>
      </c>
      <c r="J1258" s="55">
        <f>RFPData!CV1253</f>
        <v>0</v>
      </c>
      <c r="K1258" s="55">
        <f>RFPData!CW1253</f>
        <v>0</v>
      </c>
      <c r="L1258" s="57">
        <f>RFPData!DR1253</f>
        <v>0</v>
      </c>
    </row>
    <row r="1259" spans="1:12" ht="30" customHeight="1">
      <c r="A1259" s="58">
        <f>RFPData!D1254</f>
        <v>0</v>
      </c>
      <c r="B1259" s="53">
        <f>RFPData!DU1254</f>
        <v>0</v>
      </c>
      <c r="C1259" s="56">
        <f>RFPData!E1254</f>
        <v>0</v>
      </c>
      <c r="D1259" s="53">
        <f>RFPData!DT1254</f>
        <v>0</v>
      </c>
      <c r="E1259" s="56" t="str">
        <f>RFPData!DW1254</f>
        <v/>
      </c>
      <c r="F1259" s="54" t="d">
        <f>RFPData!CX1254</f>
        <v>1899-12-30</v>
      </c>
      <c r="G1259" s="54" t="d">
        <f>RFPData!DS1254</f>
        <v>1899-12-30</v>
      </c>
      <c r="H1259" s="58">
        <f>RFPData!DQ1254</f>
        <v>0</v>
      </c>
      <c r="I1259" s="58">
        <f>RFPData!DV1254</f>
        <v>0</v>
      </c>
      <c r="J1259" s="55">
        <f>RFPData!CV1254</f>
        <v>0</v>
      </c>
      <c r="K1259" s="55">
        <f>RFPData!CW1254</f>
        <v>0</v>
      </c>
      <c r="L1259" s="57">
        <f>RFPData!DR1254</f>
        <v>0</v>
      </c>
    </row>
    <row r="1260" spans="1:12" ht="30" customHeight="1">
      <c r="A1260" s="58">
        <f>RFPData!D1255</f>
        <v>0</v>
      </c>
      <c r="B1260" s="53">
        <f>RFPData!DU1255</f>
        <v>0</v>
      </c>
      <c r="C1260" s="56">
        <f>RFPData!E1255</f>
        <v>0</v>
      </c>
      <c r="D1260" s="53">
        <f>RFPData!DT1255</f>
        <v>0</v>
      </c>
      <c r="E1260" s="56" t="str">
        <f>RFPData!DW1255</f>
        <v/>
      </c>
      <c r="F1260" s="54" t="d">
        <f>RFPData!CX1255</f>
        <v>1899-12-30</v>
      </c>
      <c r="G1260" s="54" t="d">
        <f>RFPData!DS1255</f>
        <v>1899-12-30</v>
      </c>
      <c r="H1260" s="58">
        <f>RFPData!DQ1255</f>
        <v>0</v>
      </c>
      <c r="I1260" s="58">
        <f>RFPData!DV1255</f>
        <v>0</v>
      </c>
      <c r="J1260" s="55">
        <f>RFPData!CV1255</f>
        <v>0</v>
      </c>
      <c r="K1260" s="55">
        <f>RFPData!CW1255</f>
        <v>0</v>
      </c>
      <c r="L1260" s="57">
        <f>RFPData!DR1255</f>
        <v>0</v>
      </c>
    </row>
    <row r="1261" spans="1:12" ht="30" customHeight="1">
      <c r="A1261" s="58">
        <f>RFPData!D1256</f>
        <v>0</v>
      </c>
      <c r="B1261" s="53">
        <f>RFPData!DU1256</f>
        <v>0</v>
      </c>
      <c r="C1261" s="56">
        <f>RFPData!E1256</f>
        <v>0</v>
      </c>
      <c r="D1261" s="53">
        <f>RFPData!DT1256</f>
        <v>0</v>
      </c>
      <c r="E1261" s="56" t="str">
        <f>RFPData!DW1256</f>
        <v/>
      </c>
      <c r="F1261" s="54" t="d">
        <f>RFPData!CX1256</f>
        <v>1899-12-30</v>
      </c>
      <c r="G1261" s="54" t="d">
        <f>RFPData!DS1256</f>
        <v>1899-12-30</v>
      </c>
      <c r="H1261" s="58">
        <f>RFPData!DQ1256</f>
        <v>0</v>
      </c>
      <c r="I1261" s="58">
        <f>RFPData!DV1256</f>
        <v>0</v>
      </c>
      <c r="J1261" s="55">
        <f>RFPData!CV1256</f>
        <v>0</v>
      </c>
      <c r="K1261" s="55">
        <f>RFPData!CW1256</f>
        <v>0</v>
      </c>
      <c r="L1261" s="57">
        <f>RFPData!DR1256</f>
        <v>0</v>
      </c>
    </row>
    <row r="1262" spans="1:12" ht="30" customHeight="1">
      <c r="A1262" s="58">
        <f>RFPData!D1257</f>
        <v>0</v>
      </c>
      <c r="B1262" s="53">
        <f>RFPData!DU1257</f>
        <v>0</v>
      </c>
      <c r="C1262" s="56">
        <f>RFPData!E1257</f>
        <v>0</v>
      </c>
      <c r="D1262" s="53">
        <f>RFPData!DT1257</f>
        <v>0</v>
      </c>
      <c r="E1262" s="56" t="str">
        <f>RFPData!DW1257</f>
        <v/>
      </c>
      <c r="F1262" s="54" t="d">
        <f>RFPData!CX1257</f>
        <v>1899-12-30</v>
      </c>
      <c r="G1262" s="54" t="d">
        <f>RFPData!DS1257</f>
        <v>1899-12-30</v>
      </c>
      <c r="H1262" s="58">
        <f>RFPData!DQ1257</f>
        <v>0</v>
      </c>
      <c r="I1262" s="58">
        <f>RFPData!DV1257</f>
        <v>0</v>
      </c>
      <c r="J1262" s="55">
        <f>RFPData!CV1257</f>
        <v>0</v>
      </c>
      <c r="K1262" s="55">
        <f>RFPData!CW1257</f>
        <v>0</v>
      </c>
      <c r="L1262" s="57">
        <f>RFPData!DR1257</f>
        <v>0</v>
      </c>
    </row>
    <row r="1263" spans="1:12" ht="30" customHeight="1">
      <c r="A1263" s="58">
        <f>RFPData!D1258</f>
        <v>0</v>
      </c>
      <c r="B1263" s="53">
        <f>RFPData!DU1258</f>
        <v>0</v>
      </c>
      <c r="C1263" s="56">
        <f>RFPData!E1258</f>
        <v>0</v>
      </c>
      <c r="D1263" s="53">
        <f>RFPData!DT1258</f>
        <v>0</v>
      </c>
      <c r="E1263" s="56" t="str">
        <f>RFPData!DW1258</f>
        <v/>
      </c>
      <c r="F1263" s="54" t="d">
        <f>RFPData!CX1258</f>
        <v>1899-12-30</v>
      </c>
      <c r="G1263" s="54" t="d">
        <f>RFPData!DS1258</f>
        <v>1899-12-30</v>
      </c>
      <c r="H1263" s="58">
        <f>RFPData!DQ1258</f>
        <v>0</v>
      </c>
      <c r="I1263" s="58">
        <f>RFPData!DV1258</f>
        <v>0</v>
      </c>
      <c r="J1263" s="55">
        <f>RFPData!CV1258</f>
        <v>0</v>
      </c>
      <c r="K1263" s="55">
        <f>RFPData!CW1258</f>
        <v>0</v>
      </c>
      <c r="L1263" s="57">
        <f>RFPData!DR1258</f>
        <v>0</v>
      </c>
    </row>
    <row r="1264" spans="1:12" ht="30" customHeight="1">
      <c r="A1264" s="58">
        <f>RFPData!D1259</f>
        <v>0</v>
      </c>
      <c r="B1264" s="53">
        <f>RFPData!DU1259</f>
        <v>0</v>
      </c>
      <c r="C1264" s="56">
        <f>RFPData!E1259</f>
        <v>0</v>
      </c>
      <c r="D1264" s="53">
        <f>RFPData!DT1259</f>
        <v>0</v>
      </c>
      <c r="E1264" s="56" t="str">
        <f>RFPData!DW1259</f>
        <v/>
      </c>
      <c r="F1264" s="54" t="d">
        <f>RFPData!CX1259</f>
        <v>1899-12-30</v>
      </c>
      <c r="G1264" s="54" t="d">
        <f>RFPData!DS1259</f>
        <v>1899-12-30</v>
      </c>
      <c r="H1264" s="58">
        <f>RFPData!DQ1259</f>
        <v>0</v>
      </c>
      <c r="I1264" s="58">
        <f>RFPData!DV1259</f>
        <v>0</v>
      </c>
      <c r="J1264" s="55">
        <f>RFPData!CV1259</f>
        <v>0</v>
      </c>
      <c r="K1264" s="55">
        <f>RFPData!CW1259</f>
        <v>0</v>
      </c>
      <c r="L1264" s="57">
        <f>RFPData!DR1259</f>
        <v>0</v>
      </c>
    </row>
    <row r="1265" spans="1:12" ht="30" customHeight="1">
      <c r="A1265" s="58">
        <f>RFPData!D1260</f>
        <v>0</v>
      </c>
      <c r="B1265" s="53">
        <f>RFPData!DU1260</f>
        <v>0</v>
      </c>
      <c r="C1265" s="56">
        <f>RFPData!E1260</f>
        <v>0</v>
      </c>
      <c r="D1265" s="53">
        <f>RFPData!DT1260</f>
        <v>0</v>
      </c>
      <c r="E1265" s="56" t="str">
        <f>RFPData!DW1260</f>
        <v/>
      </c>
      <c r="F1265" s="54" t="d">
        <f>RFPData!CX1260</f>
        <v>1899-12-30</v>
      </c>
      <c r="G1265" s="54" t="d">
        <f>RFPData!DS1260</f>
        <v>1899-12-30</v>
      </c>
      <c r="H1265" s="58">
        <f>RFPData!DQ1260</f>
        <v>0</v>
      </c>
      <c r="I1265" s="58">
        <f>RFPData!DV1260</f>
        <v>0</v>
      </c>
      <c r="J1265" s="55">
        <f>RFPData!CV1260</f>
        <v>0</v>
      </c>
      <c r="K1265" s="55">
        <f>RFPData!CW1260</f>
        <v>0</v>
      </c>
      <c r="L1265" s="57">
        <f>RFPData!DR1260</f>
        <v>0</v>
      </c>
    </row>
    <row r="1266" spans="1:12" ht="30" customHeight="1">
      <c r="A1266" s="58">
        <f>RFPData!D1261</f>
        <v>0</v>
      </c>
      <c r="B1266" s="53">
        <f>RFPData!DU1261</f>
        <v>0</v>
      </c>
      <c r="C1266" s="56">
        <f>RFPData!E1261</f>
        <v>0</v>
      </c>
      <c r="D1266" s="53">
        <f>RFPData!DT1261</f>
        <v>0</v>
      </c>
      <c r="E1266" s="56" t="str">
        <f>RFPData!DW1261</f>
        <v/>
      </c>
      <c r="F1266" s="54" t="d">
        <f>RFPData!CX1261</f>
        <v>1899-12-30</v>
      </c>
      <c r="G1266" s="54" t="d">
        <f>RFPData!DS1261</f>
        <v>1899-12-30</v>
      </c>
      <c r="H1266" s="58">
        <f>RFPData!DQ1261</f>
        <v>0</v>
      </c>
      <c r="I1266" s="58">
        <f>RFPData!DV1261</f>
        <v>0</v>
      </c>
      <c r="J1266" s="55">
        <f>RFPData!CV1261</f>
        <v>0</v>
      </c>
      <c r="K1266" s="55">
        <f>RFPData!CW1261</f>
        <v>0</v>
      </c>
      <c r="L1266" s="57">
        <f>RFPData!DR1261</f>
        <v>0</v>
      </c>
    </row>
    <row r="1267" spans="1:12" ht="30" customHeight="1">
      <c r="A1267" s="58">
        <f>RFPData!D1262</f>
        <v>0</v>
      </c>
      <c r="B1267" s="53">
        <f>RFPData!DU1262</f>
        <v>0</v>
      </c>
      <c r="C1267" s="56">
        <f>RFPData!E1262</f>
        <v>0</v>
      </c>
      <c r="D1267" s="53">
        <f>RFPData!DT1262</f>
        <v>0</v>
      </c>
      <c r="E1267" s="56" t="str">
        <f>RFPData!DW1262</f>
        <v/>
      </c>
      <c r="F1267" s="54" t="d">
        <f>RFPData!CX1262</f>
        <v>1899-12-30</v>
      </c>
      <c r="G1267" s="54" t="d">
        <f>RFPData!DS1262</f>
        <v>1899-12-30</v>
      </c>
      <c r="H1267" s="58">
        <f>RFPData!DQ1262</f>
        <v>0</v>
      </c>
      <c r="I1267" s="58">
        <f>RFPData!DV1262</f>
        <v>0</v>
      </c>
      <c r="J1267" s="55">
        <f>RFPData!CV1262</f>
        <v>0</v>
      </c>
      <c r="K1267" s="55">
        <f>RFPData!CW1262</f>
        <v>0</v>
      </c>
      <c r="L1267" s="57">
        <f>RFPData!DR1262</f>
        <v>0</v>
      </c>
    </row>
    <row r="1268" spans="1:12" ht="30" customHeight="1">
      <c r="A1268" s="58">
        <f>RFPData!D1263</f>
        <v>0</v>
      </c>
      <c r="B1268" s="53">
        <f>RFPData!DU1263</f>
        <v>0</v>
      </c>
      <c r="C1268" s="56">
        <f>RFPData!E1263</f>
        <v>0</v>
      </c>
      <c r="D1268" s="53">
        <f>RFPData!DT1263</f>
        <v>0</v>
      </c>
      <c r="E1268" s="56" t="str">
        <f>RFPData!DW1263</f>
        <v/>
      </c>
      <c r="F1268" s="54" t="d">
        <f>RFPData!CX1263</f>
        <v>1899-12-30</v>
      </c>
      <c r="G1268" s="54" t="d">
        <f>RFPData!DS1263</f>
        <v>1899-12-30</v>
      </c>
      <c r="H1268" s="58">
        <f>RFPData!DQ1263</f>
        <v>0</v>
      </c>
      <c r="I1268" s="58">
        <f>RFPData!DV1263</f>
        <v>0</v>
      </c>
      <c r="J1268" s="55">
        <f>RFPData!CV1263</f>
        <v>0</v>
      </c>
      <c r="K1268" s="55">
        <f>RFPData!CW1263</f>
        <v>0</v>
      </c>
      <c r="L1268" s="57">
        <f>RFPData!DR1263</f>
        <v>0</v>
      </c>
    </row>
    <row r="1269" spans="1:12" ht="30" customHeight="1">
      <c r="A1269" s="58">
        <f>RFPData!D1264</f>
        <v>0</v>
      </c>
      <c r="B1269" s="53">
        <f>RFPData!DU1264</f>
        <v>0</v>
      </c>
      <c r="C1269" s="56">
        <f>RFPData!E1264</f>
        <v>0</v>
      </c>
      <c r="D1269" s="53">
        <f>RFPData!DT1264</f>
        <v>0</v>
      </c>
      <c r="E1269" s="56" t="str">
        <f>RFPData!DW1264</f>
        <v/>
      </c>
      <c r="F1269" s="54" t="d">
        <f>RFPData!CX1264</f>
        <v>1899-12-30</v>
      </c>
      <c r="G1269" s="54" t="d">
        <f>RFPData!DS1264</f>
        <v>1899-12-30</v>
      </c>
      <c r="H1269" s="58">
        <f>RFPData!DQ1264</f>
        <v>0</v>
      </c>
      <c r="I1269" s="58">
        <f>RFPData!DV1264</f>
        <v>0</v>
      </c>
      <c r="J1269" s="55">
        <f>RFPData!CV1264</f>
        <v>0</v>
      </c>
      <c r="K1269" s="55">
        <f>RFPData!CW1264</f>
        <v>0</v>
      </c>
      <c r="L1269" s="57">
        <f>RFPData!DR1264</f>
        <v>0</v>
      </c>
    </row>
    <row r="1270" spans="1:12" ht="30" customHeight="1">
      <c r="A1270" s="58">
        <f>RFPData!D1265</f>
        <v>0</v>
      </c>
      <c r="B1270" s="53">
        <f>RFPData!DU1265</f>
        <v>0</v>
      </c>
      <c r="C1270" s="56">
        <f>RFPData!E1265</f>
        <v>0</v>
      </c>
      <c r="D1270" s="53">
        <f>RFPData!DT1265</f>
        <v>0</v>
      </c>
      <c r="E1270" s="56" t="str">
        <f>RFPData!DW1265</f>
        <v/>
      </c>
      <c r="F1270" s="54" t="d">
        <f>RFPData!CX1265</f>
        <v>1899-12-30</v>
      </c>
      <c r="G1270" s="54" t="d">
        <f>RFPData!DS1265</f>
        <v>1899-12-30</v>
      </c>
      <c r="H1270" s="58">
        <f>RFPData!DQ1265</f>
        <v>0</v>
      </c>
      <c r="I1270" s="58">
        <f>RFPData!DV1265</f>
        <v>0</v>
      </c>
      <c r="J1270" s="55">
        <f>RFPData!CV1265</f>
        <v>0</v>
      </c>
      <c r="K1270" s="55">
        <f>RFPData!CW1265</f>
        <v>0</v>
      </c>
      <c r="L1270" s="57">
        <f>RFPData!DR1265</f>
        <v>0</v>
      </c>
    </row>
    <row r="1271" spans="1:12" ht="30" customHeight="1">
      <c r="A1271" s="58">
        <f>RFPData!D1266</f>
        <v>0</v>
      </c>
      <c r="B1271" s="53">
        <f>RFPData!DU1266</f>
        <v>0</v>
      </c>
      <c r="C1271" s="56">
        <f>RFPData!E1266</f>
        <v>0</v>
      </c>
      <c r="D1271" s="53">
        <f>RFPData!DT1266</f>
        <v>0</v>
      </c>
      <c r="E1271" s="56" t="str">
        <f>RFPData!DW1266</f>
        <v/>
      </c>
      <c r="F1271" s="54" t="d">
        <f>RFPData!CX1266</f>
        <v>1899-12-30</v>
      </c>
      <c r="G1271" s="54" t="d">
        <f>RFPData!DS1266</f>
        <v>1899-12-30</v>
      </c>
      <c r="H1271" s="58">
        <f>RFPData!DQ1266</f>
        <v>0</v>
      </c>
      <c r="I1271" s="58">
        <f>RFPData!DV1266</f>
        <v>0</v>
      </c>
      <c r="J1271" s="55">
        <f>RFPData!CV1266</f>
        <v>0</v>
      </c>
      <c r="K1271" s="55">
        <f>RFPData!CW1266</f>
        <v>0</v>
      </c>
      <c r="L1271" s="57">
        <f>RFPData!DR1266</f>
        <v>0</v>
      </c>
    </row>
    <row r="1272" spans="1:12" ht="30" customHeight="1">
      <c r="A1272" s="58">
        <f>RFPData!D1267</f>
        <v>0</v>
      </c>
      <c r="B1272" s="53">
        <f>RFPData!DU1267</f>
        <v>0</v>
      </c>
      <c r="C1272" s="56">
        <f>RFPData!E1267</f>
        <v>0</v>
      </c>
      <c r="D1272" s="53">
        <f>RFPData!DT1267</f>
        <v>0</v>
      </c>
      <c r="E1272" s="56" t="str">
        <f>RFPData!DW1267</f>
        <v/>
      </c>
      <c r="F1272" s="54" t="d">
        <f>RFPData!CX1267</f>
        <v>1899-12-30</v>
      </c>
      <c r="G1272" s="54" t="d">
        <f>RFPData!DS1267</f>
        <v>1899-12-30</v>
      </c>
      <c r="H1272" s="58">
        <f>RFPData!DQ1267</f>
        <v>0</v>
      </c>
      <c r="I1272" s="58">
        <f>RFPData!DV1267</f>
        <v>0</v>
      </c>
      <c r="J1272" s="55">
        <f>RFPData!CV1267</f>
        <v>0</v>
      </c>
      <c r="K1272" s="55">
        <f>RFPData!CW1267</f>
        <v>0</v>
      </c>
      <c r="L1272" s="57">
        <f>RFPData!DR1267</f>
        <v>0</v>
      </c>
    </row>
    <row r="1273" spans="1:12" ht="30" customHeight="1">
      <c r="A1273" s="58">
        <f>RFPData!D1268</f>
        <v>0</v>
      </c>
      <c r="B1273" s="53">
        <f>RFPData!DU1268</f>
        <v>0</v>
      </c>
      <c r="C1273" s="56">
        <f>RFPData!E1268</f>
        <v>0</v>
      </c>
      <c r="D1273" s="53">
        <f>RFPData!DT1268</f>
        <v>0</v>
      </c>
      <c r="E1273" s="56" t="str">
        <f>RFPData!DW1268</f>
        <v/>
      </c>
      <c r="F1273" s="54" t="d">
        <f>RFPData!CX1268</f>
        <v>1899-12-30</v>
      </c>
      <c r="G1273" s="54" t="d">
        <f>RFPData!DS1268</f>
        <v>1899-12-30</v>
      </c>
      <c r="H1273" s="58">
        <f>RFPData!DQ1268</f>
        <v>0</v>
      </c>
      <c r="I1273" s="58">
        <f>RFPData!DV1268</f>
        <v>0</v>
      </c>
      <c r="J1273" s="55">
        <f>RFPData!CV1268</f>
        <v>0</v>
      </c>
      <c r="K1273" s="55">
        <f>RFPData!CW1268</f>
        <v>0</v>
      </c>
      <c r="L1273" s="57">
        <f>RFPData!DR1268</f>
        <v>0</v>
      </c>
    </row>
    <row r="1274" spans="1:12" ht="30" customHeight="1">
      <c r="A1274" s="58">
        <f>RFPData!D1269</f>
        <v>0</v>
      </c>
      <c r="B1274" s="53">
        <f>RFPData!DU1269</f>
        <v>0</v>
      </c>
      <c r="C1274" s="56">
        <f>RFPData!E1269</f>
        <v>0</v>
      </c>
      <c r="D1274" s="53">
        <f>RFPData!DT1269</f>
        <v>0</v>
      </c>
      <c r="E1274" s="56" t="str">
        <f>RFPData!DW1269</f>
        <v/>
      </c>
      <c r="F1274" s="54" t="d">
        <f>RFPData!CX1269</f>
        <v>1899-12-30</v>
      </c>
      <c r="G1274" s="54" t="d">
        <f>RFPData!DS1269</f>
        <v>1899-12-30</v>
      </c>
      <c r="H1274" s="58">
        <f>RFPData!DQ1269</f>
        <v>0</v>
      </c>
      <c r="I1274" s="58">
        <f>RFPData!DV1269</f>
        <v>0</v>
      </c>
      <c r="J1274" s="55">
        <f>RFPData!CV1269</f>
        <v>0</v>
      </c>
      <c r="K1274" s="55">
        <f>RFPData!CW1269</f>
        <v>0</v>
      </c>
      <c r="L1274" s="57">
        <f>RFPData!DR1269</f>
        <v>0</v>
      </c>
    </row>
    <row r="1275" spans="1:12" ht="30" customHeight="1">
      <c r="A1275" s="58">
        <f>RFPData!D1270</f>
        <v>0</v>
      </c>
      <c r="B1275" s="53">
        <f>RFPData!DU1270</f>
        <v>0</v>
      </c>
      <c r="C1275" s="56">
        <f>RFPData!E1270</f>
        <v>0</v>
      </c>
      <c r="D1275" s="53">
        <f>RFPData!DT1270</f>
        <v>0</v>
      </c>
      <c r="E1275" s="56" t="str">
        <f>RFPData!DW1270</f>
        <v/>
      </c>
      <c r="F1275" s="54" t="d">
        <f>RFPData!CX1270</f>
        <v>1899-12-30</v>
      </c>
      <c r="G1275" s="54" t="d">
        <f>RFPData!DS1270</f>
        <v>1899-12-30</v>
      </c>
      <c r="H1275" s="58">
        <f>RFPData!DQ1270</f>
        <v>0</v>
      </c>
      <c r="I1275" s="58">
        <f>RFPData!DV1270</f>
        <v>0</v>
      </c>
      <c r="J1275" s="55">
        <f>RFPData!CV1270</f>
        <v>0</v>
      </c>
      <c r="K1275" s="55">
        <f>RFPData!CW1270</f>
        <v>0</v>
      </c>
      <c r="L1275" s="57">
        <f>RFPData!DR1270</f>
        <v>0</v>
      </c>
    </row>
    <row r="1276" spans="1:12" ht="30" customHeight="1">
      <c r="A1276" s="58">
        <f>RFPData!D1271</f>
        <v>0</v>
      </c>
      <c r="B1276" s="53">
        <f>RFPData!DU1271</f>
        <v>0</v>
      </c>
      <c r="C1276" s="56">
        <f>RFPData!E1271</f>
        <v>0</v>
      </c>
      <c r="D1276" s="53">
        <f>RFPData!DT1271</f>
        <v>0</v>
      </c>
      <c r="E1276" s="56" t="str">
        <f>RFPData!DW1271</f>
        <v/>
      </c>
      <c r="F1276" s="54" t="d">
        <f>RFPData!CX1271</f>
        <v>1899-12-30</v>
      </c>
      <c r="G1276" s="54" t="d">
        <f>RFPData!DS1271</f>
        <v>1899-12-30</v>
      </c>
      <c r="H1276" s="58">
        <f>RFPData!DQ1271</f>
        <v>0</v>
      </c>
      <c r="I1276" s="58">
        <f>RFPData!DV1271</f>
        <v>0</v>
      </c>
      <c r="J1276" s="55">
        <f>RFPData!CV1271</f>
        <v>0</v>
      </c>
      <c r="K1276" s="55">
        <f>RFPData!CW1271</f>
        <v>0</v>
      </c>
      <c r="L1276" s="57">
        <f>RFPData!DR1271</f>
        <v>0</v>
      </c>
    </row>
    <row r="1277" spans="1:12" ht="30" customHeight="1">
      <c r="A1277" s="58">
        <f>RFPData!D1272</f>
        <v>0</v>
      </c>
      <c r="B1277" s="53">
        <f>RFPData!DU1272</f>
        <v>0</v>
      </c>
      <c r="C1277" s="56">
        <f>RFPData!E1272</f>
        <v>0</v>
      </c>
      <c r="D1277" s="53">
        <f>RFPData!DT1272</f>
        <v>0</v>
      </c>
      <c r="E1277" s="56" t="str">
        <f>RFPData!DW1272</f>
        <v/>
      </c>
      <c r="F1277" s="54" t="d">
        <f>RFPData!CX1272</f>
        <v>1899-12-30</v>
      </c>
      <c r="G1277" s="54" t="d">
        <f>RFPData!DS1272</f>
        <v>1899-12-30</v>
      </c>
      <c r="H1277" s="58">
        <f>RFPData!DQ1272</f>
        <v>0</v>
      </c>
      <c r="I1277" s="58">
        <f>RFPData!DV1272</f>
        <v>0</v>
      </c>
      <c r="J1277" s="55">
        <f>RFPData!CV1272</f>
        <v>0</v>
      </c>
      <c r="K1277" s="55">
        <f>RFPData!CW1272</f>
        <v>0</v>
      </c>
      <c r="L1277" s="57">
        <f>RFPData!DR1272</f>
        <v>0</v>
      </c>
    </row>
    <row r="1278" spans="1:12" ht="30" customHeight="1">
      <c r="A1278" s="58">
        <f>RFPData!D1273</f>
        <v>0</v>
      </c>
      <c r="B1278" s="53">
        <f>RFPData!DU1273</f>
        <v>0</v>
      </c>
      <c r="C1278" s="56">
        <f>RFPData!E1273</f>
        <v>0</v>
      </c>
      <c r="D1278" s="53">
        <f>RFPData!DT1273</f>
        <v>0</v>
      </c>
      <c r="E1278" s="56" t="str">
        <f>RFPData!DW1273</f>
        <v/>
      </c>
      <c r="F1278" s="54" t="d">
        <f>RFPData!CX1273</f>
        <v>1899-12-30</v>
      </c>
      <c r="G1278" s="54" t="d">
        <f>RFPData!DS1273</f>
        <v>1899-12-30</v>
      </c>
      <c r="H1278" s="58">
        <f>RFPData!DQ1273</f>
        <v>0</v>
      </c>
      <c r="I1278" s="58">
        <f>RFPData!DV1273</f>
        <v>0</v>
      </c>
      <c r="J1278" s="55">
        <f>RFPData!CV1273</f>
        <v>0</v>
      </c>
      <c r="K1278" s="55">
        <f>RFPData!CW1273</f>
        <v>0</v>
      </c>
      <c r="L1278" s="57">
        <f>RFPData!DR1273</f>
        <v>0</v>
      </c>
    </row>
    <row r="1279" spans="1:12" ht="30" customHeight="1">
      <c r="A1279" s="58">
        <f>RFPData!D1274</f>
        <v>0</v>
      </c>
      <c r="B1279" s="53">
        <f>RFPData!DU1274</f>
        <v>0</v>
      </c>
      <c r="C1279" s="56">
        <f>RFPData!E1274</f>
        <v>0</v>
      </c>
      <c r="D1279" s="53">
        <f>RFPData!DT1274</f>
        <v>0</v>
      </c>
      <c r="E1279" s="56" t="str">
        <f>RFPData!DW1274</f>
        <v/>
      </c>
      <c r="F1279" s="54" t="d">
        <f>RFPData!CX1274</f>
        <v>1899-12-30</v>
      </c>
      <c r="G1279" s="54" t="d">
        <f>RFPData!DS1274</f>
        <v>1899-12-30</v>
      </c>
      <c r="H1279" s="58">
        <f>RFPData!DQ1274</f>
        <v>0</v>
      </c>
      <c r="I1279" s="58">
        <f>RFPData!DV1274</f>
        <v>0</v>
      </c>
      <c r="J1279" s="55">
        <f>RFPData!CV1274</f>
        <v>0</v>
      </c>
      <c r="K1279" s="55">
        <f>RFPData!CW1274</f>
        <v>0</v>
      </c>
      <c r="L1279" s="57">
        <f>RFPData!DR1274</f>
        <v>0</v>
      </c>
    </row>
    <row r="1280" spans="1:12" ht="30" customHeight="1">
      <c r="A1280" s="58">
        <f>RFPData!D1275</f>
        <v>0</v>
      </c>
      <c r="B1280" s="53">
        <f>RFPData!DU1275</f>
        <v>0</v>
      </c>
      <c r="C1280" s="56">
        <f>RFPData!E1275</f>
        <v>0</v>
      </c>
      <c r="D1280" s="53">
        <f>RFPData!DT1275</f>
        <v>0</v>
      </c>
      <c r="E1280" s="56" t="str">
        <f>RFPData!DW1275</f>
        <v/>
      </c>
      <c r="F1280" s="54" t="d">
        <f>RFPData!CX1275</f>
        <v>1899-12-30</v>
      </c>
      <c r="G1280" s="54" t="d">
        <f>RFPData!DS1275</f>
        <v>1899-12-30</v>
      </c>
      <c r="H1280" s="58">
        <f>RFPData!DQ1275</f>
        <v>0</v>
      </c>
      <c r="I1280" s="58">
        <f>RFPData!DV1275</f>
        <v>0</v>
      </c>
      <c r="J1280" s="55">
        <f>RFPData!CV1275</f>
        <v>0</v>
      </c>
      <c r="K1280" s="55">
        <f>RFPData!CW1275</f>
        <v>0</v>
      </c>
      <c r="L1280" s="57">
        <f>RFPData!DR1275</f>
        <v>0</v>
      </c>
    </row>
    <row r="1281" spans="1:12" ht="30" customHeight="1">
      <c r="A1281" s="58">
        <f>RFPData!D1276</f>
        <v>0</v>
      </c>
      <c r="B1281" s="53">
        <f>RFPData!DU1276</f>
        <v>0</v>
      </c>
      <c r="C1281" s="56">
        <f>RFPData!E1276</f>
        <v>0</v>
      </c>
      <c r="D1281" s="53">
        <f>RFPData!DT1276</f>
        <v>0</v>
      </c>
      <c r="E1281" s="56" t="str">
        <f>RFPData!DW1276</f>
        <v/>
      </c>
      <c r="F1281" s="54" t="d">
        <f>RFPData!CX1276</f>
        <v>1899-12-30</v>
      </c>
      <c r="G1281" s="54" t="d">
        <f>RFPData!DS1276</f>
        <v>1899-12-30</v>
      </c>
      <c r="H1281" s="58">
        <f>RFPData!DQ1276</f>
        <v>0</v>
      </c>
      <c r="I1281" s="58">
        <f>RFPData!DV1276</f>
        <v>0</v>
      </c>
      <c r="J1281" s="55">
        <f>RFPData!CV1276</f>
        <v>0</v>
      </c>
      <c r="K1281" s="55">
        <f>RFPData!CW1276</f>
        <v>0</v>
      </c>
      <c r="L1281" s="57">
        <f>RFPData!DR1276</f>
        <v>0</v>
      </c>
    </row>
    <row r="1282" spans="1:12" ht="30" customHeight="1">
      <c r="A1282" s="58">
        <f>RFPData!D1277</f>
        <v>0</v>
      </c>
      <c r="B1282" s="53">
        <f>RFPData!DU1277</f>
        <v>0</v>
      </c>
      <c r="C1282" s="56">
        <f>RFPData!E1277</f>
        <v>0</v>
      </c>
      <c r="D1282" s="53">
        <f>RFPData!DT1277</f>
        <v>0</v>
      </c>
      <c r="E1282" s="56" t="str">
        <f>RFPData!DW1277</f>
        <v/>
      </c>
      <c r="F1282" s="54" t="d">
        <f>RFPData!CX1277</f>
        <v>1899-12-30</v>
      </c>
      <c r="G1282" s="54" t="d">
        <f>RFPData!DS1277</f>
        <v>1899-12-30</v>
      </c>
      <c r="H1282" s="58">
        <f>RFPData!DQ1277</f>
        <v>0</v>
      </c>
      <c r="I1282" s="58">
        <f>RFPData!DV1277</f>
        <v>0</v>
      </c>
      <c r="J1282" s="55">
        <f>RFPData!CV1277</f>
        <v>0</v>
      </c>
      <c r="K1282" s="55">
        <f>RFPData!CW1277</f>
        <v>0</v>
      </c>
      <c r="L1282" s="57">
        <f>RFPData!DR1277</f>
        <v>0</v>
      </c>
    </row>
    <row r="1283" spans="1:12" ht="30" customHeight="1">
      <c r="A1283" s="58">
        <f>RFPData!D1278</f>
        <v>0</v>
      </c>
      <c r="B1283" s="53">
        <f>RFPData!DU1278</f>
        <v>0</v>
      </c>
      <c r="C1283" s="56">
        <f>RFPData!E1278</f>
        <v>0</v>
      </c>
      <c r="D1283" s="53">
        <f>RFPData!DT1278</f>
        <v>0</v>
      </c>
      <c r="E1283" s="56" t="str">
        <f>RFPData!DW1278</f>
        <v/>
      </c>
      <c r="F1283" s="54" t="d">
        <f>RFPData!CX1278</f>
        <v>1899-12-30</v>
      </c>
      <c r="G1283" s="54" t="d">
        <f>RFPData!DS1278</f>
        <v>1899-12-30</v>
      </c>
      <c r="H1283" s="58">
        <f>RFPData!DQ1278</f>
        <v>0</v>
      </c>
      <c r="I1283" s="58">
        <f>RFPData!DV1278</f>
        <v>0</v>
      </c>
      <c r="J1283" s="55">
        <f>RFPData!CV1278</f>
        <v>0</v>
      </c>
      <c r="K1283" s="55">
        <f>RFPData!CW1278</f>
        <v>0</v>
      </c>
      <c r="L1283" s="57">
        <f>RFPData!DR1278</f>
        <v>0</v>
      </c>
    </row>
    <row r="1284" spans="1:12" ht="30" customHeight="1">
      <c r="A1284" s="58">
        <f>RFPData!D1279</f>
        <v>0</v>
      </c>
      <c r="B1284" s="53">
        <f>RFPData!DU1279</f>
        <v>0</v>
      </c>
      <c r="C1284" s="56">
        <f>RFPData!E1279</f>
        <v>0</v>
      </c>
      <c r="D1284" s="53">
        <f>RFPData!DT1279</f>
        <v>0</v>
      </c>
      <c r="E1284" s="56" t="str">
        <f>RFPData!DW1279</f>
        <v/>
      </c>
      <c r="F1284" s="54" t="d">
        <f>RFPData!CX1279</f>
        <v>1899-12-30</v>
      </c>
      <c r="G1284" s="54" t="d">
        <f>RFPData!DS1279</f>
        <v>1899-12-30</v>
      </c>
      <c r="H1284" s="58">
        <f>RFPData!DQ1279</f>
        <v>0</v>
      </c>
      <c r="I1284" s="58">
        <f>RFPData!DV1279</f>
        <v>0</v>
      </c>
      <c r="J1284" s="55">
        <f>RFPData!CV1279</f>
        <v>0</v>
      </c>
      <c r="K1284" s="55">
        <f>RFPData!CW1279</f>
        <v>0</v>
      </c>
      <c r="L1284" s="57">
        <f>RFPData!DR1279</f>
        <v>0</v>
      </c>
    </row>
    <row r="1285" spans="1:12" ht="30" customHeight="1">
      <c r="A1285" s="58">
        <f>RFPData!D1280</f>
        <v>0</v>
      </c>
      <c r="B1285" s="53">
        <f>RFPData!DU1280</f>
        <v>0</v>
      </c>
      <c r="C1285" s="56">
        <f>RFPData!E1280</f>
        <v>0</v>
      </c>
      <c r="D1285" s="53">
        <f>RFPData!DT1280</f>
        <v>0</v>
      </c>
      <c r="E1285" s="56" t="str">
        <f>RFPData!DW1280</f>
        <v/>
      </c>
      <c r="F1285" s="54" t="d">
        <f>RFPData!CX1280</f>
        <v>1899-12-30</v>
      </c>
      <c r="G1285" s="54" t="d">
        <f>RFPData!DS1280</f>
        <v>1899-12-30</v>
      </c>
      <c r="H1285" s="58">
        <f>RFPData!DQ1280</f>
        <v>0</v>
      </c>
      <c r="I1285" s="58">
        <f>RFPData!DV1280</f>
        <v>0</v>
      </c>
      <c r="J1285" s="55">
        <f>RFPData!CV1280</f>
        <v>0</v>
      </c>
      <c r="K1285" s="55">
        <f>RFPData!CW1280</f>
        <v>0</v>
      </c>
      <c r="L1285" s="57">
        <f>RFPData!DR1280</f>
        <v>0</v>
      </c>
    </row>
    <row r="1286" spans="1:12" ht="30" customHeight="1">
      <c r="A1286" s="58">
        <f>RFPData!D1281</f>
        <v>0</v>
      </c>
      <c r="B1286" s="53">
        <f>RFPData!DU1281</f>
        <v>0</v>
      </c>
      <c r="C1286" s="56">
        <f>RFPData!E1281</f>
        <v>0</v>
      </c>
      <c r="D1286" s="53">
        <f>RFPData!DT1281</f>
        <v>0</v>
      </c>
      <c r="E1286" s="56" t="str">
        <f>RFPData!DW1281</f>
        <v/>
      </c>
      <c r="F1286" s="54" t="d">
        <f>RFPData!CX1281</f>
        <v>1899-12-30</v>
      </c>
      <c r="G1286" s="54" t="d">
        <f>RFPData!DS1281</f>
        <v>1899-12-30</v>
      </c>
      <c r="H1286" s="58">
        <f>RFPData!DQ1281</f>
        <v>0</v>
      </c>
      <c r="I1286" s="58">
        <f>RFPData!DV1281</f>
        <v>0</v>
      </c>
      <c r="J1286" s="55">
        <f>RFPData!CV1281</f>
        <v>0</v>
      </c>
      <c r="K1286" s="55">
        <f>RFPData!CW1281</f>
        <v>0</v>
      </c>
      <c r="L1286" s="57">
        <f>RFPData!DR1281</f>
        <v>0</v>
      </c>
    </row>
    <row r="1287" spans="1:12" ht="30" customHeight="1">
      <c r="A1287" s="58">
        <f>RFPData!D1282</f>
        <v>0</v>
      </c>
      <c r="B1287" s="53">
        <f>RFPData!DU1282</f>
        <v>0</v>
      </c>
      <c r="C1287" s="56">
        <f>RFPData!E1282</f>
        <v>0</v>
      </c>
      <c r="D1287" s="53">
        <f>RFPData!DT1282</f>
        <v>0</v>
      </c>
      <c r="E1287" s="56" t="str">
        <f>RFPData!DW1282</f>
        <v/>
      </c>
      <c r="F1287" s="54" t="d">
        <f>RFPData!CX1282</f>
        <v>1899-12-30</v>
      </c>
      <c r="G1287" s="54" t="d">
        <f>RFPData!DS1282</f>
        <v>1899-12-30</v>
      </c>
      <c r="H1287" s="58">
        <f>RFPData!DQ1282</f>
        <v>0</v>
      </c>
      <c r="I1287" s="58">
        <f>RFPData!DV1282</f>
        <v>0</v>
      </c>
      <c r="J1287" s="55">
        <f>RFPData!CV1282</f>
        <v>0</v>
      </c>
      <c r="K1287" s="55">
        <f>RFPData!CW1282</f>
        <v>0</v>
      </c>
      <c r="L1287" s="57">
        <f>RFPData!DR1282</f>
        <v>0</v>
      </c>
    </row>
    <row r="1288" spans="1:12" ht="30" customHeight="1">
      <c r="A1288" s="58">
        <f>RFPData!D1283</f>
        <v>0</v>
      </c>
      <c r="B1288" s="53">
        <f>RFPData!DU1283</f>
        <v>0</v>
      </c>
      <c r="C1288" s="56">
        <f>RFPData!E1283</f>
        <v>0</v>
      </c>
      <c r="D1288" s="53">
        <f>RFPData!DT1283</f>
        <v>0</v>
      </c>
      <c r="E1288" s="56" t="str">
        <f>RFPData!DW1283</f>
        <v/>
      </c>
      <c r="F1288" s="54" t="d">
        <f>RFPData!CX1283</f>
        <v>1899-12-30</v>
      </c>
      <c r="G1288" s="54" t="d">
        <f>RFPData!DS1283</f>
        <v>1899-12-30</v>
      </c>
      <c r="H1288" s="58">
        <f>RFPData!DQ1283</f>
        <v>0</v>
      </c>
      <c r="I1288" s="58">
        <f>RFPData!DV1283</f>
        <v>0</v>
      </c>
      <c r="J1288" s="55">
        <f>RFPData!CV1283</f>
        <v>0</v>
      </c>
      <c r="K1288" s="55">
        <f>RFPData!CW1283</f>
        <v>0</v>
      </c>
      <c r="L1288" s="57">
        <f>RFPData!DR1283</f>
        <v>0</v>
      </c>
    </row>
    <row r="1289" spans="1:12" ht="30" customHeight="1">
      <c r="A1289" s="58">
        <f>RFPData!D1284</f>
        <v>0</v>
      </c>
      <c r="B1289" s="53">
        <f>RFPData!DU1284</f>
        <v>0</v>
      </c>
      <c r="C1289" s="56">
        <f>RFPData!E1284</f>
        <v>0</v>
      </c>
      <c r="D1289" s="53">
        <f>RFPData!DT1284</f>
        <v>0</v>
      </c>
      <c r="E1289" s="56" t="str">
        <f>RFPData!DW1284</f>
        <v/>
      </c>
      <c r="F1289" s="54" t="d">
        <f>RFPData!CX1284</f>
        <v>1899-12-30</v>
      </c>
      <c r="G1289" s="54" t="d">
        <f>RFPData!DS1284</f>
        <v>1899-12-30</v>
      </c>
      <c r="H1289" s="58">
        <f>RFPData!DQ1284</f>
        <v>0</v>
      </c>
      <c r="I1289" s="58">
        <f>RFPData!DV1284</f>
        <v>0</v>
      </c>
      <c r="J1289" s="55">
        <f>RFPData!CV1284</f>
        <v>0</v>
      </c>
      <c r="K1289" s="55">
        <f>RFPData!CW1284</f>
        <v>0</v>
      </c>
      <c r="L1289" s="57">
        <f>RFPData!DR1284</f>
        <v>0</v>
      </c>
    </row>
    <row r="1290" spans="1:12" ht="30" customHeight="1">
      <c r="A1290" s="58">
        <f>RFPData!D1285</f>
        <v>0</v>
      </c>
      <c r="B1290" s="53">
        <f>RFPData!DU1285</f>
        <v>0</v>
      </c>
      <c r="C1290" s="56">
        <f>RFPData!E1285</f>
        <v>0</v>
      </c>
      <c r="D1290" s="53">
        <f>RFPData!DT1285</f>
        <v>0</v>
      </c>
      <c r="E1290" s="56" t="str">
        <f>RFPData!DW1285</f>
        <v/>
      </c>
      <c r="F1290" s="54" t="d">
        <f>RFPData!CX1285</f>
        <v>1899-12-30</v>
      </c>
      <c r="G1290" s="54" t="d">
        <f>RFPData!DS1285</f>
        <v>1899-12-30</v>
      </c>
      <c r="H1290" s="58">
        <f>RFPData!DQ1285</f>
        <v>0</v>
      </c>
      <c r="I1290" s="58">
        <f>RFPData!DV1285</f>
        <v>0</v>
      </c>
      <c r="J1290" s="55">
        <f>RFPData!CV1285</f>
        <v>0</v>
      </c>
      <c r="K1290" s="55">
        <f>RFPData!CW1285</f>
        <v>0</v>
      </c>
      <c r="L1290" s="57">
        <f>RFPData!DR1285</f>
        <v>0</v>
      </c>
    </row>
    <row r="1291" spans="1:12" ht="30" customHeight="1">
      <c r="A1291" s="58">
        <f>RFPData!D1286</f>
        <v>0</v>
      </c>
      <c r="B1291" s="53">
        <f>RFPData!DU1286</f>
        <v>0</v>
      </c>
      <c r="C1291" s="56">
        <f>RFPData!E1286</f>
        <v>0</v>
      </c>
      <c r="D1291" s="53">
        <f>RFPData!DT1286</f>
        <v>0</v>
      </c>
      <c r="E1291" s="56" t="str">
        <f>RFPData!DW1286</f>
        <v/>
      </c>
      <c r="F1291" s="54" t="d">
        <f>RFPData!CX1286</f>
        <v>1899-12-30</v>
      </c>
      <c r="G1291" s="54" t="d">
        <f>RFPData!DS1286</f>
        <v>1899-12-30</v>
      </c>
      <c r="H1291" s="58">
        <f>RFPData!DQ1286</f>
        <v>0</v>
      </c>
      <c r="I1291" s="58">
        <f>RFPData!DV1286</f>
        <v>0</v>
      </c>
      <c r="J1291" s="55">
        <f>RFPData!CV1286</f>
        <v>0</v>
      </c>
      <c r="K1291" s="55">
        <f>RFPData!CW1286</f>
        <v>0</v>
      </c>
      <c r="L1291" s="57">
        <f>RFPData!DR1286</f>
        <v>0</v>
      </c>
    </row>
    <row r="1292" spans="1:12" ht="30" customHeight="1">
      <c r="A1292" s="58">
        <f>RFPData!D1287</f>
        <v>0</v>
      </c>
      <c r="B1292" s="53">
        <f>RFPData!DU1287</f>
        <v>0</v>
      </c>
      <c r="C1292" s="56">
        <f>RFPData!E1287</f>
        <v>0</v>
      </c>
      <c r="D1292" s="53">
        <f>RFPData!DT1287</f>
        <v>0</v>
      </c>
      <c r="E1292" s="56" t="str">
        <f>RFPData!DW1287</f>
        <v/>
      </c>
      <c r="F1292" s="54" t="d">
        <f>RFPData!CX1287</f>
        <v>1899-12-30</v>
      </c>
      <c r="G1292" s="54" t="d">
        <f>RFPData!DS1287</f>
        <v>1899-12-30</v>
      </c>
      <c r="H1292" s="58">
        <f>RFPData!DQ1287</f>
        <v>0</v>
      </c>
      <c r="I1292" s="58">
        <f>RFPData!DV1287</f>
        <v>0</v>
      </c>
      <c r="J1292" s="55">
        <f>RFPData!CV1287</f>
        <v>0</v>
      </c>
      <c r="K1292" s="55">
        <f>RFPData!CW1287</f>
        <v>0</v>
      </c>
      <c r="L1292" s="57">
        <f>RFPData!DR1287</f>
        <v>0</v>
      </c>
    </row>
    <row r="1293" spans="1:12" ht="30" customHeight="1">
      <c r="A1293" s="58">
        <f>RFPData!D1288</f>
        <v>0</v>
      </c>
      <c r="B1293" s="53">
        <f>RFPData!DU1288</f>
        <v>0</v>
      </c>
      <c r="C1293" s="56">
        <f>RFPData!E1288</f>
        <v>0</v>
      </c>
      <c r="D1293" s="53">
        <f>RFPData!DT1288</f>
        <v>0</v>
      </c>
      <c r="E1293" s="56" t="str">
        <f>RFPData!DW1288</f>
        <v/>
      </c>
      <c r="F1293" s="54" t="d">
        <f>RFPData!CX1288</f>
        <v>1899-12-30</v>
      </c>
      <c r="G1293" s="54" t="d">
        <f>RFPData!DS1288</f>
        <v>1899-12-30</v>
      </c>
      <c r="H1293" s="58">
        <f>RFPData!DQ1288</f>
        <v>0</v>
      </c>
      <c r="I1293" s="58">
        <f>RFPData!DV1288</f>
        <v>0</v>
      </c>
      <c r="J1293" s="55">
        <f>RFPData!CV1288</f>
        <v>0</v>
      </c>
      <c r="K1293" s="55">
        <f>RFPData!CW1288</f>
        <v>0</v>
      </c>
      <c r="L1293" s="57">
        <f>RFPData!DR1288</f>
        <v>0</v>
      </c>
    </row>
    <row r="1294" spans="1:12" ht="30" customHeight="1">
      <c r="A1294" s="58">
        <f>RFPData!D1289</f>
        <v>0</v>
      </c>
      <c r="B1294" s="53">
        <f>RFPData!DU1289</f>
        <v>0</v>
      </c>
      <c r="C1294" s="56">
        <f>RFPData!E1289</f>
        <v>0</v>
      </c>
      <c r="D1294" s="53">
        <f>RFPData!DT1289</f>
        <v>0</v>
      </c>
      <c r="E1294" s="56" t="str">
        <f>RFPData!DW1289</f>
        <v/>
      </c>
      <c r="F1294" s="54" t="d">
        <f>RFPData!CX1289</f>
        <v>1899-12-30</v>
      </c>
      <c r="G1294" s="54" t="d">
        <f>RFPData!DS1289</f>
        <v>1899-12-30</v>
      </c>
      <c r="H1294" s="58">
        <f>RFPData!DQ1289</f>
        <v>0</v>
      </c>
      <c r="I1294" s="58">
        <f>RFPData!DV1289</f>
        <v>0</v>
      </c>
      <c r="J1294" s="55">
        <f>RFPData!CV1289</f>
        <v>0</v>
      </c>
      <c r="K1294" s="55">
        <f>RFPData!CW1289</f>
        <v>0</v>
      </c>
      <c r="L1294" s="57">
        <f>RFPData!DR1289</f>
        <v>0</v>
      </c>
    </row>
    <row r="1295" spans="1:12" ht="30" customHeight="1">
      <c r="A1295" s="58">
        <f>RFPData!D1290</f>
        <v>0</v>
      </c>
      <c r="B1295" s="53">
        <f>RFPData!DU1290</f>
        <v>0</v>
      </c>
      <c r="C1295" s="56">
        <f>RFPData!E1290</f>
        <v>0</v>
      </c>
      <c r="D1295" s="53">
        <f>RFPData!DT1290</f>
        <v>0</v>
      </c>
      <c r="E1295" s="56" t="str">
        <f>RFPData!DW1290</f>
        <v/>
      </c>
      <c r="F1295" s="54" t="d">
        <f>RFPData!CX1290</f>
        <v>1899-12-30</v>
      </c>
      <c r="G1295" s="54" t="d">
        <f>RFPData!DS1290</f>
        <v>1899-12-30</v>
      </c>
      <c r="H1295" s="58">
        <f>RFPData!DQ1290</f>
        <v>0</v>
      </c>
      <c r="I1295" s="58">
        <f>RFPData!DV1290</f>
        <v>0</v>
      </c>
      <c r="J1295" s="55">
        <f>RFPData!CV1290</f>
        <v>0</v>
      </c>
      <c r="K1295" s="55">
        <f>RFPData!CW1290</f>
        <v>0</v>
      </c>
      <c r="L1295" s="57">
        <f>RFPData!DR1290</f>
        <v>0</v>
      </c>
    </row>
    <row r="1296" spans="1:12" ht="30" customHeight="1">
      <c r="A1296" s="58">
        <f>RFPData!D1291</f>
        <v>0</v>
      </c>
      <c r="B1296" s="53">
        <f>RFPData!DU1291</f>
        <v>0</v>
      </c>
      <c r="C1296" s="56">
        <f>RFPData!E1291</f>
        <v>0</v>
      </c>
      <c r="D1296" s="53">
        <f>RFPData!DT1291</f>
        <v>0</v>
      </c>
      <c r="E1296" s="56" t="str">
        <f>RFPData!DW1291</f>
        <v/>
      </c>
      <c r="F1296" s="54" t="d">
        <f>RFPData!CX1291</f>
        <v>1899-12-30</v>
      </c>
      <c r="G1296" s="54" t="d">
        <f>RFPData!DS1291</f>
        <v>1899-12-30</v>
      </c>
      <c r="H1296" s="58">
        <f>RFPData!DQ1291</f>
        <v>0</v>
      </c>
      <c r="I1296" s="58">
        <f>RFPData!DV1291</f>
        <v>0</v>
      </c>
      <c r="J1296" s="55">
        <f>RFPData!CV1291</f>
        <v>0</v>
      </c>
      <c r="K1296" s="55">
        <f>RFPData!CW1291</f>
        <v>0</v>
      </c>
      <c r="L1296" s="57">
        <f>RFPData!DR1291</f>
        <v>0</v>
      </c>
    </row>
    <row r="1297" spans="1:12" ht="30" customHeight="1">
      <c r="A1297" s="58">
        <f>RFPData!D1292</f>
        <v>0</v>
      </c>
      <c r="B1297" s="53">
        <f>RFPData!DU1292</f>
        <v>0</v>
      </c>
      <c r="C1297" s="56">
        <f>RFPData!E1292</f>
        <v>0</v>
      </c>
      <c r="D1297" s="53">
        <f>RFPData!DT1292</f>
        <v>0</v>
      </c>
      <c r="E1297" s="56" t="str">
        <f>RFPData!DW1292</f>
        <v/>
      </c>
      <c r="F1297" s="54" t="d">
        <f>RFPData!CX1292</f>
        <v>1899-12-30</v>
      </c>
      <c r="G1297" s="54" t="d">
        <f>RFPData!DS1292</f>
        <v>1899-12-30</v>
      </c>
      <c r="H1297" s="58">
        <f>RFPData!DQ1292</f>
        <v>0</v>
      </c>
      <c r="I1297" s="58">
        <f>RFPData!DV1292</f>
        <v>0</v>
      </c>
      <c r="J1297" s="55">
        <f>RFPData!CV1292</f>
        <v>0</v>
      </c>
      <c r="K1297" s="55">
        <f>RFPData!CW1292</f>
        <v>0</v>
      </c>
      <c r="L1297" s="57">
        <f>RFPData!DR1292</f>
        <v>0</v>
      </c>
    </row>
    <row r="1298" spans="1:12" ht="30" customHeight="1">
      <c r="A1298" s="58">
        <f>RFPData!D1293</f>
        <v>0</v>
      </c>
      <c r="B1298" s="53">
        <f>RFPData!DU1293</f>
        <v>0</v>
      </c>
      <c r="C1298" s="56">
        <f>RFPData!E1293</f>
        <v>0</v>
      </c>
      <c r="D1298" s="53">
        <f>RFPData!DT1293</f>
        <v>0</v>
      </c>
      <c r="E1298" s="56" t="str">
        <f>RFPData!DW1293</f>
        <v/>
      </c>
      <c r="F1298" s="54" t="d">
        <f>RFPData!CX1293</f>
        <v>1899-12-30</v>
      </c>
      <c r="G1298" s="54" t="d">
        <f>RFPData!DS1293</f>
        <v>1899-12-30</v>
      </c>
      <c r="H1298" s="58">
        <f>RFPData!DQ1293</f>
        <v>0</v>
      </c>
      <c r="I1298" s="58">
        <f>RFPData!DV1293</f>
        <v>0</v>
      </c>
      <c r="J1298" s="55">
        <f>RFPData!CV1293</f>
        <v>0</v>
      </c>
      <c r="K1298" s="55">
        <f>RFPData!CW1293</f>
        <v>0</v>
      </c>
      <c r="L1298" s="57">
        <f>RFPData!DR1293</f>
        <v>0</v>
      </c>
    </row>
    <row r="1299" spans="1:12" ht="30" customHeight="1">
      <c r="A1299" s="58">
        <f>RFPData!D1294</f>
        <v>0</v>
      </c>
      <c r="B1299" s="53">
        <f>RFPData!DU1294</f>
        <v>0</v>
      </c>
      <c r="C1299" s="56">
        <f>RFPData!E1294</f>
        <v>0</v>
      </c>
      <c r="D1299" s="53">
        <f>RFPData!DT1294</f>
        <v>0</v>
      </c>
      <c r="E1299" s="56" t="str">
        <f>RFPData!DW1294</f>
        <v/>
      </c>
      <c r="F1299" s="54" t="d">
        <f>RFPData!CX1294</f>
        <v>1899-12-30</v>
      </c>
      <c r="G1299" s="54" t="d">
        <f>RFPData!DS1294</f>
        <v>1899-12-30</v>
      </c>
      <c r="H1299" s="58">
        <f>RFPData!DQ1294</f>
        <v>0</v>
      </c>
      <c r="I1299" s="58">
        <f>RFPData!DV1294</f>
        <v>0</v>
      </c>
      <c r="J1299" s="55">
        <f>RFPData!CV1294</f>
        <v>0</v>
      </c>
      <c r="K1299" s="55">
        <f>RFPData!CW1294</f>
        <v>0</v>
      </c>
      <c r="L1299" s="57">
        <f>RFPData!DR1294</f>
        <v>0</v>
      </c>
    </row>
    <row r="1300" spans="1:12" ht="30" customHeight="1">
      <c r="A1300" s="58">
        <f>RFPData!D1295</f>
        <v>0</v>
      </c>
      <c r="B1300" s="53">
        <f>RFPData!DU1295</f>
        <v>0</v>
      </c>
      <c r="C1300" s="56">
        <f>RFPData!E1295</f>
        <v>0</v>
      </c>
      <c r="D1300" s="53">
        <f>RFPData!DT1295</f>
        <v>0</v>
      </c>
      <c r="E1300" s="56" t="str">
        <f>RFPData!DW1295</f>
        <v/>
      </c>
      <c r="F1300" s="54" t="d">
        <f>RFPData!CX1295</f>
        <v>1899-12-30</v>
      </c>
      <c r="G1300" s="54" t="d">
        <f>RFPData!DS1295</f>
        <v>1899-12-30</v>
      </c>
      <c r="H1300" s="58">
        <f>RFPData!DQ1295</f>
        <v>0</v>
      </c>
      <c r="I1300" s="58">
        <f>RFPData!DV1295</f>
        <v>0</v>
      </c>
      <c r="J1300" s="55">
        <f>RFPData!CV1295</f>
        <v>0</v>
      </c>
      <c r="K1300" s="55">
        <f>RFPData!CW1295</f>
        <v>0</v>
      </c>
      <c r="L1300" s="57">
        <f>RFPData!DR1295</f>
        <v>0</v>
      </c>
    </row>
    <row r="1301" spans="1:12" ht="30" customHeight="1">
      <c r="A1301" s="58">
        <f>RFPData!D1296</f>
        <v>0</v>
      </c>
      <c r="B1301" s="53">
        <f>RFPData!DU1296</f>
        <v>0</v>
      </c>
      <c r="C1301" s="56">
        <f>RFPData!E1296</f>
        <v>0</v>
      </c>
      <c r="D1301" s="53">
        <f>RFPData!DT1296</f>
        <v>0</v>
      </c>
      <c r="E1301" s="56" t="str">
        <f>RFPData!DW1296</f>
        <v/>
      </c>
      <c r="F1301" s="54" t="d">
        <f>RFPData!CX1296</f>
        <v>1899-12-30</v>
      </c>
      <c r="G1301" s="54" t="d">
        <f>RFPData!DS1296</f>
        <v>1899-12-30</v>
      </c>
      <c r="H1301" s="58">
        <f>RFPData!DQ1296</f>
        <v>0</v>
      </c>
      <c r="I1301" s="58">
        <f>RFPData!DV1296</f>
        <v>0</v>
      </c>
      <c r="J1301" s="55">
        <f>RFPData!CV1296</f>
        <v>0</v>
      </c>
      <c r="K1301" s="55">
        <f>RFPData!CW1296</f>
        <v>0</v>
      </c>
      <c r="L1301" s="57">
        <f>RFPData!DR1296</f>
        <v>0</v>
      </c>
    </row>
    <row r="1302" spans="1:12" ht="30" customHeight="1">
      <c r="A1302" s="58">
        <f>RFPData!D1297</f>
        <v>0</v>
      </c>
      <c r="B1302" s="53">
        <f>RFPData!DU1297</f>
        <v>0</v>
      </c>
      <c r="C1302" s="56">
        <f>RFPData!E1297</f>
        <v>0</v>
      </c>
      <c r="D1302" s="53">
        <f>RFPData!DT1297</f>
        <v>0</v>
      </c>
      <c r="E1302" s="56" t="str">
        <f>RFPData!DW1297</f>
        <v/>
      </c>
      <c r="F1302" s="54" t="d">
        <f>RFPData!CX1297</f>
        <v>1899-12-30</v>
      </c>
      <c r="G1302" s="54" t="d">
        <f>RFPData!DS1297</f>
        <v>1899-12-30</v>
      </c>
      <c r="H1302" s="58">
        <f>RFPData!DQ1297</f>
        <v>0</v>
      </c>
      <c r="I1302" s="58">
        <f>RFPData!DV1297</f>
        <v>0</v>
      </c>
      <c r="J1302" s="55">
        <f>RFPData!CV1297</f>
        <v>0</v>
      </c>
      <c r="K1302" s="55">
        <f>RFPData!CW1297</f>
        <v>0</v>
      </c>
      <c r="L1302" s="57">
        <f>RFPData!DR1297</f>
        <v>0</v>
      </c>
    </row>
    <row r="1303" spans="1:12" ht="30" customHeight="1">
      <c r="A1303" s="58">
        <f>RFPData!D1298</f>
        <v>0</v>
      </c>
      <c r="B1303" s="53">
        <f>RFPData!DU1298</f>
        <v>0</v>
      </c>
      <c r="C1303" s="56">
        <f>RFPData!E1298</f>
        <v>0</v>
      </c>
      <c r="D1303" s="53">
        <f>RFPData!DT1298</f>
        <v>0</v>
      </c>
      <c r="E1303" s="56" t="str">
        <f>RFPData!DW1298</f>
        <v/>
      </c>
      <c r="F1303" s="54" t="d">
        <f>RFPData!CX1298</f>
        <v>1899-12-30</v>
      </c>
      <c r="G1303" s="54" t="d">
        <f>RFPData!DS1298</f>
        <v>1899-12-30</v>
      </c>
      <c r="H1303" s="58">
        <f>RFPData!DQ1298</f>
        <v>0</v>
      </c>
      <c r="I1303" s="58">
        <f>RFPData!DV1298</f>
        <v>0</v>
      </c>
      <c r="J1303" s="55">
        <f>RFPData!CV1298</f>
        <v>0</v>
      </c>
      <c r="K1303" s="55">
        <f>RFPData!CW1298</f>
        <v>0</v>
      </c>
      <c r="L1303" s="57">
        <f>RFPData!DR1298</f>
        <v>0</v>
      </c>
    </row>
    <row r="1304" spans="1:12" ht="30" customHeight="1">
      <c r="A1304" s="58">
        <f>RFPData!D1299</f>
        <v>0</v>
      </c>
      <c r="B1304" s="53">
        <f>RFPData!DU1299</f>
        <v>0</v>
      </c>
      <c r="C1304" s="56">
        <f>RFPData!E1299</f>
        <v>0</v>
      </c>
      <c r="D1304" s="53">
        <f>RFPData!DT1299</f>
        <v>0</v>
      </c>
      <c r="E1304" s="56" t="str">
        <f>RFPData!DW1299</f>
        <v/>
      </c>
      <c r="F1304" s="54" t="d">
        <f>RFPData!CX1299</f>
        <v>1899-12-30</v>
      </c>
      <c r="G1304" s="54" t="d">
        <f>RFPData!DS1299</f>
        <v>1899-12-30</v>
      </c>
      <c r="H1304" s="58">
        <f>RFPData!DQ1299</f>
        <v>0</v>
      </c>
      <c r="I1304" s="58">
        <f>RFPData!DV1299</f>
        <v>0</v>
      </c>
      <c r="J1304" s="55">
        <f>RFPData!CV1299</f>
        <v>0</v>
      </c>
      <c r="K1304" s="55">
        <f>RFPData!CW1299</f>
        <v>0</v>
      </c>
      <c r="L1304" s="57">
        <f>RFPData!DR1299</f>
        <v>0</v>
      </c>
    </row>
    <row r="1305" spans="1:12" ht="30" customHeight="1">
      <c r="A1305" s="58">
        <f>RFPData!D1300</f>
        <v>0</v>
      </c>
      <c r="B1305" s="53">
        <f>RFPData!DU1300</f>
        <v>0</v>
      </c>
      <c r="C1305" s="56">
        <f>RFPData!E1300</f>
        <v>0</v>
      </c>
      <c r="D1305" s="53">
        <f>RFPData!DT1300</f>
        <v>0</v>
      </c>
      <c r="E1305" s="56" t="str">
        <f>RFPData!DW1300</f>
        <v/>
      </c>
      <c r="F1305" s="54" t="d">
        <f>RFPData!CX1300</f>
        <v>1899-12-30</v>
      </c>
      <c r="G1305" s="54" t="d">
        <f>RFPData!DS1300</f>
        <v>1899-12-30</v>
      </c>
      <c r="H1305" s="58">
        <f>RFPData!DQ1300</f>
        <v>0</v>
      </c>
      <c r="I1305" s="58">
        <f>RFPData!DV1300</f>
        <v>0</v>
      </c>
      <c r="J1305" s="55">
        <f>RFPData!CV1300</f>
        <v>0</v>
      </c>
      <c r="K1305" s="55">
        <f>RFPData!CW1300</f>
        <v>0</v>
      </c>
      <c r="L1305" s="57">
        <f>RFPData!DR1300</f>
        <v>0</v>
      </c>
    </row>
    <row r="1306" spans="1:12" ht="30" customHeight="1">
      <c r="A1306" s="58">
        <f>RFPData!D1301</f>
        <v>0</v>
      </c>
      <c r="B1306" s="53">
        <f>RFPData!DU1301</f>
        <v>0</v>
      </c>
      <c r="C1306" s="56">
        <f>RFPData!E1301</f>
        <v>0</v>
      </c>
      <c r="D1306" s="53">
        <f>RFPData!DT1301</f>
        <v>0</v>
      </c>
      <c r="E1306" s="56" t="str">
        <f>RFPData!DW1301</f>
        <v/>
      </c>
      <c r="F1306" s="54" t="d">
        <f>RFPData!CX1301</f>
        <v>1899-12-30</v>
      </c>
      <c r="G1306" s="54" t="d">
        <f>RFPData!DS1301</f>
        <v>1899-12-30</v>
      </c>
      <c r="H1306" s="58">
        <f>RFPData!DQ1301</f>
        <v>0</v>
      </c>
      <c r="I1306" s="58">
        <f>RFPData!DV1301</f>
        <v>0</v>
      </c>
      <c r="J1306" s="55">
        <f>RFPData!CV1301</f>
        <v>0</v>
      </c>
      <c r="K1306" s="55">
        <f>RFPData!CW1301</f>
        <v>0</v>
      </c>
      <c r="L1306" s="57">
        <f>RFPData!DR1301</f>
        <v>0</v>
      </c>
    </row>
    <row r="1307" spans="1:12" ht="30" customHeight="1">
      <c r="A1307" s="58">
        <f>RFPData!D1302</f>
        <v>0</v>
      </c>
      <c r="B1307" s="53">
        <f>RFPData!DU1302</f>
        <v>0</v>
      </c>
      <c r="C1307" s="56">
        <f>RFPData!E1302</f>
        <v>0</v>
      </c>
      <c r="D1307" s="53">
        <f>RFPData!DT1302</f>
        <v>0</v>
      </c>
      <c r="E1307" s="56" t="str">
        <f>RFPData!DW1302</f>
        <v/>
      </c>
      <c r="F1307" s="54" t="d">
        <f>RFPData!CX1302</f>
        <v>1899-12-30</v>
      </c>
      <c r="G1307" s="54" t="d">
        <f>RFPData!DS1302</f>
        <v>1899-12-30</v>
      </c>
      <c r="H1307" s="58">
        <f>RFPData!DQ1302</f>
        <v>0</v>
      </c>
      <c r="I1307" s="58">
        <f>RFPData!DV1302</f>
        <v>0</v>
      </c>
      <c r="J1307" s="55">
        <f>RFPData!CV1302</f>
        <v>0</v>
      </c>
      <c r="K1307" s="55">
        <f>RFPData!CW1302</f>
        <v>0</v>
      </c>
      <c r="L1307" s="57">
        <f>RFPData!DR1302</f>
        <v>0</v>
      </c>
    </row>
    <row r="1308" spans="1:12" ht="30" customHeight="1">
      <c r="A1308" s="58">
        <f>RFPData!D1303</f>
        <v>0</v>
      </c>
      <c r="B1308" s="53">
        <f>RFPData!DU1303</f>
        <v>0</v>
      </c>
      <c r="C1308" s="56">
        <f>RFPData!E1303</f>
        <v>0</v>
      </c>
      <c r="D1308" s="53">
        <f>RFPData!DT1303</f>
        <v>0</v>
      </c>
      <c r="E1308" s="56" t="str">
        <f>RFPData!DW1303</f>
        <v/>
      </c>
      <c r="F1308" s="54" t="d">
        <f>RFPData!CX1303</f>
        <v>1899-12-30</v>
      </c>
      <c r="G1308" s="54" t="d">
        <f>RFPData!DS1303</f>
        <v>1899-12-30</v>
      </c>
      <c r="H1308" s="58">
        <f>RFPData!DQ1303</f>
        <v>0</v>
      </c>
      <c r="I1308" s="58">
        <f>RFPData!DV1303</f>
        <v>0</v>
      </c>
      <c r="J1308" s="55">
        <f>RFPData!CV1303</f>
        <v>0</v>
      </c>
      <c r="K1308" s="55">
        <f>RFPData!CW1303</f>
        <v>0</v>
      </c>
      <c r="L1308" s="57">
        <f>RFPData!DR1303</f>
        <v>0</v>
      </c>
    </row>
    <row r="1309" spans="1:12" ht="30" customHeight="1">
      <c r="A1309" s="58">
        <f>RFPData!D1304</f>
        <v>0</v>
      </c>
      <c r="B1309" s="53">
        <f>RFPData!DU1304</f>
        <v>0</v>
      </c>
      <c r="C1309" s="56">
        <f>RFPData!E1304</f>
        <v>0</v>
      </c>
      <c r="D1309" s="53">
        <f>RFPData!DT1304</f>
        <v>0</v>
      </c>
      <c r="E1309" s="56" t="str">
        <f>RFPData!DW1304</f>
        <v/>
      </c>
      <c r="F1309" s="54" t="d">
        <f>RFPData!CX1304</f>
        <v>1899-12-30</v>
      </c>
      <c r="G1309" s="54" t="d">
        <f>RFPData!DS1304</f>
        <v>1899-12-30</v>
      </c>
      <c r="H1309" s="58">
        <f>RFPData!DQ1304</f>
        <v>0</v>
      </c>
      <c r="I1309" s="58">
        <f>RFPData!DV1304</f>
        <v>0</v>
      </c>
      <c r="J1309" s="55">
        <f>RFPData!CV1304</f>
        <v>0</v>
      </c>
      <c r="K1309" s="55">
        <f>RFPData!CW1304</f>
        <v>0</v>
      </c>
      <c r="L1309" s="57">
        <f>RFPData!DR1304</f>
        <v>0</v>
      </c>
    </row>
    <row r="1310" spans="1:12" ht="30" customHeight="1">
      <c r="A1310" s="58">
        <f>RFPData!D1305</f>
        <v>0</v>
      </c>
      <c r="B1310" s="53">
        <f>RFPData!DU1305</f>
        <v>0</v>
      </c>
      <c r="C1310" s="56">
        <f>RFPData!E1305</f>
        <v>0</v>
      </c>
      <c r="D1310" s="53">
        <f>RFPData!DT1305</f>
        <v>0</v>
      </c>
      <c r="E1310" s="56" t="str">
        <f>RFPData!DW1305</f>
        <v/>
      </c>
      <c r="F1310" s="54" t="d">
        <f>RFPData!CX1305</f>
        <v>1899-12-30</v>
      </c>
      <c r="G1310" s="54" t="d">
        <f>RFPData!DS1305</f>
        <v>1899-12-30</v>
      </c>
      <c r="H1310" s="58">
        <f>RFPData!DQ1305</f>
        <v>0</v>
      </c>
      <c r="I1310" s="58">
        <f>RFPData!DV1305</f>
        <v>0</v>
      </c>
      <c r="J1310" s="55">
        <f>RFPData!CV1305</f>
        <v>0</v>
      </c>
      <c r="K1310" s="55">
        <f>RFPData!CW1305</f>
        <v>0</v>
      </c>
      <c r="L1310" s="57">
        <f>RFPData!DR1305</f>
        <v>0</v>
      </c>
    </row>
    <row r="1311" spans="1:12" ht="30" customHeight="1">
      <c r="A1311" s="58">
        <f>RFPData!D1306</f>
        <v>0</v>
      </c>
      <c r="B1311" s="53">
        <f>RFPData!DU1306</f>
        <v>0</v>
      </c>
      <c r="C1311" s="56">
        <f>RFPData!E1306</f>
        <v>0</v>
      </c>
      <c r="D1311" s="53">
        <f>RFPData!DT1306</f>
        <v>0</v>
      </c>
      <c r="E1311" s="56" t="str">
        <f>RFPData!DW1306</f>
        <v/>
      </c>
      <c r="F1311" s="54" t="d">
        <f>RFPData!CX1306</f>
        <v>1899-12-30</v>
      </c>
      <c r="G1311" s="54" t="d">
        <f>RFPData!DS1306</f>
        <v>1899-12-30</v>
      </c>
      <c r="H1311" s="58">
        <f>RFPData!DQ1306</f>
        <v>0</v>
      </c>
      <c r="I1311" s="58">
        <f>RFPData!DV1306</f>
        <v>0</v>
      </c>
      <c r="J1311" s="55">
        <f>RFPData!CV1306</f>
        <v>0</v>
      </c>
      <c r="K1311" s="55">
        <f>RFPData!CW1306</f>
        <v>0</v>
      </c>
      <c r="L1311" s="57">
        <f>RFPData!DR1306</f>
        <v>0</v>
      </c>
    </row>
    <row r="1312" spans="1:12" ht="30" customHeight="1">
      <c r="A1312" s="58">
        <f>RFPData!D1307</f>
        <v>0</v>
      </c>
      <c r="B1312" s="53">
        <f>RFPData!DU1307</f>
        <v>0</v>
      </c>
      <c r="C1312" s="56">
        <f>RFPData!E1307</f>
        <v>0</v>
      </c>
      <c r="D1312" s="53">
        <f>RFPData!DT1307</f>
        <v>0</v>
      </c>
      <c r="E1312" s="56" t="str">
        <f>RFPData!DW1307</f>
        <v/>
      </c>
      <c r="F1312" s="54" t="d">
        <f>RFPData!CX1307</f>
        <v>1899-12-30</v>
      </c>
      <c r="G1312" s="54" t="d">
        <f>RFPData!DS1307</f>
        <v>1899-12-30</v>
      </c>
      <c r="H1312" s="58">
        <f>RFPData!DQ1307</f>
        <v>0</v>
      </c>
      <c r="I1312" s="58">
        <f>RFPData!DV1307</f>
        <v>0</v>
      </c>
      <c r="J1312" s="55">
        <f>RFPData!CV1307</f>
        <v>0</v>
      </c>
      <c r="K1312" s="55">
        <f>RFPData!CW1307</f>
        <v>0</v>
      </c>
      <c r="L1312" s="57">
        <f>RFPData!DR1307</f>
        <v>0</v>
      </c>
    </row>
    <row r="1313" spans="1:12" ht="30" customHeight="1">
      <c r="A1313" s="58">
        <f>RFPData!D1308</f>
        <v>0</v>
      </c>
      <c r="B1313" s="53">
        <f>RFPData!DU1308</f>
        <v>0</v>
      </c>
      <c r="C1313" s="56">
        <f>RFPData!E1308</f>
        <v>0</v>
      </c>
      <c r="D1313" s="53">
        <f>RFPData!DT1308</f>
        <v>0</v>
      </c>
      <c r="E1313" s="56" t="str">
        <f>RFPData!DW1308</f>
        <v/>
      </c>
      <c r="F1313" s="54" t="d">
        <f>RFPData!CX1308</f>
        <v>1899-12-30</v>
      </c>
      <c r="G1313" s="54" t="d">
        <f>RFPData!DS1308</f>
        <v>1899-12-30</v>
      </c>
      <c r="H1313" s="58">
        <f>RFPData!DQ1308</f>
        <v>0</v>
      </c>
      <c r="I1313" s="58">
        <f>RFPData!DV1308</f>
        <v>0</v>
      </c>
      <c r="J1313" s="55">
        <f>RFPData!CV1308</f>
        <v>0</v>
      </c>
      <c r="K1313" s="55">
        <f>RFPData!CW1308</f>
        <v>0</v>
      </c>
      <c r="L1313" s="57">
        <f>RFPData!DR1308</f>
        <v>0</v>
      </c>
    </row>
    <row r="1314" spans="1:12" ht="30" customHeight="1">
      <c r="A1314" s="58">
        <f>RFPData!D1309</f>
        <v>0</v>
      </c>
      <c r="B1314" s="53">
        <f>RFPData!DU1309</f>
        <v>0</v>
      </c>
      <c r="C1314" s="56">
        <f>RFPData!E1309</f>
        <v>0</v>
      </c>
      <c r="D1314" s="53">
        <f>RFPData!DT1309</f>
        <v>0</v>
      </c>
      <c r="E1314" s="56" t="str">
        <f>RFPData!DW1309</f>
        <v/>
      </c>
      <c r="F1314" s="54" t="d">
        <f>RFPData!CX1309</f>
        <v>1899-12-30</v>
      </c>
      <c r="G1314" s="54" t="d">
        <f>RFPData!DS1309</f>
        <v>1899-12-30</v>
      </c>
      <c r="H1314" s="58">
        <f>RFPData!DQ1309</f>
        <v>0</v>
      </c>
      <c r="I1314" s="58">
        <f>RFPData!DV1309</f>
        <v>0</v>
      </c>
      <c r="J1314" s="55">
        <f>RFPData!CV1309</f>
        <v>0</v>
      </c>
      <c r="K1314" s="55">
        <f>RFPData!CW1309</f>
        <v>0</v>
      </c>
      <c r="L1314" s="57">
        <f>RFPData!DR1309</f>
        <v>0</v>
      </c>
    </row>
    <row r="1315" spans="1:12" ht="30" customHeight="1">
      <c r="A1315" s="58">
        <f>RFPData!D1310</f>
        <v>0</v>
      </c>
      <c r="B1315" s="53">
        <f>RFPData!DU1310</f>
        <v>0</v>
      </c>
      <c r="C1315" s="56">
        <f>RFPData!E1310</f>
        <v>0</v>
      </c>
      <c r="D1315" s="53">
        <f>RFPData!DT1310</f>
        <v>0</v>
      </c>
      <c r="E1315" s="56" t="str">
        <f>RFPData!DW1310</f>
        <v/>
      </c>
      <c r="F1315" s="54" t="d">
        <f>RFPData!CX1310</f>
        <v>1899-12-30</v>
      </c>
      <c r="G1315" s="54" t="d">
        <f>RFPData!DS1310</f>
        <v>1899-12-30</v>
      </c>
      <c r="H1315" s="58">
        <f>RFPData!DQ1310</f>
        <v>0</v>
      </c>
      <c r="I1315" s="58">
        <f>RFPData!DV1310</f>
        <v>0</v>
      </c>
      <c r="J1315" s="55">
        <f>RFPData!CV1310</f>
        <v>0</v>
      </c>
      <c r="K1315" s="55">
        <f>RFPData!CW1310</f>
        <v>0</v>
      </c>
      <c r="L1315" s="57">
        <f>RFPData!DR1310</f>
        <v>0</v>
      </c>
    </row>
    <row r="1316" spans="1:12" ht="30" customHeight="1">
      <c r="A1316" s="58">
        <f>RFPData!D1311</f>
        <v>0</v>
      </c>
      <c r="B1316" s="53">
        <f>RFPData!DU1311</f>
        <v>0</v>
      </c>
      <c r="C1316" s="56">
        <f>RFPData!E1311</f>
        <v>0</v>
      </c>
      <c r="D1316" s="53">
        <f>RFPData!DT1311</f>
        <v>0</v>
      </c>
      <c r="E1316" s="56" t="str">
        <f>RFPData!DW1311</f>
        <v/>
      </c>
      <c r="F1316" s="54" t="d">
        <f>RFPData!CX1311</f>
        <v>1899-12-30</v>
      </c>
      <c r="G1316" s="54" t="d">
        <f>RFPData!DS1311</f>
        <v>1899-12-30</v>
      </c>
      <c r="H1316" s="58">
        <f>RFPData!DQ1311</f>
        <v>0</v>
      </c>
      <c r="I1316" s="58">
        <f>RFPData!DV1311</f>
        <v>0</v>
      </c>
      <c r="J1316" s="55">
        <f>RFPData!CV1311</f>
        <v>0</v>
      </c>
      <c r="K1316" s="55">
        <f>RFPData!CW1311</f>
        <v>0</v>
      </c>
      <c r="L1316" s="57">
        <f>RFPData!DR1311</f>
        <v>0</v>
      </c>
    </row>
    <row r="1317" spans="1:12" ht="30" customHeight="1">
      <c r="A1317" s="58">
        <f>RFPData!D1312</f>
        <v>0</v>
      </c>
      <c r="B1317" s="53">
        <f>RFPData!DU1312</f>
        <v>0</v>
      </c>
      <c r="C1317" s="56">
        <f>RFPData!E1312</f>
        <v>0</v>
      </c>
      <c r="D1317" s="53">
        <f>RFPData!DT1312</f>
        <v>0</v>
      </c>
      <c r="E1317" s="56" t="str">
        <f>RFPData!DW1312</f>
        <v/>
      </c>
      <c r="F1317" s="54" t="d">
        <f>RFPData!CX1312</f>
        <v>1899-12-30</v>
      </c>
      <c r="G1317" s="54" t="d">
        <f>RFPData!DS1312</f>
        <v>1899-12-30</v>
      </c>
      <c r="H1317" s="58">
        <f>RFPData!DQ1312</f>
        <v>0</v>
      </c>
      <c r="I1317" s="58">
        <f>RFPData!DV1312</f>
        <v>0</v>
      </c>
      <c r="J1317" s="55">
        <f>RFPData!CV1312</f>
        <v>0</v>
      </c>
      <c r="K1317" s="55">
        <f>RFPData!CW1312</f>
        <v>0</v>
      </c>
      <c r="L1317" s="57">
        <f>RFPData!DR1312</f>
        <v>0</v>
      </c>
    </row>
    <row r="1318" spans="1:12" ht="30" customHeight="1">
      <c r="A1318" s="58">
        <f>RFPData!D1313</f>
        <v>0</v>
      </c>
      <c r="B1318" s="53">
        <f>RFPData!DU1313</f>
        <v>0</v>
      </c>
      <c r="C1318" s="56">
        <f>RFPData!E1313</f>
        <v>0</v>
      </c>
      <c r="D1318" s="53">
        <f>RFPData!DT1313</f>
        <v>0</v>
      </c>
      <c r="E1318" s="56" t="str">
        <f>RFPData!DW1313</f>
        <v/>
      </c>
      <c r="F1318" s="54" t="d">
        <f>RFPData!CX1313</f>
        <v>1899-12-30</v>
      </c>
      <c r="G1318" s="54" t="d">
        <f>RFPData!DS1313</f>
        <v>1899-12-30</v>
      </c>
      <c r="H1318" s="58">
        <f>RFPData!DQ1313</f>
        <v>0</v>
      </c>
      <c r="I1318" s="58">
        <f>RFPData!DV1313</f>
        <v>0</v>
      </c>
      <c r="J1318" s="55">
        <f>RFPData!CV1313</f>
        <v>0</v>
      </c>
      <c r="K1318" s="55">
        <f>RFPData!CW1313</f>
        <v>0</v>
      </c>
      <c r="L1318" s="57">
        <f>RFPData!DR1313</f>
        <v>0</v>
      </c>
    </row>
    <row r="1319" spans="1:12" ht="30" customHeight="1">
      <c r="A1319" s="58">
        <f>RFPData!D1314</f>
        <v>0</v>
      </c>
      <c r="B1319" s="53">
        <f>RFPData!DU1314</f>
        <v>0</v>
      </c>
      <c r="C1319" s="56">
        <f>RFPData!E1314</f>
        <v>0</v>
      </c>
      <c r="D1319" s="53">
        <f>RFPData!DT1314</f>
        <v>0</v>
      </c>
      <c r="E1319" s="56" t="str">
        <f>RFPData!DW1314</f>
        <v/>
      </c>
      <c r="F1319" s="54" t="d">
        <f>RFPData!CX1314</f>
        <v>1899-12-30</v>
      </c>
      <c r="G1319" s="54" t="d">
        <f>RFPData!DS1314</f>
        <v>1899-12-30</v>
      </c>
      <c r="H1319" s="58">
        <f>RFPData!DQ1314</f>
        <v>0</v>
      </c>
      <c r="I1319" s="58">
        <f>RFPData!DV1314</f>
        <v>0</v>
      </c>
      <c r="J1319" s="55">
        <f>RFPData!CV1314</f>
        <v>0</v>
      </c>
      <c r="K1319" s="55">
        <f>RFPData!CW1314</f>
        <v>0</v>
      </c>
      <c r="L1319" s="57">
        <f>RFPData!DR1314</f>
        <v>0</v>
      </c>
    </row>
    <row r="1320" spans="1:12" ht="30" customHeight="1">
      <c r="A1320" s="58">
        <f>RFPData!D1315</f>
        <v>0</v>
      </c>
      <c r="B1320" s="53">
        <f>RFPData!DU1315</f>
        <v>0</v>
      </c>
      <c r="C1320" s="56">
        <f>RFPData!E1315</f>
        <v>0</v>
      </c>
      <c r="D1320" s="53">
        <f>RFPData!DT1315</f>
        <v>0</v>
      </c>
      <c r="E1320" s="56" t="str">
        <f>RFPData!DW1315</f>
        <v/>
      </c>
      <c r="F1320" s="54" t="d">
        <f>RFPData!CX1315</f>
        <v>1899-12-30</v>
      </c>
      <c r="G1320" s="54" t="d">
        <f>RFPData!DS1315</f>
        <v>1899-12-30</v>
      </c>
      <c r="H1320" s="58">
        <f>RFPData!DQ1315</f>
        <v>0</v>
      </c>
      <c r="I1320" s="58">
        <f>RFPData!DV1315</f>
        <v>0</v>
      </c>
      <c r="J1320" s="55">
        <f>RFPData!CV1315</f>
        <v>0</v>
      </c>
      <c r="K1320" s="55">
        <f>RFPData!CW1315</f>
        <v>0</v>
      </c>
      <c r="L1320" s="57">
        <f>RFPData!DR1315</f>
        <v>0</v>
      </c>
    </row>
    <row r="1321" spans="1:12" ht="30" customHeight="1">
      <c r="A1321" s="58">
        <f>RFPData!D1316</f>
        <v>0</v>
      </c>
      <c r="B1321" s="53">
        <f>RFPData!DU1316</f>
        <v>0</v>
      </c>
      <c r="C1321" s="56">
        <f>RFPData!E1316</f>
        <v>0</v>
      </c>
      <c r="D1321" s="53">
        <f>RFPData!DT1316</f>
        <v>0</v>
      </c>
      <c r="E1321" s="56" t="str">
        <f>RFPData!DW1316</f>
        <v/>
      </c>
      <c r="F1321" s="54" t="d">
        <f>RFPData!CX1316</f>
        <v>1899-12-30</v>
      </c>
      <c r="G1321" s="54" t="d">
        <f>RFPData!DS1316</f>
        <v>1899-12-30</v>
      </c>
      <c r="H1321" s="58">
        <f>RFPData!DQ1316</f>
        <v>0</v>
      </c>
      <c r="I1321" s="58">
        <f>RFPData!DV1316</f>
        <v>0</v>
      </c>
      <c r="J1321" s="55">
        <f>RFPData!CV1316</f>
        <v>0</v>
      </c>
      <c r="K1321" s="55">
        <f>RFPData!CW1316</f>
        <v>0</v>
      </c>
      <c r="L1321" s="57">
        <f>RFPData!DR1316</f>
        <v>0</v>
      </c>
    </row>
    <row r="1322" spans="1:12" ht="30" customHeight="1">
      <c r="A1322" s="58">
        <f>RFPData!D1317</f>
        <v>0</v>
      </c>
      <c r="B1322" s="53">
        <f>RFPData!DU1317</f>
        <v>0</v>
      </c>
      <c r="C1322" s="56">
        <f>RFPData!E1317</f>
        <v>0</v>
      </c>
      <c r="D1322" s="53">
        <f>RFPData!DT1317</f>
        <v>0</v>
      </c>
      <c r="E1322" s="56" t="str">
        <f>RFPData!DW1317</f>
        <v/>
      </c>
      <c r="F1322" s="54" t="d">
        <f>RFPData!CX1317</f>
        <v>1899-12-30</v>
      </c>
      <c r="G1322" s="54" t="d">
        <f>RFPData!DS1317</f>
        <v>1899-12-30</v>
      </c>
      <c r="H1322" s="58">
        <f>RFPData!DQ1317</f>
        <v>0</v>
      </c>
      <c r="I1322" s="58">
        <f>RFPData!DV1317</f>
        <v>0</v>
      </c>
      <c r="J1322" s="55">
        <f>RFPData!CV1317</f>
        <v>0</v>
      </c>
      <c r="K1322" s="55">
        <f>RFPData!CW1317</f>
        <v>0</v>
      </c>
      <c r="L1322" s="57">
        <f>RFPData!DR1317</f>
        <v>0</v>
      </c>
    </row>
    <row r="1323" spans="1:12" ht="30" customHeight="1">
      <c r="A1323" s="58">
        <f>RFPData!D1318</f>
        <v>0</v>
      </c>
      <c r="B1323" s="53">
        <f>RFPData!DU1318</f>
        <v>0</v>
      </c>
      <c r="C1323" s="56">
        <f>RFPData!E1318</f>
        <v>0</v>
      </c>
      <c r="D1323" s="53">
        <f>RFPData!DT1318</f>
        <v>0</v>
      </c>
      <c r="E1323" s="56" t="str">
        <f>RFPData!DW1318</f>
        <v/>
      </c>
      <c r="F1323" s="54" t="d">
        <f>RFPData!CX1318</f>
        <v>1899-12-30</v>
      </c>
      <c r="G1323" s="54" t="d">
        <f>RFPData!DS1318</f>
        <v>1899-12-30</v>
      </c>
      <c r="H1323" s="58">
        <f>RFPData!DQ1318</f>
        <v>0</v>
      </c>
      <c r="I1323" s="58">
        <f>RFPData!DV1318</f>
        <v>0</v>
      </c>
      <c r="J1323" s="55">
        <f>RFPData!CV1318</f>
        <v>0</v>
      </c>
      <c r="K1323" s="55">
        <f>RFPData!CW1318</f>
        <v>0</v>
      </c>
      <c r="L1323" s="57">
        <f>RFPData!DR1318</f>
        <v>0</v>
      </c>
    </row>
    <row r="1324" spans="1:12" ht="30" customHeight="1">
      <c r="A1324" s="58">
        <f>RFPData!D1319</f>
        <v>0</v>
      </c>
      <c r="B1324" s="53">
        <f>RFPData!DU1319</f>
        <v>0</v>
      </c>
      <c r="C1324" s="56">
        <f>RFPData!E1319</f>
        <v>0</v>
      </c>
      <c r="D1324" s="53">
        <f>RFPData!DT1319</f>
        <v>0</v>
      </c>
      <c r="E1324" s="56" t="str">
        <f>RFPData!DW1319</f>
        <v/>
      </c>
      <c r="F1324" s="54" t="d">
        <f>RFPData!CX1319</f>
        <v>1899-12-30</v>
      </c>
      <c r="G1324" s="54" t="d">
        <f>RFPData!DS1319</f>
        <v>1899-12-30</v>
      </c>
      <c r="H1324" s="58">
        <f>RFPData!DQ1319</f>
        <v>0</v>
      </c>
      <c r="I1324" s="58">
        <f>RFPData!DV1319</f>
        <v>0</v>
      </c>
      <c r="J1324" s="55">
        <f>RFPData!CV1319</f>
        <v>0</v>
      </c>
      <c r="K1324" s="55">
        <f>RFPData!CW1319</f>
        <v>0</v>
      </c>
      <c r="L1324" s="57">
        <f>RFPData!DR1319</f>
        <v>0</v>
      </c>
    </row>
    <row r="1325" spans="1:12" ht="30" customHeight="1">
      <c r="A1325" s="58">
        <f>RFPData!D1320</f>
        <v>0</v>
      </c>
      <c r="B1325" s="53">
        <f>RFPData!DU1320</f>
        <v>0</v>
      </c>
      <c r="C1325" s="56">
        <f>RFPData!E1320</f>
        <v>0</v>
      </c>
      <c r="D1325" s="53">
        <f>RFPData!DT1320</f>
        <v>0</v>
      </c>
      <c r="E1325" s="56" t="str">
        <f>RFPData!DW1320</f>
        <v/>
      </c>
      <c r="F1325" s="54" t="d">
        <f>RFPData!CX1320</f>
        <v>1899-12-30</v>
      </c>
      <c r="G1325" s="54" t="d">
        <f>RFPData!DS1320</f>
        <v>1899-12-30</v>
      </c>
      <c r="H1325" s="58">
        <f>RFPData!DQ1320</f>
        <v>0</v>
      </c>
      <c r="I1325" s="58">
        <f>RFPData!DV1320</f>
        <v>0</v>
      </c>
      <c r="J1325" s="55">
        <f>RFPData!CV1320</f>
        <v>0</v>
      </c>
      <c r="K1325" s="55">
        <f>RFPData!CW1320</f>
        <v>0</v>
      </c>
      <c r="L1325" s="57">
        <f>RFPData!DR1320</f>
        <v>0</v>
      </c>
    </row>
    <row r="1326" spans="1:12" ht="30" customHeight="1">
      <c r="A1326" s="58">
        <f>RFPData!D1321</f>
        <v>0</v>
      </c>
      <c r="B1326" s="53">
        <f>RFPData!DU1321</f>
        <v>0</v>
      </c>
      <c r="C1326" s="56">
        <f>RFPData!E1321</f>
        <v>0</v>
      </c>
      <c r="D1326" s="53">
        <f>RFPData!DT1321</f>
        <v>0</v>
      </c>
      <c r="E1326" s="56" t="str">
        <f>RFPData!DW1321</f>
        <v/>
      </c>
      <c r="F1326" s="54" t="d">
        <f>RFPData!CX1321</f>
        <v>1899-12-30</v>
      </c>
      <c r="G1326" s="54" t="d">
        <f>RFPData!DS1321</f>
        <v>1899-12-30</v>
      </c>
      <c r="H1326" s="58">
        <f>RFPData!DQ1321</f>
        <v>0</v>
      </c>
      <c r="I1326" s="58">
        <f>RFPData!DV1321</f>
        <v>0</v>
      </c>
      <c r="J1326" s="55">
        <f>RFPData!CV1321</f>
        <v>0</v>
      </c>
      <c r="K1326" s="55">
        <f>RFPData!CW1321</f>
        <v>0</v>
      </c>
      <c r="L1326" s="57">
        <f>RFPData!DR1321</f>
        <v>0</v>
      </c>
    </row>
    <row r="1327" spans="1:12" ht="30" customHeight="1">
      <c r="A1327" s="58">
        <f>RFPData!D1322</f>
        <v>0</v>
      </c>
      <c r="B1327" s="53">
        <f>RFPData!DU1322</f>
        <v>0</v>
      </c>
      <c r="C1327" s="56">
        <f>RFPData!E1322</f>
        <v>0</v>
      </c>
      <c r="D1327" s="53">
        <f>RFPData!DT1322</f>
        <v>0</v>
      </c>
      <c r="E1327" s="56" t="str">
        <f>RFPData!DW1322</f>
        <v/>
      </c>
      <c r="F1327" s="54" t="d">
        <f>RFPData!CX1322</f>
        <v>1899-12-30</v>
      </c>
      <c r="G1327" s="54" t="d">
        <f>RFPData!DS1322</f>
        <v>1899-12-30</v>
      </c>
      <c r="H1327" s="58">
        <f>RFPData!DQ1322</f>
        <v>0</v>
      </c>
      <c r="I1327" s="58">
        <f>RFPData!DV1322</f>
        <v>0</v>
      </c>
      <c r="J1327" s="55">
        <f>RFPData!CV1322</f>
        <v>0</v>
      </c>
      <c r="K1327" s="55">
        <f>RFPData!CW1322</f>
        <v>0</v>
      </c>
      <c r="L1327" s="57">
        <f>RFPData!DR1322</f>
        <v>0</v>
      </c>
    </row>
    <row r="1328" spans="1:12" ht="30" customHeight="1">
      <c r="A1328" s="58">
        <f>RFPData!D1323</f>
        <v>0</v>
      </c>
      <c r="B1328" s="53">
        <f>RFPData!DU1323</f>
        <v>0</v>
      </c>
      <c r="C1328" s="56">
        <f>RFPData!E1323</f>
        <v>0</v>
      </c>
      <c r="D1328" s="53">
        <f>RFPData!DT1323</f>
        <v>0</v>
      </c>
      <c r="E1328" s="56" t="str">
        <f>RFPData!DW1323</f>
        <v/>
      </c>
      <c r="F1328" s="54" t="d">
        <f>RFPData!CX1323</f>
        <v>1899-12-30</v>
      </c>
      <c r="G1328" s="54" t="d">
        <f>RFPData!DS1323</f>
        <v>1899-12-30</v>
      </c>
      <c r="H1328" s="58">
        <f>RFPData!DQ1323</f>
        <v>0</v>
      </c>
      <c r="I1328" s="58">
        <f>RFPData!DV1323</f>
        <v>0</v>
      </c>
      <c r="J1328" s="55">
        <f>RFPData!CV1323</f>
        <v>0</v>
      </c>
      <c r="K1328" s="55">
        <f>RFPData!CW1323</f>
        <v>0</v>
      </c>
      <c r="L1328" s="57">
        <f>RFPData!DR1323</f>
        <v>0</v>
      </c>
    </row>
    <row r="1329" spans="1:12" ht="30" customHeight="1">
      <c r="A1329" s="58">
        <f>RFPData!D1324</f>
        <v>0</v>
      </c>
      <c r="B1329" s="53">
        <f>RFPData!DU1324</f>
        <v>0</v>
      </c>
      <c r="C1329" s="56">
        <f>RFPData!E1324</f>
        <v>0</v>
      </c>
      <c r="D1329" s="53">
        <f>RFPData!DT1324</f>
        <v>0</v>
      </c>
      <c r="E1329" s="56" t="str">
        <f>RFPData!DW1324</f>
        <v/>
      </c>
      <c r="F1329" s="54" t="d">
        <f>RFPData!CX1324</f>
        <v>1899-12-30</v>
      </c>
      <c r="G1329" s="54" t="d">
        <f>RFPData!DS1324</f>
        <v>1899-12-30</v>
      </c>
      <c r="H1329" s="58">
        <f>RFPData!DQ1324</f>
        <v>0</v>
      </c>
      <c r="I1329" s="58">
        <f>RFPData!DV1324</f>
        <v>0</v>
      </c>
      <c r="J1329" s="55">
        <f>RFPData!CV1324</f>
        <v>0</v>
      </c>
      <c r="K1329" s="55">
        <f>RFPData!CW1324</f>
        <v>0</v>
      </c>
      <c r="L1329" s="57">
        <f>RFPData!DR1324</f>
        <v>0</v>
      </c>
    </row>
    <row r="1330" spans="1:12" ht="30" customHeight="1">
      <c r="A1330" s="58">
        <f>RFPData!D1325</f>
        <v>0</v>
      </c>
      <c r="B1330" s="53">
        <f>RFPData!DU1325</f>
        <v>0</v>
      </c>
      <c r="C1330" s="56">
        <f>RFPData!E1325</f>
        <v>0</v>
      </c>
      <c r="D1330" s="53">
        <f>RFPData!DT1325</f>
        <v>0</v>
      </c>
      <c r="E1330" s="56" t="str">
        <f>RFPData!DW1325</f>
        <v/>
      </c>
      <c r="F1330" s="54" t="d">
        <f>RFPData!CX1325</f>
        <v>1899-12-30</v>
      </c>
      <c r="G1330" s="54" t="d">
        <f>RFPData!DS1325</f>
        <v>1899-12-30</v>
      </c>
      <c r="H1330" s="58">
        <f>RFPData!DQ1325</f>
        <v>0</v>
      </c>
      <c r="I1330" s="58">
        <f>RFPData!DV1325</f>
        <v>0</v>
      </c>
      <c r="J1330" s="55">
        <f>RFPData!CV1325</f>
        <v>0</v>
      </c>
      <c r="K1330" s="55">
        <f>RFPData!CW1325</f>
        <v>0</v>
      </c>
      <c r="L1330" s="57">
        <f>RFPData!DR1325</f>
        <v>0</v>
      </c>
    </row>
    <row r="1331" spans="1:12" ht="30" customHeight="1">
      <c r="A1331" s="58">
        <f>RFPData!D1326</f>
        <v>0</v>
      </c>
      <c r="B1331" s="53">
        <f>RFPData!DU1326</f>
        <v>0</v>
      </c>
      <c r="C1331" s="56">
        <f>RFPData!E1326</f>
        <v>0</v>
      </c>
      <c r="D1331" s="53">
        <f>RFPData!DT1326</f>
        <v>0</v>
      </c>
      <c r="E1331" s="56" t="str">
        <f>RFPData!DW1326</f>
        <v/>
      </c>
      <c r="F1331" s="54" t="d">
        <f>RFPData!CX1326</f>
        <v>1899-12-30</v>
      </c>
      <c r="G1331" s="54" t="d">
        <f>RFPData!DS1326</f>
        <v>1899-12-30</v>
      </c>
      <c r="H1331" s="58">
        <f>RFPData!DQ1326</f>
        <v>0</v>
      </c>
      <c r="I1331" s="58">
        <f>RFPData!DV1326</f>
        <v>0</v>
      </c>
      <c r="J1331" s="55">
        <f>RFPData!CV1326</f>
        <v>0</v>
      </c>
      <c r="K1331" s="55">
        <f>RFPData!CW1326</f>
        <v>0</v>
      </c>
      <c r="L1331" s="57">
        <f>RFPData!DR1326</f>
        <v>0</v>
      </c>
    </row>
    <row r="1332" spans="1:12" ht="30" customHeight="1">
      <c r="A1332" s="58">
        <f>RFPData!D1327</f>
        <v>0</v>
      </c>
      <c r="B1332" s="53">
        <f>RFPData!DU1327</f>
        <v>0</v>
      </c>
      <c r="C1332" s="56">
        <f>RFPData!E1327</f>
        <v>0</v>
      </c>
      <c r="D1332" s="53">
        <f>RFPData!DT1327</f>
        <v>0</v>
      </c>
      <c r="E1332" s="56" t="str">
        <f>RFPData!DW1327</f>
        <v/>
      </c>
      <c r="F1332" s="54" t="d">
        <f>RFPData!CX1327</f>
        <v>1899-12-30</v>
      </c>
      <c r="G1332" s="54" t="d">
        <f>RFPData!DS1327</f>
        <v>1899-12-30</v>
      </c>
      <c r="H1332" s="58">
        <f>RFPData!DQ1327</f>
        <v>0</v>
      </c>
      <c r="I1332" s="58">
        <f>RFPData!DV1327</f>
        <v>0</v>
      </c>
      <c r="J1332" s="55">
        <f>RFPData!CV1327</f>
        <v>0</v>
      </c>
      <c r="K1332" s="55">
        <f>RFPData!CW1327</f>
        <v>0</v>
      </c>
      <c r="L1332" s="57">
        <f>RFPData!DR1327</f>
        <v>0</v>
      </c>
    </row>
    <row r="1333" spans="1:12" ht="30" customHeight="1">
      <c r="A1333" s="58">
        <f>RFPData!D1328</f>
        <v>0</v>
      </c>
      <c r="B1333" s="53">
        <f>RFPData!DU1328</f>
        <v>0</v>
      </c>
      <c r="C1333" s="56">
        <f>RFPData!E1328</f>
        <v>0</v>
      </c>
      <c r="D1333" s="53">
        <f>RFPData!DT1328</f>
        <v>0</v>
      </c>
      <c r="E1333" s="56" t="str">
        <f>RFPData!DW1328</f>
        <v/>
      </c>
      <c r="F1333" s="54" t="d">
        <f>RFPData!CX1328</f>
        <v>1899-12-30</v>
      </c>
      <c r="G1333" s="54" t="d">
        <f>RFPData!DS1328</f>
        <v>1899-12-30</v>
      </c>
      <c r="H1333" s="58">
        <f>RFPData!DQ1328</f>
        <v>0</v>
      </c>
      <c r="I1333" s="58">
        <f>RFPData!DV1328</f>
        <v>0</v>
      </c>
      <c r="J1333" s="55">
        <f>RFPData!CV1328</f>
        <v>0</v>
      </c>
      <c r="K1333" s="55">
        <f>RFPData!CW1328</f>
        <v>0</v>
      </c>
      <c r="L1333" s="57">
        <f>RFPData!DR1328</f>
        <v>0</v>
      </c>
    </row>
    <row r="1334" spans="1:12" ht="30" customHeight="1">
      <c r="A1334" s="58">
        <f>RFPData!D1329</f>
        <v>0</v>
      </c>
      <c r="B1334" s="53">
        <f>RFPData!DU1329</f>
        <v>0</v>
      </c>
      <c r="C1334" s="56">
        <f>RFPData!E1329</f>
        <v>0</v>
      </c>
      <c r="D1334" s="53">
        <f>RFPData!DT1329</f>
        <v>0</v>
      </c>
      <c r="E1334" s="56" t="str">
        <f>RFPData!DW1329</f>
        <v/>
      </c>
      <c r="F1334" s="54" t="d">
        <f>RFPData!CX1329</f>
        <v>1899-12-30</v>
      </c>
      <c r="G1334" s="54" t="d">
        <f>RFPData!DS1329</f>
        <v>1899-12-30</v>
      </c>
      <c r="H1334" s="58">
        <f>RFPData!DQ1329</f>
        <v>0</v>
      </c>
      <c r="I1334" s="58">
        <f>RFPData!DV1329</f>
        <v>0</v>
      </c>
      <c r="J1334" s="55">
        <f>RFPData!CV1329</f>
        <v>0</v>
      </c>
      <c r="K1334" s="55">
        <f>RFPData!CW1329</f>
        <v>0</v>
      </c>
      <c r="L1334" s="57">
        <f>RFPData!DR1329</f>
        <v>0</v>
      </c>
    </row>
    <row r="1335" spans="1:12" ht="30" customHeight="1">
      <c r="A1335" s="58">
        <f>RFPData!D1330</f>
        <v>0</v>
      </c>
      <c r="B1335" s="53">
        <f>RFPData!DU1330</f>
        <v>0</v>
      </c>
      <c r="C1335" s="56">
        <f>RFPData!E1330</f>
        <v>0</v>
      </c>
      <c r="D1335" s="53">
        <f>RFPData!DT1330</f>
        <v>0</v>
      </c>
      <c r="E1335" s="56" t="str">
        <f>RFPData!DW1330</f>
        <v/>
      </c>
      <c r="F1335" s="54" t="d">
        <f>RFPData!CX1330</f>
        <v>1899-12-30</v>
      </c>
      <c r="G1335" s="54" t="d">
        <f>RFPData!DS1330</f>
        <v>1899-12-30</v>
      </c>
      <c r="H1335" s="58">
        <f>RFPData!DQ1330</f>
        <v>0</v>
      </c>
      <c r="I1335" s="58">
        <f>RFPData!DV1330</f>
        <v>0</v>
      </c>
      <c r="J1335" s="55">
        <f>RFPData!CV1330</f>
        <v>0</v>
      </c>
      <c r="K1335" s="55">
        <f>RFPData!CW1330</f>
        <v>0</v>
      </c>
      <c r="L1335" s="57">
        <f>RFPData!DR1330</f>
        <v>0</v>
      </c>
    </row>
    <row r="1336" spans="1:12" ht="30" customHeight="1">
      <c r="A1336" s="58">
        <f>RFPData!D1331</f>
        <v>0</v>
      </c>
      <c r="B1336" s="53">
        <f>RFPData!DU1331</f>
        <v>0</v>
      </c>
      <c r="C1336" s="56">
        <f>RFPData!E1331</f>
        <v>0</v>
      </c>
      <c r="D1336" s="53">
        <f>RFPData!DT1331</f>
        <v>0</v>
      </c>
      <c r="E1336" s="56" t="str">
        <f>RFPData!DW1331</f>
        <v/>
      </c>
      <c r="F1336" s="54" t="d">
        <f>RFPData!CX1331</f>
        <v>1899-12-30</v>
      </c>
      <c r="G1336" s="54" t="d">
        <f>RFPData!DS1331</f>
        <v>1899-12-30</v>
      </c>
      <c r="H1336" s="58">
        <f>RFPData!DQ1331</f>
        <v>0</v>
      </c>
      <c r="I1336" s="58">
        <f>RFPData!DV1331</f>
        <v>0</v>
      </c>
      <c r="J1336" s="55">
        <f>RFPData!CV1331</f>
        <v>0</v>
      </c>
      <c r="K1336" s="55">
        <f>RFPData!CW1331</f>
        <v>0</v>
      </c>
      <c r="L1336" s="57">
        <f>RFPData!DR1331</f>
        <v>0</v>
      </c>
    </row>
    <row r="1337" spans="1:12" ht="30" customHeight="1">
      <c r="A1337" s="58">
        <f>RFPData!D1332</f>
        <v>0</v>
      </c>
      <c r="B1337" s="53">
        <f>RFPData!DU1332</f>
        <v>0</v>
      </c>
      <c r="C1337" s="56">
        <f>RFPData!E1332</f>
        <v>0</v>
      </c>
      <c r="D1337" s="53">
        <f>RFPData!DT1332</f>
        <v>0</v>
      </c>
      <c r="E1337" s="56" t="str">
        <f>RFPData!DW1332</f>
        <v/>
      </c>
      <c r="F1337" s="54" t="d">
        <f>RFPData!CX1332</f>
        <v>1899-12-30</v>
      </c>
      <c r="G1337" s="54" t="d">
        <f>RFPData!DS1332</f>
        <v>1899-12-30</v>
      </c>
      <c r="H1337" s="58">
        <f>RFPData!DQ1332</f>
        <v>0</v>
      </c>
      <c r="I1337" s="58">
        <f>RFPData!DV1332</f>
        <v>0</v>
      </c>
      <c r="J1337" s="55">
        <f>RFPData!CV1332</f>
        <v>0</v>
      </c>
      <c r="K1337" s="55">
        <f>RFPData!CW1332</f>
        <v>0</v>
      </c>
      <c r="L1337" s="57">
        <f>RFPData!DR1332</f>
        <v>0</v>
      </c>
    </row>
    <row r="1338" spans="1:12" ht="30" customHeight="1">
      <c r="A1338" s="58">
        <f>RFPData!D1333</f>
        <v>0</v>
      </c>
      <c r="B1338" s="53">
        <f>RFPData!DU1333</f>
        <v>0</v>
      </c>
      <c r="C1338" s="56">
        <f>RFPData!E1333</f>
        <v>0</v>
      </c>
      <c r="D1338" s="53">
        <f>RFPData!DT1333</f>
        <v>0</v>
      </c>
      <c r="E1338" s="56" t="str">
        <f>RFPData!DW1333</f>
        <v/>
      </c>
      <c r="F1338" s="54" t="d">
        <f>RFPData!CX1333</f>
        <v>1899-12-30</v>
      </c>
      <c r="G1338" s="54" t="d">
        <f>RFPData!DS1333</f>
        <v>1899-12-30</v>
      </c>
      <c r="H1338" s="58">
        <f>RFPData!DQ1333</f>
        <v>0</v>
      </c>
      <c r="I1338" s="58">
        <f>RFPData!DV1333</f>
        <v>0</v>
      </c>
      <c r="J1338" s="55">
        <f>RFPData!CV1333</f>
        <v>0</v>
      </c>
      <c r="K1338" s="55">
        <f>RFPData!CW1333</f>
        <v>0</v>
      </c>
      <c r="L1338" s="57">
        <f>RFPData!DR1333</f>
        <v>0</v>
      </c>
    </row>
    <row r="1339" spans="1:12" ht="30" customHeight="1">
      <c r="A1339" s="58">
        <f>RFPData!D1334</f>
        <v>0</v>
      </c>
      <c r="B1339" s="53">
        <f>RFPData!DU1334</f>
        <v>0</v>
      </c>
      <c r="C1339" s="56">
        <f>RFPData!E1334</f>
        <v>0</v>
      </c>
      <c r="D1339" s="53">
        <f>RFPData!DT1334</f>
        <v>0</v>
      </c>
      <c r="E1339" s="56" t="str">
        <f>RFPData!DW1334</f>
        <v/>
      </c>
      <c r="F1339" s="54" t="d">
        <f>RFPData!CX1334</f>
        <v>1899-12-30</v>
      </c>
      <c r="G1339" s="54" t="d">
        <f>RFPData!DS1334</f>
        <v>1899-12-30</v>
      </c>
      <c r="H1339" s="58">
        <f>RFPData!DQ1334</f>
        <v>0</v>
      </c>
      <c r="I1339" s="58">
        <f>RFPData!DV1334</f>
        <v>0</v>
      </c>
      <c r="J1339" s="55">
        <f>RFPData!CV1334</f>
        <v>0</v>
      </c>
      <c r="K1339" s="55">
        <f>RFPData!CW1334</f>
        <v>0</v>
      </c>
      <c r="L1339" s="57">
        <f>RFPData!DR1334</f>
        <v>0</v>
      </c>
    </row>
    <row r="1340" spans="1:12" ht="30" customHeight="1">
      <c r="A1340" s="58">
        <f>RFPData!D1335</f>
        <v>0</v>
      </c>
      <c r="B1340" s="53">
        <f>RFPData!DU1335</f>
        <v>0</v>
      </c>
      <c r="C1340" s="56">
        <f>RFPData!E1335</f>
        <v>0</v>
      </c>
      <c r="D1340" s="53">
        <f>RFPData!DT1335</f>
        <v>0</v>
      </c>
      <c r="E1340" s="56" t="str">
        <f>RFPData!DW1335</f>
        <v/>
      </c>
      <c r="F1340" s="54" t="d">
        <f>RFPData!CX1335</f>
        <v>1899-12-30</v>
      </c>
      <c r="G1340" s="54" t="d">
        <f>RFPData!DS1335</f>
        <v>1899-12-30</v>
      </c>
      <c r="H1340" s="58">
        <f>RFPData!DQ1335</f>
        <v>0</v>
      </c>
      <c r="I1340" s="58">
        <f>RFPData!DV1335</f>
        <v>0</v>
      </c>
      <c r="J1340" s="55">
        <f>RFPData!CV1335</f>
        <v>0</v>
      </c>
      <c r="K1340" s="55">
        <f>RFPData!CW1335</f>
        <v>0</v>
      </c>
      <c r="L1340" s="57">
        <f>RFPData!DR1335</f>
        <v>0</v>
      </c>
    </row>
    <row r="1341" spans="1:12" ht="30" customHeight="1">
      <c r="A1341" s="58">
        <f>RFPData!D1336</f>
        <v>0</v>
      </c>
      <c r="B1341" s="53">
        <f>RFPData!DU1336</f>
        <v>0</v>
      </c>
      <c r="C1341" s="56">
        <f>RFPData!E1336</f>
        <v>0</v>
      </c>
      <c r="D1341" s="53">
        <f>RFPData!DT1336</f>
        <v>0</v>
      </c>
      <c r="E1341" s="56" t="str">
        <f>RFPData!DW1336</f>
        <v/>
      </c>
      <c r="F1341" s="54" t="d">
        <f>RFPData!CX1336</f>
        <v>1899-12-30</v>
      </c>
      <c r="G1341" s="54" t="d">
        <f>RFPData!DS1336</f>
        <v>1899-12-30</v>
      </c>
      <c r="H1341" s="58">
        <f>RFPData!DQ1336</f>
        <v>0</v>
      </c>
      <c r="I1341" s="58">
        <f>RFPData!DV1336</f>
        <v>0</v>
      </c>
      <c r="J1341" s="55">
        <f>RFPData!CV1336</f>
        <v>0</v>
      </c>
      <c r="K1341" s="55">
        <f>RFPData!CW1336</f>
        <v>0</v>
      </c>
      <c r="L1341" s="57">
        <f>RFPData!DR1336</f>
        <v>0</v>
      </c>
    </row>
    <row r="1342" spans="1:12" ht="30" customHeight="1">
      <c r="A1342" s="58">
        <f>RFPData!D1337</f>
        <v>0</v>
      </c>
      <c r="B1342" s="53">
        <f>RFPData!DU1337</f>
        <v>0</v>
      </c>
      <c r="C1342" s="56">
        <f>RFPData!E1337</f>
        <v>0</v>
      </c>
      <c r="D1342" s="53">
        <f>RFPData!DT1337</f>
        <v>0</v>
      </c>
      <c r="E1342" s="56" t="str">
        <f>RFPData!DW1337</f>
        <v/>
      </c>
      <c r="F1342" s="54" t="d">
        <f>RFPData!CX1337</f>
        <v>1899-12-30</v>
      </c>
      <c r="G1342" s="54" t="d">
        <f>RFPData!DS1337</f>
        <v>1899-12-30</v>
      </c>
      <c r="H1342" s="58">
        <f>RFPData!DQ1337</f>
        <v>0</v>
      </c>
      <c r="I1342" s="58">
        <f>RFPData!DV1337</f>
        <v>0</v>
      </c>
      <c r="J1342" s="55">
        <f>RFPData!CV1337</f>
        <v>0</v>
      </c>
      <c r="K1342" s="55">
        <f>RFPData!CW1337</f>
        <v>0</v>
      </c>
      <c r="L1342" s="57">
        <f>RFPData!DR1337</f>
        <v>0</v>
      </c>
    </row>
    <row r="1343" spans="1:12" ht="30" customHeight="1">
      <c r="A1343" s="58">
        <f>RFPData!D1338</f>
        <v>0</v>
      </c>
      <c r="B1343" s="53">
        <f>RFPData!DU1338</f>
        <v>0</v>
      </c>
      <c r="C1343" s="56">
        <f>RFPData!E1338</f>
        <v>0</v>
      </c>
      <c r="D1343" s="53">
        <f>RFPData!DT1338</f>
        <v>0</v>
      </c>
      <c r="E1343" s="56" t="str">
        <f>RFPData!DW1338</f>
        <v/>
      </c>
      <c r="F1343" s="54" t="d">
        <f>RFPData!CX1338</f>
        <v>1899-12-30</v>
      </c>
      <c r="G1343" s="54" t="d">
        <f>RFPData!DS1338</f>
        <v>1899-12-30</v>
      </c>
      <c r="H1343" s="58">
        <f>RFPData!DQ1338</f>
        <v>0</v>
      </c>
      <c r="I1343" s="58">
        <f>RFPData!DV1338</f>
        <v>0</v>
      </c>
      <c r="J1343" s="55">
        <f>RFPData!CV1338</f>
        <v>0</v>
      </c>
      <c r="K1343" s="55">
        <f>RFPData!CW1338</f>
        <v>0</v>
      </c>
      <c r="L1343" s="57">
        <f>RFPData!DR1338</f>
        <v>0</v>
      </c>
    </row>
    <row r="1344" spans="1:12" ht="30" customHeight="1">
      <c r="A1344" s="58">
        <f>RFPData!D1339</f>
        <v>0</v>
      </c>
      <c r="B1344" s="53">
        <f>RFPData!DU1339</f>
        <v>0</v>
      </c>
      <c r="C1344" s="56">
        <f>RFPData!E1339</f>
        <v>0</v>
      </c>
      <c r="D1344" s="53">
        <f>RFPData!DT1339</f>
        <v>0</v>
      </c>
      <c r="E1344" s="56" t="str">
        <f>RFPData!DW1339</f>
        <v/>
      </c>
      <c r="F1344" s="54" t="d">
        <f>RFPData!CX1339</f>
        <v>1899-12-30</v>
      </c>
      <c r="G1344" s="54" t="d">
        <f>RFPData!DS1339</f>
        <v>1899-12-30</v>
      </c>
      <c r="H1344" s="58">
        <f>RFPData!DQ1339</f>
        <v>0</v>
      </c>
      <c r="I1344" s="58">
        <f>RFPData!DV1339</f>
        <v>0</v>
      </c>
      <c r="J1344" s="55">
        <f>RFPData!CV1339</f>
        <v>0</v>
      </c>
      <c r="K1344" s="55">
        <f>RFPData!CW1339</f>
        <v>0</v>
      </c>
      <c r="L1344" s="57">
        <f>RFPData!DR1339</f>
        <v>0</v>
      </c>
    </row>
    <row r="1345" spans="1:12" ht="30" customHeight="1">
      <c r="A1345" s="58">
        <f>RFPData!D1340</f>
        <v>0</v>
      </c>
      <c r="B1345" s="53">
        <f>RFPData!DU1340</f>
        <v>0</v>
      </c>
      <c r="C1345" s="56">
        <f>RFPData!E1340</f>
        <v>0</v>
      </c>
      <c r="D1345" s="53">
        <f>RFPData!DT1340</f>
        <v>0</v>
      </c>
      <c r="E1345" s="56" t="str">
        <f>RFPData!DW1340</f>
        <v/>
      </c>
      <c r="F1345" s="54" t="d">
        <f>RFPData!CX1340</f>
        <v>1899-12-30</v>
      </c>
      <c r="G1345" s="54" t="d">
        <f>RFPData!DS1340</f>
        <v>1899-12-30</v>
      </c>
      <c r="H1345" s="58">
        <f>RFPData!DQ1340</f>
        <v>0</v>
      </c>
      <c r="I1345" s="58">
        <f>RFPData!DV1340</f>
        <v>0</v>
      </c>
      <c r="J1345" s="55">
        <f>RFPData!CV1340</f>
        <v>0</v>
      </c>
      <c r="K1345" s="55">
        <f>RFPData!CW1340</f>
        <v>0</v>
      </c>
      <c r="L1345" s="57">
        <f>RFPData!DR1340</f>
        <v>0</v>
      </c>
    </row>
    <row r="1346" spans="1:12" ht="30" customHeight="1">
      <c r="A1346" s="58">
        <f>RFPData!D1341</f>
        <v>0</v>
      </c>
      <c r="B1346" s="53">
        <f>RFPData!DU1341</f>
        <v>0</v>
      </c>
      <c r="C1346" s="56">
        <f>RFPData!E1341</f>
        <v>0</v>
      </c>
      <c r="D1346" s="53">
        <f>RFPData!DT1341</f>
        <v>0</v>
      </c>
      <c r="E1346" s="56" t="str">
        <f>RFPData!DW1341</f>
        <v/>
      </c>
      <c r="F1346" s="54" t="d">
        <f>RFPData!CX1341</f>
        <v>1899-12-30</v>
      </c>
      <c r="G1346" s="54" t="d">
        <f>RFPData!DS1341</f>
        <v>1899-12-30</v>
      </c>
      <c r="H1346" s="58">
        <f>RFPData!DQ1341</f>
        <v>0</v>
      </c>
      <c r="I1346" s="58">
        <f>RFPData!DV1341</f>
        <v>0</v>
      </c>
      <c r="J1346" s="55">
        <f>RFPData!CV1341</f>
        <v>0</v>
      </c>
      <c r="K1346" s="55">
        <f>RFPData!CW1341</f>
        <v>0</v>
      </c>
      <c r="L1346" s="57">
        <f>RFPData!DR1341</f>
        <v>0</v>
      </c>
    </row>
    <row r="1347" spans="1:12" ht="30" customHeight="1">
      <c r="A1347" s="58">
        <f>RFPData!D1342</f>
        <v>0</v>
      </c>
      <c r="B1347" s="53">
        <f>RFPData!DU1342</f>
        <v>0</v>
      </c>
      <c r="C1347" s="56">
        <f>RFPData!E1342</f>
        <v>0</v>
      </c>
      <c r="D1347" s="53">
        <f>RFPData!DT1342</f>
        <v>0</v>
      </c>
      <c r="E1347" s="56" t="str">
        <f>RFPData!DW1342</f>
        <v/>
      </c>
      <c r="F1347" s="54" t="d">
        <f>RFPData!CX1342</f>
        <v>1899-12-30</v>
      </c>
      <c r="G1347" s="54" t="d">
        <f>RFPData!DS1342</f>
        <v>1899-12-30</v>
      </c>
      <c r="H1347" s="58">
        <f>RFPData!DQ1342</f>
        <v>0</v>
      </c>
      <c r="I1347" s="58">
        <f>RFPData!DV1342</f>
        <v>0</v>
      </c>
      <c r="J1347" s="55">
        <f>RFPData!CV1342</f>
        <v>0</v>
      </c>
      <c r="K1347" s="55">
        <f>RFPData!CW1342</f>
        <v>0</v>
      </c>
      <c r="L1347" s="57">
        <f>RFPData!DR1342</f>
        <v>0</v>
      </c>
    </row>
    <row r="1348" spans="1:12" ht="30" customHeight="1">
      <c r="A1348" s="58">
        <f>RFPData!D1343</f>
        <v>0</v>
      </c>
      <c r="B1348" s="53">
        <f>RFPData!DU1343</f>
        <v>0</v>
      </c>
      <c r="C1348" s="56">
        <f>RFPData!E1343</f>
        <v>0</v>
      </c>
      <c r="D1348" s="53">
        <f>RFPData!DT1343</f>
        <v>0</v>
      </c>
      <c r="E1348" s="56" t="str">
        <f>RFPData!DW1343</f>
        <v/>
      </c>
      <c r="F1348" s="54" t="d">
        <f>RFPData!CX1343</f>
        <v>1899-12-30</v>
      </c>
      <c r="G1348" s="54" t="d">
        <f>RFPData!DS1343</f>
        <v>1899-12-30</v>
      </c>
      <c r="H1348" s="58">
        <f>RFPData!DQ1343</f>
        <v>0</v>
      </c>
      <c r="I1348" s="58">
        <f>RFPData!DV1343</f>
        <v>0</v>
      </c>
      <c r="J1348" s="55">
        <f>RFPData!CV1343</f>
        <v>0</v>
      </c>
      <c r="K1348" s="55">
        <f>RFPData!CW1343</f>
        <v>0</v>
      </c>
      <c r="L1348" s="57">
        <f>RFPData!DR1343</f>
        <v>0</v>
      </c>
    </row>
    <row r="1349" spans="1:12" ht="30" customHeight="1">
      <c r="A1349" s="58">
        <f>RFPData!D1344</f>
        <v>0</v>
      </c>
      <c r="B1349" s="53">
        <f>RFPData!DU1344</f>
        <v>0</v>
      </c>
      <c r="C1349" s="56">
        <f>RFPData!E1344</f>
        <v>0</v>
      </c>
      <c r="D1349" s="53">
        <f>RFPData!DT1344</f>
        <v>0</v>
      </c>
      <c r="E1349" s="56" t="str">
        <f>RFPData!DW1344</f>
        <v/>
      </c>
      <c r="F1349" s="54" t="d">
        <f>RFPData!CX1344</f>
        <v>1899-12-30</v>
      </c>
      <c r="G1349" s="54" t="d">
        <f>RFPData!DS1344</f>
        <v>1899-12-30</v>
      </c>
      <c r="H1349" s="58">
        <f>RFPData!DQ1344</f>
        <v>0</v>
      </c>
      <c r="I1349" s="58">
        <f>RFPData!DV1344</f>
        <v>0</v>
      </c>
      <c r="J1349" s="55">
        <f>RFPData!CV1344</f>
        <v>0</v>
      </c>
      <c r="K1349" s="55">
        <f>RFPData!CW1344</f>
        <v>0</v>
      </c>
      <c r="L1349" s="57">
        <f>RFPData!DR1344</f>
        <v>0</v>
      </c>
    </row>
    <row r="1350" spans="1:12" ht="30" customHeight="1">
      <c r="A1350" s="58">
        <f>RFPData!D1345</f>
        <v>0</v>
      </c>
      <c r="B1350" s="53">
        <f>RFPData!DU1345</f>
        <v>0</v>
      </c>
      <c r="C1350" s="56">
        <f>RFPData!E1345</f>
        <v>0</v>
      </c>
      <c r="D1350" s="53">
        <f>RFPData!DT1345</f>
        <v>0</v>
      </c>
      <c r="E1350" s="56" t="str">
        <f>RFPData!DW1345</f>
        <v/>
      </c>
      <c r="F1350" s="54" t="d">
        <f>RFPData!CX1345</f>
        <v>1899-12-30</v>
      </c>
      <c r="G1350" s="54" t="d">
        <f>RFPData!DS1345</f>
        <v>1899-12-30</v>
      </c>
      <c r="H1350" s="58">
        <f>RFPData!DQ1345</f>
        <v>0</v>
      </c>
      <c r="I1350" s="58">
        <f>RFPData!DV1345</f>
        <v>0</v>
      </c>
      <c r="J1350" s="55">
        <f>RFPData!CV1345</f>
        <v>0</v>
      </c>
      <c r="K1350" s="55">
        <f>RFPData!CW1345</f>
        <v>0</v>
      </c>
      <c r="L1350" s="57">
        <f>RFPData!DR1345</f>
        <v>0</v>
      </c>
    </row>
    <row r="1351" spans="1:12" ht="30" customHeight="1">
      <c r="A1351" s="58">
        <f>RFPData!D1346</f>
        <v>0</v>
      </c>
      <c r="B1351" s="53">
        <f>RFPData!DU1346</f>
        <v>0</v>
      </c>
      <c r="C1351" s="56">
        <f>RFPData!E1346</f>
        <v>0</v>
      </c>
      <c r="D1351" s="53">
        <f>RFPData!DT1346</f>
        <v>0</v>
      </c>
      <c r="E1351" s="56" t="str">
        <f>RFPData!DW1346</f>
        <v/>
      </c>
      <c r="F1351" s="54" t="d">
        <f>RFPData!CX1346</f>
        <v>1899-12-30</v>
      </c>
      <c r="G1351" s="54" t="d">
        <f>RFPData!DS1346</f>
        <v>1899-12-30</v>
      </c>
      <c r="H1351" s="58">
        <f>RFPData!DQ1346</f>
        <v>0</v>
      </c>
      <c r="I1351" s="58">
        <f>RFPData!DV1346</f>
        <v>0</v>
      </c>
      <c r="J1351" s="55">
        <f>RFPData!CV1346</f>
        <v>0</v>
      </c>
      <c r="K1351" s="55">
        <f>RFPData!CW1346</f>
        <v>0</v>
      </c>
      <c r="L1351" s="57">
        <f>RFPData!DR1346</f>
        <v>0</v>
      </c>
    </row>
    <row r="1352" spans="1:12" ht="30" customHeight="1">
      <c r="A1352" s="58">
        <f>RFPData!D1347</f>
        <v>0</v>
      </c>
      <c r="B1352" s="53">
        <f>RFPData!DU1347</f>
        <v>0</v>
      </c>
      <c r="C1352" s="56">
        <f>RFPData!E1347</f>
        <v>0</v>
      </c>
      <c r="D1352" s="53">
        <f>RFPData!DT1347</f>
        <v>0</v>
      </c>
      <c r="E1352" s="56" t="str">
        <f>RFPData!DW1347</f>
        <v/>
      </c>
      <c r="F1352" s="54" t="d">
        <f>RFPData!CX1347</f>
        <v>1899-12-30</v>
      </c>
      <c r="G1352" s="54" t="d">
        <f>RFPData!DS1347</f>
        <v>1899-12-30</v>
      </c>
      <c r="H1352" s="58">
        <f>RFPData!DQ1347</f>
        <v>0</v>
      </c>
      <c r="I1352" s="58">
        <f>RFPData!DV1347</f>
        <v>0</v>
      </c>
      <c r="J1352" s="55">
        <f>RFPData!CV1347</f>
        <v>0</v>
      </c>
      <c r="K1352" s="55">
        <f>RFPData!CW1347</f>
        <v>0</v>
      </c>
      <c r="L1352" s="57">
        <f>RFPData!DR1347</f>
        <v>0</v>
      </c>
    </row>
    <row r="1353" spans="1:12" ht="30" customHeight="1">
      <c r="A1353" s="58">
        <f>RFPData!D1348</f>
        <v>0</v>
      </c>
      <c r="B1353" s="53">
        <f>RFPData!DU1348</f>
        <v>0</v>
      </c>
      <c r="C1353" s="56">
        <f>RFPData!E1348</f>
        <v>0</v>
      </c>
      <c r="D1353" s="53">
        <f>RFPData!DT1348</f>
        <v>0</v>
      </c>
      <c r="E1353" s="56" t="str">
        <f>RFPData!DW1348</f>
        <v/>
      </c>
      <c r="F1353" s="54" t="d">
        <f>RFPData!CX1348</f>
        <v>1899-12-30</v>
      </c>
      <c r="G1353" s="54" t="d">
        <f>RFPData!DS1348</f>
        <v>1899-12-30</v>
      </c>
      <c r="H1353" s="58">
        <f>RFPData!DQ1348</f>
        <v>0</v>
      </c>
      <c r="I1353" s="58">
        <f>RFPData!DV1348</f>
        <v>0</v>
      </c>
      <c r="J1353" s="55">
        <f>RFPData!CV1348</f>
        <v>0</v>
      </c>
      <c r="K1353" s="55">
        <f>RFPData!CW1348</f>
        <v>0</v>
      </c>
      <c r="L1353" s="57">
        <f>RFPData!DR1348</f>
        <v>0</v>
      </c>
    </row>
    <row r="1354" spans="1:12" ht="30" customHeight="1">
      <c r="A1354" s="58">
        <f>RFPData!D1349</f>
        <v>0</v>
      </c>
      <c r="B1354" s="53">
        <f>RFPData!DU1349</f>
        <v>0</v>
      </c>
      <c r="C1354" s="56">
        <f>RFPData!E1349</f>
        <v>0</v>
      </c>
      <c r="D1354" s="53">
        <f>RFPData!DT1349</f>
        <v>0</v>
      </c>
      <c r="E1354" s="56" t="str">
        <f>RFPData!DW1349</f>
        <v/>
      </c>
      <c r="F1354" s="54" t="d">
        <f>RFPData!CX1349</f>
        <v>1899-12-30</v>
      </c>
      <c r="G1354" s="54" t="d">
        <f>RFPData!DS1349</f>
        <v>1899-12-30</v>
      </c>
      <c r="H1354" s="58">
        <f>RFPData!DQ1349</f>
        <v>0</v>
      </c>
      <c r="I1354" s="58">
        <f>RFPData!DV1349</f>
        <v>0</v>
      </c>
      <c r="J1354" s="55">
        <f>RFPData!CV1349</f>
        <v>0</v>
      </c>
      <c r="K1354" s="55">
        <f>RFPData!CW1349</f>
        <v>0</v>
      </c>
      <c r="L1354" s="57">
        <f>RFPData!DR1349</f>
        <v>0</v>
      </c>
    </row>
    <row r="1355" spans="1:12" ht="30" customHeight="1">
      <c r="A1355" s="58">
        <f>RFPData!D1350</f>
        <v>0</v>
      </c>
      <c r="B1355" s="53">
        <f>RFPData!DU1350</f>
        <v>0</v>
      </c>
      <c r="C1355" s="56">
        <f>RFPData!E1350</f>
        <v>0</v>
      </c>
      <c r="D1355" s="53">
        <f>RFPData!DT1350</f>
        <v>0</v>
      </c>
      <c r="E1355" s="56" t="str">
        <f>RFPData!DW1350</f>
        <v/>
      </c>
      <c r="F1355" s="54" t="d">
        <f>RFPData!CX1350</f>
        <v>1899-12-30</v>
      </c>
      <c r="G1355" s="54" t="d">
        <f>RFPData!DS1350</f>
        <v>1899-12-30</v>
      </c>
      <c r="H1355" s="58">
        <f>RFPData!DQ1350</f>
        <v>0</v>
      </c>
      <c r="I1355" s="58">
        <f>RFPData!DV1350</f>
        <v>0</v>
      </c>
      <c r="J1355" s="55">
        <f>RFPData!CV1350</f>
        <v>0</v>
      </c>
      <c r="K1355" s="55">
        <f>RFPData!CW1350</f>
        <v>0</v>
      </c>
      <c r="L1355" s="57">
        <f>RFPData!DR1350</f>
        <v>0</v>
      </c>
    </row>
    <row r="1356" spans="1:12" ht="30" customHeight="1">
      <c r="A1356" s="58">
        <f>RFPData!D1351</f>
        <v>0</v>
      </c>
      <c r="B1356" s="53">
        <f>RFPData!DU1351</f>
        <v>0</v>
      </c>
      <c r="C1356" s="56">
        <f>RFPData!E1351</f>
        <v>0</v>
      </c>
      <c r="D1356" s="53">
        <f>RFPData!DT1351</f>
        <v>0</v>
      </c>
      <c r="E1356" s="56" t="str">
        <f>RFPData!DW1351</f>
        <v/>
      </c>
      <c r="F1356" s="54" t="d">
        <f>RFPData!CX1351</f>
        <v>1899-12-30</v>
      </c>
      <c r="G1356" s="54" t="d">
        <f>RFPData!DS1351</f>
        <v>1899-12-30</v>
      </c>
      <c r="H1356" s="58">
        <f>RFPData!DQ1351</f>
        <v>0</v>
      </c>
      <c r="I1356" s="58">
        <f>RFPData!DV1351</f>
        <v>0</v>
      </c>
      <c r="J1356" s="55">
        <f>RFPData!CV1351</f>
        <v>0</v>
      </c>
      <c r="K1356" s="55">
        <f>RFPData!CW1351</f>
        <v>0</v>
      </c>
      <c r="L1356" s="57">
        <f>RFPData!DR1351</f>
        <v>0</v>
      </c>
    </row>
    <row r="1357" spans="1:12" ht="30" customHeight="1">
      <c r="A1357" s="58">
        <f>RFPData!D1352</f>
        <v>0</v>
      </c>
      <c r="B1357" s="53">
        <f>RFPData!DU1352</f>
        <v>0</v>
      </c>
      <c r="C1357" s="56">
        <f>RFPData!E1352</f>
        <v>0</v>
      </c>
      <c r="D1357" s="53">
        <f>RFPData!DT1352</f>
        <v>0</v>
      </c>
      <c r="E1357" s="56" t="str">
        <f>RFPData!DW1352</f>
        <v/>
      </c>
      <c r="F1357" s="54" t="d">
        <f>RFPData!CX1352</f>
        <v>1899-12-30</v>
      </c>
      <c r="G1357" s="54" t="d">
        <f>RFPData!DS1352</f>
        <v>1899-12-30</v>
      </c>
      <c r="H1357" s="58">
        <f>RFPData!DQ1352</f>
        <v>0</v>
      </c>
      <c r="I1357" s="58">
        <f>RFPData!DV1352</f>
        <v>0</v>
      </c>
      <c r="J1357" s="55">
        <f>RFPData!CV1352</f>
        <v>0</v>
      </c>
      <c r="K1357" s="55">
        <f>RFPData!CW1352</f>
        <v>0</v>
      </c>
      <c r="L1357" s="57">
        <f>RFPData!DR1352</f>
        <v>0</v>
      </c>
    </row>
    <row r="1358" spans="1:12" ht="30" customHeight="1">
      <c r="A1358" s="58">
        <f>RFPData!D1353</f>
        <v>0</v>
      </c>
      <c r="B1358" s="53">
        <f>RFPData!DU1353</f>
        <v>0</v>
      </c>
      <c r="C1358" s="56">
        <f>RFPData!E1353</f>
        <v>0</v>
      </c>
      <c r="D1358" s="53">
        <f>RFPData!DT1353</f>
        <v>0</v>
      </c>
      <c r="E1358" s="56" t="str">
        <f>RFPData!DW1353</f>
        <v/>
      </c>
      <c r="F1358" s="54" t="d">
        <f>RFPData!CX1353</f>
        <v>1899-12-30</v>
      </c>
      <c r="G1358" s="54" t="d">
        <f>RFPData!DS1353</f>
        <v>1899-12-30</v>
      </c>
      <c r="H1358" s="58">
        <f>RFPData!DQ1353</f>
        <v>0</v>
      </c>
      <c r="I1358" s="58">
        <f>RFPData!DV1353</f>
        <v>0</v>
      </c>
      <c r="J1358" s="55">
        <f>RFPData!CV1353</f>
        <v>0</v>
      </c>
      <c r="K1358" s="55">
        <f>RFPData!CW1353</f>
        <v>0</v>
      </c>
      <c r="L1358" s="57">
        <f>RFPData!DR1353</f>
        <v>0</v>
      </c>
    </row>
    <row r="1359" spans="1:12" ht="30" customHeight="1">
      <c r="A1359" s="58">
        <f>RFPData!D1354</f>
        <v>0</v>
      </c>
      <c r="B1359" s="53">
        <f>RFPData!DU1354</f>
        <v>0</v>
      </c>
      <c r="C1359" s="56">
        <f>RFPData!E1354</f>
        <v>0</v>
      </c>
      <c r="D1359" s="53">
        <f>RFPData!DT1354</f>
        <v>0</v>
      </c>
      <c r="E1359" s="56" t="str">
        <f>RFPData!DW1354</f>
        <v/>
      </c>
      <c r="F1359" s="54" t="d">
        <f>RFPData!CX1354</f>
        <v>1899-12-30</v>
      </c>
      <c r="G1359" s="54" t="d">
        <f>RFPData!DS1354</f>
        <v>1899-12-30</v>
      </c>
      <c r="H1359" s="58">
        <f>RFPData!DQ1354</f>
        <v>0</v>
      </c>
      <c r="I1359" s="58">
        <f>RFPData!DV1354</f>
        <v>0</v>
      </c>
      <c r="J1359" s="55">
        <f>RFPData!CV1354</f>
        <v>0</v>
      </c>
      <c r="K1359" s="55">
        <f>RFPData!CW1354</f>
        <v>0</v>
      </c>
      <c r="L1359" s="57">
        <f>RFPData!DR1354</f>
        <v>0</v>
      </c>
    </row>
    <row r="1360" spans="1:12" ht="30" customHeight="1">
      <c r="A1360" s="58">
        <f>RFPData!D1355</f>
        <v>0</v>
      </c>
      <c r="B1360" s="53">
        <f>RFPData!DU1355</f>
        <v>0</v>
      </c>
      <c r="C1360" s="56">
        <f>RFPData!E1355</f>
        <v>0</v>
      </c>
      <c r="D1360" s="53">
        <f>RFPData!DT1355</f>
        <v>0</v>
      </c>
      <c r="E1360" s="56" t="str">
        <f>RFPData!DW1355</f>
        <v/>
      </c>
      <c r="F1360" s="54" t="d">
        <f>RFPData!CX1355</f>
        <v>1899-12-30</v>
      </c>
      <c r="G1360" s="54" t="d">
        <f>RFPData!DS1355</f>
        <v>1899-12-30</v>
      </c>
      <c r="H1360" s="58">
        <f>RFPData!DQ1355</f>
        <v>0</v>
      </c>
      <c r="I1360" s="58">
        <f>RFPData!DV1355</f>
        <v>0</v>
      </c>
      <c r="J1360" s="55">
        <f>RFPData!CV1355</f>
        <v>0</v>
      </c>
      <c r="K1360" s="55">
        <f>RFPData!CW1355</f>
        <v>0</v>
      </c>
      <c r="L1360" s="57">
        <f>RFPData!DR1355</f>
        <v>0</v>
      </c>
    </row>
    <row r="1361" spans="1:12" ht="30" customHeight="1">
      <c r="A1361" s="58">
        <f>RFPData!D1356</f>
        <v>0</v>
      </c>
      <c r="B1361" s="53">
        <f>RFPData!DU1356</f>
        <v>0</v>
      </c>
      <c r="C1361" s="56">
        <f>RFPData!E1356</f>
        <v>0</v>
      </c>
      <c r="D1361" s="53">
        <f>RFPData!DT1356</f>
        <v>0</v>
      </c>
      <c r="E1361" s="56" t="str">
        <f>RFPData!DW1356</f>
        <v/>
      </c>
      <c r="F1361" s="54" t="d">
        <f>RFPData!CX1356</f>
        <v>1899-12-30</v>
      </c>
      <c r="G1361" s="54" t="d">
        <f>RFPData!DS1356</f>
        <v>1899-12-30</v>
      </c>
      <c r="H1361" s="58">
        <f>RFPData!DQ1356</f>
        <v>0</v>
      </c>
      <c r="I1361" s="58">
        <f>RFPData!DV1356</f>
        <v>0</v>
      </c>
      <c r="J1361" s="55">
        <f>RFPData!CV1356</f>
        <v>0</v>
      </c>
      <c r="K1361" s="55">
        <f>RFPData!CW1356</f>
        <v>0</v>
      </c>
      <c r="L1361" s="57">
        <f>RFPData!DR1356</f>
        <v>0</v>
      </c>
    </row>
    <row r="1362" spans="1:12" ht="30" customHeight="1">
      <c r="A1362" s="58">
        <f>RFPData!D1357</f>
        <v>0</v>
      </c>
      <c r="B1362" s="53">
        <f>RFPData!DU1357</f>
        <v>0</v>
      </c>
      <c r="C1362" s="56">
        <f>RFPData!E1357</f>
        <v>0</v>
      </c>
      <c r="D1362" s="53">
        <f>RFPData!DT1357</f>
        <v>0</v>
      </c>
      <c r="E1362" s="56" t="str">
        <f>RFPData!DW1357</f>
        <v/>
      </c>
      <c r="F1362" s="54" t="d">
        <f>RFPData!CX1357</f>
        <v>1899-12-30</v>
      </c>
      <c r="G1362" s="54" t="d">
        <f>RFPData!DS1357</f>
        <v>1899-12-30</v>
      </c>
      <c r="H1362" s="58">
        <f>RFPData!DQ1357</f>
        <v>0</v>
      </c>
      <c r="I1362" s="58">
        <f>RFPData!DV1357</f>
        <v>0</v>
      </c>
      <c r="J1362" s="55">
        <f>RFPData!CV1357</f>
        <v>0</v>
      </c>
      <c r="K1362" s="55">
        <f>RFPData!CW1357</f>
        <v>0</v>
      </c>
      <c r="L1362" s="57">
        <f>RFPData!DR1357</f>
        <v>0</v>
      </c>
    </row>
    <row r="1363" spans="1:12" ht="30" customHeight="1">
      <c r="A1363" s="58">
        <f>RFPData!D1358</f>
        <v>0</v>
      </c>
      <c r="B1363" s="53">
        <f>RFPData!DU1358</f>
        <v>0</v>
      </c>
      <c r="C1363" s="56">
        <f>RFPData!E1358</f>
        <v>0</v>
      </c>
      <c r="D1363" s="53">
        <f>RFPData!DT1358</f>
        <v>0</v>
      </c>
      <c r="E1363" s="56" t="str">
        <f>RFPData!DW1358</f>
        <v/>
      </c>
      <c r="F1363" s="54" t="d">
        <f>RFPData!CX1358</f>
        <v>1899-12-30</v>
      </c>
      <c r="G1363" s="54" t="d">
        <f>RFPData!DS1358</f>
        <v>1899-12-30</v>
      </c>
      <c r="H1363" s="58">
        <f>RFPData!DQ1358</f>
        <v>0</v>
      </c>
      <c r="I1363" s="58">
        <f>RFPData!DV1358</f>
        <v>0</v>
      </c>
      <c r="J1363" s="55">
        <f>RFPData!CV1358</f>
        <v>0</v>
      </c>
      <c r="K1363" s="55">
        <f>RFPData!CW1358</f>
        <v>0</v>
      </c>
      <c r="L1363" s="57">
        <f>RFPData!DR1358</f>
        <v>0</v>
      </c>
    </row>
    <row r="1364" spans="1:12" ht="30" customHeight="1">
      <c r="A1364" s="58">
        <f>RFPData!D1359</f>
        <v>0</v>
      </c>
      <c r="B1364" s="53">
        <f>RFPData!DU1359</f>
        <v>0</v>
      </c>
      <c r="C1364" s="56">
        <f>RFPData!E1359</f>
        <v>0</v>
      </c>
      <c r="D1364" s="53">
        <f>RFPData!DT1359</f>
        <v>0</v>
      </c>
      <c r="E1364" s="56" t="str">
        <f>RFPData!DW1359</f>
        <v/>
      </c>
      <c r="F1364" s="54" t="d">
        <f>RFPData!CX1359</f>
        <v>1899-12-30</v>
      </c>
      <c r="G1364" s="54" t="d">
        <f>RFPData!DS1359</f>
        <v>1899-12-30</v>
      </c>
      <c r="H1364" s="58">
        <f>RFPData!DQ1359</f>
        <v>0</v>
      </c>
      <c r="I1364" s="58">
        <f>RFPData!DV1359</f>
        <v>0</v>
      </c>
      <c r="J1364" s="55">
        <f>RFPData!CV1359</f>
        <v>0</v>
      </c>
      <c r="K1364" s="55">
        <f>RFPData!CW1359</f>
        <v>0</v>
      </c>
      <c r="L1364" s="57">
        <f>RFPData!DR1359</f>
        <v>0</v>
      </c>
    </row>
    <row r="1365" spans="1:12" ht="30" customHeight="1">
      <c r="A1365" s="58">
        <f>RFPData!D1360</f>
        <v>0</v>
      </c>
      <c r="B1365" s="53">
        <f>RFPData!DU1360</f>
        <v>0</v>
      </c>
      <c r="C1365" s="56">
        <f>RFPData!E1360</f>
        <v>0</v>
      </c>
      <c r="D1365" s="53">
        <f>RFPData!DT1360</f>
        <v>0</v>
      </c>
      <c r="E1365" s="56" t="str">
        <f>RFPData!DW1360</f>
        <v/>
      </c>
      <c r="F1365" s="54" t="d">
        <f>RFPData!CX1360</f>
        <v>1899-12-30</v>
      </c>
      <c r="G1365" s="54" t="d">
        <f>RFPData!DS1360</f>
        <v>1899-12-30</v>
      </c>
      <c r="H1365" s="58">
        <f>RFPData!DQ1360</f>
        <v>0</v>
      </c>
      <c r="I1365" s="58">
        <f>RFPData!DV1360</f>
        <v>0</v>
      </c>
      <c r="J1365" s="55">
        <f>RFPData!CV1360</f>
        <v>0</v>
      </c>
      <c r="K1365" s="55">
        <f>RFPData!CW1360</f>
        <v>0</v>
      </c>
      <c r="L1365" s="57">
        <f>RFPData!DR1360</f>
        <v>0</v>
      </c>
    </row>
    <row r="1366" spans="1:12" ht="30" customHeight="1">
      <c r="A1366" s="58">
        <f>RFPData!D1361</f>
        <v>0</v>
      </c>
      <c r="B1366" s="53">
        <f>RFPData!DU1361</f>
        <v>0</v>
      </c>
      <c r="C1366" s="56">
        <f>RFPData!E1361</f>
        <v>0</v>
      </c>
      <c r="D1366" s="53">
        <f>RFPData!DT1361</f>
        <v>0</v>
      </c>
      <c r="E1366" s="56" t="str">
        <f>RFPData!DW1361</f>
        <v/>
      </c>
      <c r="F1366" s="54" t="d">
        <f>RFPData!CX1361</f>
        <v>1899-12-30</v>
      </c>
      <c r="G1366" s="54" t="d">
        <f>RFPData!DS1361</f>
        <v>1899-12-30</v>
      </c>
      <c r="H1366" s="58">
        <f>RFPData!DQ1361</f>
        <v>0</v>
      </c>
      <c r="I1366" s="58">
        <f>RFPData!DV1361</f>
        <v>0</v>
      </c>
      <c r="J1366" s="55">
        <f>RFPData!CV1361</f>
        <v>0</v>
      </c>
      <c r="K1366" s="55">
        <f>RFPData!CW1361</f>
        <v>0</v>
      </c>
      <c r="L1366" s="57">
        <f>RFPData!DR1361</f>
        <v>0</v>
      </c>
    </row>
    <row r="1367" spans="1:12" ht="30" customHeight="1">
      <c r="A1367" s="58">
        <f>RFPData!D1362</f>
        <v>0</v>
      </c>
      <c r="B1367" s="53">
        <f>RFPData!DU1362</f>
        <v>0</v>
      </c>
      <c r="C1367" s="56">
        <f>RFPData!E1362</f>
        <v>0</v>
      </c>
      <c r="D1367" s="53">
        <f>RFPData!DT1362</f>
        <v>0</v>
      </c>
      <c r="E1367" s="56" t="str">
        <f>RFPData!DW1362</f>
        <v/>
      </c>
      <c r="F1367" s="54" t="d">
        <f>RFPData!CX1362</f>
        <v>1899-12-30</v>
      </c>
      <c r="G1367" s="54" t="d">
        <f>RFPData!DS1362</f>
        <v>1899-12-30</v>
      </c>
      <c r="H1367" s="58">
        <f>RFPData!DQ1362</f>
        <v>0</v>
      </c>
      <c r="I1367" s="58">
        <f>RFPData!DV1362</f>
        <v>0</v>
      </c>
      <c r="J1367" s="55">
        <f>RFPData!CV1362</f>
        <v>0</v>
      </c>
      <c r="K1367" s="55">
        <f>RFPData!CW1362</f>
        <v>0</v>
      </c>
      <c r="L1367" s="57">
        <f>RFPData!DR1362</f>
        <v>0</v>
      </c>
    </row>
    <row r="1368" spans="1:12" ht="30" customHeight="1">
      <c r="A1368" s="58">
        <f>RFPData!D1363</f>
        <v>0</v>
      </c>
      <c r="B1368" s="53">
        <f>RFPData!DU1363</f>
        <v>0</v>
      </c>
      <c r="C1368" s="56">
        <f>RFPData!E1363</f>
        <v>0</v>
      </c>
      <c r="D1368" s="53">
        <f>RFPData!DT1363</f>
        <v>0</v>
      </c>
      <c r="E1368" s="56" t="str">
        <f>RFPData!DW1363</f>
        <v/>
      </c>
      <c r="F1368" s="54" t="d">
        <f>RFPData!CX1363</f>
        <v>1899-12-30</v>
      </c>
      <c r="G1368" s="54" t="d">
        <f>RFPData!DS1363</f>
        <v>1899-12-30</v>
      </c>
      <c r="H1368" s="58">
        <f>RFPData!DQ1363</f>
        <v>0</v>
      </c>
      <c r="I1368" s="58">
        <f>RFPData!DV1363</f>
        <v>0</v>
      </c>
      <c r="J1368" s="55">
        <f>RFPData!CV1363</f>
        <v>0</v>
      </c>
      <c r="K1368" s="55">
        <f>RFPData!CW1363</f>
        <v>0</v>
      </c>
      <c r="L1368" s="57">
        <f>RFPData!DR1363</f>
        <v>0</v>
      </c>
    </row>
    <row r="1369" spans="1:12" ht="30" customHeight="1">
      <c r="A1369" s="58">
        <f>RFPData!D1364</f>
        <v>0</v>
      </c>
      <c r="B1369" s="53">
        <f>RFPData!DU1364</f>
        <v>0</v>
      </c>
      <c r="C1369" s="56">
        <f>RFPData!E1364</f>
        <v>0</v>
      </c>
      <c r="D1369" s="53">
        <f>RFPData!DT1364</f>
        <v>0</v>
      </c>
      <c r="E1369" s="56" t="str">
        <f>RFPData!DW1364</f>
        <v/>
      </c>
      <c r="F1369" s="54" t="d">
        <f>RFPData!CX1364</f>
        <v>1899-12-30</v>
      </c>
      <c r="G1369" s="54" t="d">
        <f>RFPData!DS1364</f>
        <v>1899-12-30</v>
      </c>
      <c r="H1369" s="58">
        <f>RFPData!DQ1364</f>
        <v>0</v>
      </c>
      <c r="I1369" s="58">
        <f>RFPData!DV1364</f>
        <v>0</v>
      </c>
      <c r="J1369" s="55">
        <f>RFPData!CV1364</f>
        <v>0</v>
      </c>
      <c r="K1369" s="55">
        <f>RFPData!CW1364</f>
        <v>0</v>
      </c>
      <c r="L1369" s="57">
        <f>RFPData!DR1364</f>
        <v>0</v>
      </c>
    </row>
    <row r="1370" spans="1:12" ht="30" customHeight="1">
      <c r="A1370" s="58">
        <f>RFPData!D1365</f>
        <v>0</v>
      </c>
      <c r="B1370" s="53">
        <f>RFPData!DU1365</f>
        <v>0</v>
      </c>
      <c r="C1370" s="56">
        <f>RFPData!E1365</f>
        <v>0</v>
      </c>
      <c r="D1370" s="53">
        <f>RFPData!DT1365</f>
        <v>0</v>
      </c>
      <c r="E1370" s="56" t="str">
        <f>RFPData!DW1365</f>
        <v/>
      </c>
      <c r="F1370" s="54" t="d">
        <f>RFPData!CX1365</f>
        <v>1899-12-30</v>
      </c>
      <c r="G1370" s="54" t="d">
        <f>RFPData!DS1365</f>
        <v>1899-12-30</v>
      </c>
      <c r="H1370" s="58">
        <f>RFPData!DQ1365</f>
        <v>0</v>
      </c>
      <c r="I1370" s="58">
        <f>RFPData!DV1365</f>
        <v>0</v>
      </c>
      <c r="J1370" s="55">
        <f>RFPData!CV1365</f>
        <v>0</v>
      </c>
      <c r="K1370" s="55">
        <f>RFPData!CW1365</f>
        <v>0</v>
      </c>
      <c r="L1370" s="57">
        <f>RFPData!DR1365</f>
        <v>0</v>
      </c>
    </row>
    <row r="1371" spans="1:12" ht="30" customHeight="1">
      <c r="A1371" s="58">
        <f>RFPData!D1366</f>
        <v>0</v>
      </c>
      <c r="B1371" s="53">
        <f>RFPData!DU1366</f>
        <v>0</v>
      </c>
      <c r="C1371" s="56">
        <f>RFPData!E1366</f>
        <v>0</v>
      </c>
      <c r="D1371" s="53">
        <f>RFPData!DT1366</f>
        <v>0</v>
      </c>
      <c r="E1371" s="56" t="str">
        <f>RFPData!DW1366</f>
        <v/>
      </c>
      <c r="F1371" s="54" t="d">
        <f>RFPData!CX1366</f>
        <v>1899-12-30</v>
      </c>
      <c r="G1371" s="54" t="d">
        <f>RFPData!DS1366</f>
        <v>1899-12-30</v>
      </c>
      <c r="H1371" s="58">
        <f>RFPData!DQ1366</f>
        <v>0</v>
      </c>
      <c r="I1371" s="58">
        <f>RFPData!DV1366</f>
        <v>0</v>
      </c>
      <c r="J1371" s="55">
        <f>RFPData!CV1366</f>
        <v>0</v>
      </c>
      <c r="K1371" s="55">
        <f>RFPData!CW1366</f>
        <v>0</v>
      </c>
      <c r="L1371" s="57">
        <f>RFPData!DR1366</f>
        <v>0</v>
      </c>
    </row>
    <row r="1372" spans="1:12" ht="30" customHeight="1">
      <c r="A1372" s="58">
        <f>RFPData!D1367</f>
        <v>0</v>
      </c>
      <c r="B1372" s="53">
        <f>RFPData!DU1367</f>
        <v>0</v>
      </c>
      <c r="C1372" s="56">
        <f>RFPData!E1367</f>
        <v>0</v>
      </c>
      <c r="D1372" s="53">
        <f>RFPData!DT1367</f>
        <v>0</v>
      </c>
      <c r="E1372" s="56" t="str">
        <f>RFPData!DW1367</f>
        <v/>
      </c>
      <c r="F1372" s="54" t="d">
        <f>RFPData!CX1367</f>
        <v>1899-12-30</v>
      </c>
      <c r="G1372" s="54" t="d">
        <f>RFPData!DS1367</f>
        <v>1899-12-30</v>
      </c>
      <c r="H1372" s="58">
        <f>RFPData!DQ1367</f>
        <v>0</v>
      </c>
      <c r="I1372" s="58">
        <f>RFPData!DV1367</f>
        <v>0</v>
      </c>
      <c r="J1372" s="55">
        <f>RFPData!CV1367</f>
        <v>0</v>
      </c>
      <c r="K1372" s="55">
        <f>RFPData!CW1367</f>
        <v>0</v>
      </c>
      <c r="L1372" s="57">
        <f>RFPData!DR1367</f>
        <v>0</v>
      </c>
    </row>
    <row r="1373" spans="1:12" ht="30" customHeight="1">
      <c r="A1373" s="58">
        <f>RFPData!D1368</f>
        <v>0</v>
      </c>
      <c r="B1373" s="53">
        <f>RFPData!DU1368</f>
        <v>0</v>
      </c>
      <c r="C1373" s="56">
        <f>RFPData!E1368</f>
        <v>0</v>
      </c>
      <c r="D1373" s="53">
        <f>RFPData!DT1368</f>
        <v>0</v>
      </c>
      <c r="E1373" s="56" t="str">
        <f>RFPData!DW1368</f>
        <v/>
      </c>
      <c r="F1373" s="54" t="d">
        <f>RFPData!CX1368</f>
        <v>1899-12-30</v>
      </c>
      <c r="G1373" s="54" t="d">
        <f>RFPData!DS1368</f>
        <v>1899-12-30</v>
      </c>
      <c r="H1373" s="58">
        <f>RFPData!DQ1368</f>
        <v>0</v>
      </c>
      <c r="I1373" s="58">
        <f>RFPData!DV1368</f>
        <v>0</v>
      </c>
      <c r="J1373" s="55">
        <f>RFPData!CV1368</f>
        <v>0</v>
      </c>
      <c r="K1373" s="55">
        <f>RFPData!CW1368</f>
        <v>0</v>
      </c>
      <c r="L1373" s="57">
        <f>RFPData!DR1368</f>
        <v>0</v>
      </c>
    </row>
    <row r="1374" spans="1:12" ht="30" customHeight="1">
      <c r="A1374" s="58">
        <f>RFPData!D1369</f>
        <v>0</v>
      </c>
      <c r="B1374" s="53">
        <f>RFPData!DU1369</f>
        <v>0</v>
      </c>
      <c r="C1374" s="56">
        <f>RFPData!E1369</f>
        <v>0</v>
      </c>
      <c r="D1374" s="53">
        <f>RFPData!DT1369</f>
        <v>0</v>
      </c>
      <c r="E1374" s="56" t="str">
        <f>RFPData!DW1369</f>
        <v/>
      </c>
      <c r="F1374" s="54" t="d">
        <f>RFPData!CX1369</f>
        <v>1899-12-30</v>
      </c>
      <c r="G1374" s="54" t="d">
        <f>RFPData!DS1369</f>
        <v>1899-12-30</v>
      </c>
      <c r="H1374" s="58">
        <f>RFPData!DQ1369</f>
        <v>0</v>
      </c>
      <c r="I1374" s="58">
        <f>RFPData!DV1369</f>
        <v>0</v>
      </c>
      <c r="J1374" s="55">
        <f>RFPData!CV1369</f>
        <v>0</v>
      </c>
      <c r="K1374" s="55">
        <f>RFPData!CW1369</f>
        <v>0</v>
      </c>
      <c r="L1374" s="57">
        <f>RFPData!DR1369</f>
        <v>0</v>
      </c>
    </row>
    <row r="1375" spans="1:12" ht="30" customHeight="1">
      <c r="A1375" s="58">
        <f>RFPData!D1370</f>
        <v>0</v>
      </c>
      <c r="B1375" s="53">
        <f>RFPData!DU1370</f>
        <v>0</v>
      </c>
      <c r="C1375" s="56">
        <f>RFPData!E1370</f>
        <v>0</v>
      </c>
      <c r="D1375" s="53">
        <f>RFPData!DT1370</f>
        <v>0</v>
      </c>
      <c r="E1375" s="56" t="str">
        <f>RFPData!DW1370</f>
        <v/>
      </c>
      <c r="F1375" s="54" t="d">
        <f>RFPData!CX1370</f>
        <v>1899-12-30</v>
      </c>
      <c r="G1375" s="54" t="d">
        <f>RFPData!DS1370</f>
        <v>1899-12-30</v>
      </c>
      <c r="H1375" s="58">
        <f>RFPData!DQ1370</f>
        <v>0</v>
      </c>
      <c r="I1375" s="58">
        <f>RFPData!DV1370</f>
        <v>0</v>
      </c>
      <c r="J1375" s="55">
        <f>RFPData!CV1370</f>
        <v>0</v>
      </c>
      <c r="K1375" s="55">
        <f>RFPData!CW1370</f>
        <v>0</v>
      </c>
      <c r="L1375" s="57">
        <f>RFPData!DR1370</f>
        <v>0</v>
      </c>
    </row>
    <row r="1376" spans="1:12" ht="30" customHeight="1">
      <c r="A1376" s="58">
        <f>RFPData!D1371</f>
        <v>0</v>
      </c>
      <c r="B1376" s="53">
        <f>RFPData!DU1371</f>
        <v>0</v>
      </c>
      <c r="C1376" s="56">
        <f>RFPData!E1371</f>
        <v>0</v>
      </c>
      <c r="D1376" s="53">
        <f>RFPData!DT1371</f>
        <v>0</v>
      </c>
      <c r="E1376" s="56" t="str">
        <f>RFPData!DW1371</f>
        <v/>
      </c>
      <c r="F1376" s="54" t="d">
        <f>RFPData!CX1371</f>
        <v>1899-12-30</v>
      </c>
      <c r="G1376" s="54" t="d">
        <f>RFPData!DS1371</f>
        <v>1899-12-30</v>
      </c>
      <c r="H1376" s="58">
        <f>RFPData!DQ1371</f>
        <v>0</v>
      </c>
      <c r="I1376" s="58">
        <f>RFPData!DV1371</f>
        <v>0</v>
      </c>
      <c r="J1376" s="55">
        <f>RFPData!CV1371</f>
        <v>0</v>
      </c>
      <c r="K1376" s="55">
        <f>RFPData!CW1371</f>
        <v>0</v>
      </c>
      <c r="L1376" s="57">
        <f>RFPData!DR1371</f>
        <v>0</v>
      </c>
    </row>
    <row r="1377" spans="1:12" ht="30" customHeight="1">
      <c r="A1377" s="58">
        <f>RFPData!D1372</f>
        <v>0</v>
      </c>
      <c r="B1377" s="53">
        <f>RFPData!DU1372</f>
        <v>0</v>
      </c>
      <c r="C1377" s="56">
        <f>RFPData!E1372</f>
        <v>0</v>
      </c>
      <c r="D1377" s="53">
        <f>RFPData!DT1372</f>
        <v>0</v>
      </c>
      <c r="E1377" s="56" t="str">
        <f>RFPData!DW1372</f>
        <v/>
      </c>
      <c r="F1377" s="54" t="d">
        <f>RFPData!CX1372</f>
        <v>1899-12-30</v>
      </c>
      <c r="G1377" s="54" t="d">
        <f>RFPData!DS1372</f>
        <v>1899-12-30</v>
      </c>
      <c r="H1377" s="58">
        <f>RFPData!DQ1372</f>
        <v>0</v>
      </c>
      <c r="I1377" s="58">
        <f>RFPData!DV1372</f>
        <v>0</v>
      </c>
      <c r="J1377" s="55">
        <f>RFPData!CV1372</f>
        <v>0</v>
      </c>
      <c r="K1377" s="55">
        <f>RFPData!CW1372</f>
        <v>0</v>
      </c>
      <c r="L1377" s="57">
        <f>RFPData!DR1372</f>
        <v>0</v>
      </c>
    </row>
    <row r="1378" spans="1:12" ht="30" customHeight="1">
      <c r="A1378" s="58">
        <f>RFPData!D1373</f>
        <v>0</v>
      </c>
      <c r="B1378" s="53">
        <f>RFPData!DU1373</f>
        <v>0</v>
      </c>
      <c r="C1378" s="56">
        <f>RFPData!E1373</f>
        <v>0</v>
      </c>
      <c r="D1378" s="53">
        <f>RFPData!DT1373</f>
        <v>0</v>
      </c>
      <c r="E1378" s="56" t="str">
        <f>RFPData!DW1373</f>
        <v/>
      </c>
      <c r="F1378" s="54" t="d">
        <f>RFPData!CX1373</f>
        <v>1899-12-30</v>
      </c>
      <c r="G1378" s="54" t="d">
        <f>RFPData!DS1373</f>
        <v>1899-12-30</v>
      </c>
      <c r="H1378" s="58">
        <f>RFPData!DQ1373</f>
        <v>0</v>
      </c>
      <c r="I1378" s="58">
        <f>RFPData!DV1373</f>
        <v>0</v>
      </c>
      <c r="J1378" s="55">
        <f>RFPData!CV1373</f>
        <v>0</v>
      </c>
      <c r="K1378" s="55">
        <f>RFPData!CW1373</f>
        <v>0</v>
      </c>
      <c r="L1378" s="57">
        <f>RFPData!DR1373</f>
        <v>0</v>
      </c>
    </row>
    <row r="1379" spans="1:12" ht="30" customHeight="1">
      <c r="A1379" s="58">
        <f>RFPData!D1374</f>
        <v>0</v>
      </c>
      <c r="B1379" s="53">
        <f>RFPData!DU1374</f>
        <v>0</v>
      </c>
      <c r="C1379" s="56">
        <f>RFPData!E1374</f>
        <v>0</v>
      </c>
      <c r="D1379" s="53">
        <f>RFPData!DT1374</f>
        <v>0</v>
      </c>
      <c r="E1379" s="56" t="str">
        <f>RFPData!DW1374</f>
        <v/>
      </c>
      <c r="F1379" s="54" t="d">
        <f>RFPData!CX1374</f>
        <v>1899-12-30</v>
      </c>
      <c r="G1379" s="54" t="d">
        <f>RFPData!DS1374</f>
        <v>1899-12-30</v>
      </c>
      <c r="H1379" s="58">
        <f>RFPData!DQ1374</f>
        <v>0</v>
      </c>
      <c r="I1379" s="58">
        <f>RFPData!DV1374</f>
        <v>0</v>
      </c>
      <c r="J1379" s="55">
        <f>RFPData!CV1374</f>
        <v>0</v>
      </c>
      <c r="K1379" s="55">
        <f>RFPData!CW1374</f>
        <v>0</v>
      </c>
      <c r="L1379" s="57">
        <f>RFPData!DR1374</f>
        <v>0</v>
      </c>
    </row>
    <row r="1380" spans="1:12" ht="30" customHeight="1">
      <c r="A1380" s="58">
        <f>RFPData!D1375</f>
        <v>0</v>
      </c>
      <c r="B1380" s="53">
        <f>RFPData!DU1375</f>
        <v>0</v>
      </c>
      <c r="C1380" s="56">
        <f>RFPData!E1375</f>
        <v>0</v>
      </c>
      <c r="D1380" s="53">
        <f>RFPData!DT1375</f>
        <v>0</v>
      </c>
      <c r="E1380" s="56" t="str">
        <f>RFPData!DW1375</f>
        <v/>
      </c>
      <c r="F1380" s="54" t="d">
        <f>RFPData!CX1375</f>
        <v>1899-12-30</v>
      </c>
      <c r="G1380" s="54" t="d">
        <f>RFPData!DS1375</f>
        <v>1899-12-30</v>
      </c>
      <c r="H1380" s="58">
        <f>RFPData!DQ1375</f>
        <v>0</v>
      </c>
      <c r="I1380" s="58">
        <f>RFPData!DV1375</f>
        <v>0</v>
      </c>
      <c r="J1380" s="55">
        <f>RFPData!CV1375</f>
        <v>0</v>
      </c>
      <c r="K1380" s="55">
        <f>RFPData!CW1375</f>
        <v>0</v>
      </c>
      <c r="L1380" s="57">
        <f>RFPData!DR1375</f>
        <v>0</v>
      </c>
    </row>
    <row r="1381" spans="1:12" ht="30" customHeight="1">
      <c r="A1381" s="58">
        <f>RFPData!D1376</f>
        <v>0</v>
      </c>
      <c r="B1381" s="53">
        <f>RFPData!DU1376</f>
        <v>0</v>
      </c>
      <c r="C1381" s="56">
        <f>RFPData!E1376</f>
        <v>0</v>
      </c>
      <c r="D1381" s="53">
        <f>RFPData!DT1376</f>
        <v>0</v>
      </c>
      <c r="E1381" s="56" t="str">
        <f>RFPData!DW1376</f>
        <v/>
      </c>
      <c r="F1381" s="54" t="d">
        <f>RFPData!CX1376</f>
        <v>1899-12-30</v>
      </c>
      <c r="G1381" s="54" t="d">
        <f>RFPData!DS1376</f>
        <v>1899-12-30</v>
      </c>
      <c r="H1381" s="58">
        <f>RFPData!DQ1376</f>
        <v>0</v>
      </c>
      <c r="I1381" s="58">
        <f>RFPData!DV1376</f>
        <v>0</v>
      </c>
      <c r="J1381" s="55">
        <f>RFPData!CV1376</f>
        <v>0</v>
      </c>
      <c r="K1381" s="55">
        <f>RFPData!CW1376</f>
        <v>0</v>
      </c>
      <c r="L1381" s="57">
        <f>RFPData!DR1376</f>
        <v>0</v>
      </c>
    </row>
    <row r="1382" spans="1:12" ht="30" customHeight="1">
      <c r="A1382" s="58">
        <f>RFPData!D1377</f>
        <v>0</v>
      </c>
      <c r="B1382" s="53">
        <f>RFPData!DU1377</f>
        <v>0</v>
      </c>
      <c r="C1382" s="56">
        <f>RFPData!E1377</f>
        <v>0</v>
      </c>
      <c r="D1382" s="53">
        <f>RFPData!DT1377</f>
        <v>0</v>
      </c>
      <c r="E1382" s="56" t="str">
        <f>RFPData!DW1377</f>
        <v/>
      </c>
      <c r="F1382" s="54" t="d">
        <f>RFPData!CX1377</f>
        <v>1899-12-30</v>
      </c>
      <c r="G1382" s="54" t="d">
        <f>RFPData!DS1377</f>
        <v>1899-12-30</v>
      </c>
      <c r="H1382" s="58">
        <f>RFPData!DQ1377</f>
        <v>0</v>
      </c>
      <c r="I1382" s="58">
        <f>RFPData!DV1377</f>
        <v>0</v>
      </c>
      <c r="J1382" s="55">
        <f>RFPData!CV1377</f>
        <v>0</v>
      </c>
      <c r="K1382" s="55">
        <f>RFPData!CW1377</f>
        <v>0</v>
      </c>
      <c r="L1382" s="57">
        <f>RFPData!DR1377</f>
        <v>0</v>
      </c>
    </row>
    <row r="1383" spans="1:12" ht="30" customHeight="1">
      <c r="A1383" s="58">
        <f>RFPData!D1378</f>
        <v>0</v>
      </c>
      <c r="B1383" s="53">
        <f>RFPData!DU1378</f>
        <v>0</v>
      </c>
      <c r="C1383" s="56">
        <f>RFPData!E1378</f>
        <v>0</v>
      </c>
      <c r="D1383" s="53">
        <f>RFPData!DT1378</f>
        <v>0</v>
      </c>
      <c r="E1383" s="56" t="str">
        <f>RFPData!DW1378</f>
        <v/>
      </c>
      <c r="F1383" s="54" t="d">
        <f>RFPData!CX1378</f>
        <v>1899-12-30</v>
      </c>
      <c r="G1383" s="54" t="d">
        <f>RFPData!DS1378</f>
        <v>1899-12-30</v>
      </c>
      <c r="H1383" s="58">
        <f>RFPData!DQ1378</f>
        <v>0</v>
      </c>
      <c r="I1383" s="58">
        <f>RFPData!DV1378</f>
        <v>0</v>
      </c>
      <c r="J1383" s="55">
        <f>RFPData!CV1378</f>
        <v>0</v>
      </c>
      <c r="K1383" s="55">
        <f>RFPData!CW1378</f>
        <v>0</v>
      </c>
      <c r="L1383" s="57">
        <f>RFPData!DR1378</f>
        <v>0</v>
      </c>
    </row>
    <row r="1384" spans="1:12" ht="30" customHeight="1">
      <c r="A1384" s="58">
        <f>RFPData!D1379</f>
        <v>0</v>
      </c>
      <c r="B1384" s="53">
        <f>RFPData!DU1379</f>
        <v>0</v>
      </c>
      <c r="C1384" s="56">
        <f>RFPData!E1379</f>
        <v>0</v>
      </c>
      <c r="D1384" s="53">
        <f>RFPData!DT1379</f>
        <v>0</v>
      </c>
      <c r="E1384" s="56" t="str">
        <f>RFPData!DW1379</f>
        <v/>
      </c>
      <c r="F1384" s="54" t="d">
        <f>RFPData!CX1379</f>
        <v>1899-12-30</v>
      </c>
      <c r="G1384" s="54" t="d">
        <f>RFPData!DS1379</f>
        <v>1899-12-30</v>
      </c>
      <c r="H1384" s="58">
        <f>RFPData!DQ1379</f>
        <v>0</v>
      </c>
      <c r="I1384" s="58">
        <f>RFPData!DV1379</f>
        <v>0</v>
      </c>
      <c r="J1384" s="55">
        <f>RFPData!CV1379</f>
        <v>0</v>
      </c>
      <c r="K1384" s="55">
        <f>RFPData!CW1379</f>
        <v>0</v>
      </c>
      <c r="L1384" s="57">
        <f>RFPData!DR1379</f>
        <v>0</v>
      </c>
    </row>
    <row r="1385" spans="1:12" ht="30" customHeight="1">
      <c r="A1385" s="58">
        <f>RFPData!D1380</f>
        <v>0</v>
      </c>
      <c r="B1385" s="53">
        <f>RFPData!DU1380</f>
        <v>0</v>
      </c>
      <c r="C1385" s="56">
        <f>RFPData!E1380</f>
        <v>0</v>
      </c>
      <c r="D1385" s="53">
        <f>RFPData!DT1380</f>
        <v>0</v>
      </c>
      <c r="E1385" s="56" t="str">
        <f>RFPData!DW1380</f>
        <v/>
      </c>
      <c r="F1385" s="54" t="d">
        <f>RFPData!CX1380</f>
        <v>1899-12-30</v>
      </c>
      <c r="G1385" s="54" t="d">
        <f>RFPData!DS1380</f>
        <v>1899-12-30</v>
      </c>
      <c r="H1385" s="58">
        <f>RFPData!DQ1380</f>
        <v>0</v>
      </c>
      <c r="I1385" s="58">
        <f>RFPData!DV1380</f>
        <v>0</v>
      </c>
      <c r="J1385" s="55">
        <f>RFPData!CV1380</f>
        <v>0</v>
      </c>
      <c r="K1385" s="55">
        <f>RFPData!CW1380</f>
        <v>0</v>
      </c>
      <c r="L1385" s="57">
        <f>RFPData!DR1380</f>
        <v>0</v>
      </c>
    </row>
    <row r="1386" spans="1:12" ht="30" customHeight="1">
      <c r="A1386" s="58">
        <f>RFPData!D1381</f>
        <v>0</v>
      </c>
      <c r="B1386" s="53">
        <f>RFPData!DU1381</f>
        <v>0</v>
      </c>
      <c r="C1386" s="56">
        <f>RFPData!E1381</f>
        <v>0</v>
      </c>
      <c r="D1386" s="53">
        <f>RFPData!DT1381</f>
        <v>0</v>
      </c>
      <c r="E1386" s="56" t="str">
        <f>RFPData!DW1381</f>
        <v/>
      </c>
      <c r="F1386" s="54" t="d">
        <f>RFPData!CX1381</f>
        <v>1899-12-30</v>
      </c>
      <c r="G1386" s="54" t="d">
        <f>RFPData!DS1381</f>
        <v>1899-12-30</v>
      </c>
      <c r="H1386" s="58">
        <f>RFPData!DQ1381</f>
        <v>0</v>
      </c>
      <c r="I1386" s="58">
        <f>RFPData!DV1381</f>
        <v>0</v>
      </c>
      <c r="J1386" s="55">
        <f>RFPData!CV1381</f>
        <v>0</v>
      </c>
      <c r="K1386" s="55">
        <f>RFPData!CW1381</f>
        <v>0</v>
      </c>
      <c r="L1386" s="57">
        <f>RFPData!DR1381</f>
        <v>0</v>
      </c>
    </row>
    <row r="1387" spans="1:12" ht="30" customHeight="1">
      <c r="A1387" s="58">
        <f>RFPData!D1382</f>
        <v>0</v>
      </c>
      <c r="B1387" s="53">
        <f>RFPData!DU1382</f>
        <v>0</v>
      </c>
      <c r="C1387" s="56">
        <f>RFPData!E1382</f>
        <v>0</v>
      </c>
      <c r="D1387" s="53">
        <f>RFPData!DT1382</f>
        <v>0</v>
      </c>
      <c r="E1387" s="56" t="str">
        <f>RFPData!DW1382</f>
        <v/>
      </c>
      <c r="F1387" s="54" t="d">
        <f>RFPData!CX1382</f>
        <v>1899-12-30</v>
      </c>
      <c r="G1387" s="54" t="d">
        <f>RFPData!DS1382</f>
        <v>1899-12-30</v>
      </c>
      <c r="H1387" s="58">
        <f>RFPData!DQ1382</f>
        <v>0</v>
      </c>
      <c r="I1387" s="58">
        <f>RFPData!DV1382</f>
        <v>0</v>
      </c>
      <c r="J1387" s="55">
        <f>RFPData!CV1382</f>
        <v>0</v>
      </c>
      <c r="K1387" s="55">
        <f>RFPData!CW1382</f>
        <v>0</v>
      </c>
      <c r="L1387" s="57">
        <f>RFPData!DR1382</f>
        <v>0</v>
      </c>
    </row>
    <row r="1388" spans="1:12" ht="30" customHeight="1">
      <c r="A1388" s="58">
        <f>RFPData!D1383</f>
        <v>0</v>
      </c>
      <c r="B1388" s="53">
        <f>RFPData!DU1383</f>
        <v>0</v>
      </c>
      <c r="C1388" s="56">
        <f>RFPData!E1383</f>
        <v>0</v>
      </c>
      <c r="D1388" s="53">
        <f>RFPData!DT1383</f>
        <v>0</v>
      </c>
      <c r="E1388" s="56" t="str">
        <f>RFPData!DW1383</f>
        <v/>
      </c>
      <c r="F1388" s="54" t="d">
        <f>RFPData!CX1383</f>
        <v>1899-12-30</v>
      </c>
      <c r="G1388" s="54" t="d">
        <f>RFPData!DS1383</f>
        <v>1899-12-30</v>
      </c>
      <c r="H1388" s="58">
        <f>RFPData!DQ1383</f>
        <v>0</v>
      </c>
      <c r="I1388" s="58">
        <f>RFPData!DV1383</f>
        <v>0</v>
      </c>
      <c r="J1388" s="55">
        <f>RFPData!CV1383</f>
        <v>0</v>
      </c>
      <c r="K1388" s="55">
        <f>RFPData!CW1383</f>
        <v>0</v>
      </c>
      <c r="L1388" s="57">
        <f>RFPData!DR1383</f>
        <v>0</v>
      </c>
    </row>
    <row r="1389" spans="1:12" ht="30" customHeight="1">
      <c r="A1389" s="58">
        <f>RFPData!D1384</f>
        <v>0</v>
      </c>
      <c r="B1389" s="53">
        <f>RFPData!DU1384</f>
        <v>0</v>
      </c>
      <c r="C1389" s="56">
        <f>RFPData!E1384</f>
        <v>0</v>
      </c>
      <c r="D1389" s="53">
        <f>RFPData!DT1384</f>
        <v>0</v>
      </c>
      <c r="E1389" s="56" t="str">
        <f>RFPData!DW1384</f>
        <v/>
      </c>
      <c r="F1389" s="54" t="d">
        <f>RFPData!CX1384</f>
        <v>1899-12-30</v>
      </c>
      <c r="G1389" s="54" t="d">
        <f>RFPData!DS1384</f>
        <v>1899-12-30</v>
      </c>
      <c r="H1389" s="58">
        <f>RFPData!DQ1384</f>
        <v>0</v>
      </c>
      <c r="I1389" s="58">
        <f>RFPData!DV1384</f>
        <v>0</v>
      </c>
      <c r="J1389" s="55">
        <f>RFPData!CV1384</f>
        <v>0</v>
      </c>
      <c r="K1389" s="55">
        <f>RFPData!CW1384</f>
        <v>0</v>
      </c>
      <c r="L1389" s="57">
        <f>RFPData!DR1384</f>
        <v>0</v>
      </c>
    </row>
    <row r="1390" spans="1:12" ht="30" customHeight="1">
      <c r="A1390" s="58">
        <f>RFPData!D1385</f>
        <v>0</v>
      </c>
      <c r="B1390" s="53">
        <f>RFPData!DU1385</f>
        <v>0</v>
      </c>
      <c r="C1390" s="56">
        <f>RFPData!E1385</f>
        <v>0</v>
      </c>
      <c r="D1390" s="53">
        <f>RFPData!DT1385</f>
        <v>0</v>
      </c>
      <c r="E1390" s="56" t="str">
        <f>RFPData!DW1385</f>
        <v/>
      </c>
      <c r="F1390" s="54" t="d">
        <f>RFPData!CX1385</f>
        <v>1899-12-30</v>
      </c>
      <c r="G1390" s="54" t="d">
        <f>RFPData!DS1385</f>
        <v>1899-12-30</v>
      </c>
      <c r="H1390" s="58">
        <f>RFPData!DQ1385</f>
        <v>0</v>
      </c>
      <c r="I1390" s="58">
        <f>RFPData!DV1385</f>
        <v>0</v>
      </c>
      <c r="J1390" s="55">
        <f>RFPData!CV1385</f>
        <v>0</v>
      </c>
      <c r="K1390" s="55">
        <f>RFPData!CW1385</f>
        <v>0</v>
      </c>
      <c r="L1390" s="57">
        <f>RFPData!DR1385</f>
        <v>0</v>
      </c>
    </row>
    <row r="1391" spans="1:12" ht="30" customHeight="1">
      <c r="A1391" s="58">
        <f>RFPData!D1386</f>
        <v>0</v>
      </c>
      <c r="B1391" s="53">
        <f>RFPData!DU1386</f>
        <v>0</v>
      </c>
      <c r="C1391" s="56">
        <f>RFPData!E1386</f>
        <v>0</v>
      </c>
      <c r="D1391" s="53">
        <f>RFPData!DT1386</f>
        <v>0</v>
      </c>
      <c r="E1391" s="56" t="str">
        <f>RFPData!DW1386</f>
        <v/>
      </c>
      <c r="F1391" s="54" t="d">
        <f>RFPData!CX1386</f>
        <v>1899-12-30</v>
      </c>
      <c r="G1391" s="54" t="d">
        <f>RFPData!DS1386</f>
        <v>1899-12-30</v>
      </c>
      <c r="H1391" s="58">
        <f>RFPData!DQ1386</f>
        <v>0</v>
      </c>
      <c r="I1391" s="58">
        <f>RFPData!DV1386</f>
        <v>0</v>
      </c>
      <c r="J1391" s="55">
        <f>RFPData!CV1386</f>
        <v>0</v>
      </c>
      <c r="K1391" s="55">
        <f>RFPData!CW1386</f>
        <v>0</v>
      </c>
      <c r="L1391" s="57">
        <f>RFPData!DR1386</f>
        <v>0</v>
      </c>
    </row>
    <row r="1392" spans="1:12" ht="30" customHeight="1">
      <c r="A1392" s="58">
        <f>RFPData!D1387</f>
        <v>0</v>
      </c>
      <c r="B1392" s="53">
        <f>RFPData!DU1387</f>
        <v>0</v>
      </c>
      <c r="C1392" s="56">
        <f>RFPData!E1387</f>
        <v>0</v>
      </c>
      <c r="D1392" s="53">
        <f>RFPData!DT1387</f>
        <v>0</v>
      </c>
      <c r="E1392" s="56" t="str">
        <f>RFPData!DW1387</f>
        <v/>
      </c>
      <c r="F1392" s="54" t="d">
        <f>RFPData!CX1387</f>
        <v>1899-12-30</v>
      </c>
      <c r="G1392" s="54" t="d">
        <f>RFPData!DS1387</f>
        <v>1899-12-30</v>
      </c>
      <c r="H1392" s="58">
        <f>RFPData!DQ1387</f>
        <v>0</v>
      </c>
      <c r="I1392" s="58">
        <f>RFPData!DV1387</f>
        <v>0</v>
      </c>
      <c r="J1392" s="55">
        <f>RFPData!CV1387</f>
        <v>0</v>
      </c>
      <c r="K1392" s="55">
        <f>RFPData!CW1387</f>
        <v>0</v>
      </c>
      <c r="L1392" s="57">
        <f>RFPData!DR1387</f>
        <v>0</v>
      </c>
    </row>
    <row r="1393" spans="1:12" ht="30" customHeight="1">
      <c r="A1393" s="58">
        <f>RFPData!D1388</f>
        <v>0</v>
      </c>
      <c r="B1393" s="53">
        <f>RFPData!DU1388</f>
        <v>0</v>
      </c>
      <c r="C1393" s="56">
        <f>RFPData!E1388</f>
        <v>0</v>
      </c>
      <c r="D1393" s="53">
        <f>RFPData!DT1388</f>
        <v>0</v>
      </c>
      <c r="E1393" s="56" t="str">
        <f>RFPData!DW1388</f>
        <v/>
      </c>
      <c r="F1393" s="54" t="d">
        <f>RFPData!CX1388</f>
        <v>1899-12-30</v>
      </c>
      <c r="G1393" s="54" t="d">
        <f>RFPData!DS1388</f>
        <v>1899-12-30</v>
      </c>
      <c r="H1393" s="58">
        <f>RFPData!DQ1388</f>
        <v>0</v>
      </c>
      <c r="I1393" s="58">
        <f>RFPData!DV1388</f>
        <v>0</v>
      </c>
      <c r="J1393" s="55">
        <f>RFPData!CV1388</f>
        <v>0</v>
      </c>
      <c r="K1393" s="55">
        <f>RFPData!CW1388</f>
        <v>0</v>
      </c>
      <c r="L1393" s="57">
        <f>RFPData!DR1388</f>
        <v>0</v>
      </c>
    </row>
    <row r="1394" spans="1:12" ht="30" customHeight="1">
      <c r="A1394" s="58">
        <f>RFPData!D1389</f>
        <v>0</v>
      </c>
      <c r="B1394" s="53">
        <f>RFPData!DU1389</f>
        <v>0</v>
      </c>
      <c r="C1394" s="56">
        <f>RFPData!E1389</f>
        <v>0</v>
      </c>
      <c r="D1394" s="53">
        <f>RFPData!DT1389</f>
        <v>0</v>
      </c>
      <c r="E1394" s="56" t="str">
        <f>RFPData!DW1389</f>
        <v/>
      </c>
      <c r="F1394" s="54" t="d">
        <f>RFPData!CX1389</f>
        <v>1899-12-30</v>
      </c>
      <c r="G1394" s="54" t="d">
        <f>RFPData!DS1389</f>
        <v>1899-12-30</v>
      </c>
      <c r="H1394" s="58">
        <f>RFPData!DQ1389</f>
        <v>0</v>
      </c>
      <c r="I1394" s="58">
        <f>RFPData!DV1389</f>
        <v>0</v>
      </c>
      <c r="J1394" s="55">
        <f>RFPData!CV1389</f>
        <v>0</v>
      </c>
      <c r="K1394" s="55">
        <f>RFPData!CW1389</f>
        <v>0</v>
      </c>
      <c r="L1394" s="57">
        <f>RFPData!DR1389</f>
        <v>0</v>
      </c>
    </row>
    <row r="1395" spans="1:12" ht="30" customHeight="1">
      <c r="A1395" s="58">
        <f>RFPData!D1390</f>
        <v>0</v>
      </c>
      <c r="B1395" s="53">
        <f>RFPData!DU1390</f>
        <v>0</v>
      </c>
      <c r="C1395" s="56">
        <f>RFPData!E1390</f>
        <v>0</v>
      </c>
      <c r="D1395" s="53">
        <f>RFPData!DT1390</f>
        <v>0</v>
      </c>
      <c r="E1395" s="56" t="str">
        <f>RFPData!DW1390</f>
        <v/>
      </c>
      <c r="F1395" s="54" t="d">
        <f>RFPData!CX1390</f>
        <v>1899-12-30</v>
      </c>
      <c r="G1395" s="54" t="d">
        <f>RFPData!DS1390</f>
        <v>1899-12-30</v>
      </c>
      <c r="H1395" s="58">
        <f>RFPData!DQ1390</f>
        <v>0</v>
      </c>
      <c r="I1395" s="58">
        <f>RFPData!DV1390</f>
        <v>0</v>
      </c>
      <c r="J1395" s="55">
        <f>RFPData!CV1390</f>
        <v>0</v>
      </c>
      <c r="K1395" s="55">
        <f>RFPData!CW1390</f>
        <v>0</v>
      </c>
      <c r="L1395" s="57">
        <f>RFPData!DR1390</f>
        <v>0</v>
      </c>
    </row>
    <row r="1396" spans="1:12" ht="30" customHeight="1">
      <c r="A1396" s="58">
        <f>RFPData!D1391</f>
        <v>0</v>
      </c>
      <c r="B1396" s="53">
        <f>RFPData!DU1391</f>
        <v>0</v>
      </c>
      <c r="C1396" s="56">
        <f>RFPData!E1391</f>
        <v>0</v>
      </c>
      <c r="D1396" s="53">
        <f>RFPData!DT1391</f>
        <v>0</v>
      </c>
      <c r="E1396" s="56" t="str">
        <f>RFPData!DW1391</f>
        <v/>
      </c>
      <c r="F1396" s="54" t="d">
        <f>RFPData!CX1391</f>
        <v>1899-12-30</v>
      </c>
      <c r="G1396" s="54" t="d">
        <f>RFPData!DS1391</f>
        <v>1899-12-30</v>
      </c>
      <c r="H1396" s="58">
        <f>RFPData!DQ1391</f>
        <v>0</v>
      </c>
      <c r="I1396" s="58">
        <f>RFPData!DV1391</f>
        <v>0</v>
      </c>
      <c r="J1396" s="55">
        <f>RFPData!CV1391</f>
        <v>0</v>
      </c>
      <c r="K1396" s="55">
        <f>RFPData!CW1391</f>
        <v>0</v>
      </c>
      <c r="L1396" s="57">
        <f>RFPData!DR1391</f>
        <v>0</v>
      </c>
    </row>
    <row r="1397" spans="1:12" ht="30" customHeight="1">
      <c r="A1397" s="58">
        <f>RFPData!D1392</f>
        <v>0</v>
      </c>
      <c r="B1397" s="53">
        <f>RFPData!DU1392</f>
        <v>0</v>
      </c>
      <c r="C1397" s="56">
        <f>RFPData!E1392</f>
        <v>0</v>
      </c>
      <c r="D1397" s="53">
        <f>RFPData!DT1392</f>
        <v>0</v>
      </c>
      <c r="E1397" s="56" t="str">
        <f>RFPData!DW1392</f>
        <v/>
      </c>
      <c r="F1397" s="54" t="d">
        <f>RFPData!CX1392</f>
        <v>1899-12-30</v>
      </c>
      <c r="G1397" s="54" t="d">
        <f>RFPData!DS1392</f>
        <v>1899-12-30</v>
      </c>
      <c r="H1397" s="58">
        <f>RFPData!DQ1392</f>
        <v>0</v>
      </c>
      <c r="I1397" s="58">
        <f>RFPData!DV1392</f>
        <v>0</v>
      </c>
      <c r="J1397" s="55">
        <f>RFPData!CV1392</f>
        <v>0</v>
      </c>
      <c r="K1397" s="55">
        <f>RFPData!CW1392</f>
        <v>0</v>
      </c>
      <c r="L1397" s="57">
        <f>RFPData!DR1392</f>
        <v>0</v>
      </c>
    </row>
    <row r="1398" spans="1:12" ht="30" customHeight="1">
      <c r="A1398" s="58">
        <f>RFPData!D1393</f>
        <v>0</v>
      </c>
      <c r="B1398" s="53">
        <f>RFPData!DU1393</f>
        <v>0</v>
      </c>
      <c r="C1398" s="56">
        <f>RFPData!E1393</f>
        <v>0</v>
      </c>
      <c r="D1398" s="53">
        <f>RFPData!DT1393</f>
        <v>0</v>
      </c>
      <c r="E1398" s="56" t="str">
        <f>RFPData!DW1393</f>
        <v/>
      </c>
      <c r="F1398" s="54" t="d">
        <f>RFPData!CX1393</f>
        <v>1899-12-30</v>
      </c>
      <c r="G1398" s="54" t="d">
        <f>RFPData!DS1393</f>
        <v>1899-12-30</v>
      </c>
      <c r="H1398" s="58">
        <f>RFPData!DQ1393</f>
        <v>0</v>
      </c>
      <c r="I1398" s="58">
        <f>RFPData!DV1393</f>
        <v>0</v>
      </c>
      <c r="J1398" s="55">
        <f>RFPData!CV1393</f>
        <v>0</v>
      </c>
      <c r="K1398" s="55">
        <f>RFPData!CW1393</f>
        <v>0</v>
      </c>
      <c r="L1398" s="57">
        <f>RFPData!DR1393</f>
        <v>0</v>
      </c>
    </row>
    <row r="1399" spans="1:12" ht="30" customHeight="1">
      <c r="A1399" s="58">
        <f>RFPData!D1394</f>
        <v>0</v>
      </c>
      <c r="B1399" s="53">
        <f>RFPData!DU1394</f>
        <v>0</v>
      </c>
      <c r="C1399" s="56">
        <f>RFPData!E1394</f>
        <v>0</v>
      </c>
      <c r="D1399" s="53">
        <f>RFPData!DT1394</f>
        <v>0</v>
      </c>
      <c r="E1399" s="56" t="str">
        <f>RFPData!DW1394</f>
        <v/>
      </c>
      <c r="F1399" s="54" t="d">
        <f>RFPData!CX1394</f>
        <v>1899-12-30</v>
      </c>
      <c r="G1399" s="54" t="d">
        <f>RFPData!DS1394</f>
        <v>1899-12-30</v>
      </c>
      <c r="H1399" s="58">
        <f>RFPData!DQ1394</f>
        <v>0</v>
      </c>
      <c r="I1399" s="58">
        <f>RFPData!DV1394</f>
        <v>0</v>
      </c>
      <c r="J1399" s="55">
        <f>RFPData!CV1394</f>
        <v>0</v>
      </c>
      <c r="K1399" s="55">
        <f>RFPData!CW1394</f>
        <v>0</v>
      </c>
      <c r="L1399" s="57">
        <f>RFPData!DR1394</f>
        <v>0</v>
      </c>
    </row>
    <row r="1400" spans="1:12" ht="30" customHeight="1">
      <c r="A1400" s="58">
        <f>RFPData!D1395</f>
        <v>0</v>
      </c>
      <c r="B1400" s="53">
        <f>RFPData!DU1395</f>
        <v>0</v>
      </c>
      <c r="C1400" s="56">
        <f>RFPData!E1395</f>
        <v>0</v>
      </c>
      <c r="D1400" s="53">
        <f>RFPData!DT1395</f>
        <v>0</v>
      </c>
      <c r="E1400" s="56" t="str">
        <f>RFPData!DW1395</f>
        <v/>
      </c>
      <c r="F1400" s="54" t="d">
        <f>RFPData!CX1395</f>
        <v>1899-12-30</v>
      </c>
      <c r="G1400" s="54" t="d">
        <f>RFPData!DS1395</f>
        <v>1899-12-30</v>
      </c>
      <c r="H1400" s="58">
        <f>RFPData!DQ1395</f>
        <v>0</v>
      </c>
      <c r="I1400" s="58">
        <f>RFPData!DV1395</f>
        <v>0</v>
      </c>
      <c r="J1400" s="55">
        <f>RFPData!CV1395</f>
        <v>0</v>
      </c>
      <c r="K1400" s="55">
        <f>RFPData!CW1395</f>
        <v>0</v>
      </c>
      <c r="L1400" s="57">
        <f>RFPData!DR1395</f>
        <v>0</v>
      </c>
    </row>
    <row r="1401" spans="1:12" ht="30" customHeight="1">
      <c r="A1401" s="58">
        <f>RFPData!D1396</f>
        <v>0</v>
      </c>
      <c r="B1401" s="53">
        <f>RFPData!DU1396</f>
        <v>0</v>
      </c>
      <c r="C1401" s="56">
        <f>RFPData!E1396</f>
        <v>0</v>
      </c>
      <c r="D1401" s="53">
        <f>RFPData!DT1396</f>
        <v>0</v>
      </c>
      <c r="E1401" s="56" t="str">
        <f>RFPData!DW1396</f>
        <v/>
      </c>
      <c r="F1401" s="54" t="d">
        <f>RFPData!CX1396</f>
        <v>1899-12-30</v>
      </c>
      <c r="G1401" s="54" t="d">
        <f>RFPData!DS1396</f>
        <v>1899-12-30</v>
      </c>
      <c r="H1401" s="58">
        <f>RFPData!DQ1396</f>
        <v>0</v>
      </c>
      <c r="I1401" s="58">
        <f>RFPData!DV1396</f>
        <v>0</v>
      </c>
      <c r="J1401" s="55">
        <f>RFPData!CV1396</f>
        <v>0</v>
      </c>
      <c r="K1401" s="55">
        <f>RFPData!CW1396</f>
        <v>0</v>
      </c>
      <c r="L1401" s="57">
        <f>RFPData!DR1396</f>
        <v>0</v>
      </c>
    </row>
    <row r="1402" spans="1:12" ht="30" customHeight="1">
      <c r="A1402" s="58">
        <f>RFPData!D1397</f>
        <v>0</v>
      </c>
      <c r="B1402" s="53">
        <f>RFPData!DU1397</f>
        <v>0</v>
      </c>
      <c r="C1402" s="56">
        <f>RFPData!E1397</f>
        <v>0</v>
      </c>
      <c r="D1402" s="53">
        <f>RFPData!DT1397</f>
        <v>0</v>
      </c>
      <c r="E1402" s="56" t="str">
        <f>RFPData!DW1397</f>
        <v/>
      </c>
      <c r="F1402" s="54" t="d">
        <f>RFPData!CX1397</f>
        <v>1899-12-30</v>
      </c>
      <c r="G1402" s="54" t="d">
        <f>RFPData!DS1397</f>
        <v>1899-12-30</v>
      </c>
      <c r="H1402" s="58">
        <f>RFPData!DQ1397</f>
        <v>0</v>
      </c>
      <c r="I1402" s="58">
        <f>RFPData!DV1397</f>
        <v>0</v>
      </c>
      <c r="J1402" s="55">
        <f>RFPData!CV1397</f>
        <v>0</v>
      </c>
      <c r="K1402" s="55">
        <f>RFPData!CW1397</f>
        <v>0</v>
      </c>
      <c r="L1402" s="57">
        <f>RFPData!DR1397</f>
        <v>0</v>
      </c>
    </row>
    <row r="1403" spans="1:12" ht="30" customHeight="1">
      <c r="A1403" s="58">
        <f>RFPData!D1398</f>
        <v>0</v>
      </c>
      <c r="B1403" s="53">
        <f>RFPData!DU1398</f>
        <v>0</v>
      </c>
      <c r="C1403" s="56">
        <f>RFPData!E1398</f>
        <v>0</v>
      </c>
      <c r="D1403" s="53">
        <f>RFPData!DT1398</f>
        <v>0</v>
      </c>
      <c r="E1403" s="56" t="str">
        <f>RFPData!DW1398</f>
        <v/>
      </c>
      <c r="F1403" s="54" t="d">
        <f>RFPData!CX1398</f>
        <v>1899-12-30</v>
      </c>
      <c r="G1403" s="54" t="d">
        <f>RFPData!DS1398</f>
        <v>1899-12-30</v>
      </c>
      <c r="H1403" s="58">
        <f>RFPData!DQ1398</f>
        <v>0</v>
      </c>
      <c r="I1403" s="58">
        <f>RFPData!DV1398</f>
        <v>0</v>
      </c>
      <c r="J1403" s="55">
        <f>RFPData!CV1398</f>
        <v>0</v>
      </c>
      <c r="K1403" s="55">
        <f>RFPData!CW1398</f>
        <v>0</v>
      </c>
      <c r="L1403" s="57">
        <f>RFPData!DR1398</f>
        <v>0</v>
      </c>
    </row>
    <row r="1404" spans="1:12" ht="30" customHeight="1">
      <c r="A1404" s="58">
        <f>RFPData!D1399</f>
        <v>0</v>
      </c>
      <c r="B1404" s="53">
        <f>RFPData!DU1399</f>
        <v>0</v>
      </c>
      <c r="C1404" s="56">
        <f>RFPData!E1399</f>
        <v>0</v>
      </c>
      <c r="D1404" s="53">
        <f>RFPData!DT1399</f>
        <v>0</v>
      </c>
      <c r="E1404" s="56" t="str">
        <f>RFPData!DW1399</f>
        <v/>
      </c>
      <c r="F1404" s="54" t="d">
        <f>RFPData!CX1399</f>
        <v>1899-12-30</v>
      </c>
      <c r="G1404" s="54" t="d">
        <f>RFPData!DS1399</f>
        <v>1899-12-30</v>
      </c>
      <c r="H1404" s="58">
        <f>RFPData!DQ1399</f>
        <v>0</v>
      </c>
      <c r="I1404" s="58">
        <f>RFPData!DV1399</f>
        <v>0</v>
      </c>
      <c r="J1404" s="55">
        <f>RFPData!CV1399</f>
        <v>0</v>
      </c>
      <c r="K1404" s="55">
        <f>RFPData!CW1399</f>
        <v>0</v>
      </c>
      <c r="L1404" s="57">
        <f>RFPData!DR1399</f>
        <v>0</v>
      </c>
    </row>
    <row r="1405" spans="1:12" ht="30" customHeight="1">
      <c r="A1405" s="58">
        <f>RFPData!D1400</f>
        <v>0</v>
      </c>
      <c r="B1405" s="53">
        <f>RFPData!DU1400</f>
        <v>0</v>
      </c>
      <c r="C1405" s="56">
        <f>RFPData!E1400</f>
        <v>0</v>
      </c>
      <c r="D1405" s="53">
        <f>RFPData!DT1400</f>
        <v>0</v>
      </c>
      <c r="E1405" s="56" t="str">
        <f>RFPData!DW1400</f>
        <v/>
      </c>
      <c r="F1405" s="54" t="d">
        <f>RFPData!CX1400</f>
        <v>1899-12-30</v>
      </c>
      <c r="G1405" s="54" t="d">
        <f>RFPData!DS1400</f>
        <v>1899-12-30</v>
      </c>
      <c r="H1405" s="58">
        <f>RFPData!DQ1400</f>
        <v>0</v>
      </c>
      <c r="I1405" s="58">
        <f>RFPData!DV1400</f>
        <v>0</v>
      </c>
      <c r="J1405" s="55">
        <f>RFPData!CV1400</f>
        <v>0</v>
      </c>
      <c r="K1405" s="55">
        <f>RFPData!CW1400</f>
        <v>0</v>
      </c>
      <c r="L1405" s="57">
        <f>RFPData!DR1400</f>
        <v>0</v>
      </c>
    </row>
    <row r="1406" spans="1:12" ht="30" customHeight="1">
      <c r="A1406" s="58">
        <f>RFPData!D1401</f>
        <v>0</v>
      </c>
      <c r="B1406" s="53">
        <f>RFPData!DU1401</f>
        <v>0</v>
      </c>
      <c r="C1406" s="56">
        <f>RFPData!E1401</f>
        <v>0</v>
      </c>
      <c r="D1406" s="53">
        <f>RFPData!DT1401</f>
        <v>0</v>
      </c>
      <c r="E1406" s="56" t="str">
        <f>RFPData!DW1401</f>
        <v/>
      </c>
      <c r="F1406" s="54" t="d">
        <f>RFPData!CX1401</f>
        <v>1899-12-30</v>
      </c>
      <c r="G1406" s="54" t="d">
        <f>RFPData!DS1401</f>
        <v>1899-12-30</v>
      </c>
      <c r="H1406" s="58">
        <f>RFPData!DQ1401</f>
        <v>0</v>
      </c>
      <c r="I1406" s="58">
        <f>RFPData!DV1401</f>
        <v>0</v>
      </c>
      <c r="J1406" s="55">
        <f>RFPData!CV1401</f>
        <v>0</v>
      </c>
      <c r="K1406" s="55">
        <f>RFPData!CW1401</f>
        <v>0</v>
      </c>
      <c r="L1406" s="57">
        <f>RFPData!DR1401</f>
        <v>0</v>
      </c>
    </row>
    <row r="1407" spans="1:12" ht="30" customHeight="1">
      <c r="A1407" s="58">
        <f>RFPData!D1402</f>
        <v>0</v>
      </c>
      <c r="B1407" s="53">
        <f>RFPData!DU1402</f>
        <v>0</v>
      </c>
      <c r="C1407" s="56">
        <f>RFPData!E1402</f>
        <v>0</v>
      </c>
      <c r="D1407" s="53">
        <f>RFPData!DT1402</f>
        <v>0</v>
      </c>
      <c r="E1407" s="56" t="str">
        <f>RFPData!DW1402</f>
        <v/>
      </c>
      <c r="F1407" s="54" t="d">
        <f>RFPData!CX1402</f>
        <v>1899-12-30</v>
      </c>
      <c r="G1407" s="54" t="d">
        <f>RFPData!DS1402</f>
        <v>1899-12-30</v>
      </c>
      <c r="H1407" s="58">
        <f>RFPData!DQ1402</f>
        <v>0</v>
      </c>
      <c r="I1407" s="58">
        <f>RFPData!DV1402</f>
        <v>0</v>
      </c>
      <c r="J1407" s="55">
        <f>RFPData!CV1402</f>
        <v>0</v>
      </c>
      <c r="K1407" s="55">
        <f>RFPData!CW1402</f>
        <v>0</v>
      </c>
      <c r="L1407" s="57">
        <f>RFPData!DR1402</f>
        <v>0</v>
      </c>
    </row>
    <row r="1408" spans="1:12" ht="30" customHeight="1">
      <c r="A1408" s="58">
        <f>RFPData!D1403</f>
        <v>0</v>
      </c>
      <c r="B1408" s="53">
        <f>RFPData!DU1403</f>
        <v>0</v>
      </c>
      <c r="C1408" s="56">
        <f>RFPData!E1403</f>
        <v>0</v>
      </c>
      <c r="D1408" s="53">
        <f>RFPData!DT1403</f>
        <v>0</v>
      </c>
      <c r="E1408" s="56" t="str">
        <f>RFPData!DW1403</f>
        <v/>
      </c>
      <c r="F1408" s="54" t="d">
        <f>RFPData!CX1403</f>
        <v>1899-12-30</v>
      </c>
      <c r="G1408" s="54" t="d">
        <f>RFPData!DS1403</f>
        <v>1899-12-30</v>
      </c>
      <c r="H1408" s="58">
        <f>RFPData!DQ1403</f>
        <v>0</v>
      </c>
      <c r="I1408" s="58">
        <f>RFPData!DV1403</f>
        <v>0</v>
      </c>
      <c r="J1408" s="55">
        <f>RFPData!CV1403</f>
        <v>0</v>
      </c>
      <c r="K1408" s="55">
        <f>RFPData!CW1403</f>
        <v>0</v>
      </c>
      <c r="L1408" s="57">
        <f>RFPData!DR1403</f>
        <v>0</v>
      </c>
    </row>
    <row r="1409" spans="1:12" ht="30" customHeight="1">
      <c r="A1409" s="58">
        <f>RFPData!D1404</f>
        <v>0</v>
      </c>
      <c r="B1409" s="53">
        <f>RFPData!DU1404</f>
        <v>0</v>
      </c>
      <c r="C1409" s="56">
        <f>RFPData!E1404</f>
        <v>0</v>
      </c>
      <c r="D1409" s="53">
        <f>RFPData!DT1404</f>
        <v>0</v>
      </c>
      <c r="E1409" s="56" t="str">
        <f>RFPData!DW1404</f>
        <v/>
      </c>
      <c r="F1409" s="54" t="d">
        <f>RFPData!CX1404</f>
        <v>1899-12-30</v>
      </c>
      <c r="G1409" s="54" t="d">
        <f>RFPData!DS1404</f>
        <v>1899-12-30</v>
      </c>
      <c r="H1409" s="58">
        <f>RFPData!DQ1404</f>
        <v>0</v>
      </c>
      <c r="I1409" s="58">
        <f>RFPData!DV1404</f>
        <v>0</v>
      </c>
      <c r="J1409" s="55">
        <f>RFPData!CV1404</f>
        <v>0</v>
      </c>
      <c r="K1409" s="55">
        <f>RFPData!CW1404</f>
        <v>0</v>
      </c>
      <c r="L1409" s="57">
        <f>RFPData!DR1404</f>
        <v>0</v>
      </c>
    </row>
    <row r="1410" spans="1:12" ht="30" customHeight="1">
      <c r="A1410" s="58">
        <f>RFPData!D1405</f>
        <v>0</v>
      </c>
      <c r="B1410" s="53">
        <f>RFPData!DU1405</f>
        <v>0</v>
      </c>
      <c r="C1410" s="56">
        <f>RFPData!E1405</f>
        <v>0</v>
      </c>
      <c r="D1410" s="53">
        <f>RFPData!DT1405</f>
        <v>0</v>
      </c>
      <c r="E1410" s="56" t="str">
        <f>RFPData!DW1405</f>
        <v/>
      </c>
      <c r="F1410" s="54" t="d">
        <f>RFPData!CX1405</f>
        <v>1899-12-30</v>
      </c>
      <c r="G1410" s="54" t="d">
        <f>RFPData!DS1405</f>
        <v>1899-12-30</v>
      </c>
      <c r="H1410" s="58">
        <f>RFPData!DQ1405</f>
        <v>0</v>
      </c>
      <c r="I1410" s="58">
        <f>RFPData!DV1405</f>
        <v>0</v>
      </c>
      <c r="J1410" s="55">
        <f>RFPData!CV1405</f>
        <v>0</v>
      </c>
      <c r="K1410" s="55">
        <f>RFPData!CW1405</f>
        <v>0</v>
      </c>
      <c r="L1410" s="57">
        <f>RFPData!DR1405</f>
        <v>0</v>
      </c>
    </row>
    <row r="1411" spans="1:12" ht="30" customHeight="1">
      <c r="A1411" s="58">
        <f>RFPData!D1406</f>
        <v>0</v>
      </c>
      <c r="B1411" s="53">
        <f>RFPData!DU1406</f>
        <v>0</v>
      </c>
      <c r="C1411" s="56">
        <f>RFPData!E1406</f>
        <v>0</v>
      </c>
      <c r="D1411" s="53">
        <f>RFPData!DT1406</f>
        <v>0</v>
      </c>
      <c r="E1411" s="56" t="str">
        <f>RFPData!DW1406</f>
        <v/>
      </c>
      <c r="F1411" s="54" t="d">
        <f>RFPData!CX1406</f>
        <v>1899-12-30</v>
      </c>
      <c r="G1411" s="54" t="d">
        <f>RFPData!DS1406</f>
        <v>1899-12-30</v>
      </c>
      <c r="H1411" s="58">
        <f>RFPData!DQ1406</f>
        <v>0</v>
      </c>
      <c r="I1411" s="58">
        <f>RFPData!DV1406</f>
        <v>0</v>
      </c>
      <c r="J1411" s="55">
        <f>RFPData!CV1406</f>
        <v>0</v>
      </c>
      <c r="K1411" s="55">
        <f>RFPData!CW1406</f>
        <v>0</v>
      </c>
      <c r="L1411" s="57">
        <f>RFPData!DR1406</f>
        <v>0</v>
      </c>
    </row>
    <row r="1412" spans="1:12" ht="30" customHeight="1">
      <c r="A1412" s="58">
        <f>RFPData!D1407</f>
        <v>0</v>
      </c>
      <c r="B1412" s="53">
        <f>RFPData!DU1407</f>
        <v>0</v>
      </c>
      <c r="C1412" s="56">
        <f>RFPData!E1407</f>
        <v>0</v>
      </c>
      <c r="D1412" s="53">
        <f>RFPData!DT1407</f>
        <v>0</v>
      </c>
      <c r="E1412" s="56" t="str">
        <f>RFPData!DW1407</f>
        <v/>
      </c>
      <c r="F1412" s="54" t="d">
        <f>RFPData!CX1407</f>
        <v>1899-12-30</v>
      </c>
      <c r="G1412" s="54" t="d">
        <f>RFPData!DS1407</f>
        <v>1899-12-30</v>
      </c>
      <c r="H1412" s="58">
        <f>RFPData!DQ1407</f>
        <v>0</v>
      </c>
      <c r="I1412" s="58">
        <f>RFPData!DV1407</f>
        <v>0</v>
      </c>
      <c r="J1412" s="55">
        <f>RFPData!CV1407</f>
        <v>0</v>
      </c>
      <c r="K1412" s="55">
        <f>RFPData!CW1407</f>
        <v>0</v>
      </c>
      <c r="L1412" s="57">
        <f>RFPData!DR1407</f>
        <v>0</v>
      </c>
    </row>
    <row r="1413" spans="1:12" ht="30" customHeight="1">
      <c r="A1413" s="58">
        <f>RFPData!D1408</f>
        <v>0</v>
      </c>
      <c r="B1413" s="53">
        <f>RFPData!DU1408</f>
        <v>0</v>
      </c>
      <c r="C1413" s="56">
        <f>RFPData!E1408</f>
        <v>0</v>
      </c>
      <c r="D1413" s="53">
        <f>RFPData!DT1408</f>
        <v>0</v>
      </c>
      <c r="E1413" s="56" t="str">
        <f>RFPData!DW1408</f>
        <v/>
      </c>
      <c r="F1413" s="54" t="d">
        <f>RFPData!CX1408</f>
        <v>1899-12-30</v>
      </c>
      <c r="G1413" s="54" t="d">
        <f>RFPData!DS1408</f>
        <v>1899-12-30</v>
      </c>
      <c r="H1413" s="58">
        <f>RFPData!DQ1408</f>
        <v>0</v>
      </c>
      <c r="I1413" s="58">
        <f>RFPData!DV1408</f>
        <v>0</v>
      </c>
      <c r="J1413" s="55">
        <f>RFPData!CV1408</f>
        <v>0</v>
      </c>
      <c r="K1413" s="55">
        <f>RFPData!CW1408</f>
        <v>0</v>
      </c>
      <c r="L1413" s="57">
        <f>RFPData!DR1408</f>
        <v>0</v>
      </c>
    </row>
    <row r="1414" spans="1:12" ht="30" customHeight="1">
      <c r="A1414" s="58">
        <f>RFPData!D1409</f>
        <v>0</v>
      </c>
      <c r="B1414" s="53">
        <f>RFPData!DU1409</f>
        <v>0</v>
      </c>
      <c r="C1414" s="56">
        <f>RFPData!E1409</f>
        <v>0</v>
      </c>
      <c r="D1414" s="53">
        <f>RFPData!DT1409</f>
        <v>0</v>
      </c>
      <c r="E1414" s="56" t="str">
        <f>RFPData!DW1409</f>
        <v/>
      </c>
      <c r="F1414" s="54" t="d">
        <f>RFPData!CX1409</f>
        <v>1899-12-30</v>
      </c>
      <c r="G1414" s="54" t="d">
        <f>RFPData!DS1409</f>
        <v>1899-12-30</v>
      </c>
      <c r="H1414" s="58">
        <f>RFPData!DQ1409</f>
        <v>0</v>
      </c>
      <c r="I1414" s="58">
        <f>RFPData!DV1409</f>
        <v>0</v>
      </c>
      <c r="J1414" s="55">
        <f>RFPData!CV1409</f>
        <v>0</v>
      </c>
      <c r="K1414" s="55">
        <f>RFPData!CW1409</f>
        <v>0</v>
      </c>
      <c r="L1414" s="57">
        <f>RFPData!DR1409</f>
        <v>0</v>
      </c>
    </row>
    <row r="1415" spans="1:12" ht="30" customHeight="1">
      <c r="A1415" s="58">
        <f>RFPData!D1410</f>
        <v>0</v>
      </c>
      <c r="B1415" s="53">
        <f>RFPData!DU1410</f>
        <v>0</v>
      </c>
      <c r="C1415" s="56">
        <f>RFPData!E1410</f>
        <v>0</v>
      </c>
      <c r="D1415" s="53">
        <f>RFPData!DT1410</f>
        <v>0</v>
      </c>
      <c r="E1415" s="56" t="str">
        <f>RFPData!DW1410</f>
        <v/>
      </c>
      <c r="F1415" s="54" t="d">
        <f>RFPData!CX1410</f>
        <v>1899-12-30</v>
      </c>
      <c r="G1415" s="54" t="d">
        <f>RFPData!DS1410</f>
        <v>1899-12-30</v>
      </c>
      <c r="H1415" s="58">
        <f>RFPData!DQ1410</f>
        <v>0</v>
      </c>
      <c r="I1415" s="58">
        <f>RFPData!DV1410</f>
        <v>0</v>
      </c>
      <c r="J1415" s="55">
        <f>RFPData!CV1410</f>
        <v>0</v>
      </c>
      <c r="K1415" s="55">
        <f>RFPData!CW1410</f>
        <v>0</v>
      </c>
      <c r="L1415" s="57">
        <f>RFPData!DR1410</f>
        <v>0</v>
      </c>
    </row>
    <row r="1416" spans="1:12" ht="30" customHeight="1">
      <c r="A1416" s="58">
        <f>RFPData!D1411</f>
        <v>0</v>
      </c>
      <c r="B1416" s="53">
        <f>RFPData!DU1411</f>
        <v>0</v>
      </c>
      <c r="C1416" s="56">
        <f>RFPData!E1411</f>
        <v>0</v>
      </c>
      <c r="D1416" s="53">
        <f>RFPData!DT1411</f>
        <v>0</v>
      </c>
      <c r="E1416" s="56" t="str">
        <f>RFPData!DW1411</f>
        <v/>
      </c>
      <c r="F1416" s="54" t="d">
        <f>RFPData!CX1411</f>
        <v>1899-12-30</v>
      </c>
      <c r="G1416" s="54" t="d">
        <f>RFPData!DS1411</f>
        <v>1899-12-30</v>
      </c>
      <c r="H1416" s="58">
        <f>RFPData!DQ1411</f>
        <v>0</v>
      </c>
      <c r="I1416" s="58">
        <f>RFPData!DV1411</f>
        <v>0</v>
      </c>
      <c r="J1416" s="55">
        <f>RFPData!CV1411</f>
        <v>0</v>
      </c>
      <c r="K1416" s="55">
        <f>RFPData!CW1411</f>
        <v>0</v>
      </c>
      <c r="L1416" s="57">
        <f>RFPData!DR1411</f>
        <v>0</v>
      </c>
    </row>
    <row r="1417" spans="1:12" ht="30" customHeight="1">
      <c r="A1417" s="58">
        <f>RFPData!D1412</f>
        <v>0</v>
      </c>
      <c r="B1417" s="53">
        <f>RFPData!DU1412</f>
        <v>0</v>
      </c>
      <c r="C1417" s="56">
        <f>RFPData!E1412</f>
        <v>0</v>
      </c>
      <c r="D1417" s="53">
        <f>RFPData!DT1412</f>
        <v>0</v>
      </c>
      <c r="E1417" s="56" t="str">
        <f>RFPData!DW1412</f>
        <v/>
      </c>
      <c r="F1417" s="54" t="d">
        <f>RFPData!CX1412</f>
        <v>1899-12-30</v>
      </c>
      <c r="G1417" s="54" t="d">
        <f>RFPData!DS1412</f>
        <v>1899-12-30</v>
      </c>
      <c r="H1417" s="58">
        <f>RFPData!DQ1412</f>
        <v>0</v>
      </c>
      <c r="I1417" s="58">
        <f>RFPData!DV1412</f>
        <v>0</v>
      </c>
      <c r="J1417" s="55">
        <f>RFPData!CV1412</f>
        <v>0</v>
      </c>
      <c r="K1417" s="55">
        <f>RFPData!CW1412</f>
        <v>0</v>
      </c>
      <c r="L1417" s="57">
        <f>RFPData!DR1412</f>
        <v>0</v>
      </c>
    </row>
    <row r="1418" spans="1:12" ht="30" customHeight="1">
      <c r="A1418" s="58">
        <f>RFPData!D1413</f>
        <v>0</v>
      </c>
      <c r="B1418" s="53">
        <f>RFPData!DU1413</f>
        <v>0</v>
      </c>
      <c r="C1418" s="56">
        <f>RFPData!E1413</f>
        <v>0</v>
      </c>
      <c r="D1418" s="53">
        <f>RFPData!DT1413</f>
        <v>0</v>
      </c>
      <c r="E1418" s="56" t="str">
        <f>RFPData!DW1413</f>
        <v/>
      </c>
      <c r="F1418" s="54" t="d">
        <f>RFPData!CX1413</f>
        <v>1899-12-30</v>
      </c>
      <c r="G1418" s="54" t="d">
        <f>RFPData!DS1413</f>
        <v>1899-12-30</v>
      </c>
      <c r="H1418" s="58">
        <f>RFPData!DQ1413</f>
        <v>0</v>
      </c>
      <c r="I1418" s="58">
        <f>RFPData!DV1413</f>
        <v>0</v>
      </c>
      <c r="J1418" s="55">
        <f>RFPData!CV1413</f>
        <v>0</v>
      </c>
      <c r="K1418" s="55">
        <f>RFPData!CW1413</f>
        <v>0</v>
      </c>
      <c r="L1418" s="57">
        <f>RFPData!DR1413</f>
        <v>0</v>
      </c>
    </row>
    <row r="1419" spans="1:12" ht="30" customHeight="1">
      <c r="A1419" s="58">
        <f>RFPData!D1414</f>
        <v>0</v>
      </c>
      <c r="B1419" s="53">
        <f>RFPData!DU1414</f>
        <v>0</v>
      </c>
      <c r="C1419" s="56">
        <f>RFPData!E1414</f>
        <v>0</v>
      </c>
      <c r="D1419" s="53">
        <f>RFPData!DT1414</f>
        <v>0</v>
      </c>
      <c r="E1419" s="56" t="str">
        <f>RFPData!DW1414</f>
        <v/>
      </c>
      <c r="F1419" s="54" t="d">
        <f>RFPData!CX1414</f>
        <v>1899-12-30</v>
      </c>
      <c r="G1419" s="54" t="d">
        <f>RFPData!DS1414</f>
        <v>1899-12-30</v>
      </c>
      <c r="H1419" s="58">
        <f>RFPData!DQ1414</f>
        <v>0</v>
      </c>
      <c r="I1419" s="58">
        <f>RFPData!DV1414</f>
        <v>0</v>
      </c>
      <c r="J1419" s="55">
        <f>RFPData!CV1414</f>
        <v>0</v>
      </c>
      <c r="K1419" s="55">
        <f>RFPData!CW1414</f>
        <v>0</v>
      </c>
      <c r="L1419" s="57">
        <f>RFPData!DR1414</f>
        <v>0</v>
      </c>
    </row>
    <row r="1420" spans="1:12" ht="30" customHeight="1">
      <c r="A1420" s="58">
        <f>RFPData!D1415</f>
        <v>0</v>
      </c>
      <c r="B1420" s="53">
        <f>RFPData!DU1415</f>
        <v>0</v>
      </c>
      <c r="C1420" s="56">
        <f>RFPData!E1415</f>
        <v>0</v>
      </c>
      <c r="D1420" s="53">
        <f>RFPData!DT1415</f>
        <v>0</v>
      </c>
      <c r="E1420" s="56" t="str">
        <f>RFPData!DW1415</f>
        <v/>
      </c>
      <c r="F1420" s="54" t="d">
        <f>RFPData!CX1415</f>
        <v>1899-12-30</v>
      </c>
      <c r="G1420" s="54" t="d">
        <f>RFPData!DS1415</f>
        <v>1899-12-30</v>
      </c>
      <c r="H1420" s="58">
        <f>RFPData!DQ1415</f>
        <v>0</v>
      </c>
      <c r="I1420" s="58">
        <f>RFPData!DV1415</f>
        <v>0</v>
      </c>
      <c r="J1420" s="55">
        <f>RFPData!CV1415</f>
        <v>0</v>
      </c>
      <c r="K1420" s="55">
        <f>RFPData!CW1415</f>
        <v>0</v>
      </c>
      <c r="L1420" s="57">
        <f>RFPData!DR1415</f>
        <v>0</v>
      </c>
    </row>
    <row r="1421" spans="1:12" ht="30" customHeight="1">
      <c r="A1421" s="58">
        <f>RFPData!D1416</f>
        <v>0</v>
      </c>
      <c r="B1421" s="53">
        <f>RFPData!DU1416</f>
        <v>0</v>
      </c>
      <c r="C1421" s="56">
        <f>RFPData!E1416</f>
        <v>0</v>
      </c>
      <c r="D1421" s="53">
        <f>RFPData!DT1416</f>
        <v>0</v>
      </c>
      <c r="E1421" s="56" t="str">
        <f>RFPData!DW1416</f>
        <v/>
      </c>
      <c r="F1421" s="54" t="d">
        <f>RFPData!CX1416</f>
        <v>1899-12-30</v>
      </c>
      <c r="G1421" s="54" t="d">
        <f>RFPData!DS1416</f>
        <v>1899-12-30</v>
      </c>
      <c r="H1421" s="58">
        <f>RFPData!DQ1416</f>
        <v>0</v>
      </c>
      <c r="I1421" s="58">
        <f>RFPData!DV1416</f>
        <v>0</v>
      </c>
      <c r="J1421" s="55">
        <f>RFPData!CV1416</f>
        <v>0</v>
      </c>
      <c r="K1421" s="55">
        <f>RFPData!CW1416</f>
        <v>0</v>
      </c>
      <c r="L1421" s="57">
        <f>RFPData!DR1416</f>
        <v>0</v>
      </c>
    </row>
    <row r="1422" spans="1:12" ht="30" customHeight="1">
      <c r="A1422" s="58">
        <f>RFPData!D1417</f>
        <v>0</v>
      </c>
      <c r="B1422" s="53">
        <f>RFPData!DU1417</f>
        <v>0</v>
      </c>
      <c r="C1422" s="56">
        <f>RFPData!E1417</f>
        <v>0</v>
      </c>
      <c r="D1422" s="53">
        <f>RFPData!DT1417</f>
        <v>0</v>
      </c>
      <c r="E1422" s="56" t="str">
        <f>RFPData!DW1417</f>
        <v/>
      </c>
      <c r="F1422" s="54" t="d">
        <f>RFPData!CX1417</f>
        <v>1899-12-30</v>
      </c>
      <c r="G1422" s="54" t="d">
        <f>RFPData!DS1417</f>
        <v>1899-12-30</v>
      </c>
      <c r="H1422" s="58">
        <f>RFPData!DQ1417</f>
        <v>0</v>
      </c>
      <c r="I1422" s="58">
        <f>RFPData!DV1417</f>
        <v>0</v>
      </c>
      <c r="J1422" s="55">
        <f>RFPData!CV1417</f>
        <v>0</v>
      </c>
      <c r="K1422" s="55">
        <f>RFPData!CW1417</f>
        <v>0</v>
      </c>
      <c r="L1422" s="57">
        <f>RFPData!DR1417</f>
        <v>0</v>
      </c>
    </row>
    <row r="1423" spans="1:12" ht="30" customHeight="1">
      <c r="A1423" s="58">
        <f>RFPData!D1418</f>
        <v>0</v>
      </c>
      <c r="B1423" s="53">
        <f>RFPData!DU1418</f>
        <v>0</v>
      </c>
      <c r="C1423" s="56">
        <f>RFPData!E1418</f>
        <v>0</v>
      </c>
      <c r="D1423" s="53">
        <f>RFPData!DT1418</f>
        <v>0</v>
      </c>
      <c r="E1423" s="56" t="str">
        <f>RFPData!DW1418</f>
        <v/>
      </c>
      <c r="F1423" s="54" t="d">
        <f>RFPData!CX1418</f>
        <v>1899-12-30</v>
      </c>
      <c r="G1423" s="54" t="d">
        <f>RFPData!DS1418</f>
        <v>1899-12-30</v>
      </c>
      <c r="H1423" s="58">
        <f>RFPData!DQ1418</f>
        <v>0</v>
      </c>
      <c r="I1423" s="58">
        <f>RFPData!DV1418</f>
        <v>0</v>
      </c>
      <c r="J1423" s="55">
        <f>RFPData!CV1418</f>
        <v>0</v>
      </c>
      <c r="K1423" s="55">
        <f>RFPData!CW1418</f>
        <v>0</v>
      </c>
      <c r="L1423" s="57">
        <f>RFPData!DR1418</f>
        <v>0</v>
      </c>
    </row>
    <row r="1424" spans="1:12" ht="30" customHeight="1">
      <c r="A1424" s="58">
        <f>RFPData!D1419</f>
        <v>0</v>
      </c>
      <c r="B1424" s="53">
        <f>RFPData!DU1419</f>
        <v>0</v>
      </c>
      <c r="C1424" s="56">
        <f>RFPData!E1419</f>
        <v>0</v>
      </c>
      <c r="D1424" s="53">
        <f>RFPData!DT1419</f>
        <v>0</v>
      </c>
      <c r="E1424" s="56" t="str">
        <f>RFPData!DW1419</f>
        <v/>
      </c>
      <c r="F1424" s="54" t="d">
        <f>RFPData!CX1419</f>
        <v>1899-12-30</v>
      </c>
      <c r="G1424" s="54" t="d">
        <f>RFPData!DS1419</f>
        <v>1899-12-30</v>
      </c>
      <c r="H1424" s="58">
        <f>RFPData!DQ1419</f>
        <v>0</v>
      </c>
      <c r="I1424" s="58">
        <f>RFPData!DV1419</f>
        <v>0</v>
      </c>
      <c r="J1424" s="55">
        <f>RFPData!CV1419</f>
        <v>0</v>
      </c>
      <c r="K1424" s="55">
        <f>RFPData!CW1419</f>
        <v>0</v>
      </c>
      <c r="L1424" s="57">
        <f>RFPData!DR1419</f>
        <v>0</v>
      </c>
    </row>
    <row r="1425" spans="1:12" ht="30" customHeight="1">
      <c r="A1425" s="58">
        <f>RFPData!D1420</f>
        <v>0</v>
      </c>
      <c r="B1425" s="53">
        <f>RFPData!DU1420</f>
        <v>0</v>
      </c>
      <c r="C1425" s="56">
        <f>RFPData!E1420</f>
        <v>0</v>
      </c>
      <c r="D1425" s="53">
        <f>RFPData!DT1420</f>
        <v>0</v>
      </c>
      <c r="E1425" s="56" t="str">
        <f>RFPData!DW1420</f>
        <v/>
      </c>
      <c r="F1425" s="54" t="d">
        <f>RFPData!CX1420</f>
        <v>1899-12-30</v>
      </c>
      <c r="G1425" s="54" t="d">
        <f>RFPData!DS1420</f>
        <v>1899-12-30</v>
      </c>
      <c r="H1425" s="58">
        <f>RFPData!DQ1420</f>
        <v>0</v>
      </c>
      <c r="I1425" s="58">
        <f>RFPData!DV1420</f>
        <v>0</v>
      </c>
      <c r="J1425" s="55">
        <f>RFPData!CV1420</f>
        <v>0</v>
      </c>
      <c r="K1425" s="55">
        <f>RFPData!CW1420</f>
        <v>0</v>
      </c>
      <c r="L1425" s="57">
        <f>RFPData!DR1420</f>
        <v>0</v>
      </c>
    </row>
    <row r="1426" spans="1:12" ht="30" customHeight="1">
      <c r="A1426" s="58">
        <f>RFPData!D1421</f>
        <v>0</v>
      </c>
      <c r="B1426" s="53">
        <f>RFPData!DU1421</f>
        <v>0</v>
      </c>
      <c r="C1426" s="56">
        <f>RFPData!E1421</f>
        <v>0</v>
      </c>
      <c r="D1426" s="53">
        <f>RFPData!DT1421</f>
        <v>0</v>
      </c>
      <c r="E1426" s="56" t="str">
        <f>RFPData!DW1421</f>
        <v/>
      </c>
      <c r="F1426" s="54" t="d">
        <f>RFPData!CX1421</f>
        <v>1899-12-30</v>
      </c>
      <c r="G1426" s="54" t="d">
        <f>RFPData!DS1421</f>
        <v>1899-12-30</v>
      </c>
      <c r="H1426" s="58">
        <f>RFPData!DQ1421</f>
        <v>0</v>
      </c>
      <c r="I1426" s="58">
        <f>RFPData!DV1421</f>
        <v>0</v>
      </c>
      <c r="J1426" s="55">
        <f>RFPData!CV1421</f>
        <v>0</v>
      </c>
      <c r="K1426" s="55">
        <f>RFPData!CW1421</f>
        <v>0</v>
      </c>
      <c r="L1426" s="57">
        <f>RFPData!DR1421</f>
        <v>0</v>
      </c>
    </row>
    <row r="1427" spans="1:12" ht="30" customHeight="1">
      <c r="A1427" s="58">
        <f>RFPData!D1422</f>
        <v>0</v>
      </c>
      <c r="B1427" s="53">
        <f>RFPData!DU1422</f>
        <v>0</v>
      </c>
      <c r="C1427" s="56">
        <f>RFPData!E1422</f>
        <v>0</v>
      </c>
      <c r="D1427" s="53">
        <f>RFPData!DT1422</f>
        <v>0</v>
      </c>
      <c r="E1427" s="56" t="str">
        <f>RFPData!DW1422</f>
        <v/>
      </c>
      <c r="F1427" s="54" t="d">
        <f>RFPData!CX1422</f>
        <v>1899-12-30</v>
      </c>
      <c r="G1427" s="54" t="d">
        <f>RFPData!DS1422</f>
        <v>1899-12-30</v>
      </c>
      <c r="H1427" s="58">
        <f>RFPData!DQ1422</f>
        <v>0</v>
      </c>
      <c r="I1427" s="58">
        <f>RFPData!DV1422</f>
        <v>0</v>
      </c>
      <c r="J1427" s="55">
        <f>RFPData!CV1422</f>
        <v>0</v>
      </c>
      <c r="K1427" s="55">
        <f>RFPData!CW1422</f>
        <v>0</v>
      </c>
      <c r="L1427" s="57">
        <f>RFPData!DR1422</f>
        <v>0</v>
      </c>
    </row>
    <row r="1428" spans="1:12" ht="30" customHeight="1">
      <c r="A1428" s="58">
        <f>RFPData!D1423</f>
        <v>0</v>
      </c>
      <c r="B1428" s="53">
        <f>RFPData!DU1423</f>
        <v>0</v>
      </c>
      <c r="C1428" s="56">
        <f>RFPData!E1423</f>
        <v>0</v>
      </c>
      <c r="D1428" s="53">
        <f>RFPData!DT1423</f>
        <v>0</v>
      </c>
      <c r="E1428" s="56" t="str">
        <f>RFPData!DW1423</f>
        <v/>
      </c>
      <c r="F1428" s="54" t="d">
        <f>RFPData!CX1423</f>
        <v>1899-12-30</v>
      </c>
      <c r="G1428" s="54" t="d">
        <f>RFPData!DS1423</f>
        <v>1899-12-30</v>
      </c>
      <c r="H1428" s="58">
        <f>RFPData!DQ1423</f>
        <v>0</v>
      </c>
      <c r="I1428" s="58">
        <f>RFPData!DV1423</f>
        <v>0</v>
      </c>
      <c r="J1428" s="55">
        <f>RFPData!CV1423</f>
        <v>0</v>
      </c>
      <c r="K1428" s="55">
        <f>RFPData!CW1423</f>
        <v>0</v>
      </c>
      <c r="L1428" s="57">
        <f>RFPData!DR1423</f>
        <v>0</v>
      </c>
    </row>
    <row r="1429" spans="1:12" ht="30" customHeight="1">
      <c r="A1429" s="58">
        <f>RFPData!D1424</f>
        <v>0</v>
      </c>
      <c r="B1429" s="53">
        <f>RFPData!DU1424</f>
        <v>0</v>
      </c>
      <c r="C1429" s="56">
        <f>RFPData!E1424</f>
        <v>0</v>
      </c>
      <c r="D1429" s="53">
        <f>RFPData!DT1424</f>
        <v>0</v>
      </c>
      <c r="E1429" s="56" t="str">
        <f>RFPData!DW1424</f>
        <v/>
      </c>
      <c r="F1429" s="54" t="d">
        <f>RFPData!CX1424</f>
        <v>1899-12-30</v>
      </c>
      <c r="G1429" s="54" t="d">
        <f>RFPData!DS1424</f>
        <v>1899-12-30</v>
      </c>
      <c r="H1429" s="58">
        <f>RFPData!DQ1424</f>
        <v>0</v>
      </c>
      <c r="I1429" s="58">
        <f>RFPData!DV1424</f>
        <v>0</v>
      </c>
      <c r="J1429" s="55">
        <f>RFPData!CV1424</f>
        <v>0</v>
      </c>
      <c r="K1429" s="55">
        <f>RFPData!CW1424</f>
        <v>0</v>
      </c>
      <c r="L1429" s="57">
        <f>RFPData!DR1424</f>
        <v>0</v>
      </c>
    </row>
    <row r="1430" spans="1:12" ht="30" customHeight="1">
      <c r="A1430" s="58">
        <f>RFPData!D1425</f>
        <v>0</v>
      </c>
      <c r="B1430" s="53">
        <f>RFPData!DU1425</f>
        <v>0</v>
      </c>
      <c r="C1430" s="56">
        <f>RFPData!E1425</f>
        <v>0</v>
      </c>
      <c r="D1430" s="53">
        <f>RFPData!DT1425</f>
        <v>0</v>
      </c>
      <c r="E1430" s="56" t="str">
        <f>RFPData!DW1425</f>
        <v/>
      </c>
      <c r="F1430" s="54" t="d">
        <f>RFPData!CX1425</f>
        <v>1899-12-30</v>
      </c>
      <c r="G1430" s="54" t="d">
        <f>RFPData!DS1425</f>
        <v>1899-12-30</v>
      </c>
      <c r="H1430" s="58">
        <f>RFPData!DQ1425</f>
        <v>0</v>
      </c>
      <c r="I1430" s="58">
        <f>RFPData!DV1425</f>
        <v>0</v>
      </c>
      <c r="J1430" s="55">
        <f>RFPData!CV1425</f>
        <v>0</v>
      </c>
      <c r="K1430" s="55">
        <f>RFPData!CW1425</f>
        <v>0</v>
      </c>
      <c r="L1430" s="57">
        <f>RFPData!DR1425</f>
        <v>0</v>
      </c>
    </row>
    <row r="1431" spans="1:12" ht="30" customHeight="1">
      <c r="A1431" s="58">
        <f>RFPData!D1426</f>
        <v>0</v>
      </c>
      <c r="B1431" s="53">
        <f>RFPData!DU1426</f>
        <v>0</v>
      </c>
      <c r="C1431" s="56">
        <f>RFPData!E1426</f>
        <v>0</v>
      </c>
      <c r="D1431" s="53">
        <f>RFPData!DT1426</f>
        <v>0</v>
      </c>
      <c r="E1431" s="56" t="str">
        <f>RFPData!DW1426</f>
        <v/>
      </c>
      <c r="F1431" s="54" t="d">
        <f>RFPData!CX1426</f>
        <v>1899-12-30</v>
      </c>
      <c r="G1431" s="54" t="d">
        <f>RFPData!DS1426</f>
        <v>1899-12-30</v>
      </c>
      <c r="H1431" s="58">
        <f>RFPData!DQ1426</f>
        <v>0</v>
      </c>
      <c r="I1431" s="58">
        <f>RFPData!DV1426</f>
        <v>0</v>
      </c>
      <c r="J1431" s="55">
        <f>RFPData!CV1426</f>
        <v>0</v>
      </c>
      <c r="K1431" s="55">
        <f>RFPData!CW1426</f>
        <v>0</v>
      </c>
      <c r="L1431" s="57">
        <f>RFPData!DR1426</f>
        <v>0</v>
      </c>
    </row>
    <row r="1432" spans="1:12" ht="30" customHeight="1">
      <c r="A1432" s="58">
        <f>RFPData!D1427</f>
        <v>0</v>
      </c>
      <c r="B1432" s="53">
        <f>RFPData!DU1427</f>
        <v>0</v>
      </c>
      <c r="C1432" s="56">
        <f>RFPData!E1427</f>
        <v>0</v>
      </c>
      <c r="D1432" s="53">
        <f>RFPData!DT1427</f>
        <v>0</v>
      </c>
      <c r="E1432" s="56" t="str">
        <f>RFPData!DW1427</f>
        <v/>
      </c>
      <c r="F1432" s="54" t="d">
        <f>RFPData!CX1427</f>
        <v>1899-12-30</v>
      </c>
      <c r="G1432" s="54" t="d">
        <f>RFPData!DS1427</f>
        <v>1899-12-30</v>
      </c>
      <c r="H1432" s="58">
        <f>RFPData!DQ1427</f>
        <v>0</v>
      </c>
      <c r="I1432" s="58">
        <f>RFPData!DV1427</f>
        <v>0</v>
      </c>
      <c r="J1432" s="55">
        <f>RFPData!CV1427</f>
        <v>0</v>
      </c>
      <c r="K1432" s="55">
        <f>RFPData!CW1427</f>
        <v>0</v>
      </c>
      <c r="L1432" s="57">
        <f>RFPData!DR1427</f>
        <v>0</v>
      </c>
    </row>
    <row r="1433" spans="1:12" ht="30" customHeight="1">
      <c r="A1433" s="58">
        <f>RFPData!D1428</f>
        <v>0</v>
      </c>
      <c r="B1433" s="53">
        <f>RFPData!DU1428</f>
        <v>0</v>
      </c>
      <c r="C1433" s="56">
        <f>RFPData!E1428</f>
        <v>0</v>
      </c>
      <c r="D1433" s="53">
        <f>RFPData!DT1428</f>
        <v>0</v>
      </c>
      <c r="E1433" s="56" t="str">
        <f>RFPData!DW1428</f>
        <v/>
      </c>
      <c r="F1433" s="54" t="d">
        <f>RFPData!CX1428</f>
        <v>1899-12-30</v>
      </c>
      <c r="G1433" s="54" t="d">
        <f>RFPData!DS1428</f>
        <v>1899-12-30</v>
      </c>
      <c r="H1433" s="58">
        <f>RFPData!DQ1428</f>
        <v>0</v>
      </c>
      <c r="I1433" s="58">
        <f>RFPData!DV1428</f>
        <v>0</v>
      </c>
      <c r="J1433" s="55">
        <f>RFPData!CV1428</f>
        <v>0</v>
      </c>
      <c r="K1433" s="55">
        <f>RFPData!CW1428</f>
        <v>0</v>
      </c>
      <c r="L1433" s="57">
        <f>RFPData!DR1428</f>
        <v>0</v>
      </c>
    </row>
    <row r="1434" spans="1:12" ht="30" customHeight="1">
      <c r="A1434" s="58">
        <f>RFPData!D1429</f>
        <v>0</v>
      </c>
      <c r="B1434" s="53">
        <f>RFPData!DU1429</f>
        <v>0</v>
      </c>
      <c r="C1434" s="56">
        <f>RFPData!E1429</f>
        <v>0</v>
      </c>
      <c r="D1434" s="53">
        <f>RFPData!DT1429</f>
        <v>0</v>
      </c>
      <c r="E1434" s="56" t="str">
        <f>RFPData!DW1429</f>
        <v/>
      </c>
      <c r="F1434" s="54" t="d">
        <f>RFPData!CX1429</f>
        <v>1899-12-30</v>
      </c>
      <c r="G1434" s="54" t="d">
        <f>RFPData!DS1429</f>
        <v>1899-12-30</v>
      </c>
      <c r="H1434" s="58">
        <f>RFPData!DQ1429</f>
        <v>0</v>
      </c>
      <c r="I1434" s="58">
        <f>RFPData!DV1429</f>
        <v>0</v>
      </c>
      <c r="J1434" s="55">
        <f>RFPData!CV1429</f>
        <v>0</v>
      </c>
      <c r="K1434" s="55">
        <f>RFPData!CW1429</f>
        <v>0</v>
      </c>
      <c r="L1434" s="57">
        <f>RFPData!DR1429</f>
        <v>0</v>
      </c>
    </row>
    <row r="1435" spans="1:12" ht="30" customHeight="1">
      <c r="A1435" s="58">
        <f>RFPData!D1430</f>
        <v>0</v>
      </c>
      <c r="B1435" s="53">
        <f>RFPData!DU1430</f>
        <v>0</v>
      </c>
      <c r="C1435" s="56">
        <f>RFPData!E1430</f>
        <v>0</v>
      </c>
      <c r="D1435" s="53">
        <f>RFPData!DT1430</f>
        <v>0</v>
      </c>
      <c r="E1435" s="56" t="str">
        <f>RFPData!DW1430</f>
        <v/>
      </c>
      <c r="F1435" s="54" t="d">
        <f>RFPData!CX1430</f>
        <v>1899-12-30</v>
      </c>
      <c r="G1435" s="54" t="d">
        <f>RFPData!DS1430</f>
        <v>1899-12-30</v>
      </c>
      <c r="H1435" s="58">
        <f>RFPData!DQ1430</f>
        <v>0</v>
      </c>
      <c r="I1435" s="58">
        <f>RFPData!DV1430</f>
        <v>0</v>
      </c>
      <c r="J1435" s="55">
        <f>RFPData!CV1430</f>
        <v>0</v>
      </c>
      <c r="K1435" s="55">
        <f>RFPData!CW1430</f>
        <v>0</v>
      </c>
      <c r="L1435" s="57">
        <f>RFPData!DR1430</f>
        <v>0</v>
      </c>
    </row>
    <row r="1436" spans="1:12" ht="30" customHeight="1">
      <c r="A1436" s="58">
        <f>RFPData!D1431</f>
        <v>0</v>
      </c>
      <c r="B1436" s="53">
        <f>RFPData!DU1431</f>
        <v>0</v>
      </c>
      <c r="C1436" s="56">
        <f>RFPData!E1431</f>
        <v>0</v>
      </c>
      <c r="D1436" s="53">
        <f>RFPData!DT1431</f>
        <v>0</v>
      </c>
      <c r="E1436" s="56" t="str">
        <f>RFPData!DW1431</f>
        <v/>
      </c>
      <c r="F1436" s="54" t="d">
        <f>RFPData!CX1431</f>
        <v>1899-12-30</v>
      </c>
      <c r="G1436" s="54" t="d">
        <f>RFPData!DS1431</f>
        <v>1899-12-30</v>
      </c>
      <c r="H1436" s="58">
        <f>RFPData!DQ1431</f>
        <v>0</v>
      </c>
      <c r="I1436" s="58">
        <f>RFPData!DV1431</f>
        <v>0</v>
      </c>
      <c r="J1436" s="55">
        <f>RFPData!CV1431</f>
        <v>0</v>
      </c>
      <c r="K1436" s="55">
        <f>RFPData!CW1431</f>
        <v>0</v>
      </c>
      <c r="L1436" s="57">
        <f>RFPData!DR1431</f>
        <v>0</v>
      </c>
    </row>
    <row r="1437" spans="1:12" ht="30" customHeight="1">
      <c r="A1437" s="58">
        <f>RFPData!D1432</f>
        <v>0</v>
      </c>
      <c r="B1437" s="53">
        <f>RFPData!DU1432</f>
        <v>0</v>
      </c>
      <c r="C1437" s="56">
        <f>RFPData!E1432</f>
        <v>0</v>
      </c>
      <c r="D1437" s="53">
        <f>RFPData!DT1432</f>
        <v>0</v>
      </c>
      <c r="E1437" s="56" t="str">
        <f>RFPData!DW1432</f>
        <v/>
      </c>
      <c r="F1437" s="54" t="d">
        <f>RFPData!CX1432</f>
        <v>1899-12-30</v>
      </c>
      <c r="G1437" s="54" t="d">
        <f>RFPData!DS1432</f>
        <v>1899-12-30</v>
      </c>
      <c r="H1437" s="58">
        <f>RFPData!DQ1432</f>
        <v>0</v>
      </c>
      <c r="I1437" s="58">
        <f>RFPData!DV1432</f>
        <v>0</v>
      </c>
      <c r="J1437" s="55">
        <f>RFPData!CV1432</f>
        <v>0</v>
      </c>
      <c r="K1437" s="55">
        <f>RFPData!CW1432</f>
        <v>0</v>
      </c>
      <c r="L1437" s="57">
        <f>RFPData!DR1432</f>
        <v>0</v>
      </c>
    </row>
    <row r="1438" spans="1:12" ht="30" customHeight="1">
      <c r="A1438" s="58">
        <f>RFPData!D1433</f>
        <v>0</v>
      </c>
      <c r="B1438" s="53">
        <f>RFPData!DU1433</f>
        <v>0</v>
      </c>
      <c r="C1438" s="56">
        <f>RFPData!E1433</f>
        <v>0</v>
      </c>
      <c r="D1438" s="53">
        <f>RFPData!DT1433</f>
        <v>0</v>
      </c>
      <c r="E1438" s="56" t="str">
        <f>RFPData!DW1433</f>
        <v/>
      </c>
      <c r="F1438" s="54" t="d">
        <f>RFPData!CX1433</f>
        <v>1899-12-30</v>
      </c>
      <c r="G1438" s="54" t="d">
        <f>RFPData!DS1433</f>
        <v>1899-12-30</v>
      </c>
      <c r="H1438" s="58">
        <f>RFPData!DQ1433</f>
        <v>0</v>
      </c>
      <c r="I1438" s="58">
        <f>RFPData!DV1433</f>
        <v>0</v>
      </c>
      <c r="J1438" s="55">
        <f>RFPData!CV1433</f>
        <v>0</v>
      </c>
      <c r="K1438" s="55">
        <f>RFPData!CW1433</f>
        <v>0</v>
      </c>
      <c r="L1438" s="57">
        <f>RFPData!DR1433</f>
        <v>0</v>
      </c>
    </row>
    <row r="1439" spans="1:12" ht="30" customHeight="1">
      <c r="A1439" s="58">
        <f>RFPData!D1434</f>
        <v>0</v>
      </c>
      <c r="B1439" s="53">
        <f>RFPData!DU1434</f>
        <v>0</v>
      </c>
      <c r="C1439" s="56">
        <f>RFPData!E1434</f>
        <v>0</v>
      </c>
      <c r="D1439" s="53">
        <f>RFPData!DT1434</f>
        <v>0</v>
      </c>
      <c r="E1439" s="56" t="str">
        <f>RFPData!DW1434</f>
        <v/>
      </c>
      <c r="F1439" s="54" t="d">
        <f>RFPData!CX1434</f>
        <v>1899-12-30</v>
      </c>
      <c r="G1439" s="54" t="d">
        <f>RFPData!DS1434</f>
        <v>1899-12-30</v>
      </c>
      <c r="H1439" s="58">
        <f>RFPData!DQ1434</f>
        <v>0</v>
      </c>
      <c r="I1439" s="58">
        <f>RFPData!DV1434</f>
        <v>0</v>
      </c>
      <c r="J1439" s="55">
        <f>RFPData!CV1434</f>
        <v>0</v>
      </c>
      <c r="K1439" s="55">
        <f>RFPData!CW1434</f>
        <v>0</v>
      </c>
      <c r="L1439" s="57">
        <f>RFPData!DR1434</f>
        <v>0</v>
      </c>
    </row>
    <row r="1440" spans="1:12" ht="30" customHeight="1">
      <c r="A1440" s="58">
        <f>RFPData!D1435</f>
        <v>0</v>
      </c>
      <c r="B1440" s="53">
        <f>RFPData!DU1435</f>
        <v>0</v>
      </c>
      <c r="C1440" s="56">
        <f>RFPData!E1435</f>
        <v>0</v>
      </c>
      <c r="D1440" s="53">
        <f>RFPData!DT1435</f>
        <v>0</v>
      </c>
      <c r="E1440" s="56" t="str">
        <f>RFPData!DW1435</f>
        <v/>
      </c>
      <c r="F1440" s="54" t="d">
        <f>RFPData!CX1435</f>
        <v>1899-12-30</v>
      </c>
      <c r="G1440" s="54" t="d">
        <f>RFPData!DS1435</f>
        <v>1899-12-30</v>
      </c>
      <c r="H1440" s="58">
        <f>RFPData!DQ1435</f>
        <v>0</v>
      </c>
      <c r="I1440" s="58">
        <f>RFPData!DV1435</f>
        <v>0</v>
      </c>
      <c r="J1440" s="55">
        <f>RFPData!CV1435</f>
        <v>0</v>
      </c>
      <c r="K1440" s="55">
        <f>RFPData!CW1435</f>
        <v>0</v>
      </c>
      <c r="L1440" s="57">
        <f>RFPData!DR1435</f>
        <v>0</v>
      </c>
    </row>
    <row r="1441" spans="1:12" ht="30" customHeight="1">
      <c r="A1441" s="58">
        <f>RFPData!D1436</f>
        <v>0</v>
      </c>
      <c r="B1441" s="53">
        <f>RFPData!DU1436</f>
        <v>0</v>
      </c>
      <c r="C1441" s="56">
        <f>RFPData!E1436</f>
        <v>0</v>
      </c>
      <c r="D1441" s="53">
        <f>RFPData!DT1436</f>
        <v>0</v>
      </c>
      <c r="E1441" s="56" t="str">
        <f>RFPData!DW1436</f>
        <v/>
      </c>
      <c r="F1441" s="54" t="d">
        <f>RFPData!CX1436</f>
        <v>1899-12-30</v>
      </c>
      <c r="G1441" s="54" t="d">
        <f>RFPData!DS1436</f>
        <v>1899-12-30</v>
      </c>
      <c r="H1441" s="58">
        <f>RFPData!DQ1436</f>
        <v>0</v>
      </c>
      <c r="I1441" s="58">
        <f>RFPData!DV1436</f>
        <v>0</v>
      </c>
      <c r="J1441" s="55">
        <f>RFPData!CV1436</f>
        <v>0</v>
      </c>
      <c r="K1441" s="55">
        <f>RFPData!CW1436</f>
        <v>0</v>
      </c>
      <c r="L1441" s="57">
        <f>RFPData!DR1436</f>
        <v>0</v>
      </c>
    </row>
    <row r="1442" spans="1:12" ht="30" customHeight="1">
      <c r="A1442" s="58">
        <f>RFPData!D1437</f>
        <v>0</v>
      </c>
      <c r="B1442" s="53">
        <f>RFPData!DU1437</f>
        <v>0</v>
      </c>
      <c r="C1442" s="56">
        <f>RFPData!E1437</f>
        <v>0</v>
      </c>
      <c r="D1442" s="53">
        <f>RFPData!DT1437</f>
        <v>0</v>
      </c>
      <c r="E1442" s="56" t="str">
        <f>RFPData!DW1437</f>
        <v/>
      </c>
      <c r="F1442" s="54" t="d">
        <f>RFPData!CX1437</f>
        <v>1899-12-30</v>
      </c>
      <c r="G1442" s="54" t="d">
        <f>RFPData!DS1437</f>
        <v>1899-12-30</v>
      </c>
      <c r="H1442" s="58">
        <f>RFPData!DQ1437</f>
        <v>0</v>
      </c>
      <c r="I1442" s="58">
        <f>RFPData!DV1437</f>
        <v>0</v>
      </c>
      <c r="J1442" s="55">
        <f>RFPData!CV1437</f>
        <v>0</v>
      </c>
      <c r="K1442" s="55">
        <f>RFPData!CW1437</f>
        <v>0</v>
      </c>
      <c r="L1442" s="57">
        <f>RFPData!DR1437</f>
        <v>0</v>
      </c>
    </row>
    <row r="1443" spans="1:12" ht="30" customHeight="1">
      <c r="A1443" s="58">
        <f>RFPData!D1438</f>
        <v>0</v>
      </c>
      <c r="B1443" s="53">
        <f>RFPData!DU1438</f>
        <v>0</v>
      </c>
      <c r="C1443" s="56">
        <f>RFPData!E1438</f>
        <v>0</v>
      </c>
      <c r="D1443" s="53">
        <f>RFPData!DT1438</f>
        <v>0</v>
      </c>
      <c r="E1443" s="56" t="str">
        <f>RFPData!DW1438</f>
        <v/>
      </c>
      <c r="F1443" s="54" t="d">
        <f>RFPData!CX1438</f>
        <v>1899-12-30</v>
      </c>
      <c r="G1443" s="54" t="d">
        <f>RFPData!DS1438</f>
        <v>1899-12-30</v>
      </c>
      <c r="H1443" s="58">
        <f>RFPData!DQ1438</f>
        <v>0</v>
      </c>
      <c r="I1443" s="58">
        <f>RFPData!DV1438</f>
        <v>0</v>
      </c>
      <c r="J1443" s="55">
        <f>RFPData!CV1438</f>
        <v>0</v>
      </c>
      <c r="K1443" s="55">
        <f>RFPData!CW1438</f>
        <v>0</v>
      </c>
      <c r="L1443" s="57">
        <f>RFPData!DR1438</f>
        <v>0</v>
      </c>
    </row>
    <row r="1444" spans="1:12" ht="30" customHeight="1">
      <c r="A1444" s="58">
        <f>RFPData!D1439</f>
        <v>0</v>
      </c>
      <c r="B1444" s="53">
        <f>RFPData!DU1439</f>
        <v>0</v>
      </c>
      <c r="C1444" s="56">
        <f>RFPData!E1439</f>
        <v>0</v>
      </c>
      <c r="D1444" s="53">
        <f>RFPData!DT1439</f>
        <v>0</v>
      </c>
      <c r="E1444" s="56" t="str">
        <f>RFPData!DW1439</f>
        <v/>
      </c>
      <c r="F1444" s="54" t="d">
        <f>RFPData!CX1439</f>
        <v>1899-12-30</v>
      </c>
      <c r="G1444" s="54" t="d">
        <f>RFPData!DS1439</f>
        <v>1899-12-30</v>
      </c>
      <c r="H1444" s="58">
        <f>RFPData!DQ1439</f>
        <v>0</v>
      </c>
      <c r="I1444" s="58">
        <f>RFPData!DV1439</f>
        <v>0</v>
      </c>
      <c r="J1444" s="55">
        <f>RFPData!CV1439</f>
        <v>0</v>
      </c>
      <c r="K1444" s="55">
        <f>RFPData!CW1439</f>
        <v>0</v>
      </c>
      <c r="L1444" s="57">
        <f>RFPData!DR1439</f>
        <v>0</v>
      </c>
    </row>
    <row r="1445" spans="1:12" ht="30" customHeight="1">
      <c r="A1445" s="58">
        <f>RFPData!D1440</f>
        <v>0</v>
      </c>
      <c r="B1445" s="53">
        <f>RFPData!DU1440</f>
        <v>0</v>
      </c>
      <c r="C1445" s="56">
        <f>RFPData!E1440</f>
        <v>0</v>
      </c>
      <c r="D1445" s="53">
        <f>RFPData!DT1440</f>
        <v>0</v>
      </c>
      <c r="E1445" s="56" t="str">
        <f>RFPData!DW1440</f>
        <v/>
      </c>
      <c r="F1445" s="54" t="d">
        <f>RFPData!CX1440</f>
        <v>1899-12-30</v>
      </c>
      <c r="G1445" s="54" t="d">
        <f>RFPData!DS1440</f>
        <v>1899-12-30</v>
      </c>
      <c r="H1445" s="58">
        <f>RFPData!DQ1440</f>
        <v>0</v>
      </c>
      <c r="I1445" s="58">
        <f>RFPData!DV1440</f>
        <v>0</v>
      </c>
      <c r="J1445" s="55">
        <f>RFPData!CV1440</f>
        <v>0</v>
      </c>
      <c r="K1445" s="55">
        <f>RFPData!CW1440</f>
        <v>0</v>
      </c>
      <c r="L1445" s="57">
        <f>RFPData!DR1440</f>
        <v>0</v>
      </c>
    </row>
    <row r="1446" spans="1:12" ht="30" customHeight="1">
      <c r="A1446" s="58">
        <f>RFPData!D1441</f>
        <v>0</v>
      </c>
      <c r="B1446" s="53">
        <f>RFPData!DU1441</f>
        <v>0</v>
      </c>
      <c r="C1446" s="56">
        <f>RFPData!E1441</f>
        <v>0</v>
      </c>
      <c r="D1446" s="53">
        <f>RFPData!DT1441</f>
        <v>0</v>
      </c>
      <c r="E1446" s="56" t="str">
        <f>RFPData!DW1441</f>
        <v/>
      </c>
      <c r="F1446" s="54" t="d">
        <f>RFPData!CX1441</f>
        <v>1899-12-30</v>
      </c>
      <c r="G1446" s="54" t="d">
        <f>RFPData!DS1441</f>
        <v>1899-12-30</v>
      </c>
      <c r="H1446" s="58">
        <f>RFPData!DQ1441</f>
        <v>0</v>
      </c>
      <c r="I1446" s="58">
        <f>RFPData!DV1441</f>
        <v>0</v>
      </c>
      <c r="J1446" s="55">
        <f>RFPData!CV1441</f>
        <v>0</v>
      </c>
      <c r="K1446" s="55">
        <f>RFPData!CW1441</f>
        <v>0</v>
      </c>
      <c r="L1446" s="57">
        <f>RFPData!DR1441</f>
        <v>0</v>
      </c>
    </row>
    <row r="1447" spans="1:12" ht="30" customHeight="1">
      <c r="A1447" s="58">
        <f>RFPData!D1442</f>
        <v>0</v>
      </c>
      <c r="B1447" s="53">
        <f>RFPData!DU1442</f>
        <v>0</v>
      </c>
      <c r="C1447" s="56">
        <f>RFPData!E1442</f>
        <v>0</v>
      </c>
      <c r="D1447" s="53">
        <f>RFPData!DT1442</f>
        <v>0</v>
      </c>
      <c r="E1447" s="56" t="str">
        <f>RFPData!DW1442</f>
        <v/>
      </c>
      <c r="F1447" s="54" t="d">
        <f>RFPData!CX1442</f>
        <v>1899-12-30</v>
      </c>
      <c r="G1447" s="54" t="d">
        <f>RFPData!DS1442</f>
        <v>1899-12-30</v>
      </c>
      <c r="H1447" s="58">
        <f>RFPData!DQ1442</f>
        <v>0</v>
      </c>
      <c r="I1447" s="58">
        <f>RFPData!DV1442</f>
        <v>0</v>
      </c>
      <c r="J1447" s="55">
        <f>RFPData!CV1442</f>
        <v>0</v>
      </c>
      <c r="K1447" s="55">
        <f>RFPData!CW1442</f>
        <v>0</v>
      </c>
      <c r="L1447" s="57">
        <f>RFPData!DR1442</f>
        <v>0</v>
      </c>
    </row>
    <row r="1448" spans="1:12" ht="30" customHeight="1">
      <c r="A1448" s="58">
        <f>RFPData!D1443</f>
        <v>0</v>
      </c>
      <c r="B1448" s="53">
        <f>RFPData!DU1443</f>
        <v>0</v>
      </c>
      <c r="C1448" s="56">
        <f>RFPData!E1443</f>
        <v>0</v>
      </c>
      <c r="D1448" s="53">
        <f>RFPData!DT1443</f>
        <v>0</v>
      </c>
      <c r="E1448" s="56" t="str">
        <f>RFPData!DW1443</f>
        <v/>
      </c>
      <c r="F1448" s="54" t="d">
        <f>RFPData!CX1443</f>
        <v>1899-12-30</v>
      </c>
      <c r="G1448" s="54" t="d">
        <f>RFPData!DS1443</f>
        <v>1899-12-30</v>
      </c>
      <c r="H1448" s="58">
        <f>RFPData!DQ1443</f>
        <v>0</v>
      </c>
      <c r="I1448" s="58">
        <f>RFPData!DV1443</f>
        <v>0</v>
      </c>
      <c r="J1448" s="55">
        <f>RFPData!CV1443</f>
        <v>0</v>
      </c>
      <c r="K1448" s="55">
        <f>RFPData!CW1443</f>
        <v>0</v>
      </c>
      <c r="L1448" s="57">
        <f>RFPData!DR1443</f>
        <v>0</v>
      </c>
    </row>
    <row r="1449" spans="1:12" ht="30" customHeight="1">
      <c r="A1449" s="58">
        <f>RFPData!D1444</f>
        <v>0</v>
      </c>
      <c r="B1449" s="53">
        <f>RFPData!DU1444</f>
        <v>0</v>
      </c>
      <c r="C1449" s="56">
        <f>RFPData!E1444</f>
        <v>0</v>
      </c>
      <c r="D1449" s="53">
        <f>RFPData!DT1444</f>
        <v>0</v>
      </c>
      <c r="E1449" s="56" t="str">
        <f>RFPData!DW1444</f>
        <v/>
      </c>
      <c r="F1449" s="54" t="d">
        <f>RFPData!CX1444</f>
        <v>1899-12-30</v>
      </c>
      <c r="G1449" s="54" t="d">
        <f>RFPData!DS1444</f>
        <v>1899-12-30</v>
      </c>
      <c r="H1449" s="58">
        <f>RFPData!DQ1444</f>
        <v>0</v>
      </c>
      <c r="I1449" s="58">
        <f>RFPData!DV1444</f>
        <v>0</v>
      </c>
      <c r="J1449" s="55">
        <f>RFPData!CV1444</f>
        <v>0</v>
      </c>
      <c r="K1449" s="55">
        <f>RFPData!CW1444</f>
        <v>0</v>
      </c>
      <c r="L1449" s="57">
        <f>RFPData!DR1444</f>
        <v>0</v>
      </c>
    </row>
    <row r="1450" spans="1:12" ht="30" customHeight="1">
      <c r="A1450" s="58">
        <f>RFPData!D1445</f>
        <v>0</v>
      </c>
      <c r="B1450" s="53">
        <f>RFPData!DU1445</f>
        <v>0</v>
      </c>
      <c r="C1450" s="56">
        <f>RFPData!E1445</f>
        <v>0</v>
      </c>
      <c r="D1450" s="53">
        <f>RFPData!DT1445</f>
        <v>0</v>
      </c>
      <c r="E1450" s="56" t="str">
        <f>RFPData!DW1445</f>
        <v/>
      </c>
      <c r="F1450" s="54" t="d">
        <f>RFPData!CX1445</f>
        <v>1899-12-30</v>
      </c>
      <c r="G1450" s="54" t="d">
        <f>RFPData!DS1445</f>
        <v>1899-12-30</v>
      </c>
      <c r="H1450" s="58">
        <f>RFPData!DQ1445</f>
        <v>0</v>
      </c>
      <c r="I1450" s="58">
        <f>RFPData!DV1445</f>
        <v>0</v>
      </c>
      <c r="J1450" s="55">
        <f>RFPData!CV1445</f>
        <v>0</v>
      </c>
      <c r="K1450" s="55">
        <f>RFPData!CW1445</f>
        <v>0</v>
      </c>
      <c r="L1450" s="57">
        <f>RFPData!DR1445</f>
        <v>0</v>
      </c>
    </row>
    <row r="1451" spans="1:12" ht="30" customHeight="1">
      <c r="A1451" s="58">
        <f>RFPData!D1446</f>
        <v>0</v>
      </c>
      <c r="B1451" s="53">
        <f>RFPData!DU1446</f>
        <v>0</v>
      </c>
      <c r="C1451" s="56">
        <f>RFPData!E1446</f>
        <v>0</v>
      </c>
      <c r="D1451" s="53">
        <f>RFPData!DT1446</f>
        <v>0</v>
      </c>
      <c r="E1451" s="56" t="str">
        <f>RFPData!DW1446</f>
        <v/>
      </c>
      <c r="F1451" s="54" t="d">
        <f>RFPData!CX1446</f>
        <v>1899-12-30</v>
      </c>
      <c r="G1451" s="54" t="d">
        <f>RFPData!DS1446</f>
        <v>1899-12-30</v>
      </c>
      <c r="H1451" s="58">
        <f>RFPData!DQ1446</f>
        <v>0</v>
      </c>
      <c r="I1451" s="58">
        <f>RFPData!DV1446</f>
        <v>0</v>
      </c>
      <c r="J1451" s="55">
        <f>RFPData!CV1446</f>
        <v>0</v>
      </c>
      <c r="K1451" s="55">
        <f>RFPData!CW1446</f>
        <v>0</v>
      </c>
      <c r="L1451" s="57">
        <f>RFPData!DR1446</f>
        <v>0</v>
      </c>
    </row>
    <row r="1452" spans="1:12" ht="30" customHeight="1">
      <c r="A1452" s="58">
        <f>RFPData!D1447</f>
        <v>0</v>
      </c>
      <c r="B1452" s="53">
        <f>RFPData!DU1447</f>
        <v>0</v>
      </c>
      <c r="C1452" s="56">
        <f>RFPData!E1447</f>
        <v>0</v>
      </c>
      <c r="D1452" s="53">
        <f>RFPData!DT1447</f>
        <v>0</v>
      </c>
      <c r="E1452" s="56" t="str">
        <f>RFPData!DW1447</f>
        <v/>
      </c>
      <c r="F1452" s="54" t="d">
        <f>RFPData!CX1447</f>
        <v>1899-12-30</v>
      </c>
      <c r="G1452" s="54" t="d">
        <f>RFPData!DS1447</f>
        <v>1899-12-30</v>
      </c>
      <c r="H1452" s="58">
        <f>RFPData!DQ1447</f>
        <v>0</v>
      </c>
      <c r="I1452" s="58">
        <f>RFPData!DV1447</f>
        <v>0</v>
      </c>
      <c r="J1452" s="55">
        <f>RFPData!CV1447</f>
        <v>0</v>
      </c>
      <c r="K1452" s="55">
        <f>RFPData!CW1447</f>
        <v>0</v>
      </c>
      <c r="L1452" s="57">
        <f>RFPData!DR1447</f>
        <v>0</v>
      </c>
    </row>
    <row r="1453" spans="1:12" ht="30" customHeight="1">
      <c r="A1453" s="58">
        <f>RFPData!D1448</f>
        <v>0</v>
      </c>
      <c r="B1453" s="53">
        <f>RFPData!DU1448</f>
        <v>0</v>
      </c>
      <c r="C1453" s="56">
        <f>RFPData!E1448</f>
        <v>0</v>
      </c>
      <c r="D1453" s="53">
        <f>RFPData!DT1448</f>
        <v>0</v>
      </c>
      <c r="E1453" s="56" t="str">
        <f>RFPData!DW1448</f>
        <v/>
      </c>
      <c r="F1453" s="54" t="d">
        <f>RFPData!CX1448</f>
        <v>1899-12-30</v>
      </c>
      <c r="G1453" s="54" t="d">
        <f>RFPData!DS1448</f>
        <v>1899-12-30</v>
      </c>
      <c r="H1453" s="58">
        <f>RFPData!DQ1448</f>
        <v>0</v>
      </c>
      <c r="I1453" s="58">
        <f>RFPData!DV1448</f>
        <v>0</v>
      </c>
      <c r="J1453" s="55">
        <f>RFPData!CV1448</f>
        <v>0</v>
      </c>
      <c r="K1453" s="55">
        <f>RFPData!CW1448</f>
        <v>0</v>
      </c>
      <c r="L1453" s="57">
        <f>RFPData!DR1448</f>
        <v>0</v>
      </c>
    </row>
    <row r="1454" spans="1:12" ht="30" customHeight="1">
      <c r="A1454" s="58">
        <f>RFPData!D1449</f>
        <v>0</v>
      </c>
      <c r="B1454" s="53">
        <f>RFPData!DU1449</f>
        <v>0</v>
      </c>
      <c r="C1454" s="56">
        <f>RFPData!E1449</f>
        <v>0</v>
      </c>
      <c r="D1454" s="53">
        <f>RFPData!DT1449</f>
        <v>0</v>
      </c>
      <c r="E1454" s="56" t="str">
        <f>RFPData!DW1449</f>
        <v/>
      </c>
      <c r="F1454" s="54" t="d">
        <f>RFPData!CX1449</f>
        <v>1899-12-30</v>
      </c>
      <c r="G1454" s="54" t="d">
        <f>RFPData!DS1449</f>
        <v>1899-12-30</v>
      </c>
      <c r="H1454" s="58">
        <f>RFPData!DQ1449</f>
        <v>0</v>
      </c>
      <c r="I1454" s="58">
        <f>RFPData!DV1449</f>
        <v>0</v>
      </c>
      <c r="J1454" s="55">
        <f>RFPData!CV1449</f>
        <v>0</v>
      </c>
      <c r="K1454" s="55">
        <f>RFPData!CW1449</f>
        <v>0</v>
      </c>
      <c r="L1454" s="57">
        <f>RFPData!DR1449</f>
        <v>0</v>
      </c>
    </row>
    <row r="1455" spans="1:12" ht="30" customHeight="1">
      <c r="A1455" s="58">
        <f>RFPData!D1450</f>
        <v>0</v>
      </c>
      <c r="B1455" s="53">
        <f>RFPData!DU1450</f>
        <v>0</v>
      </c>
      <c r="C1455" s="56">
        <f>RFPData!E1450</f>
        <v>0</v>
      </c>
      <c r="D1455" s="53">
        <f>RFPData!DT1450</f>
        <v>0</v>
      </c>
      <c r="E1455" s="56" t="str">
        <f>RFPData!DW1450</f>
        <v/>
      </c>
      <c r="F1455" s="54" t="d">
        <f>RFPData!CX1450</f>
        <v>1899-12-30</v>
      </c>
      <c r="G1455" s="54" t="d">
        <f>RFPData!DS1450</f>
        <v>1899-12-30</v>
      </c>
      <c r="H1455" s="58">
        <f>RFPData!DQ1450</f>
        <v>0</v>
      </c>
      <c r="I1455" s="58">
        <f>RFPData!DV1450</f>
        <v>0</v>
      </c>
      <c r="J1455" s="55">
        <f>RFPData!CV1450</f>
        <v>0</v>
      </c>
      <c r="K1455" s="55">
        <f>RFPData!CW1450</f>
        <v>0</v>
      </c>
      <c r="L1455" s="57">
        <f>RFPData!DR1450</f>
        <v>0</v>
      </c>
    </row>
    <row r="1456" spans="1:12" ht="30" customHeight="1">
      <c r="A1456" s="58">
        <f>RFPData!D1451</f>
        <v>0</v>
      </c>
      <c r="B1456" s="53">
        <f>RFPData!DU1451</f>
        <v>0</v>
      </c>
      <c r="C1456" s="56">
        <f>RFPData!E1451</f>
        <v>0</v>
      </c>
      <c r="D1456" s="53">
        <f>RFPData!DT1451</f>
        <v>0</v>
      </c>
      <c r="E1456" s="56" t="str">
        <f>RFPData!DW1451</f>
        <v/>
      </c>
      <c r="F1456" s="54" t="d">
        <f>RFPData!CX1451</f>
        <v>1899-12-30</v>
      </c>
      <c r="G1456" s="54" t="d">
        <f>RFPData!DS1451</f>
        <v>1899-12-30</v>
      </c>
      <c r="H1456" s="58">
        <f>RFPData!DQ1451</f>
        <v>0</v>
      </c>
      <c r="I1456" s="58">
        <f>RFPData!DV1451</f>
        <v>0</v>
      </c>
      <c r="J1456" s="55">
        <f>RFPData!CV1451</f>
        <v>0</v>
      </c>
      <c r="K1456" s="55">
        <f>RFPData!CW1451</f>
        <v>0</v>
      </c>
      <c r="L1456" s="57">
        <f>RFPData!DR1451</f>
        <v>0</v>
      </c>
    </row>
    <row r="1457" spans="1:12" ht="30" customHeight="1">
      <c r="A1457" s="58">
        <f>RFPData!D1452</f>
        <v>0</v>
      </c>
      <c r="B1457" s="53">
        <f>RFPData!DU1452</f>
        <v>0</v>
      </c>
      <c r="C1457" s="56">
        <f>RFPData!E1452</f>
        <v>0</v>
      </c>
      <c r="D1457" s="53">
        <f>RFPData!DT1452</f>
        <v>0</v>
      </c>
      <c r="E1457" s="56" t="str">
        <f>RFPData!DW1452</f>
        <v/>
      </c>
      <c r="F1457" s="54" t="d">
        <f>RFPData!CX1452</f>
        <v>1899-12-30</v>
      </c>
      <c r="G1457" s="54" t="d">
        <f>RFPData!DS1452</f>
        <v>1899-12-30</v>
      </c>
      <c r="H1457" s="58">
        <f>RFPData!DQ1452</f>
        <v>0</v>
      </c>
      <c r="I1457" s="58">
        <f>RFPData!DV1452</f>
        <v>0</v>
      </c>
      <c r="J1457" s="55">
        <f>RFPData!CV1452</f>
        <v>0</v>
      </c>
      <c r="K1457" s="55">
        <f>RFPData!CW1452</f>
        <v>0</v>
      </c>
      <c r="L1457" s="57">
        <f>RFPData!DR1452</f>
        <v>0</v>
      </c>
    </row>
    <row r="1458" spans="1:12" ht="30" customHeight="1">
      <c r="A1458" s="58">
        <f>RFPData!D1453</f>
        <v>0</v>
      </c>
      <c r="B1458" s="53">
        <f>RFPData!DU1453</f>
        <v>0</v>
      </c>
      <c r="C1458" s="56">
        <f>RFPData!E1453</f>
        <v>0</v>
      </c>
      <c r="D1458" s="53">
        <f>RFPData!DT1453</f>
        <v>0</v>
      </c>
      <c r="E1458" s="56" t="str">
        <f>RFPData!DW1453</f>
        <v/>
      </c>
      <c r="F1458" s="54" t="d">
        <f>RFPData!CX1453</f>
        <v>1899-12-30</v>
      </c>
      <c r="G1458" s="54" t="d">
        <f>RFPData!DS1453</f>
        <v>1899-12-30</v>
      </c>
      <c r="H1458" s="58">
        <f>RFPData!DQ1453</f>
        <v>0</v>
      </c>
      <c r="I1458" s="58">
        <f>RFPData!DV1453</f>
        <v>0</v>
      </c>
      <c r="J1458" s="55">
        <f>RFPData!CV1453</f>
        <v>0</v>
      </c>
      <c r="K1458" s="55">
        <f>RFPData!CW1453</f>
        <v>0</v>
      </c>
      <c r="L1458" s="57">
        <f>RFPData!DR1453</f>
        <v>0</v>
      </c>
    </row>
    <row r="1459" spans="1:12" ht="30" customHeight="1">
      <c r="A1459" s="58">
        <f>RFPData!D1454</f>
        <v>0</v>
      </c>
      <c r="B1459" s="53">
        <f>RFPData!DU1454</f>
        <v>0</v>
      </c>
      <c r="C1459" s="56">
        <f>RFPData!E1454</f>
        <v>0</v>
      </c>
      <c r="D1459" s="53">
        <f>RFPData!DT1454</f>
        <v>0</v>
      </c>
      <c r="E1459" s="56" t="str">
        <f>RFPData!DW1454</f>
        <v/>
      </c>
      <c r="F1459" s="54" t="d">
        <f>RFPData!CX1454</f>
        <v>1899-12-30</v>
      </c>
      <c r="G1459" s="54" t="d">
        <f>RFPData!DS1454</f>
        <v>1899-12-30</v>
      </c>
      <c r="H1459" s="58">
        <f>RFPData!DQ1454</f>
        <v>0</v>
      </c>
      <c r="I1459" s="58">
        <f>RFPData!DV1454</f>
        <v>0</v>
      </c>
      <c r="J1459" s="55">
        <f>RFPData!CV1454</f>
        <v>0</v>
      </c>
      <c r="K1459" s="55">
        <f>RFPData!CW1454</f>
        <v>0</v>
      </c>
      <c r="L1459" s="57">
        <f>RFPData!DR1454</f>
        <v>0</v>
      </c>
    </row>
    <row r="1460" spans="1:12" ht="30" customHeight="1">
      <c r="A1460" s="58">
        <f>RFPData!D1455</f>
        <v>0</v>
      </c>
      <c r="B1460" s="53">
        <f>RFPData!DU1455</f>
        <v>0</v>
      </c>
      <c r="C1460" s="56">
        <f>RFPData!E1455</f>
        <v>0</v>
      </c>
      <c r="D1460" s="53">
        <f>RFPData!DT1455</f>
        <v>0</v>
      </c>
      <c r="E1460" s="56" t="str">
        <f>RFPData!DW1455</f>
        <v/>
      </c>
      <c r="F1460" s="54" t="d">
        <f>RFPData!CX1455</f>
        <v>1899-12-30</v>
      </c>
      <c r="G1460" s="54" t="d">
        <f>RFPData!DS1455</f>
        <v>1899-12-30</v>
      </c>
      <c r="H1460" s="58">
        <f>RFPData!DQ1455</f>
        <v>0</v>
      </c>
      <c r="I1460" s="58">
        <f>RFPData!DV1455</f>
        <v>0</v>
      </c>
      <c r="J1460" s="55">
        <f>RFPData!CV1455</f>
        <v>0</v>
      </c>
      <c r="K1460" s="55">
        <f>RFPData!CW1455</f>
        <v>0</v>
      </c>
      <c r="L1460" s="57">
        <f>RFPData!DR1455</f>
        <v>0</v>
      </c>
    </row>
    <row r="1461" spans="1:12" ht="30" customHeight="1">
      <c r="A1461" s="58">
        <f>RFPData!D1456</f>
        <v>0</v>
      </c>
      <c r="B1461" s="53">
        <f>RFPData!DU1456</f>
        <v>0</v>
      </c>
      <c r="C1461" s="56">
        <f>RFPData!E1456</f>
        <v>0</v>
      </c>
      <c r="D1461" s="53">
        <f>RFPData!DT1456</f>
        <v>0</v>
      </c>
      <c r="E1461" s="56" t="str">
        <f>RFPData!DW1456</f>
        <v/>
      </c>
      <c r="F1461" s="54" t="d">
        <f>RFPData!CX1456</f>
        <v>1899-12-30</v>
      </c>
      <c r="G1461" s="54" t="d">
        <f>RFPData!DS1456</f>
        <v>1899-12-30</v>
      </c>
      <c r="H1461" s="58">
        <f>RFPData!DQ1456</f>
        <v>0</v>
      </c>
      <c r="I1461" s="58">
        <f>RFPData!DV1456</f>
        <v>0</v>
      </c>
      <c r="J1461" s="55">
        <f>RFPData!CV1456</f>
        <v>0</v>
      </c>
      <c r="K1461" s="55">
        <f>RFPData!CW1456</f>
        <v>0</v>
      </c>
      <c r="L1461" s="57">
        <f>RFPData!DR1456</f>
        <v>0</v>
      </c>
    </row>
    <row r="1462" spans="1:12" ht="30" customHeight="1">
      <c r="A1462" s="58">
        <f>RFPData!D1457</f>
        <v>0</v>
      </c>
      <c r="B1462" s="53">
        <f>RFPData!DU1457</f>
        <v>0</v>
      </c>
      <c r="C1462" s="56">
        <f>RFPData!E1457</f>
        <v>0</v>
      </c>
      <c r="D1462" s="53">
        <f>RFPData!DT1457</f>
        <v>0</v>
      </c>
      <c r="E1462" s="56" t="str">
        <f>RFPData!DW1457</f>
        <v/>
      </c>
      <c r="F1462" s="54" t="d">
        <f>RFPData!CX1457</f>
        <v>1899-12-30</v>
      </c>
      <c r="G1462" s="54" t="d">
        <f>RFPData!DS1457</f>
        <v>1899-12-30</v>
      </c>
      <c r="H1462" s="58">
        <f>RFPData!DQ1457</f>
        <v>0</v>
      </c>
      <c r="I1462" s="58">
        <f>RFPData!DV1457</f>
        <v>0</v>
      </c>
      <c r="J1462" s="55">
        <f>RFPData!CV1457</f>
        <v>0</v>
      </c>
      <c r="K1462" s="55">
        <f>RFPData!CW1457</f>
        <v>0</v>
      </c>
      <c r="L1462" s="57">
        <f>RFPData!DR1457</f>
        <v>0</v>
      </c>
    </row>
    <row r="1463" spans="1:12" ht="30" customHeight="1">
      <c r="A1463" s="58">
        <f>RFPData!D1458</f>
        <v>0</v>
      </c>
      <c r="B1463" s="53">
        <f>RFPData!DU1458</f>
        <v>0</v>
      </c>
      <c r="C1463" s="56">
        <f>RFPData!E1458</f>
        <v>0</v>
      </c>
      <c r="D1463" s="53">
        <f>RFPData!DT1458</f>
        <v>0</v>
      </c>
      <c r="E1463" s="56" t="str">
        <f>RFPData!DW1458</f>
        <v/>
      </c>
      <c r="F1463" s="54" t="d">
        <f>RFPData!CX1458</f>
        <v>1899-12-30</v>
      </c>
      <c r="G1463" s="54" t="d">
        <f>RFPData!DS1458</f>
        <v>1899-12-30</v>
      </c>
      <c r="H1463" s="58">
        <f>RFPData!DQ1458</f>
        <v>0</v>
      </c>
      <c r="I1463" s="58">
        <f>RFPData!DV1458</f>
        <v>0</v>
      </c>
      <c r="J1463" s="55">
        <f>RFPData!CV1458</f>
        <v>0</v>
      </c>
      <c r="K1463" s="55">
        <f>RFPData!CW1458</f>
        <v>0</v>
      </c>
      <c r="L1463" s="57">
        <f>RFPData!DR1458</f>
        <v>0</v>
      </c>
    </row>
    <row r="1464" spans="1:12" ht="30" customHeight="1">
      <c r="A1464" s="58">
        <f>RFPData!D1459</f>
        <v>0</v>
      </c>
      <c r="B1464" s="53">
        <f>RFPData!DU1459</f>
        <v>0</v>
      </c>
      <c r="C1464" s="56">
        <f>RFPData!E1459</f>
        <v>0</v>
      </c>
      <c r="D1464" s="53">
        <f>RFPData!DT1459</f>
        <v>0</v>
      </c>
      <c r="E1464" s="56" t="str">
        <f>RFPData!DW1459</f>
        <v/>
      </c>
      <c r="F1464" s="54" t="d">
        <f>RFPData!CX1459</f>
        <v>1899-12-30</v>
      </c>
      <c r="G1464" s="54" t="d">
        <f>RFPData!DS1459</f>
        <v>1899-12-30</v>
      </c>
      <c r="H1464" s="58">
        <f>RFPData!DQ1459</f>
        <v>0</v>
      </c>
      <c r="I1464" s="58">
        <f>RFPData!DV1459</f>
        <v>0</v>
      </c>
      <c r="J1464" s="55">
        <f>RFPData!CV1459</f>
        <v>0</v>
      </c>
      <c r="K1464" s="55">
        <f>RFPData!CW1459</f>
        <v>0</v>
      </c>
      <c r="L1464" s="57">
        <f>RFPData!DR1459</f>
        <v>0</v>
      </c>
    </row>
    <row r="1465" spans="1:12" ht="30" customHeight="1">
      <c r="A1465" s="58">
        <f>RFPData!D1460</f>
        <v>0</v>
      </c>
      <c r="B1465" s="53">
        <f>RFPData!DU1460</f>
        <v>0</v>
      </c>
      <c r="C1465" s="56">
        <f>RFPData!E1460</f>
        <v>0</v>
      </c>
      <c r="D1465" s="53">
        <f>RFPData!DT1460</f>
        <v>0</v>
      </c>
      <c r="E1465" s="56" t="str">
        <f>RFPData!DW1460</f>
        <v/>
      </c>
      <c r="F1465" s="54" t="d">
        <f>RFPData!CX1460</f>
        <v>1899-12-30</v>
      </c>
      <c r="G1465" s="54" t="d">
        <f>RFPData!DS1460</f>
        <v>1899-12-30</v>
      </c>
      <c r="H1465" s="58">
        <f>RFPData!DQ1460</f>
        <v>0</v>
      </c>
      <c r="I1465" s="58">
        <f>RFPData!DV1460</f>
        <v>0</v>
      </c>
      <c r="J1465" s="55">
        <f>RFPData!CV1460</f>
        <v>0</v>
      </c>
      <c r="K1465" s="55">
        <f>RFPData!CW1460</f>
        <v>0</v>
      </c>
      <c r="L1465" s="57">
        <f>RFPData!DR1460</f>
        <v>0</v>
      </c>
    </row>
    <row r="1466" spans="1:12" ht="30" customHeight="1">
      <c r="A1466" s="58">
        <f>RFPData!D1461</f>
        <v>0</v>
      </c>
      <c r="B1466" s="53">
        <f>RFPData!DU1461</f>
        <v>0</v>
      </c>
      <c r="C1466" s="56">
        <f>RFPData!E1461</f>
        <v>0</v>
      </c>
      <c r="D1466" s="53">
        <f>RFPData!DT1461</f>
        <v>0</v>
      </c>
      <c r="E1466" s="56" t="str">
        <f>RFPData!DW1461</f>
        <v/>
      </c>
      <c r="F1466" s="54" t="d">
        <f>RFPData!CX1461</f>
        <v>1899-12-30</v>
      </c>
      <c r="G1466" s="54" t="d">
        <f>RFPData!DS1461</f>
        <v>1899-12-30</v>
      </c>
      <c r="H1466" s="58">
        <f>RFPData!DQ1461</f>
        <v>0</v>
      </c>
      <c r="I1466" s="58">
        <f>RFPData!DV1461</f>
        <v>0</v>
      </c>
      <c r="J1466" s="55">
        <f>RFPData!CV1461</f>
        <v>0</v>
      </c>
      <c r="K1466" s="55">
        <f>RFPData!CW1461</f>
        <v>0</v>
      </c>
      <c r="L1466" s="57">
        <f>RFPData!DR1461</f>
        <v>0</v>
      </c>
    </row>
    <row r="1467" spans="1:12" ht="30" customHeight="1">
      <c r="A1467" s="58">
        <f>RFPData!D1462</f>
        <v>0</v>
      </c>
      <c r="B1467" s="53">
        <f>RFPData!DU1462</f>
        <v>0</v>
      </c>
      <c r="C1467" s="56">
        <f>RFPData!E1462</f>
        <v>0</v>
      </c>
      <c r="D1467" s="53">
        <f>RFPData!DT1462</f>
        <v>0</v>
      </c>
      <c r="E1467" s="56" t="str">
        <f>RFPData!DW1462</f>
        <v/>
      </c>
      <c r="F1467" s="54" t="d">
        <f>RFPData!CX1462</f>
        <v>1899-12-30</v>
      </c>
      <c r="G1467" s="54" t="d">
        <f>RFPData!DS1462</f>
        <v>1899-12-30</v>
      </c>
      <c r="H1467" s="58">
        <f>RFPData!DQ1462</f>
        <v>0</v>
      </c>
      <c r="I1467" s="58">
        <f>RFPData!DV1462</f>
        <v>0</v>
      </c>
      <c r="J1467" s="55">
        <f>RFPData!CV1462</f>
        <v>0</v>
      </c>
      <c r="K1467" s="55">
        <f>RFPData!CW1462</f>
        <v>0</v>
      </c>
      <c r="L1467" s="57">
        <f>RFPData!DR1462</f>
        <v>0</v>
      </c>
    </row>
    <row r="1468" spans="1:12" ht="30" customHeight="1">
      <c r="A1468" s="58">
        <f>RFPData!D1463</f>
        <v>0</v>
      </c>
      <c r="B1468" s="53">
        <f>RFPData!DU1463</f>
        <v>0</v>
      </c>
      <c r="C1468" s="56">
        <f>RFPData!E1463</f>
        <v>0</v>
      </c>
      <c r="D1468" s="53">
        <f>RFPData!DT1463</f>
        <v>0</v>
      </c>
      <c r="E1468" s="56" t="str">
        <f>RFPData!DW1463</f>
        <v/>
      </c>
      <c r="F1468" s="54" t="d">
        <f>RFPData!CX1463</f>
        <v>1899-12-30</v>
      </c>
      <c r="G1468" s="54" t="d">
        <f>RFPData!DS1463</f>
        <v>1899-12-30</v>
      </c>
      <c r="H1468" s="58">
        <f>RFPData!DQ1463</f>
        <v>0</v>
      </c>
      <c r="I1468" s="58">
        <f>RFPData!DV1463</f>
        <v>0</v>
      </c>
      <c r="J1468" s="55">
        <f>RFPData!CV1463</f>
        <v>0</v>
      </c>
      <c r="K1468" s="55">
        <f>RFPData!CW1463</f>
        <v>0</v>
      </c>
      <c r="L1468" s="57">
        <f>RFPData!DR1463</f>
        <v>0</v>
      </c>
    </row>
    <row r="1469" spans="1:12" ht="30" customHeight="1">
      <c r="A1469" s="58">
        <f>RFPData!D1464</f>
        <v>0</v>
      </c>
      <c r="B1469" s="53">
        <f>RFPData!DU1464</f>
        <v>0</v>
      </c>
      <c r="C1469" s="56">
        <f>RFPData!E1464</f>
        <v>0</v>
      </c>
      <c r="D1469" s="53">
        <f>RFPData!DT1464</f>
        <v>0</v>
      </c>
      <c r="E1469" s="56" t="str">
        <f>RFPData!DW1464</f>
        <v/>
      </c>
      <c r="F1469" s="54" t="d">
        <f>RFPData!CX1464</f>
        <v>1899-12-30</v>
      </c>
      <c r="G1469" s="54" t="d">
        <f>RFPData!DS1464</f>
        <v>1899-12-30</v>
      </c>
      <c r="H1469" s="58">
        <f>RFPData!DQ1464</f>
        <v>0</v>
      </c>
      <c r="I1469" s="58">
        <f>RFPData!DV1464</f>
        <v>0</v>
      </c>
      <c r="J1469" s="55">
        <f>RFPData!CV1464</f>
        <v>0</v>
      </c>
      <c r="K1469" s="55">
        <f>RFPData!CW1464</f>
        <v>0</v>
      </c>
      <c r="L1469" s="57">
        <f>RFPData!DR1464</f>
        <v>0</v>
      </c>
    </row>
    <row r="1470" spans="1:12" ht="30" customHeight="1">
      <c r="A1470" s="58">
        <f>RFPData!D1465</f>
        <v>0</v>
      </c>
      <c r="B1470" s="53">
        <f>RFPData!DU1465</f>
        <v>0</v>
      </c>
      <c r="C1470" s="56">
        <f>RFPData!E1465</f>
        <v>0</v>
      </c>
      <c r="D1470" s="53">
        <f>RFPData!DT1465</f>
        <v>0</v>
      </c>
      <c r="E1470" s="56" t="str">
        <f>RFPData!DW1465</f>
        <v/>
      </c>
      <c r="F1470" s="54" t="d">
        <f>RFPData!CX1465</f>
        <v>1899-12-30</v>
      </c>
      <c r="G1470" s="54" t="d">
        <f>RFPData!DS1465</f>
        <v>1899-12-30</v>
      </c>
      <c r="H1470" s="58">
        <f>RFPData!DQ1465</f>
        <v>0</v>
      </c>
      <c r="I1470" s="58">
        <f>RFPData!DV1465</f>
        <v>0</v>
      </c>
      <c r="J1470" s="55">
        <f>RFPData!CV1465</f>
        <v>0</v>
      </c>
      <c r="K1470" s="55">
        <f>RFPData!CW1465</f>
        <v>0</v>
      </c>
      <c r="L1470" s="57">
        <f>RFPData!DR1465</f>
        <v>0</v>
      </c>
    </row>
    <row r="1471" spans="1:12" ht="30" customHeight="1">
      <c r="A1471" s="58">
        <f>RFPData!D1466</f>
        <v>0</v>
      </c>
      <c r="B1471" s="53">
        <f>RFPData!DU1466</f>
        <v>0</v>
      </c>
      <c r="C1471" s="56">
        <f>RFPData!E1466</f>
        <v>0</v>
      </c>
      <c r="D1471" s="53">
        <f>RFPData!DT1466</f>
        <v>0</v>
      </c>
      <c r="E1471" s="56" t="str">
        <f>RFPData!DW1466</f>
        <v/>
      </c>
      <c r="F1471" s="54" t="d">
        <f>RFPData!CX1466</f>
        <v>1899-12-30</v>
      </c>
      <c r="G1471" s="54" t="d">
        <f>RFPData!DS1466</f>
        <v>1899-12-30</v>
      </c>
      <c r="H1471" s="58">
        <f>RFPData!DQ1466</f>
        <v>0</v>
      </c>
      <c r="I1471" s="58">
        <f>RFPData!DV1466</f>
        <v>0</v>
      </c>
      <c r="J1471" s="55">
        <f>RFPData!CV1466</f>
        <v>0</v>
      </c>
      <c r="K1471" s="55">
        <f>RFPData!CW1466</f>
        <v>0</v>
      </c>
      <c r="L1471" s="57">
        <f>RFPData!DR1466</f>
        <v>0</v>
      </c>
    </row>
    <row r="1472" spans="1:12" ht="30" customHeight="1">
      <c r="A1472" s="58">
        <f>RFPData!D1467</f>
        <v>0</v>
      </c>
      <c r="B1472" s="53">
        <f>RFPData!DU1467</f>
        <v>0</v>
      </c>
      <c r="C1472" s="56">
        <f>RFPData!E1467</f>
        <v>0</v>
      </c>
      <c r="D1472" s="53">
        <f>RFPData!DT1467</f>
        <v>0</v>
      </c>
      <c r="E1472" s="56" t="str">
        <f>RFPData!DW1467</f>
        <v/>
      </c>
      <c r="F1472" s="54" t="d">
        <f>RFPData!CX1467</f>
        <v>1899-12-30</v>
      </c>
      <c r="G1472" s="54" t="d">
        <f>RFPData!DS1467</f>
        <v>1899-12-30</v>
      </c>
      <c r="H1472" s="58">
        <f>RFPData!DQ1467</f>
        <v>0</v>
      </c>
      <c r="I1472" s="58">
        <f>RFPData!DV1467</f>
        <v>0</v>
      </c>
      <c r="J1472" s="55">
        <f>RFPData!CV1467</f>
        <v>0</v>
      </c>
      <c r="K1472" s="55">
        <f>RFPData!CW1467</f>
        <v>0</v>
      </c>
      <c r="L1472" s="57">
        <f>RFPData!DR1467</f>
        <v>0</v>
      </c>
    </row>
    <row r="1473" spans="1:12" ht="30" customHeight="1">
      <c r="A1473" s="58">
        <f>RFPData!D1468</f>
        <v>0</v>
      </c>
      <c r="B1473" s="53">
        <f>RFPData!DU1468</f>
        <v>0</v>
      </c>
      <c r="C1473" s="56">
        <f>RFPData!E1468</f>
        <v>0</v>
      </c>
      <c r="D1473" s="53">
        <f>RFPData!DT1468</f>
        <v>0</v>
      </c>
      <c r="E1473" s="56" t="str">
        <f>RFPData!DW1468</f>
        <v/>
      </c>
      <c r="F1473" s="54" t="d">
        <f>RFPData!CX1468</f>
        <v>1899-12-30</v>
      </c>
      <c r="G1473" s="54" t="d">
        <f>RFPData!DS1468</f>
        <v>1899-12-30</v>
      </c>
      <c r="H1473" s="58">
        <f>RFPData!DQ1468</f>
        <v>0</v>
      </c>
      <c r="I1473" s="58">
        <f>RFPData!DV1468</f>
        <v>0</v>
      </c>
      <c r="J1473" s="55">
        <f>RFPData!CV1468</f>
        <v>0</v>
      </c>
      <c r="K1473" s="55">
        <f>RFPData!CW1468</f>
        <v>0</v>
      </c>
      <c r="L1473" s="57">
        <f>RFPData!DR1468</f>
        <v>0</v>
      </c>
    </row>
    <row r="1474" spans="1:12" ht="30" customHeight="1">
      <c r="A1474" s="58">
        <f>RFPData!D1469</f>
        <v>0</v>
      </c>
      <c r="B1474" s="53">
        <f>RFPData!DU1469</f>
        <v>0</v>
      </c>
      <c r="C1474" s="56">
        <f>RFPData!E1469</f>
        <v>0</v>
      </c>
      <c r="D1474" s="53">
        <f>RFPData!DT1469</f>
        <v>0</v>
      </c>
      <c r="E1474" s="56" t="str">
        <f>RFPData!DW1469</f>
        <v/>
      </c>
      <c r="F1474" s="54" t="d">
        <f>RFPData!CX1469</f>
        <v>1899-12-30</v>
      </c>
      <c r="G1474" s="54" t="d">
        <f>RFPData!DS1469</f>
        <v>1899-12-30</v>
      </c>
      <c r="H1474" s="58">
        <f>RFPData!DQ1469</f>
        <v>0</v>
      </c>
      <c r="I1474" s="58">
        <f>RFPData!DV1469</f>
        <v>0</v>
      </c>
      <c r="J1474" s="55">
        <f>RFPData!CV1469</f>
        <v>0</v>
      </c>
      <c r="K1474" s="55">
        <f>RFPData!CW1469</f>
        <v>0</v>
      </c>
      <c r="L1474" s="57">
        <f>RFPData!DR1469</f>
        <v>0</v>
      </c>
    </row>
    <row r="1475" spans="1:12" ht="30" customHeight="1">
      <c r="A1475" s="58">
        <f>RFPData!D1470</f>
        <v>0</v>
      </c>
      <c r="B1475" s="53">
        <f>RFPData!DU1470</f>
        <v>0</v>
      </c>
      <c r="C1475" s="56">
        <f>RFPData!E1470</f>
        <v>0</v>
      </c>
      <c r="D1475" s="53">
        <f>RFPData!DT1470</f>
        <v>0</v>
      </c>
      <c r="E1475" s="56" t="str">
        <f>RFPData!DW1470</f>
        <v/>
      </c>
      <c r="F1475" s="54" t="d">
        <f>RFPData!CX1470</f>
        <v>1899-12-30</v>
      </c>
      <c r="G1475" s="54" t="d">
        <f>RFPData!DS1470</f>
        <v>1899-12-30</v>
      </c>
      <c r="H1475" s="58">
        <f>RFPData!DQ1470</f>
        <v>0</v>
      </c>
      <c r="I1475" s="58">
        <f>RFPData!DV1470</f>
        <v>0</v>
      </c>
      <c r="J1475" s="55">
        <f>RFPData!CV1470</f>
        <v>0</v>
      </c>
      <c r="K1475" s="55">
        <f>RFPData!CW1470</f>
        <v>0</v>
      </c>
      <c r="L1475" s="57">
        <f>RFPData!DR1470</f>
        <v>0</v>
      </c>
    </row>
    <row r="1476" spans="1:12" ht="30" customHeight="1">
      <c r="A1476" s="58">
        <f>RFPData!D1471</f>
        <v>0</v>
      </c>
      <c r="B1476" s="53">
        <f>RFPData!DU1471</f>
        <v>0</v>
      </c>
      <c r="C1476" s="56">
        <f>RFPData!E1471</f>
        <v>0</v>
      </c>
      <c r="D1476" s="53">
        <f>RFPData!DT1471</f>
        <v>0</v>
      </c>
      <c r="E1476" s="56" t="str">
        <f>RFPData!DW1471</f>
        <v/>
      </c>
      <c r="F1476" s="54" t="d">
        <f>RFPData!CX1471</f>
        <v>1899-12-30</v>
      </c>
      <c r="G1476" s="54" t="d">
        <f>RFPData!DS1471</f>
        <v>1899-12-30</v>
      </c>
      <c r="H1476" s="58">
        <f>RFPData!DQ1471</f>
        <v>0</v>
      </c>
      <c r="I1476" s="58">
        <f>RFPData!DV1471</f>
        <v>0</v>
      </c>
      <c r="J1476" s="55">
        <f>RFPData!CV1471</f>
        <v>0</v>
      </c>
      <c r="K1476" s="55">
        <f>RFPData!CW1471</f>
        <v>0</v>
      </c>
      <c r="L1476" s="57">
        <f>RFPData!DR1471</f>
        <v>0</v>
      </c>
    </row>
    <row r="1477" spans="1:12" ht="30" customHeight="1">
      <c r="A1477" s="58">
        <f>RFPData!D1472</f>
        <v>0</v>
      </c>
      <c r="B1477" s="53">
        <f>RFPData!DU1472</f>
        <v>0</v>
      </c>
      <c r="C1477" s="56">
        <f>RFPData!E1472</f>
        <v>0</v>
      </c>
      <c r="D1477" s="53">
        <f>RFPData!DT1472</f>
        <v>0</v>
      </c>
      <c r="E1477" s="56" t="str">
        <f>RFPData!DW1472</f>
        <v/>
      </c>
      <c r="F1477" s="54" t="d">
        <f>RFPData!CX1472</f>
        <v>1899-12-30</v>
      </c>
      <c r="G1477" s="54" t="d">
        <f>RFPData!DS1472</f>
        <v>1899-12-30</v>
      </c>
      <c r="H1477" s="58">
        <f>RFPData!DQ1472</f>
        <v>0</v>
      </c>
      <c r="I1477" s="58">
        <f>RFPData!DV1472</f>
        <v>0</v>
      </c>
      <c r="J1477" s="55">
        <f>RFPData!CV1472</f>
        <v>0</v>
      </c>
      <c r="K1477" s="55">
        <f>RFPData!CW1472</f>
        <v>0</v>
      </c>
      <c r="L1477" s="57">
        <f>RFPData!DR1472</f>
        <v>0</v>
      </c>
    </row>
    <row r="1478" spans="1:12" ht="30" customHeight="1">
      <c r="A1478" s="58">
        <f>RFPData!D1473</f>
        <v>0</v>
      </c>
      <c r="B1478" s="53">
        <f>RFPData!DU1473</f>
        <v>0</v>
      </c>
      <c r="C1478" s="56">
        <f>RFPData!E1473</f>
        <v>0</v>
      </c>
      <c r="D1478" s="53">
        <f>RFPData!DT1473</f>
        <v>0</v>
      </c>
      <c r="E1478" s="56" t="str">
        <f>RFPData!DW1473</f>
        <v/>
      </c>
      <c r="F1478" s="54" t="d">
        <f>RFPData!CX1473</f>
        <v>1899-12-30</v>
      </c>
      <c r="G1478" s="54" t="d">
        <f>RFPData!DS1473</f>
        <v>1899-12-30</v>
      </c>
      <c r="H1478" s="58">
        <f>RFPData!DQ1473</f>
        <v>0</v>
      </c>
      <c r="I1478" s="58">
        <f>RFPData!DV1473</f>
        <v>0</v>
      </c>
      <c r="J1478" s="55">
        <f>RFPData!CV1473</f>
        <v>0</v>
      </c>
      <c r="K1478" s="55">
        <f>RFPData!CW1473</f>
        <v>0</v>
      </c>
      <c r="L1478" s="57">
        <f>RFPData!DR1473</f>
        <v>0</v>
      </c>
    </row>
    <row r="1479" spans="1:12" ht="30" customHeight="1">
      <c r="A1479" s="58">
        <f>RFPData!D1474</f>
        <v>0</v>
      </c>
      <c r="B1479" s="53">
        <f>RFPData!DU1474</f>
        <v>0</v>
      </c>
      <c r="C1479" s="56">
        <f>RFPData!E1474</f>
        <v>0</v>
      </c>
      <c r="D1479" s="53">
        <f>RFPData!DT1474</f>
        <v>0</v>
      </c>
      <c r="E1479" s="56" t="str">
        <f>RFPData!DW1474</f>
        <v/>
      </c>
      <c r="F1479" s="54" t="d">
        <f>RFPData!CX1474</f>
        <v>1899-12-30</v>
      </c>
      <c r="G1479" s="54" t="d">
        <f>RFPData!DS1474</f>
        <v>1899-12-30</v>
      </c>
      <c r="H1479" s="58">
        <f>RFPData!DQ1474</f>
        <v>0</v>
      </c>
      <c r="I1479" s="58">
        <f>RFPData!DV1474</f>
        <v>0</v>
      </c>
      <c r="J1479" s="55">
        <f>RFPData!CV1474</f>
        <v>0</v>
      </c>
      <c r="K1479" s="55">
        <f>RFPData!CW1474</f>
        <v>0</v>
      </c>
      <c r="L1479" s="57">
        <f>RFPData!DR1474</f>
        <v>0</v>
      </c>
    </row>
    <row r="1480" spans="1:12" ht="30" customHeight="1">
      <c r="A1480" s="58">
        <f>RFPData!D1475</f>
        <v>0</v>
      </c>
      <c r="B1480" s="53">
        <f>RFPData!DU1475</f>
        <v>0</v>
      </c>
      <c r="C1480" s="56">
        <f>RFPData!E1475</f>
        <v>0</v>
      </c>
      <c r="D1480" s="53">
        <f>RFPData!DT1475</f>
        <v>0</v>
      </c>
      <c r="E1480" s="56" t="str">
        <f>RFPData!DW1475</f>
        <v/>
      </c>
      <c r="F1480" s="54" t="d">
        <f>RFPData!CX1475</f>
        <v>1899-12-30</v>
      </c>
      <c r="G1480" s="54" t="d">
        <f>RFPData!DS1475</f>
        <v>1899-12-30</v>
      </c>
      <c r="H1480" s="58">
        <f>RFPData!DQ1475</f>
        <v>0</v>
      </c>
      <c r="I1480" s="58">
        <f>RFPData!DV1475</f>
        <v>0</v>
      </c>
      <c r="J1480" s="55">
        <f>RFPData!CV1475</f>
        <v>0</v>
      </c>
      <c r="K1480" s="55">
        <f>RFPData!CW1475</f>
        <v>0</v>
      </c>
      <c r="L1480" s="57">
        <f>RFPData!DR1475</f>
        <v>0</v>
      </c>
    </row>
    <row r="1481" spans="1:12" ht="30" customHeight="1">
      <c r="A1481" s="58">
        <f>RFPData!D1476</f>
        <v>0</v>
      </c>
      <c r="B1481" s="53">
        <f>RFPData!DU1476</f>
        <v>0</v>
      </c>
      <c r="C1481" s="56">
        <f>RFPData!E1476</f>
        <v>0</v>
      </c>
      <c r="D1481" s="53">
        <f>RFPData!DT1476</f>
        <v>0</v>
      </c>
      <c r="E1481" s="56" t="str">
        <f>RFPData!DW1476</f>
        <v/>
      </c>
      <c r="F1481" s="54" t="d">
        <f>RFPData!CX1476</f>
        <v>1899-12-30</v>
      </c>
      <c r="G1481" s="54" t="d">
        <f>RFPData!DS1476</f>
        <v>1899-12-30</v>
      </c>
      <c r="H1481" s="58">
        <f>RFPData!DQ1476</f>
        <v>0</v>
      </c>
      <c r="I1481" s="58">
        <f>RFPData!DV1476</f>
        <v>0</v>
      </c>
      <c r="J1481" s="55">
        <f>RFPData!CV1476</f>
        <v>0</v>
      </c>
      <c r="K1481" s="55">
        <f>RFPData!CW1476</f>
        <v>0</v>
      </c>
      <c r="L1481" s="57">
        <f>RFPData!DR1476</f>
        <v>0</v>
      </c>
    </row>
    <row r="1482" spans="1:12" ht="30" customHeight="1">
      <c r="A1482" s="58">
        <f>RFPData!D1477</f>
        <v>0</v>
      </c>
      <c r="B1482" s="53">
        <f>RFPData!DU1477</f>
        <v>0</v>
      </c>
      <c r="C1482" s="56">
        <f>RFPData!E1477</f>
        <v>0</v>
      </c>
      <c r="D1482" s="53">
        <f>RFPData!DT1477</f>
        <v>0</v>
      </c>
      <c r="E1482" s="56" t="str">
        <f>RFPData!DW1477</f>
        <v/>
      </c>
      <c r="F1482" s="54" t="d">
        <f>RFPData!CX1477</f>
        <v>1899-12-30</v>
      </c>
      <c r="G1482" s="54" t="d">
        <f>RFPData!DS1477</f>
        <v>1899-12-30</v>
      </c>
      <c r="H1482" s="58">
        <f>RFPData!DQ1477</f>
        <v>0</v>
      </c>
      <c r="I1482" s="58">
        <f>RFPData!DV1477</f>
        <v>0</v>
      </c>
      <c r="J1482" s="55">
        <f>RFPData!CV1477</f>
        <v>0</v>
      </c>
      <c r="K1482" s="55">
        <f>RFPData!CW1477</f>
        <v>0</v>
      </c>
      <c r="L1482" s="57">
        <f>RFPData!DR1477</f>
        <v>0</v>
      </c>
    </row>
    <row r="1483" spans="1:12" ht="30" customHeight="1">
      <c r="A1483" s="58">
        <f>RFPData!D1478</f>
        <v>0</v>
      </c>
      <c r="B1483" s="53">
        <f>RFPData!DU1478</f>
        <v>0</v>
      </c>
      <c r="C1483" s="56">
        <f>RFPData!E1478</f>
        <v>0</v>
      </c>
      <c r="D1483" s="53">
        <f>RFPData!DT1478</f>
        <v>0</v>
      </c>
      <c r="E1483" s="56" t="str">
        <f>RFPData!DW1478</f>
        <v/>
      </c>
      <c r="F1483" s="54" t="d">
        <f>RFPData!CX1478</f>
        <v>1899-12-30</v>
      </c>
      <c r="G1483" s="54" t="d">
        <f>RFPData!DS1478</f>
        <v>1899-12-30</v>
      </c>
      <c r="H1483" s="58">
        <f>RFPData!DQ1478</f>
        <v>0</v>
      </c>
      <c r="I1483" s="58">
        <f>RFPData!DV1478</f>
        <v>0</v>
      </c>
      <c r="J1483" s="55">
        <f>RFPData!CV1478</f>
        <v>0</v>
      </c>
      <c r="K1483" s="55">
        <f>RFPData!CW1478</f>
        <v>0</v>
      </c>
      <c r="L1483" s="57">
        <f>RFPData!DR1478</f>
        <v>0</v>
      </c>
    </row>
    <row r="1484" spans="1:12" ht="30" customHeight="1">
      <c r="A1484" s="58">
        <f>RFPData!D1479</f>
        <v>0</v>
      </c>
      <c r="B1484" s="53">
        <f>RFPData!DU1479</f>
        <v>0</v>
      </c>
      <c r="C1484" s="56">
        <f>RFPData!E1479</f>
        <v>0</v>
      </c>
      <c r="D1484" s="53">
        <f>RFPData!DT1479</f>
        <v>0</v>
      </c>
      <c r="E1484" s="56" t="str">
        <f>RFPData!DW1479</f>
        <v/>
      </c>
      <c r="F1484" s="54" t="d">
        <f>RFPData!CX1479</f>
        <v>1899-12-30</v>
      </c>
      <c r="G1484" s="54" t="d">
        <f>RFPData!DS1479</f>
        <v>1899-12-30</v>
      </c>
      <c r="H1484" s="58">
        <f>RFPData!DQ1479</f>
        <v>0</v>
      </c>
      <c r="I1484" s="58">
        <f>RFPData!DV1479</f>
        <v>0</v>
      </c>
      <c r="J1484" s="55">
        <f>RFPData!CV1479</f>
        <v>0</v>
      </c>
      <c r="K1484" s="55">
        <f>RFPData!CW1479</f>
        <v>0</v>
      </c>
      <c r="L1484" s="57">
        <f>RFPData!DR1479</f>
        <v>0</v>
      </c>
    </row>
    <row r="1485" spans="1:12" ht="30" customHeight="1">
      <c r="A1485" s="58">
        <f>RFPData!D1480</f>
        <v>0</v>
      </c>
      <c r="B1485" s="53">
        <f>RFPData!DU1480</f>
        <v>0</v>
      </c>
      <c r="C1485" s="56">
        <f>RFPData!E1480</f>
        <v>0</v>
      </c>
      <c r="D1485" s="53">
        <f>RFPData!DT1480</f>
        <v>0</v>
      </c>
      <c r="E1485" s="56" t="str">
        <f>RFPData!DW1480</f>
        <v/>
      </c>
      <c r="F1485" s="54" t="d">
        <f>RFPData!CX1480</f>
        <v>1899-12-30</v>
      </c>
      <c r="G1485" s="54" t="d">
        <f>RFPData!DS1480</f>
        <v>1899-12-30</v>
      </c>
      <c r="H1485" s="58">
        <f>RFPData!DQ1480</f>
        <v>0</v>
      </c>
      <c r="I1485" s="58">
        <f>RFPData!DV1480</f>
        <v>0</v>
      </c>
      <c r="J1485" s="55">
        <f>RFPData!CV1480</f>
        <v>0</v>
      </c>
      <c r="K1485" s="55">
        <f>RFPData!CW1480</f>
        <v>0</v>
      </c>
      <c r="L1485" s="57">
        <f>RFPData!DR1480</f>
        <v>0</v>
      </c>
    </row>
    <row r="1486" spans="1:12" ht="30" customHeight="1">
      <c r="A1486" s="58">
        <f>RFPData!D1481</f>
        <v>0</v>
      </c>
      <c r="B1486" s="53">
        <f>RFPData!DU1481</f>
        <v>0</v>
      </c>
      <c r="C1486" s="56">
        <f>RFPData!E1481</f>
        <v>0</v>
      </c>
      <c r="D1486" s="53">
        <f>RFPData!DT1481</f>
        <v>0</v>
      </c>
      <c r="E1486" s="56" t="str">
        <f>RFPData!DW1481</f>
        <v/>
      </c>
      <c r="F1486" s="54" t="d">
        <f>RFPData!CX1481</f>
        <v>1899-12-30</v>
      </c>
      <c r="G1486" s="54" t="d">
        <f>RFPData!DS1481</f>
        <v>1899-12-30</v>
      </c>
      <c r="H1486" s="58">
        <f>RFPData!DQ1481</f>
        <v>0</v>
      </c>
      <c r="I1486" s="58">
        <f>RFPData!DV1481</f>
        <v>0</v>
      </c>
      <c r="J1486" s="55">
        <f>RFPData!CV1481</f>
        <v>0</v>
      </c>
      <c r="K1486" s="55">
        <f>RFPData!CW1481</f>
        <v>0</v>
      </c>
      <c r="L1486" s="57">
        <f>RFPData!DR1481</f>
        <v>0</v>
      </c>
    </row>
    <row r="1487" spans="1:12" ht="30" customHeight="1">
      <c r="A1487" s="58">
        <f>RFPData!D1482</f>
        <v>0</v>
      </c>
      <c r="B1487" s="53">
        <f>RFPData!DU1482</f>
        <v>0</v>
      </c>
      <c r="C1487" s="56">
        <f>RFPData!E1482</f>
        <v>0</v>
      </c>
      <c r="D1487" s="53">
        <f>RFPData!DT1482</f>
        <v>0</v>
      </c>
      <c r="E1487" s="56" t="str">
        <f>RFPData!DW1482</f>
        <v/>
      </c>
      <c r="F1487" s="54" t="d">
        <f>RFPData!CX1482</f>
        <v>1899-12-30</v>
      </c>
      <c r="G1487" s="54" t="d">
        <f>RFPData!DS1482</f>
        <v>1899-12-30</v>
      </c>
      <c r="H1487" s="58">
        <f>RFPData!DQ1482</f>
        <v>0</v>
      </c>
      <c r="I1487" s="58">
        <f>RFPData!DV1482</f>
        <v>0</v>
      </c>
      <c r="J1487" s="55">
        <f>RFPData!CV1482</f>
        <v>0</v>
      </c>
      <c r="K1487" s="55">
        <f>RFPData!CW1482</f>
        <v>0</v>
      </c>
      <c r="L1487" s="57">
        <f>RFPData!DR1482</f>
        <v>0</v>
      </c>
    </row>
    <row r="1488" spans="1:12" ht="30" customHeight="1">
      <c r="A1488" s="58">
        <f>RFPData!D1483</f>
        <v>0</v>
      </c>
      <c r="B1488" s="53">
        <f>RFPData!DU1483</f>
        <v>0</v>
      </c>
      <c r="C1488" s="56">
        <f>RFPData!E1483</f>
        <v>0</v>
      </c>
      <c r="D1488" s="53">
        <f>RFPData!DT1483</f>
        <v>0</v>
      </c>
      <c r="E1488" s="56" t="str">
        <f>RFPData!DW1483</f>
        <v/>
      </c>
      <c r="F1488" s="54" t="d">
        <f>RFPData!CX1483</f>
        <v>1899-12-30</v>
      </c>
      <c r="G1488" s="54" t="d">
        <f>RFPData!DS1483</f>
        <v>1899-12-30</v>
      </c>
      <c r="H1488" s="58">
        <f>RFPData!DQ1483</f>
        <v>0</v>
      </c>
      <c r="I1488" s="58">
        <f>RFPData!DV1483</f>
        <v>0</v>
      </c>
      <c r="J1488" s="55">
        <f>RFPData!CV1483</f>
        <v>0</v>
      </c>
      <c r="K1488" s="55">
        <f>RFPData!CW1483</f>
        <v>0</v>
      </c>
      <c r="L1488" s="57">
        <f>RFPData!DR1483</f>
        <v>0</v>
      </c>
    </row>
    <row r="1489" spans="1:12" ht="30" customHeight="1">
      <c r="A1489" s="58">
        <f>RFPData!D1484</f>
        <v>0</v>
      </c>
      <c r="B1489" s="53">
        <f>RFPData!DU1484</f>
        <v>0</v>
      </c>
      <c r="C1489" s="56">
        <f>RFPData!E1484</f>
        <v>0</v>
      </c>
      <c r="D1489" s="53">
        <f>RFPData!DT1484</f>
        <v>0</v>
      </c>
      <c r="E1489" s="56" t="str">
        <f>RFPData!DW1484</f>
        <v/>
      </c>
      <c r="F1489" s="54" t="d">
        <f>RFPData!CX1484</f>
        <v>1899-12-30</v>
      </c>
      <c r="G1489" s="54" t="d">
        <f>RFPData!DS1484</f>
        <v>1899-12-30</v>
      </c>
      <c r="H1489" s="58">
        <f>RFPData!DQ1484</f>
        <v>0</v>
      </c>
      <c r="I1489" s="58">
        <f>RFPData!DV1484</f>
        <v>0</v>
      </c>
      <c r="J1489" s="55">
        <f>RFPData!CV1484</f>
        <v>0</v>
      </c>
      <c r="K1489" s="55">
        <f>RFPData!CW1484</f>
        <v>0</v>
      </c>
      <c r="L1489" s="57">
        <f>RFPData!DR1484</f>
        <v>0</v>
      </c>
    </row>
    <row r="1490" spans="1:12" ht="30" customHeight="1">
      <c r="A1490" s="58">
        <f>RFPData!D1485</f>
        <v>0</v>
      </c>
      <c r="B1490" s="53">
        <f>RFPData!DU1485</f>
        <v>0</v>
      </c>
      <c r="C1490" s="56">
        <f>RFPData!E1485</f>
        <v>0</v>
      </c>
      <c r="D1490" s="53">
        <f>RFPData!DT1485</f>
        <v>0</v>
      </c>
      <c r="E1490" s="56" t="str">
        <f>RFPData!DW1485</f>
        <v/>
      </c>
      <c r="F1490" s="54" t="d">
        <f>RFPData!CX1485</f>
        <v>1899-12-30</v>
      </c>
      <c r="G1490" s="54" t="d">
        <f>RFPData!DS1485</f>
        <v>1899-12-30</v>
      </c>
      <c r="H1490" s="58">
        <f>RFPData!DQ1485</f>
        <v>0</v>
      </c>
      <c r="I1490" s="58">
        <f>RFPData!DV1485</f>
        <v>0</v>
      </c>
      <c r="J1490" s="55">
        <f>RFPData!CV1485</f>
        <v>0</v>
      </c>
      <c r="K1490" s="55">
        <f>RFPData!CW1485</f>
        <v>0</v>
      </c>
      <c r="L1490" s="57">
        <f>RFPData!DR1485</f>
        <v>0</v>
      </c>
    </row>
    <row r="1491" spans="1:12" ht="30" customHeight="1">
      <c r="A1491" s="58">
        <f>RFPData!D1486</f>
        <v>0</v>
      </c>
      <c r="B1491" s="53">
        <f>RFPData!DU1486</f>
        <v>0</v>
      </c>
      <c r="C1491" s="56">
        <f>RFPData!E1486</f>
        <v>0</v>
      </c>
      <c r="D1491" s="53">
        <f>RFPData!DT1486</f>
        <v>0</v>
      </c>
      <c r="E1491" s="56" t="str">
        <f>RFPData!DW1486</f>
        <v/>
      </c>
      <c r="F1491" s="54" t="d">
        <f>RFPData!CX1486</f>
        <v>1899-12-30</v>
      </c>
      <c r="G1491" s="54" t="d">
        <f>RFPData!DS1486</f>
        <v>1899-12-30</v>
      </c>
      <c r="H1491" s="58">
        <f>RFPData!DQ1486</f>
        <v>0</v>
      </c>
      <c r="I1491" s="58">
        <f>RFPData!DV1486</f>
        <v>0</v>
      </c>
      <c r="J1491" s="55">
        <f>RFPData!CV1486</f>
        <v>0</v>
      </c>
      <c r="K1491" s="55">
        <f>RFPData!CW1486</f>
        <v>0</v>
      </c>
      <c r="L1491" s="57">
        <f>RFPData!DR1486</f>
        <v>0</v>
      </c>
    </row>
    <row r="1492" spans="1:12" ht="30" customHeight="1">
      <c r="A1492" s="58">
        <f>RFPData!D1487</f>
        <v>0</v>
      </c>
      <c r="B1492" s="53">
        <f>RFPData!DU1487</f>
        <v>0</v>
      </c>
      <c r="C1492" s="56">
        <f>RFPData!E1487</f>
        <v>0</v>
      </c>
      <c r="D1492" s="53">
        <f>RFPData!DT1487</f>
        <v>0</v>
      </c>
      <c r="E1492" s="56" t="str">
        <f>RFPData!DW1487</f>
        <v/>
      </c>
      <c r="F1492" s="54" t="d">
        <f>RFPData!CX1487</f>
        <v>1899-12-30</v>
      </c>
      <c r="G1492" s="54" t="d">
        <f>RFPData!DS1487</f>
        <v>1899-12-30</v>
      </c>
      <c r="H1492" s="58">
        <f>RFPData!DQ1487</f>
        <v>0</v>
      </c>
      <c r="I1492" s="58">
        <f>RFPData!DV1487</f>
        <v>0</v>
      </c>
      <c r="J1492" s="55">
        <f>RFPData!CV1487</f>
        <v>0</v>
      </c>
      <c r="K1492" s="55">
        <f>RFPData!CW1487</f>
        <v>0</v>
      </c>
      <c r="L1492" s="57">
        <f>RFPData!DR1487</f>
        <v>0</v>
      </c>
    </row>
    <row r="1493" spans="1:12" ht="30" customHeight="1">
      <c r="A1493" s="58">
        <f>RFPData!D1488</f>
        <v>0</v>
      </c>
      <c r="B1493" s="53">
        <f>RFPData!DU1488</f>
        <v>0</v>
      </c>
      <c r="C1493" s="56">
        <f>RFPData!E1488</f>
        <v>0</v>
      </c>
      <c r="D1493" s="53">
        <f>RFPData!DT1488</f>
        <v>0</v>
      </c>
      <c r="E1493" s="56" t="str">
        <f>RFPData!DW1488</f>
        <v/>
      </c>
      <c r="F1493" s="54" t="d">
        <f>RFPData!CX1488</f>
        <v>1899-12-30</v>
      </c>
      <c r="G1493" s="54" t="d">
        <f>RFPData!DS1488</f>
        <v>1899-12-30</v>
      </c>
      <c r="H1493" s="58">
        <f>RFPData!DQ1488</f>
        <v>0</v>
      </c>
      <c r="I1493" s="58">
        <f>RFPData!DV1488</f>
        <v>0</v>
      </c>
      <c r="J1493" s="55">
        <f>RFPData!CV1488</f>
        <v>0</v>
      </c>
      <c r="K1493" s="55">
        <f>RFPData!CW1488</f>
        <v>0</v>
      </c>
      <c r="L1493" s="57">
        <f>RFPData!DR1488</f>
        <v>0</v>
      </c>
    </row>
    <row r="1494" spans="1:12" ht="30" customHeight="1">
      <c r="A1494" s="58">
        <f>RFPData!D1489</f>
        <v>0</v>
      </c>
      <c r="B1494" s="53">
        <f>RFPData!DU1489</f>
        <v>0</v>
      </c>
      <c r="C1494" s="56">
        <f>RFPData!E1489</f>
        <v>0</v>
      </c>
      <c r="D1494" s="53">
        <f>RFPData!DT1489</f>
        <v>0</v>
      </c>
      <c r="E1494" s="56" t="str">
        <f>RFPData!DW1489</f>
        <v/>
      </c>
      <c r="F1494" s="54" t="d">
        <f>RFPData!CX1489</f>
        <v>1899-12-30</v>
      </c>
      <c r="G1494" s="54" t="d">
        <f>RFPData!DS1489</f>
        <v>1899-12-30</v>
      </c>
      <c r="H1494" s="58">
        <f>RFPData!DQ1489</f>
        <v>0</v>
      </c>
      <c r="I1494" s="58">
        <f>RFPData!DV1489</f>
        <v>0</v>
      </c>
      <c r="J1494" s="55">
        <f>RFPData!CV1489</f>
        <v>0</v>
      </c>
      <c r="K1494" s="55">
        <f>RFPData!CW1489</f>
        <v>0</v>
      </c>
      <c r="L1494" s="57">
        <f>RFPData!DR1489</f>
        <v>0</v>
      </c>
    </row>
    <row r="1495" spans="1:12" ht="30" customHeight="1">
      <c r="A1495" s="58">
        <f>RFPData!D1490</f>
        <v>0</v>
      </c>
      <c r="B1495" s="53">
        <f>RFPData!DU1490</f>
        <v>0</v>
      </c>
      <c r="C1495" s="56">
        <f>RFPData!E1490</f>
        <v>0</v>
      </c>
      <c r="D1495" s="53">
        <f>RFPData!DT1490</f>
        <v>0</v>
      </c>
      <c r="E1495" s="56" t="str">
        <f>RFPData!DW1490</f>
        <v/>
      </c>
      <c r="F1495" s="54" t="d">
        <f>RFPData!CX1490</f>
        <v>1899-12-30</v>
      </c>
      <c r="G1495" s="54" t="d">
        <f>RFPData!DS1490</f>
        <v>1899-12-30</v>
      </c>
      <c r="H1495" s="58">
        <f>RFPData!DQ1490</f>
        <v>0</v>
      </c>
      <c r="I1495" s="58">
        <f>RFPData!DV1490</f>
        <v>0</v>
      </c>
      <c r="J1495" s="55">
        <f>RFPData!CV1490</f>
        <v>0</v>
      </c>
      <c r="K1495" s="55">
        <f>RFPData!CW1490</f>
        <v>0</v>
      </c>
      <c r="L1495" s="57">
        <f>RFPData!DR1490</f>
        <v>0</v>
      </c>
    </row>
    <row r="1496" spans="1:12" ht="30" customHeight="1">
      <c r="A1496" s="58">
        <f>RFPData!D1491</f>
        <v>0</v>
      </c>
      <c r="B1496" s="53">
        <f>RFPData!DU1491</f>
        <v>0</v>
      </c>
      <c r="C1496" s="56">
        <f>RFPData!E1491</f>
        <v>0</v>
      </c>
      <c r="D1496" s="53">
        <f>RFPData!DT1491</f>
        <v>0</v>
      </c>
      <c r="E1496" s="56" t="str">
        <f>RFPData!DW1491</f>
        <v/>
      </c>
      <c r="F1496" s="54" t="d">
        <f>RFPData!CX1491</f>
        <v>1899-12-30</v>
      </c>
      <c r="G1496" s="54" t="d">
        <f>RFPData!DS1491</f>
        <v>1899-12-30</v>
      </c>
      <c r="H1496" s="58">
        <f>RFPData!DQ1491</f>
        <v>0</v>
      </c>
      <c r="I1496" s="58">
        <f>RFPData!DV1491</f>
        <v>0</v>
      </c>
      <c r="J1496" s="55">
        <f>RFPData!CV1491</f>
        <v>0</v>
      </c>
      <c r="K1496" s="55">
        <f>RFPData!CW1491</f>
        <v>0</v>
      </c>
      <c r="L1496" s="57">
        <f>RFPData!DR1491</f>
        <v>0</v>
      </c>
    </row>
    <row r="1497" spans="1:12" ht="30" customHeight="1">
      <c r="A1497" s="58">
        <f>RFPData!D1492</f>
        <v>0</v>
      </c>
      <c r="B1497" s="53">
        <f>RFPData!DU1492</f>
        <v>0</v>
      </c>
      <c r="C1497" s="56">
        <f>RFPData!E1492</f>
        <v>0</v>
      </c>
      <c r="D1497" s="53">
        <f>RFPData!DT1492</f>
        <v>0</v>
      </c>
      <c r="E1497" s="56" t="str">
        <f>RFPData!DW1492</f>
        <v/>
      </c>
      <c r="F1497" s="54" t="d">
        <f>RFPData!CX1492</f>
        <v>1899-12-30</v>
      </c>
      <c r="G1497" s="54" t="d">
        <f>RFPData!DS1492</f>
        <v>1899-12-30</v>
      </c>
      <c r="H1497" s="58">
        <f>RFPData!DQ1492</f>
        <v>0</v>
      </c>
      <c r="I1497" s="58">
        <f>RFPData!DV1492</f>
        <v>0</v>
      </c>
      <c r="J1497" s="55">
        <f>RFPData!CV1492</f>
        <v>0</v>
      </c>
      <c r="K1497" s="55">
        <f>RFPData!CW1492</f>
        <v>0</v>
      </c>
      <c r="L1497" s="57">
        <f>RFPData!DR1492</f>
        <v>0</v>
      </c>
    </row>
    <row r="1498" spans="1:12" ht="30" customHeight="1">
      <c r="A1498" s="58">
        <f>RFPData!D1493</f>
        <v>0</v>
      </c>
      <c r="B1498" s="53">
        <f>RFPData!DU1493</f>
        <v>0</v>
      </c>
      <c r="C1498" s="56">
        <f>RFPData!E1493</f>
        <v>0</v>
      </c>
      <c r="D1498" s="53">
        <f>RFPData!DT1493</f>
        <v>0</v>
      </c>
      <c r="E1498" s="56" t="str">
        <f>RFPData!DW1493</f>
        <v/>
      </c>
      <c r="F1498" s="54" t="d">
        <f>RFPData!CX1493</f>
        <v>1899-12-30</v>
      </c>
      <c r="G1498" s="54" t="d">
        <f>RFPData!DS1493</f>
        <v>1899-12-30</v>
      </c>
      <c r="H1498" s="58">
        <f>RFPData!DQ1493</f>
        <v>0</v>
      </c>
      <c r="I1498" s="58">
        <f>RFPData!DV1493</f>
        <v>0</v>
      </c>
      <c r="J1498" s="55">
        <f>RFPData!CV1493</f>
        <v>0</v>
      </c>
      <c r="K1498" s="55">
        <f>RFPData!CW1493</f>
        <v>0</v>
      </c>
      <c r="L1498" s="57">
        <f>RFPData!DR1493</f>
        <v>0</v>
      </c>
    </row>
    <row r="1499" spans="1:12" ht="30" customHeight="1">
      <c r="A1499" s="58">
        <f>RFPData!D1494</f>
        <v>0</v>
      </c>
      <c r="B1499" s="53">
        <f>RFPData!DU1494</f>
        <v>0</v>
      </c>
      <c r="C1499" s="56">
        <f>RFPData!E1494</f>
        <v>0</v>
      </c>
      <c r="D1499" s="53">
        <f>RFPData!DT1494</f>
        <v>0</v>
      </c>
      <c r="E1499" s="56" t="str">
        <f>RFPData!DW1494</f>
        <v/>
      </c>
      <c r="F1499" s="54" t="d">
        <f>RFPData!CX1494</f>
        <v>1899-12-30</v>
      </c>
      <c r="G1499" s="54" t="d">
        <f>RFPData!DS1494</f>
        <v>1899-12-30</v>
      </c>
      <c r="H1499" s="58">
        <f>RFPData!DQ1494</f>
        <v>0</v>
      </c>
      <c r="I1499" s="58">
        <f>RFPData!DV1494</f>
        <v>0</v>
      </c>
      <c r="J1499" s="55">
        <f>RFPData!CV1494</f>
        <v>0</v>
      </c>
      <c r="K1499" s="55">
        <f>RFPData!CW1494</f>
        <v>0</v>
      </c>
      <c r="L1499" s="57">
        <f>RFPData!DR1494</f>
        <v>0</v>
      </c>
    </row>
    <row r="1500" spans="1:12" ht="30" customHeight="1">
      <c r="A1500" s="58">
        <f>RFPData!D1495</f>
        <v>0</v>
      </c>
      <c r="B1500" s="53">
        <f>RFPData!DU1495</f>
        <v>0</v>
      </c>
      <c r="C1500" s="56">
        <f>RFPData!E1495</f>
        <v>0</v>
      </c>
      <c r="D1500" s="53">
        <f>RFPData!DT1495</f>
        <v>0</v>
      </c>
      <c r="E1500" s="56" t="str">
        <f>RFPData!DW1495</f>
        <v/>
      </c>
      <c r="F1500" s="54" t="d">
        <f>RFPData!CX1495</f>
        <v>1899-12-30</v>
      </c>
      <c r="G1500" s="54" t="d">
        <f>RFPData!DS1495</f>
        <v>1899-12-30</v>
      </c>
      <c r="H1500" s="58">
        <f>RFPData!DQ1495</f>
        <v>0</v>
      </c>
      <c r="I1500" s="58">
        <f>RFPData!DV1495</f>
        <v>0</v>
      </c>
      <c r="J1500" s="55">
        <f>RFPData!CV1495</f>
        <v>0</v>
      </c>
      <c r="K1500" s="55">
        <f>RFPData!CW1495</f>
        <v>0</v>
      </c>
      <c r="L1500" s="57">
        <f>RFPData!DR1495</f>
        <v>0</v>
      </c>
    </row>
    <row r="1501" spans="1:12" ht="30" customHeight="1">
      <c r="A1501" s="58">
        <f>RFPData!D1496</f>
        <v>0</v>
      </c>
      <c r="B1501" s="53">
        <f>RFPData!DU1496</f>
        <v>0</v>
      </c>
      <c r="C1501" s="56">
        <f>RFPData!E1496</f>
        <v>0</v>
      </c>
      <c r="D1501" s="53">
        <f>RFPData!DT1496</f>
        <v>0</v>
      </c>
      <c r="E1501" s="56" t="str">
        <f>RFPData!DW1496</f>
        <v/>
      </c>
      <c r="F1501" s="54" t="d">
        <f>RFPData!CX1496</f>
        <v>1899-12-30</v>
      </c>
      <c r="G1501" s="54" t="d">
        <f>RFPData!DS1496</f>
        <v>1899-12-30</v>
      </c>
      <c r="H1501" s="58">
        <f>RFPData!DQ1496</f>
        <v>0</v>
      </c>
      <c r="I1501" s="58">
        <f>RFPData!DV1496</f>
        <v>0</v>
      </c>
      <c r="J1501" s="55">
        <f>RFPData!CV1496</f>
        <v>0</v>
      </c>
      <c r="K1501" s="55">
        <f>RFPData!CW1496</f>
        <v>0</v>
      </c>
      <c r="L1501" s="57">
        <f>RFPData!DR1496</f>
        <v>0</v>
      </c>
    </row>
    <row r="1502" spans="1:12" ht="30" customHeight="1">
      <c r="A1502" s="58">
        <f>RFPData!D1497</f>
        <v>0</v>
      </c>
      <c r="B1502" s="53">
        <f>RFPData!DU1497</f>
        <v>0</v>
      </c>
      <c r="C1502" s="56">
        <f>RFPData!E1497</f>
        <v>0</v>
      </c>
      <c r="D1502" s="53">
        <f>RFPData!DT1497</f>
        <v>0</v>
      </c>
      <c r="E1502" s="56" t="str">
        <f>RFPData!DW1497</f>
        <v/>
      </c>
      <c r="F1502" s="54" t="d">
        <f>RFPData!CX1497</f>
        <v>1899-12-30</v>
      </c>
      <c r="G1502" s="54" t="d">
        <f>RFPData!DS1497</f>
        <v>1899-12-30</v>
      </c>
      <c r="H1502" s="58">
        <f>RFPData!DQ1497</f>
        <v>0</v>
      </c>
      <c r="I1502" s="58">
        <f>RFPData!DV1497</f>
        <v>0</v>
      </c>
      <c r="J1502" s="55">
        <f>RFPData!CV1497</f>
        <v>0</v>
      </c>
      <c r="K1502" s="55">
        <f>RFPData!CW1497</f>
        <v>0</v>
      </c>
      <c r="L1502" s="57">
        <f>RFPData!DR1497</f>
        <v>0</v>
      </c>
    </row>
    <row r="1503" spans="1:12" ht="30" customHeight="1">
      <c r="A1503" s="58">
        <f>RFPData!D1498</f>
        <v>0</v>
      </c>
      <c r="B1503" s="53">
        <f>RFPData!DU1498</f>
        <v>0</v>
      </c>
      <c r="C1503" s="56">
        <f>RFPData!E1498</f>
        <v>0</v>
      </c>
      <c r="D1503" s="53">
        <f>RFPData!DT1498</f>
        <v>0</v>
      </c>
      <c r="E1503" s="56" t="str">
        <f>RFPData!DW1498</f>
        <v/>
      </c>
      <c r="F1503" s="54" t="d">
        <f>RFPData!CX1498</f>
        <v>1899-12-30</v>
      </c>
      <c r="G1503" s="54" t="d">
        <f>RFPData!DS1498</f>
        <v>1899-12-30</v>
      </c>
      <c r="H1503" s="58">
        <f>RFPData!DQ1498</f>
        <v>0</v>
      </c>
      <c r="I1503" s="58">
        <f>RFPData!DV1498</f>
        <v>0</v>
      </c>
      <c r="J1503" s="55">
        <f>RFPData!CV1498</f>
        <v>0</v>
      </c>
      <c r="K1503" s="55">
        <f>RFPData!CW1498</f>
        <v>0</v>
      </c>
      <c r="L1503" s="57">
        <f>RFPData!DR1498</f>
        <v>0</v>
      </c>
    </row>
    <row r="1504" spans="1:12" ht="30" customHeight="1">
      <c r="A1504" s="58">
        <f>RFPData!D1499</f>
        <v>0</v>
      </c>
      <c r="B1504" s="53">
        <f>RFPData!DU1499</f>
        <v>0</v>
      </c>
      <c r="C1504" s="56">
        <f>RFPData!E1499</f>
        <v>0</v>
      </c>
      <c r="D1504" s="53">
        <f>RFPData!DT1499</f>
        <v>0</v>
      </c>
      <c r="E1504" s="56" t="str">
        <f>RFPData!DW1499</f>
        <v/>
      </c>
      <c r="F1504" s="54" t="d">
        <f>RFPData!CX1499</f>
        <v>1899-12-30</v>
      </c>
      <c r="G1504" s="54" t="d">
        <f>RFPData!DS1499</f>
        <v>1899-12-30</v>
      </c>
      <c r="H1504" s="58">
        <f>RFPData!DQ1499</f>
        <v>0</v>
      </c>
      <c r="I1504" s="58">
        <f>RFPData!DV1499</f>
        <v>0</v>
      </c>
      <c r="J1504" s="55">
        <f>RFPData!CV1499</f>
        <v>0</v>
      </c>
      <c r="K1504" s="55">
        <f>RFPData!CW1499</f>
        <v>0</v>
      </c>
      <c r="L1504" s="57">
        <f>RFPData!DR1499</f>
        <v>0</v>
      </c>
    </row>
    <row r="1505" spans="1:12" ht="30" customHeight="1">
      <c r="A1505" s="58">
        <f>RFPData!D1500</f>
        <v>0</v>
      </c>
      <c r="B1505" s="53">
        <f>RFPData!DU1500</f>
        <v>0</v>
      </c>
      <c r="C1505" s="56">
        <f>RFPData!E1500</f>
        <v>0</v>
      </c>
      <c r="D1505" s="53">
        <f>RFPData!DT1500</f>
        <v>0</v>
      </c>
      <c r="E1505" s="56" t="str">
        <f>RFPData!DW1500</f>
        <v/>
      </c>
      <c r="F1505" s="54" t="d">
        <f>RFPData!CX1500</f>
        <v>1899-12-30</v>
      </c>
      <c r="G1505" s="54" t="d">
        <f>RFPData!DS1500</f>
        <v>1899-12-30</v>
      </c>
      <c r="H1505" s="58">
        <f>RFPData!DQ1500</f>
        <v>0</v>
      </c>
      <c r="I1505" s="58">
        <f>RFPData!DV1500</f>
        <v>0</v>
      </c>
      <c r="J1505" s="55">
        <f>RFPData!CV1500</f>
        <v>0</v>
      </c>
      <c r="K1505" s="55">
        <f>RFPData!CW1500</f>
        <v>0</v>
      </c>
      <c r="L1505" s="57">
        <f>RFPData!DR1500</f>
        <v>0</v>
      </c>
    </row>
    <row r="1506" spans="1:12" ht="30" customHeight="1">
      <c r="A1506" s="58">
        <f>RFPData!D1501</f>
        <v>0</v>
      </c>
      <c r="B1506" s="53">
        <f>RFPData!DU1501</f>
        <v>0</v>
      </c>
      <c r="C1506" s="56">
        <f>RFPData!E1501</f>
        <v>0</v>
      </c>
      <c r="D1506" s="53">
        <f>RFPData!DT1501</f>
        <v>0</v>
      </c>
      <c r="E1506" s="56" t="str">
        <f>RFPData!DW1501</f>
        <v/>
      </c>
      <c r="F1506" s="54" t="d">
        <f>RFPData!CX1501</f>
        <v>1899-12-30</v>
      </c>
      <c r="G1506" s="54" t="d">
        <f>RFPData!DS1501</f>
        <v>1899-12-30</v>
      </c>
      <c r="H1506" s="58">
        <f>RFPData!DQ1501</f>
        <v>0</v>
      </c>
      <c r="I1506" s="58">
        <f>RFPData!DV1501</f>
        <v>0</v>
      </c>
      <c r="J1506" s="55">
        <f>RFPData!CV1501</f>
        <v>0</v>
      </c>
      <c r="K1506" s="55">
        <f>RFPData!CW1501</f>
        <v>0</v>
      </c>
      <c r="L1506" s="57">
        <f>RFPData!DR1501</f>
        <v>0</v>
      </c>
    </row>
    <row r="1507" spans="1:12" ht="30" customHeight="1">
      <c r="A1507" s="58">
        <f>RFPData!D1502</f>
        <v>0</v>
      </c>
      <c r="B1507" s="53">
        <f>RFPData!DU1502</f>
        <v>0</v>
      </c>
      <c r="C1507" s="56">
        <f>RFPData!E1502</f>
        <v>0</v>
      </c>
      <c r="D1507" s="53">
        <f>RFPData!DT1502</f>
        <v>0</v>
      </c>
      <c r="E1507" s="56" t="str">
        <f>RFPData!DW1502</f>
        <v/>
      </c>
      <c r="F1507" s="54" t="d">
        <f>RFPData!CX1502</f>
        <v>1899-12-30</v>
      </c>
      <c r="G1507" s="54" t="d">
        <f>RFPData!DS1502</f>
        <v>1899-12-30</v>
      </c>
      <c r="H1507" s="58">
        <f>RFPData!DQ1502</f>
        <v>0</v>
      </c>
      <c r="I1507" s="58">
        <f>RFPData!DV1502</f>
        <v>0</v>
      </c>
      <c r="J1507" s="55">
        <f>RFPData!CV1502</f>
        <v>0</v>
      </c>
      <c r="K1507" s="55">
        <f>RFPData!CW1502</f>
        <v>0</v>
      </c>
      <c r="L1507" s="57">
        <f>RFPData!DR1502</f>
        <v>0</v>
      </c>
    </row>
    <row r="1508" spans="1:12" ht="30" customHeight="1">
      <c r="A1508" s="58">
        <f>RFPData!D1503</f>
        <v>0</v>
      </c>
      <c r="B1508" s="53">
        <f>RFPData!DU1503</f>
        <v>0</v>
      </c>
      <c r="C1508" s="56">
        <f>RFPData!E1503</f>
        <v>0</v>
      </c>
      <c r="D1508" s="53">
        <f>RFPData!DT1503</f>
        <v>0</v>
      </c>
      <c r="E1508" s="56" t="str">
        <f>RFPData!DW1503</f>
        <v/>
      </c>
      <c r="F1508" s="54" t="d">
        <f>RFPData!CX1503</f>
        <v>1899-12-30</v>
      </c>
      <c r="G1508" s="54" t="d">
        <f>RFPData!DS1503</f>
        <v>1899-12-30</v>
      </c>
      <c r="H1508" s="58">
        <f>RFPData!DQ1503</f>
        <v>0</v>
      </c>
      <c r="I1508" s="58">
        <f>RFPData!DV1503</f>
        <v>0</v>
      </c>
      <c r="J1508" s="55">
        <f>RFPData!CV1503</f>
        <v>0</v>
      </c>
      <c r="K1508" s="55">
        <f>RFPData!CW1503</f>
        <v>0</v>
      </c>
      <c r="L1508" s="57">
        <f>RFPData!DR1503</f>
        <v>0</v>
      </c>
    </row>
    <row r="1509" spans="1:12" ht="30" customHeight="1">
      <c r="A1509" s="58">
        <f>RFPData!D1504</f>
        <v>0</v>
      </c>
      <c r="B1509" s="53">
        <f>RFPData!DU1504</f>
        <v>0</v>
      </c>
      <c r="C1509" s="56">
        <f>RFPData!E1504</f>
        <v>0</v>
      </c>
      <c r="D1509" s="53">
        <f>RFPData!DT1504</f>
        <v>0</v>
      </c>
      <c r="E1509" s="56" t="str">
        <f>RFPData!DW1504</f>
        <v/>
      </c>
      <c r="F1509" s="54" t="d">
        <f>RFPData!CX1504</f>
        <v>1899-12-30</v>
      </c>
      <c r="G1509" s="54" t="d">
        <f>RFPData!DS1504</f>
        <v>1899-12-30</v>
      </c>
      <c r="H1509" s="58">
        <f>RFPData!DQ1504</f>
        <v>0</v>
      </c>
      <c r="I1509" s="58">
        <f>RFPData!DV1504</f>
        <v>0</v>
      </c>
      <c r="J1509" s="55">
        <f>RFPData!CV1504</f>
        <v>0</v>
      </c>
      <c r="K1509" s="55">
        <f>RFPData!CW1504</f>
        <v>0</v>
      </c>
      <c r="L1509" s="57">
        <f>RFPData!DR1504</f>
        <v>0</v>
      </c>
    </row>
    <row r="1510" spans="1:12" ht="30" customHeight="1">
      <c r="A1510" s="58">
        <f>RFPData!D1505</f>
        <v>0</v>
      </c>
      <c r="B1510" s="53">
        <f>RFPData!DU1505</f>
        <v>0</v>
      </c>
      <c r="C1510" s="56">
        <f>RFPData!E1505</f>
        <v>0</v>
      </c>
      <c r="D1510" s="53">
        <f>RFPData!DT1505</f>
        <v>0</v>
      </c>
      <c r="E1510" s="56" t="str">
        <f>RFPData!DW1505</f>
        <v/>
      </c>
      <c r="F1510" s="54" t="d">
        <f>RFPData!CX1505</f>
        <v>1899-12-30</v>
      </c>
      <c r="G1510" s="54" t="d">
        <f>RFPData!DS1505</f>
        <v>1899-12-30</v>
      </c>
      <c r="H1510" s="58">
        <f>RFPData!DQ1505</f>
        <v>0</v>
      </c>
      <c r="I1510" s="58">
        <f>RFPData!DV1505</f>
        <v>0</v>
      </c>
      <c r="J1510" s="55">
        <f>RFPData!CV1505</f>
        <v>0</v>
      </c>
      <c r="K1510" s="55">
        <f>RFPData!CW1505</f>
        <v>0</v>
      </c>
      <c r="L1510" s="57">
        <f>RFPData!DR1505</f>
        <v>0</v>
      </c>
    </row>
    <row r="1511" spans="1:12" ht="30" customHeight="1">
      <c r="A1511" s="58">
        <f>RFPData!D1506</f>
        <v>0</v>
      </c>
      <c r="B1511" s="53">
        <f>RFPData!DU1506</f>
        <v>0</v>
      </c>
      <c r="C1511" s="56">
        <f>RFPData!E1506</f>
        <v>0</v>
      </c>
      <c r="D1511" s="53">
        <f>RFPData!DT1506</f>
        <v>0</v>
      </c>
      <c r="E1511" s="56" t="str">
        <f>RFPData!DW1506</f>
        <v/>
      </c>
      <c r="F1511" s="54" t="d">
        <f>RFPData!CX1506</f>
        <v>1899-12-30</v>
      </c>
      <c r="G1511" s="54" t="d">
        <f>RFPData!DS1506</f>
        <v>1899-12-30</v>
      </c>
      <c r="H1511" s="58">
        <f>RFPData!DQ1506</f>
        <v>0</v>
      </c>
      <c r="I1511" s="58">
        <f>RFPData!DV1506</f>
        <v>0</v>
      </c>
      <c r="J1511" s="55">
        <f>RFPData!CV1506</f>
        <v>0</v>
      </c>
      <c r="K1511" s="55">
        <f>RFPData!CW1506</f>
        <v>0</v>
      </c>
      <c r="L1511" s="57">
        <f>RFPData!DR1506</f>
        <v>0</v>
      </c>
    </row>
    <row r="1512" spans="1:12" ht="30" customHeight="1">
      <c r="A1512" s="58">
        <f>RFPData!D1507</f>
        <v>0</v>
      </c>
      <c r="B1512" s="53">
        <f>RFPData!DU1507</f>
        <v>0</v>
      </c>
      <c r="C1512" s="56">
        <f>RFPData!E1507</f>
        <v>0</v>
      </c>
      <c r="D1512" s="53">
        <f>RFPData!DT1507</f>
        <v>0</v>
      </c>
      <c r="E1512" s="56" t="str">
        <f>RFPData!DW1507</f>
        <v/>
      </c>
      <c r="F1512" s="54" t="d">
        <f>RFPData!CX1507</f>
        <v>1899-12-30</v>
      </c>
      <c r="G1512" s="54" t="d">
        <f>RFPData!DS1507</f>
        <v>1899-12-30</v>
      </c>
      <c r="H1512" s="58">
        <f>RFPData!DQ1507</f>
        <v>0</v>
      </c>
      <c r="I1512" s="58">
        <f>RFPData!DV1507</f>
        <v>0</v>
      </c>
      <c r="J1512" s="55">
        <f>RFPData!CV1507</f>
        <v>0</v>
      </c>
      <c r="K1512" s="55">
        <f>RFPData!CW1507</f>
        <v>0</v>
      </c>
      <c r="L1512" s="57">
        <f>RFPData!DR1507</f>
        <v>0</v>
      </c>
    </row>
    <row r="1513" spans="1:12" ht="30" customHeight="1">
      <c r="A1513" s="58">
        <f>RFPData!D1508</f>
        <v>0</v>
      </c>
      <c r="B1513" s="53">
        <f>RFPData!DU1508</f>
        <v>0</v>
      </c>
      <c r="C1513" s="56">
        <f>RFPData!E1508</f>
        <v>0</v>
      </c>
      <c r="D1513" s="53">
        <f>RFPData!DT1508</f>
        <v>0</v>
      </c>
      <c r="E1513" s="56" t="str">
        <f>RFPData!DW1508</f>
        <v/>
      </c>
      <c r="F1513" s="54" t="d">
        <f>RFPData!CX1508</f>
        <v>1899-12-30</v>
      </c>
      <c r="G1513" s="54" t="d">
        <f>RFPData!DS1508</f>
        <v>1899-12-30</v>
      </c>
      <c r="H1513" s="58">
        <f>RFPData!DQ1508</f>
        <v>0</v>
      </c>
      <c r="I1513" s="58">
        <f>RFPData!DV1508</f>
        <v>0</v>
      </c>
      <c r="J1513" s="55">
        <f>RFPData!CV1508</f>
        <v>0</v>
      </c>
      <c r="K1513" s="55">
        <f>RFPData!CW1508</f>
        <v>0</v>
      </c>
      <c r="L1513" s="57">
        <f>RFPData!DR1508</f>
        <v>0</v>
      </c>
    </row>
    <row r="1514" spans="1:12" ht="30" customHeight="1">
      <c r="A1514" s="58">
        <f>RFPData!D1509</f>
        <v>0</v>
      </c>
      <c r="B1514" s="53">
        <f>RFPData!DU1509</f>
        <v>0</v>
      </c>
      <c r="C1514" s="56">
        <f>RFPData!E1509</f>
        <v>0</v>
      </c>
      <c r="D1514" s="53">
        <f>RFPData!DT1509</f>
        <v>0</v>
      </c>
      <c r="E1514" s="56" t="str">
        <f>RFPData!DW1509</f>
        <v/>
      </c>
      <c r="F1514" s="54" t="d">
        <f>RFPData!CX1509</f>
        <v>1899-12-30</v>
      </c>
      <c r="G1514" s="54" t="d">
        <f>RFPData!DS1509</f>
        <v>1899-12-30</v>
      </c>
      <c r="H1514" s="58">
        <f>RFPData!DQ1509</f>
        <v>0</v>
      </c>
      <c r="I1514" s="58">
        <f>RFPData!DV1509</f>
        <v>0</v>
      </c>
      <c r="J1514" s="55">
        <f>RFPData!CV1509</f>
        <v>0</v>
      </c>
      <c r="K1514" s="55">
        <f>RFPData!CW1509</f>
        <v>0</v>
      </c>
      <c r="L1514" s="57">
        <f>RFPData!DR1509</f>
        <v>0</v>
      </c>
    </row>
    <row r="1515" spans="1:12" ht="30" customHeight="1">
      <c r="A1515" s="58">
        <f>RFPData!D1510</f>
        <v>0</v>
      </c>
      <c r="B1515" s="53">
        <f>RFPData!DU1510</f>
        <v>0</v>
      </c>
      <c r="C1515" s="56">
        <f>RFPData!E1510</f>
        <v>0</v>
      </c>
      <c r="D1515" s="53">
        <f>RFPData!DT1510</f>
        <v>0</v>
      </c>
      <c r="E1515" s="56" t="str">
        <f>RFPData!DW1510</f>
        <v/>
      </c>
      <c r="F1515" s="54" t="d">
        <f>RFPData!CX1510</f>
        <v>1899-12-30</v>
      </c>
      <c r="G1515" s="54" t="d">
        <f>RFPData!DS1510</f>
        <v>1899-12-30</v>
      </c>
      <c r="H1515" s="58">
        <f>RFPData!DQ1510</f>
        <v>0</v>
      </c>
      <c r="I1515" s="58">
        <f>RFPData!DV1510</f>
        <v>0</v>
      </c>
      <c r="J1515" s="55">
        <f>RFPData!CV1510</f>
        <v>0</v>
      </c>
      <c r="K1515" s="55">
        <f>RFPData!CW1510</f>
        <v>0</v>
      </c>
      <c r="L1515" s="57">
        <f>RFPData!DR1510</f>
        <v>0</v>
      </c>
    </row>
    <row r="1516" spans="1:12" ht="30" customHeight="1">
      <c r="A1516" s="58">
        <f>RFPData!D1511</f>
        <v>0</v>
      </c>
      <c r="B1516" s="53">
        <f>RFPData!DU1511</f>
        <v>0</v>
      </c>
      <c r="C1516" s="56">
        <f>RFPData!E1511</f>
        <v>0</v>
      </c>
      <c r="D1516" s="53">
        <f>RFPData!DT1511</f>
        <v>0</v>
      </c>
      <c r="E1516" s="56" t="str">
        <f>RFPData!DW1511</f>
        <v/>
      </c>
      <c r="F1516" s="54" t="d">
        <f>RFPData!CX1511</f>
        <v>1899-12-30</v>
      </c>
      <c r="G1516" s="54" t="d">
        <f>RFPData!DS1511</f>
        <v>1899-12-30</v>
      </c>
      <c r="H1516" s="58">
        <f>RFPData!DQ1511</f>
        <v>0</v>
      </c>
      <c r="I1516" s="58">
        <f>RFPData!DV1511</f>
        <v>0</v>
      </c>
      <c r="J1516" s="55">
        <f>RFPData!CV1511</f>
        <v>0</v>
      </c>
      <c r="K1516" s="55">
        <f>RFPData!CW1511</f>
        <v>0</v>
      </c>
      <c r="L1516" s="57">
        <f>RFPData!DR1511</f>
        <v>0</v>
      </c>
    </row>
    <row r="1517" spans="1:12" ht="30" customHeight="1">
      <c r="A1517" s="58">
        <f>RFPData!D1512</f>
        <v>0</v>
      </c>
      <c r="B1517" s="53">
        <f>RFPData!DU1512</f>
        <v>0</v>
      </c>
      <c r="C1517" s="56">
        <f>RFPData!E1512</f>
        <v>0</v>
      </c>
      <c r="D1517" s="53">
        <f>RFPData!DT1512</f>
        <v>0</v>
      </c>
      <c r="E1517" s="56" t="str">
        <f>RFPData!DW1512</f>
        <v/>
      </c>
      <c r="F1517" s="54" t="d">
        <f>RFPData!CX1512</f>
        <v>1899-12-30</v>
      </c>
      <c r="G1517" s="54" t="d">
        <f>RFPData!DS1512</f>
        <v>1899-12-30</v>
      </c>
      <c r="H1517" s="58">
        <f>RFPData!DQ1512</f>
        <v>0</v>
      </c>
      <c r="I1517" s="58">
        <f>RFPData!DV1512</f>
        <v>0</v>
      </c>
      <c r="J1517" s="55">
        <f>RFPData!CV1512</f>
        <v>0</v>
      </c>
      <c r="K1517" s="55">
        <f>RFPData!CW1512</f>
        <v>0</v>
      </c>
      <c r="L1517" s="57">
        <f>RFPData!DR1512</f>
        <v>0</v>
      </c>
    </row>
    <row r="1518" spans="1:12" ht="30" customHeight="1">
      <c r="A1518" s="58">
        <f>RFPData!D1513</f>
        <v>0</v>
      </c>
      <c r="B1518" s="53">
        <f>RFPData!DU1513</f>
        <v>0</v>
      </c>
      <c r="C1518" s="56">
        <f>RFPData!E1513</f>
        <v>0</v>
      </c>
      <c r="D1518" s="53">
        <f>RFPData!DT1513</f>
        <v>0</v>
      </c>
      <c r="E1518" s="56" t="str">
        <f>RFPData!DW1513</f>
        <v/>
      </c>
      <c r="F1518" s="54" t="d">
        <f>RFPData!CX1513</f>
        <v>1899-12-30</v>
      </c>
      <c r="G1518" s="54" t="d">
        <f>RFPData!DS1513</f>
        <v>1899-12-30</v>
      </c>
      <c r="H1518" s="58">
        <f>RFPData!DQ1513</f>
        <v>0</v>
      </c>
      <c r="I1518" s="58">
        <f>RFPData!DV1513</f>
        <v>0</v>
      </c>
      <c r="J1518" s="55">
        <f>RFPData!CV1513</f>
        <v>0</v>
      </c>
      <c r="K1518" s="55">
        <f>RFPData!CW1513</f>
        <v>0</v>
      </c>
      <c r="L1518" s="57">
        <f>RFPData!DR1513</f>
        <v>0</v>
      </c>
    </row>
    <row r="1519" spans="1:12" ht="30" customHeight="1">
      <c r="A1519" s="58">
        <f>RFPData!D1514</f>
        <v>0</v>
      </c>
      <c r="B1519" s="53">
        <f>RFPData!DU1514</f>
        <v>0</v>
      </c>
      <c r="C1519" s="56">
        <f>RFPData!E1514</f>
        <v>0</v>
      </c>
      <c r="D1519" s="53">
        <f>RFPData!DT1514</f>
        <v>0</v>
      </c>
      <c r="E1519" s="56" t="str">
        <f>RFPData!DW1514</f>
        <v/>
      </c>
      <c r="F1519" s="54" t="d">
        <f>RFPData!CX1514</f>
        <v>1899-12-30</v>
      </c>
      <c r="G1519" s="54" t="d">
        <f>RFPData!DS1514</f>
        <v>1899-12-30</v>
      </c>
      <c r="H1519" s="58">
        <f>RFPData!DQ1514</f>
        <v>0</v>
      </c>
      <c r="I1519" s="58">
        <f>RFPData!DV1514</f>
        <v>0</v>
      </c>
      <c r="J1519" s="55">
        <f>RFPData!CV1514</f>
        <v>0</v>
      </c>
      <c r="K1519" s="55">
        <f>RFPData!CW1514</f>
        <v>0</v>
      </c>
      <c r="L1519" s="57">
        <f>RFPData!DR1514</f>
        <v>0</v>
      </c>
    </row>
    <row r="1520" spans="1:12" ht="30" customHeight="1">
      <c r="A1520" s="58">
        <f>RFPData!D1515</f>
        <v>0</v>
      </c>
      <c r="B1520" s="53">
        <f>RFPData!DU1515</f>
        <v>0</v>
      </c>
      <c r="C1520" s="56">
        <f>RFPData!E1515</f>
        <v>0</v>
      </c>
      <c r="D1520" s="53">
        <f>RFPData!DT1515</f>
        <v>0</v>
      </c>
      <c r="E1520" s="56" t="str">
        <f>RFPData!DW1515</f>
        <v/>
      </c>
      <c r="F1520" s="54" t="d">
        <f>RFPData!CX1515</f>
        <v>1899-12-30</v>
      </c>
      <c r="G1520" s="54" t="d">
        <f>RFPData!DS1515</f>
        <v>1899-12-30</v>
      </c>
      <c r="H1520" s="58">
        <f>RFPData!DQ1515</f>
        <v>0</v>
      </c>
      <c r="I1520" s="58">
        <f>RFPData!DV1515</f>
        <v>0</v>
      </c>
      <c r="J1520" s="55">
        <f>RFPData!CV1515</f>
        <v>0</v>
      </c>
      <c r="K1520" s="55">
        <f>RFPData!CW1515</f>
        <v>0</v>
      </c>
      <c r="L1520" s="57">
        <f>RFPData!DR1515</f>
        <v>0</v>
      </c>
    </row>
    <row r="1521" spans="1:12" ht="30" customHeight="1">
      <c r="A1521" s="58">
        <f>RFPData!D1516</f>
        <v>0</v>
      </c>
      <c r="B1521" s="53">
        <f>RFPData!DU1516</f>
        <v>0</v>
      </c>
      <c r="C1521" s="56">
        <f>RFPData!E1516</f>
        <v>0</v>
      </c>
      <c r="D1521" s="53">
        <f>RFPData!DT1516</f>
        <v>0</v>
      </c>
      <c r="E1521" s="56" t="str">
        <f>RFPData!DW1516</f>
        <v/>
      </c>
      <c r="F1521" s="54" t="d">
        <f>RFPData!CX1516</f>
        <v>1899-12-30</v>
      </c>
      <c r="G1521" s="54" t="d">
        <f>RFPData!DS1516</f>
        <v>1899-12-30</v>
      </c>
      <c r="H1521" s="58">
        <f>RFPData!DQ1516</f>
        <v>0</v>
      </c>
      <c r="I1521" s="58">
        <f>RFPData!DV1516</f>
        <v>0</v>
      </c>
      <c r="J1521" s="55">
        <f>RFPData!CV1516</f>
        <v>0</v>
      </c>
      <c r="K1521" s="55">
        <f>RFPData!CW1516</f>
        <v>0</v>
      </c>
      <c r="L1521" s="57">
        <f>RFPData!DR1516</f>
        <v>0</v>
      </c>
    </row>
    <row r="1522" spans="1:12" ht="30" customHeight="1">
      <c r="A1522" s="58">
        <f>RFPData!D1517</f>
        <v>0</v>
      </c>
      <c r="B1522" s="53">
        <f>RFPData!DU1517</f>
        <v>0</v>
      </c>
      <c r="C1522" s="56">
        <f>RFPData!E1517</f>
        <v>0</v>
      </c>
      <c r="D1522" s="53">
        <f>RFPData!DT1517</f>
        <v>0</v>
      </c>
      <c r="E1522" s="56" t="str">
        <f>RFPData!DW1517</f>
        <v/>
      </c>
      <c r="F1522" s="54" t="d">
        <f>RFPData!CX1517</f>
        <v>1899-12-30</v>
      </c>
      <c r="G1522" s="54" t="d">
        <f>RFPData!DS1517</f>
        <v>1899-12-30</v>
      </c>
      <c r="H1522" s="58">
        <f>RFPData!DQ1517</f>
        <v>0</v>
      </c>
      <c r="I1522" s="58">
        <f>RFPData!DV1517</f>
        <v>0</v>
      </c>
      <c r="J1522" s="55">
        <f>RFPData!CV1517</f>
        <v>0</v>
      </c>
      <c r="K1522" s="55">
        <f>RFPData!CW1517</f>
        <v>0</v>
      </c>
      <c r="L1522" s="57">
        <f>RFPData!DR1517</f>
        <v>0</v>
      </c>
    </row>
    <row r="1523" spans="1:12" ht="30" customHeight="1">
      <c r="A1523" s="58">
        <f>RFPData!D1518</f>
        <v>0</v>
      </c>
      <c r="B1523" s="53">
        <f>RFPData!DU1518</f>
        <v>0</v>
      </c>
      <c r="C1523" s="56">
        <f>RFPData!E1518</f>
        <v>0</v>
      </c>
      <c r="D1523" s="53">
        <f>RFPData!DT1518</f>
        <v>0</v>
      </c>
      <c r="E1523" s="56" t="str">
        <f>RFPData!DW1518</f>
        <v/>
      </c>
      <c r="F1523" s="54" t="d">
        <f>RFPData!CX1518</f>
        <v>1899-12-30</v>
      </c>
      <c r="G1523" s="54" t="d">
        <f>RFPData!DS1518</f>
        <v>1899-12-30</v>
      </c>
      <c r="H1523" s="58">
        <f>RFPData!DQ1518</f>
        <v>0</v>
      </c>
      <c r="I1523" s="58">
        <f>RFPData!DV1518</f>
        <v>0</v>
      </c>
      <c r="J1523" s="55">
        <f>RFPData!CV1518</f>
        <v>0</v>
      </c>
      <c r="K1523" s="55">
        <f>RFPData!CW1518</f>
        <v>0</v>
      </c>
      <c r="L1523" s="57">
        <f>RFPData!DR1518</f>
        <v>0</v>
      </c>
    </row>
    <row r="1524" spans="1:12" ht="30" customHeight="1">
      <c r="A1524" s="58">
        <f>RFPData!D1519</f>
        <v>0</v>
      </c>
      <c r="B1524" s="53">
        <f>RFPData!DU1519</f>
        <v>0</v>
      </c>
      <c r="C1524" s="56">
        <f>RFPData!E1519</f>
        <v>0</v>
      </c>
      <c r="D1524" s="53">
        <f>RFPData!DT1519</f>
        <v>0</v>
      </c>
      <c r="E1524" s="56" t="str">
        <f>RFPData!DW1519</f>
        <v/>
      </c>
      <c r="F1524" s="54" t="d">
        <f>RFPData!CX1519</f>
        <v>1899-12-30</v>
      </c>
      <c r="G1524" s="54" t="d">
        <f>RFPData!DS1519</f>
        <v>1899-12-30</v>
      </c>
      <c r="H1524" s="58">
        <f>RFPData!DQ1519</f>
        <v>0</v>
      </c>
      <c r="I1524" s="58">
        <f>RFPData!DV1519</f>
        <v>0</v>
      </c>
      <c r="J1524" s="55">
        <f>RFPData!CV1519</f>
        <v>0</v>
      </c>
      <c r="K1524" s="55">
        <f>RFPData!CW1519</f>
        <v>0</v>
      </c>
      <c r="L1524" s="57">
        <f>RFPData!DR1519</f>
        <v>0</v>
      </c>
    </row>
    <row r="1525" spans="1:12" ht="30" customHeight="1">
      <c r="A1525" s="58">
        <f>RFPData!D1520</f>
        <v>0</v>
      </c>
      <c r="B1525" s="53">
        <f>RFPData!DU1520</f>
        <v>0</v>
      </c>
      <c r="C1525" s="56">
        <f>RFPData!E1520</f>
        <v>0</v>
      </c>
      <c r="D1525" s="53">
        <f>RFPData!DT1520</f>
        <v>0</v>
      </c>
      <c r="E1525" s="56" t="str">
        <f>RFPData!DW1520</f>
        <v/>
      </c>
      <c r="F1525" s="54" t="d">
        <f>RFPData!CX1520</f>
        <v>1899-12-30</v>
      </c>
      <c r="G1525" s="54" t="d">
        <f>RFPData!DS1520</f>
        <v>1899-12-30</v>
      </c>
      <c r="H1525" s="58">
        <f>RFPData!DQ1520</f>
        <v>0</v>
      </c>
      <c r="I1525" s="58">
        <f>RFPData!DV1520</f>
        <v>0</v>
      </c>
      <c r="J1525" s="55">
        <f>RFPData!CV1520</f>
        <v>0</v>
      </c>
      <c r="K1525" s="55">
        <f>RFPData!CW1520</f>
        <v>0</v>
      </c>
      <c r="L1525" s="57">
        <f>RFPData!DR1520</f>
        <v>0</v>
      </c>
    </row>
    <row r="1526" spans="1:12" ht="30" customHeight="1">
      <c r="A1526" s="58">
        <f>RFPData!D1521</f>
        <v>0</v>
      </c>
      <c r="B1526" s="53">
        <f>RFPData!DU1521</f>
        <v>0</v>
      </c>
      <c r="C1526" s="56">
        <f>RFPData!E1521</f>
        <v>0</v>
      </c>
      <c r="D1526" s="53">
        <f>RFPData!DT1521</f>
        <v>0</v>
      </c>
      <c r="E1526" s="56" t="str">
        <f>RFPData!DW1521</f>
        <v/>
      </c>
      <c r="F1526" s="54" t="d">
        <f>RFPData!CX1521</f>
        <v>1899-12-30</v>
      </c>
      <c r="G1526" s="54" t="d">
        <f>RFPData!DS1521</f>
        <v>1899-12-30</v>
      </c>
      <c r="H1526" s="58">
        <f>RFPData!DQ1521</f>
        <v>0</v>
      </c>
      <c r="I1526" s="58">
        <f>RFPData!DV1521</f>
        <v>0</v>
      </c>
      <c r="J1526" s="55">
        <f>RFPData!CV1521</f>
        <v>0</v>
      </c>
      <c r="K1526" s="55">
        <f>RFPData!CW1521</f>
        <v>0</v>
      </c>
      <c r="L1526" s="57">
        <f>RFPData!DR1521</f>
        <v>0</v>
      </c>
    </row>
    <row r="1527" spans="1:12" ht="30" customHeight="1">
      <c r="A1527" s="58">
        <f>RFPData!D1522</f>
        <v>0</v>
      </c>
      <c r="B1527" s="53">
        <f>RFPData!DU1522</f>
        <v>0</v>
      </c>
      <c r="C1527" s="56">
        <f>RFPData!E1522</f>
        <v>0</v>
      </c>
      <c r="D1527" s="53">
        <f>RFPData!DT1522</f>
        <v>0</v>
      </c>
      <c r="E1527" s="56" t="str">
        <f>RFPData!DW1522</f>
        <v/>
      </c>
      <c r="F1527" s="54" t="d">
        <f>RFPData!CX1522</f>
        <v>1899-12-30</v>
      </c>
      <c r="G1527" s="54" t="d">
        <f>RFPData!DS1522</f>
        <v>1899-12-30</v>
      </c>
      <c r="H1527" s="58">
        <f>RFPData!DQ1522</f>
        <v>0</v>
      </c>
      <c r="I1527" s="58">
        <f>RFPData!DV1522</f>
        <v>0</v>
      </c>
      <c r="J1527" s="55">
        <f>RFPData!CV1522</f>
        <v>0</v>
      </c>
      <c r="K1527" s="55">
        <f>RFPData!CW1522</f>
        <v>0</v>
      </c>
      <c r="L1527" s="57">
        <f>RFPData!DR1522</f>
        <v>0</v>
      </c>
    </row>
    <row r="1528" spans="1:12" ht="30" customHeight="1">
      <c r="A1528" s="58">
        <f>RFPData!D1523</f>
        <v>0</v>
      </c>
      <c r="B1528" s="53">
        <f>RFPData!DU1523</f>
        <v>0</v>
      </c>
      <c r="C1528" s="56">
        <f>RFPData!E1523</f>
        <v>0</v>
      </c>
      <c r="D1528" s="53">
        <f>RFPData!DT1523</f>
        <v>0</v>
      </c>
      <c r="E1528" s="56" t="str">
        <f>RFPData!DW1523</f>
        <v/>
      </c>
      <c r="F1528" s="54" t="d">
        <f>RFPData!CX1523</f>
        <v>1899-12-30</v>
      </c>
      <c r="G1528" s="54" t="d">
        <f>RFPData!DS1523</f>
        <v>1899-12-30</v>
      </c>
      <c r="H1528" s="58">
        <f>RFPData!DQ1523</f>
        <v>0</v>
      </c>
      <c r="I1528" s="58">
        <f>RFPData!DV1523</f>
        <v>0</v>
      </c>
      <c r="J1528" s="55">
        <f>RFPData!CV1523</f>
        <v>0</v>
      </c>
      <c r="K1528" s="55">
        <f>RFPData!CW1523</f>
        <v>0</v>
      </c>
      <c r="L1528" s="57">
        <f>RFPData!DR1523</f>
        <v>0</v>
      </c>
    </row>
    <row r="1529" spans="1:12" ht="30" customHeight="1">
      <c r="A1529" s="58">
        <f>RFPData!D1524</f>
        <v>0</v>
      </c>
      <c r="B1529" s="53">
        <f>RFPData!DU1524</f>
        <v>0</v>
      </c>
      <c r="C1529" s="56">
        <f>RFPData!E1524</f>
        <v>0</v>
      </c>
      <c r="D1529" s="53">
        <f>RFPData!DT1524</f>
        <v>0</v>
      </c>
      <c r="E1529" s="56" t="str">
        <f>RFPData!DW1524</f>
        <v/>
      </c>
      <c r="F1529" s="54" t="d">
        <f>RFPData!CX1524</f>
        <v>1899-12-30</v>
      </c>
      <c r="G1529" s="54" t="d">
        <f>RFPData!DS1524</f>
        <v>1899-12-30</v>
      </c>
      <c r="H1529" s="58">
        <f>RFPData!DQ1524</f>
        <v>0</v>
      </c>
      <c r="I1529" s="58">
        <f>RFPData!DV1524</f>
        <v>0</v>
      </c>
      <c r="J1529" s="55">
        <f>RFPData!CV1524</f>
        <v>0</v>
      </c>
      <c r="K1529" s="55">
        <f>RFPData!CW1524</f>
        <v>0</v>
      </c>
      <c r="L1529" s="57">
        <f>RFPData!DR1524</f>
        <v>0</v>
      </c>
    </row>
    <row r="1530" spans="1:12" ht="30" customHeight="1">
      <c r="A1530" s="58">
        <f>RFPData!D1525</f>
        <v>0</v>
      </c>
      <c r="B1530" s="53">
        <f>RFPData!DU1525</f>
        <v>0</v>
      </c>
      <c r="C1530" s="56">
        <f>RFPData!E1525</f>
        <v>0</v>
      </c>
      <c r="D1530" s="53">
        <f>RFPData!DT1525</f>
        <v>0</v>
      </c>
      <c r="E1530" s="56" t="str">
        <f>RFPData!DW1525</f>
        <v/>
      </c>
      <c r="F1530" s="54" t="d">
        <f>RFPData!CX1525</f>
        <v>1899-12-30</v>
      </c>
      <c r="G1530" s="54" t="d">
        <f>RFPData!DS1525</f>
        <v>1899-12-30</v>
      </c>
      <c r="H1530" s="58">
        <f>RFPData!DQ1525</f>
        <v>0</v>
      </c>
      <c r="I1530" s="58">
        <f>RFPData!DV1525</f>
        <v>0</v>
      </c>
      <c r="J1530" s="55">
        <f>RFPData!CV1525</f>
        <v>0</v>
      </c>
      <c r="K1530" s="55">
        <f>RFPData!CW1525</f>
        <v>0</v>
      </c>
      <c r="L1530" s="57">
        <f>RFPData!DR1525</f>
        <v>0</v>
      </c>
    </row>
    <row r="1531" spans="1:12" ht="30" customHeight="1">
      <c r="A1531" s="58">
        <f>RFPData!D1526</f>
        <v>0</v>
      </c>
      <c r="B1531" s="53">
        <f>RFPData!DU1526</f>
        <v>0</v>
      </c>
      <c r="C1531" s="56">
        <f>RFPData!E1526</f>
        <v>0</v>
      </c>
      <c r="D1531" s="53">
        <f>RFPData!DT1526</f>
        <v>0</v>
      </c>
      <c r="E1531" s="56" t="str">
        <f>RFPData!DW1526</f>
        <v/>
      </c>
      <c r="F1531" s="54" t="d">
        <f>RFPData!CX1526</f>
        <v>1899-12-30</v>
      </c>
      <c r="G1531" s="54" t="d">
        <f>RFPData!DS1526</f>
        <v>1899-12-30</v>
      </c>
      <c r="H1531" s="58">
        <f>RFPData!DQ1526</f>
        <v>0</v>
      </c>
      <c r="I1531" s="58">
        <f>RFPData!DV1526</f>
        <v>0</v>
      </c>
      <c r="J1531" s="55">
        <f>RFPData!CV1526</f>
        <v>0</v>
      </c>
      <c r="K1531" s="55">
        <f>RFPData!CW1526</f>
        <v>0</v>
      </c>
      <c r="L1531" s="57">
        <f>RFPData!DR1526</f>
        <v>0</v>
      </c>
    </row>
    <row r="1532" spans="1:12" ht="30" customHeight="1">
      <c r="A1532" s="58">
        <f>RFPData!D1527</f>
        <v>0</v>
      </c>
      <c r="B1532" s="53">
        <f>RFPData!DU1527</f>
        <v>0</v>
      </c>
      <c r="C1532" s="56">
        <f>RFPData!E1527</f>
        <v>0</v>
      </c>
      <c r="D1532" s="53">
        <f>RFPData!DT1527</f>
        <v>0</v>
      </c>
      <c r="E1532" s="56" t="str">
        <f>RFPData!DW1527</f>
        <v/>
      </c>
      <c r="F1532" s="54" t="d">
        <f>RFPData!CX1527</f>
        <v>1899-12-30</v>
      </c>
      <c r="G1532" s="54" t="d">
        <f>RFPData!DS1527</f>
        <v>1899-12-30</v>
      </c>
      <c r="H1532" s="58">
        <f>RFPData!DQ1527</f>
        <v>0</v>
      </c>
      <c r="I1532" s="58">
        <f>RFPData!DV1527</f>
        <v>0</v>
      </c>
      <c r="J1532" s="55">
        <f>RFPData!CV1527</f>
        <v>0</v>
      </c>
      <c r="K1532" s="55">
        <f>RFPData!CW1527</f>
        <v>0</v>
      </c>
      <c r="L1532" s="57">
        <f>RFPData!DR1527</f>
        <v>0</v>
      </c>
    </row>
    <row r="1533" spans="1:12" ht="30" customHeight="1">
      <c r="A1533" s="58">
        <f>RFPData!D1528</f>
        <v>0</v>
      </c>
      <c r="B1533" s="53">
        <f>RFPData!DU1528</f>
        <v>0</v>
      </c>
      <c r="C1533" s="56">
        <f>RFPData!E1528</f>
        <v>0</v>
      </c>
      <c r="D1533" s="53">
        <f>RFPData!DT1528</f>
        <v>0</v>
      </c>
      <c r="E1533" s="56" t="str">
        <f>RFPData!DW1528</f>
        <v/>
      </c>
      <c r="F1533" s="54" t="d">
        <f>RFPData!CX1528</f>
        <v>1899-12-30</v>
      </c>
      <c r="G1533" s="54" t="d">
        <f>RFPData!DS1528</f>
        <v>1899-12-30</v>
      </c>
      <c r="H1533" s="58">
        <f>RFPData!DQ1528</f>
        <v>0</v>
      </c>
      <c r="I1533" s="58">
        <f>RFPData!DV1528</f>
        <v>0</v>
      </c>
      <c r="J1533" s="55">
        <f>RFPData!CV1528</f>
        <v>0</v>
      </c>
      <c r="K1533" s="55">
        <f>RFPData!CW1528</f>
        <v>0</v>
      </c>
      <c r="L1533" s="57">
        <f>RFPData!DR1528</f>
        <v>0</v>
      </c>
    </row>
    <row r="1534" spans="1:12" ht="30" customHeight="1">
      <c r="A1534" s="58">
        <f>RFPData!D1529</f>
        <v>0</v>
      </c>
      <c r="B1534" s="53">
        <f>RFPData!DU1529</f>
        <v>0</v>
      </c>
      <c r="C1534" s="56">
        <f>RFPData!E1529</f>
        <v>0</v>
      </c>
      <c r="D1534" s="53">
        <f>RFPData!DT1529</f>
        <v>0</v>
      </c>
      <c r="E1534" s="56" t="str">
        <f>RFPData!DW1529</f>
        <v/>
      </c>
      <c r="F1534" s="54" t="d">
        <f>RFPData!CX1529</f>
        <v>1899-12-30</v>
      </c>
      <c r="G1534" s="54" t="d">
        <f>RFPData!DS1529</f>
        <v>1899-12-30</v>
      </c>
      <c r="H1534" s="58">
        <f>RFPData!DQ1529</f>
        <v>0</v>
      </c>
      <c r="I1534" s="58">
        <f>RFPData!DV1529</f>
        <v>0</v>
      </c>
      <c r="J1534" s="55">
        <f>RFPData!CV1529</f>
        <v>0</v>
      </c>
      <c r="K1534" s="55">
        <f>RFPData!CW1529</f>
        <v>0</v>
      </c>
      <c r="L1534" s="57">
        <f>RFPData!DR1529</f>
        <v>0</v>
      </c>
    </row>
    <row r="1535" spans="1:12" ht="30" customHeight="1">
      <c r="A1535" s="58">
        <f>RFPData!D1530</f>
        <v>0</v>
      </c>
      <c r="B1535" s="53">
        <f>RFPData!DU1530</f>
        <v>0</v>
      </c>
      <c r="C1535" s="56">
        <f>RFPData!E1530</f>
        <v>0</v>
      </c>
      <c r="D1535" s="53">
        <f>RFPData!DT1530</f>
        <v>0</v>
      </c>
      <c r="E1535" s="56" t="str">
        <f>RFPData!DW1530</f>
        <v/>
      </c>
      <c r="F1535" s="54" t="d">
        <f>RFPData!CX1530</f>
        <v>1899-12-30</v>
      </c>
      <c r="G1535" s="54" t="d">
        <f>RFPData!DS1530</f>
        <v>1899-12-30</v>
      </c>
      <c r="H1535" s="58">
        <f>RFPData!DQ1530</f>
        <v>0</v>
      </c>
      <c r="I1535" s="58">
        <f>RFPData!DV1530</f>
        <v>0</v>
      </c>
      <c r="J1535" s="55">
        <f>RFPData!CV1530</f>
        <v>0</v>
      </c>
      <c r="K1535" s="55">
        <f>RFPData!CW1530</f>
        <v>0</v>
      </c>
      <c r="L1535" s="57">
        <f>RFPData!DR1530</f>
        <v>0</v>
      </c>
    </row>
    <row r="1536" spans="1:12" ht="30" customHeight="1">
      <c r="A1536" s="58">
        <f>RFPData!D1531</f>
        <v>0</v>
      </c>
      <c r="B1536" s="53">
        <f>RFPData!DU1531</f>
        <v>0</v>
      </c>
      <c r="C1536" s="56">
        <f>RFPData!E1531</f>
        <v>0</v>
      </c>
      <c r="D1536" s="53">
        <f>RFPData!DT1531</f>
        <v>0</v>
      </c>
      <c r="E1536" s="56" t="str">
        <f>RFPData!DW1531</f>
        <v/>
      </c>
      <c r="F1536" s="54" t="d">
        <f>RFPData!CX1531</f>
        <v>1899-12-30</v>
      </c>
      <c r="G1536" s="54" t="d">
        <f>RFPData!DS1531</f>
        <v>1899-12-30</v>
      </c>
      <c r="H1536" s="58">
        <f>RFPData!DQ1531</f>
        <v>0</v>
      </c>
      <c r="I1536" s="58">
        <f>RFPData!DV1531</f>
        <v>0</v>
      </c>
      <c r="J1536" s="55">
        <f>RFPData!CV1531</f>
        <v>0</v>
      </c>
      <c r="K1536" s="55">
        <f>RFPData!CW1531</f>
        <v>0</v>
      </c>
      <c r="L1536" s="57">
        <f>RFPData!DR1531</f>
        <v>0</v>
      </c>
    </row>
    <row r="1537" spans="1:12" ht="30" customHeight="1">
      <c r="A1537" s="58">
        <f>RFPData!D1532</f>
        <v>0</v>
      </c>
      <c r="B1537" s="53">
        <f>RFPData!DU1532</f>
        <v>0</v>
      </c>
      <c r="C1537" s="56">
        <f>RFPData!E1532</f>
        <v>0</v>
      </c>
      <c r="D1537" s="53">
        <f>RFPData!DT1532</f>
        <v>0</v>
      </c>
      <c r="E1537" s="56" t="str">
        <f>RFPData!DW1532</f>
        <v/>
      </c>
      <c r="F1537" s="54" t="d">
        <f>RFPData!CX1532</f>
        <v>1899-12-30</v>
      </c>
      <c r="G1537" s="54" t="d">
        <f>RFPData!DS1532</f>
        <v>1899-12-30</v>
      </c>
      <c r="H1537" s="58">
        <f>RFPData!DQ1532</f>
        <v>0</v>
      </c>
      <c r="I1537" s="58">
        <f>RFPData!DV1532</f>
        <v>0</v>
      </c>
      <c r="J1537" s="55">
        <f>RFPData!CV1532</f>
        <v>0</v>
      </c>
      <c r="K1537" s="55">
        <f>RFPData!CW1532</f>
        <v>0</v>
      </c>
      <c r="L1537" s="57">
        <f>RFPData!DR1532</f>
        <v>0</v>
      </c>
    </row>
    <row r="1538" spans="1:12" ht="30" customHeight="1">
      <c r="A1538" s="58">
        <f>RFPData!D1533</f>
        <v>0</v>
      </c>
      <c r="B1538" s="53">
        <f>RFPData!DU1533</f>
        <v>0</v>
      </c>
      <c r="C1538" s="56">
        <f>RFPData!E1533</f>
        <v>0</v>
      </c>
      <c r="D1538" s="53">
        <f>RFPData!DT1533</f>
        <v>0</v>
      </c>
      <c r="E1538" s="56" t="str">
        <f>RFPData!DW1533</f>
        <v/>
      </c>
      <c r="F1538" s="54" t="d">
        <f>RFPData!CX1533</f>
        <v>1899-12-30</v>
      </c>
      <c r="G1538" s="54" t="d">
        <f>RFPData!DS1533</f>
        <v>1899-12-30</v>
      </c>
      <c r="H1538" s="58">
        <f>RFPData!DQ1533</f>
        <v>0</v>
      </c>
      <c r="I1538" s="58">
        <f>RFPData!DV1533</f>
        <v>0</v>
      </c>
      <c r="J1538" s="55">
        <f>RFPData!CV1533</f>
        <v>0</v>
      </c>
      <c r="K1538" s="55">
        <f>RFPData!CW1533</f>
        <v>0</v>
      </c>
      <c r="L1538" s="57">
        <f>RFPData!DR1533</f>
        <v>0</v>
      </c>
    </row>
    <row r="1539" spans="1:12" ht="30" customHeight="1">
      <c r="A1539" s="58">
        <f>RFPData!D1534</f>
        <v>0</v>
      </c>
      <c r="B1539" s="53">
        <f>RFPData!DU1534</f>
        <v>0</v>
      </c>
      <c r="C1539" s="56">
        <f>RFPData!E1534</f>
        <v>0</v>
      </c>
      <c r="D1539" s="53">
        <f>RFPData!DT1534</f>
        <v>0</v>
      </c>
      <c r="E1539" s="56" t="str">
        <f>RFPData!DW1534</f>
        <v/>
      </c>
      <c r="F1539" s="54" t="d">
        <f>RFPData!CX1534</f>
        <v>1899-12-30</v>
      </c>
      <c r="G1539" s="54" t="d">
        <f>RFPData!DS1534</f>
        <v>1899-12-30</v>
      </c>
      <c r="H1539" s="58">
        <f>RFPData!DQ1534</f>
        <v>0</v>
      </c>
      <c r="I1539" s="58">
        <f>RFPData!DV1534</f>
        <v>0</v>
      </c>
      <c r="J1539" s="55">
        <f>RFPData!CV1534</f>
        <v>0</v>
      </c>
      <c r="K1539" s="55">
        <f>RFPData!CW1534</f>
        <v>0</v>
      </c>
      <c r="L1539" s="57">
        <f>RFPData!DR1534</f>
        <v>0</v>
      </c>
    </row>
    <row r="1540" spans="1:12" ht="30" customHeight="1">
      <c r="A1540" s="58">
        <f>RFPData!D1535</f>
        <v>0</v>
      </c>
      <c r="B1540" s="53">
        <f>RFPData!DU1535</f>
        <v>0</v>
      </c>
      <c r="C1540" s="56">
        <f>RFPData!E1535</f>
        <v>0</v>
      </c>
      <c r="D1540" s="53">
        <f>RFPData!DT1535</f>
        <v>0</v>
      </c>
      <c r="E1540" s="56" t="str">
        <f>RFPData!DW1535</f>
        <v/>
      </c>
      <c r="F1540" s="54" t="d">
        <f>RFPData!CX1535</f>
        <v>1899-12-30</v>
      </c>
      <c r="G1540" s="54" t="d">
        <f>RFPData!DS1535</f>
        <v>1899-12-30</v>
      </c>
      <c r="H1540" s="58">
        <f>RFPData!DQ1535</f>
        <v>0</v>
      </c>
      <c r="I1540" s="58">
        <f>RFPData!DV1535</f>
        <v>0</v>
      </c>
      <c r="J1540" s="55">
        <f>RFPData!CV1535</f>
        <v>0</v>
      </c>
      <c r="K1540" s="55">
        <f>RFPData!CW1535</f>
        <v>0</v>
      </c>
      <c r="L1540" s="57">
        <f>RFPData!DR1535</f>
        <v>0</v>
      </c>
    </row>
    <row r="1541" spans="1:12" ht="30" customHeight="1">
      <c r="A1541" s="58">
        <f>RFPData!D1536</f>
        <v>0</v>
      </c>
      <c r="B1541" s="53">
        <f>RFPData!DU1536</f>
        <v>0</v>
      </c>
      <c r="C1541" s="56">
        <f>RFPData!E1536</f>
        <v>0</v>
      </c>
      <c r="D1541" s="53">
        <f>RFPData!DT1536</f>
        <v>0</v>
      </c>
      <c r="E1541" s="56" t="str">
        <f>RFPData!DW1536</f>
        <v/>
      </c>
      <c r="F1541" s="54" t="d">
        <f>RFPData!CX1536</f>
        <v>1899-12-30</v>
      </c>
      <c r="G1541" s="54" t="d">
        <f>RFPData!DS1536</f>
        <v>1899-12-30</v>
      </c>
      <c r="H1541" s="58">
        <f>RFPData!DQ1536</f>
        <v>0</v>
      </c>
      <c r="I1541" s="58">
        <f>RFPData!DV1536</f>
        <v>0</v>
      </c>
      <c r="J1541" s="55">
        <f>RFPData!CV1536</f>
        <v>0</v>
      </c>
      <c r="K1541" s="55">
        <f>RFPData!CW1536</f>
        <v>0</v>
      </c>
      <c r="L1541" s="57">
        <f>RFPData!DR1536</f>
        <v>0</v>
      </c>
    </row>
    <row r="1542" spans="1:12" ht="30" customHeight="1">
      <c r="A1542" s="58">
        <f>RFPData!D1537</f>
        <v>0</v>
      </c>
      <c r="B1542" s="53">
        <f>RFPData!DU1537</f>
        <v>0</v>
      </c>
      <c r="C1542" s="56">
        <f>RFPData!E1537</f>
        <v>0</v>
      </c>
      <c r="D1542" s="53">
        <f>RFPData!DT1537</f>
        <v>0</v>
      </c>
      <c r="E1542" s="56" t="str">
        <f>RFPData!DW1537</f>
        <v/>
      </c>
      <c r="F1542" s="54" t="d">
        <f>RFPData!CX1537</f>
        <v>1899-12-30</v>
      </c>
      <c r="G1542" s="54" t="d">
        <f>RFPData!DS1537</f>
        <v>1899-12-30</v>
      </c>
      <c r="H1542" s="58">
        <f>RFPData!DQ1537</f>
        <v>0</v>
      </c>
      <c r="I1542" s="58">
        <f>RFPData!DV1537</f>
        <v>0</v>
      </c>
      <c r="J1542" s="55">
        <f>RFPData!CV1537</f>
        <v>0</v>
      </c>
      <c r="K1542" s="55">
        <f>RFPData!CW1537</f>
        <v>0</v>
      </c>
      <c r="L1542" s="57">
        <f>RFPData!DR1537</f>
        <v>0</v>
      </c>
    </row>
    <row r="1543" spans="1:12" ht="30" customHeight="1">
      <c r="A1543" s="58">
        <f>RFPData!D1538</f>
        <v>0</v>
      </c>
      <c r="B1543" s="53">
        <f>RFPData!DU1538</f>
        <v>0</v>
      </c>
      <c r="C1543" s="56">
        <f>RFPData!E1538</f>
        <v>0</v>
      </c>
      <c r="D1543" s="53">
        <f>RFPData!DT1538</f>
        <v>0</v>
      </c>
      <c r="E1543" s="56" t="str">
        <f>RFPData!DW1538</f>
        <v/>
      </c>
      <c r="F1543" s="54" t="d">
        <f>RFPData!CX1538</f>
        <v>1899-12-30</v>
      </c>
      <c r="G1543" s="54" t="d">
        <f>RFPData!DS1538</f>
        <v>1899-12-30</v>
      </c>
      <c r="H1543" s="58">
        <f>RFPData!DQ1538</f>
        <v>0</v>
      </c>
      <c r="I1543" s="58">
        <f>RFPData!DV1538</f>
        <v>0</v>
      </c>
      <c r="J1543" s="55">
        <f>RFPData!CV1538</f>
        <v>0</v>
      </c>
      <c r="K1543" s="55">
        <f>RFPData!CW1538</f>
        <v>0</v>
      </c>
      <c r="L1543" s="57">
        <f>RFPData!DR1538</f>
        <v>0</v>
      </c>
    </row>
    <row r="1544" spans="1:12" ht="30" customHeight="1">
      <c r="A1544" s="58">
        <f>RFPData!D1539</f>
        <v>0</v>
      </c>
      <c r="B1544" s="53">
        <f>RFPData!DU1539</f>
        <v>0</v>
      </c>
      <c r="C1544" s="56">
        <f>RFPData!E1539</f>
        <v>0</v>
      </c>
      <c r="D1544" s="53">
        <f>RFPData!DT1539</f>
        <v>0</v>
      </c>
      <c r="E1544" s="56" t="str">
        <f>RFPData!DW1539</f>
        <v/>
      </c>
      <c r="F1544" s="54" t="d">
        <f>RFPData!CX1539</f>
        <v>1899-12-30</v>
      </c>
      <c r="G1544" s="54" t="d">
        <f>RFPData!DS1539</f>
        <v>1899-12-30</v>
      </c>
      <c r="H1544" s="58">
        <f>RFPData!DQ1539</f>
        <v>0</v>
      </c>
      <c r="I1544" s="58">
        <f>RFPData!DV1539</f>
        <v>0</v>
      </c>
      <c r="J1544" s="55">
        <f>RFPData!CV1539</f>
        <v>0</v>
      </c>
      <c r="K1544" s="55">
        <f>RFPData!CW1539</f>
        <v>0</v>
      </c>
      <c r="L1544" s="57">
        <f>RFPData!DR1539</f>
        <v>0</v>
      </c>
    </row>
    <row r="1545" spans="1:12" ht="30" customHeight="1">
      <c r="A1545" s="58">
        <f>RFPData!D1540</f>
        <v>0</v>
      </c>
      <c r="B1545" s="53">
        <f>RFPData!DU1540</f>
        <v>0</v>
      </c>
      <c r="C1545" s="56">
        <f>RFPData!E1540</f>
        <v>0</v>
      </c>
      <c r="D1545" s="53">
        <f>RFPData!DT1540</f>
        <v>0</v>
      </c>
      <c r="E1545" s="56" t="str">
        <f>RFPData!DW1540</f>
        <v/>
      </c>
      <c r="F1545" s="54" t="d">
        <f>RFPData!CX1540</f>
        <v>1899-12-30</v>
      </c>
      <c r="G1545" s="54" t="d">
        <f>RFPData!DS1540</f>
        <v>1899-12-30</v>
      </c>
      <c r="H1545" s="58">
        <f>RFPData!DQ1540</f>
        <v>0</v>
      </c>
      <c r="I1545" s="58">
        <f>RFPData!DV1540</f>
        <v>0</v>
      </c>
      <c r="J1545" s="55">
        <f>RFPData!CV1540</f>
        <v>0</v>
      </c>
      <c r="K1545" s="55">
        <f>RFPData!CW1540</f>
        <v>0</v>
      </c>
      <c r="L1545" s="57">
        <f>RFPData!DR1540</f>
        <v>0</v>
      </c>
    </row>
    <row r="1546" spans="1:12" ht="30" customHeight="1">
      <c r="A1546" s="58">
        <f>RFPData!D1541</f>
        <v>0</v>
      </c>
      <c r="B1546" s="53">
        <f>RFPData!DU1541</f>
        <v>0</v>
      </c>
      <c r="C1546" s="56">
        <f>RFPData!E1541</f>
        <v>0</v>
      </c>
      <c r="D1546" s="53">
        <f>RFPData!DT1541</f>
        <v>0</v>
      </c>
      <c r="E1546" s="56" t="str">
        <f>RFPData!DW1541</f>
        <v/>
      </c>
      <c r="F1546" s="54" t="d">
        <f>RFPData!CX1541</f>
        <v>1899-12-30</v>
      </c>
      <c r="G1546" s="54" t="d">
        <f>RFPData!DS1541</f>
        <v>1899-12-30</v>
      </c>
      <c r="H1546" s="58">
        <f>RFPData!DQ1541</f>
        <v>0</v>
      </c>
      <c r="I1546" s="58">
        <f>RFPData!DV1541</f>
        <v>0</v>
      </c>
      <c r="J1546" s="55">
        <f>RFPData!CV1541</f>
        <v>0</v>
      </c>
      <c r="K1546" s="55">
        <f>RFPData!CW1541</f>
        <v>0</v>
      </c>
      <c r="L1546" s="57">
        <f>RFPData!DR1541</f>
        <v>0</v>
      </c>
    </row>
    <row r="1547" spans="1:12" ht="30" customHeight="1">
      <c r="A1547" s="58">
        <f>RFPData!D1542</f>
        <v>0</v>
      </c>
      <c r="B1547" s="53">
        <f>RFPData!DU1542</f>
        <v>0</v>
      </c>
      <c r="C1547" s="56">
        <f>RFPData!E1542</f>
        <v>0</v>
      </c>
      <c r="D1547" s="53">
        <f>RFPData!DT1542</f>
        <v>0</v>
      </c>
      <c r="E1547" s="56" t="str">
        <f>RFPData!DW1542</f>
        <v/>
      </c>
      <c r="F1547" s="54" t="d">
        <f>RFPData!CX1542</f>
        <v>1899-12-30</v>
      </c>
      <c r="G1547" s="54" t="d">
        <f>RFPData!DS1542</f>
        <v>1899-12-30</v>
      </c>
      <c r="H1547" s="58">
        <f>RFPData!DQ1542</f>
        <v>0</v>
      </c>
      <c r="I1547" s="58">
        <f>RFPData!DV1542</f>
        <v>0</v>
      </c>
      <c r="J1547" s="55">
        <f>RFPData!CV1542</f>
        <v>0</v>
      </c>
      <c r="K1547" s="55">
        <f>RFPData!CW1542</f>
        <v>0</v>
      </c>
      <c r="L1547" s="57">
        <f>RFPData!DR1542</f>
        <v>0</v>
      </c>
    </row>
    <row r="1548" spans="1:12" ht="30" customHeight="1">
      <c r="A1548" s="58">
        <f>RFPData!D1543</f>
        <v>0</v>
      </c>
      <c r="B1548" s="53">
        <f>RFPData!DU1543</f>
        <v>0</v>
      </c>
      <c r="C1548" s="56">
        <f>RFPData!E1543</f>
        <v>0</v>
      </c>
      <c r="D1548" s="53">
        <f>RFPData!DT1543</f>
        <v>0</v>
      </c>
      <c r="E1548" s="56" t="str">
        <f>RFPData!DW1543</f>
        <v/>
      </c>
      <c r="F1548" s="54" t="d">
        <f>RFPData!CX1543</f>
        <v>1899-12-30</v>
      </c>
      <c r="G1548" s="54" t="d">
        <f>RFPData!DS1543</f>
        <v>1899-12-30</v>
      </c>
      <c r="H1548" s="58">
        <f>RFPData!DQ1543</f>
        <v>0</v>
      </c>
      <c r="I1548" s="58">
        <f>RFPData!DV1543</f>
        <v>0</v>
      </c>
      <c r="J1548" s="55">
        <f>RFPData!CV1543</f>
        <v>0</v>
      </c>
      <c r="K1548" s="55">
        <f>RFPData!CW1543</f>
        <v>0</v>
      </c>
      <c r="L1548" s="57">
        <f>RFPData!DR1543</f>
        <v>0</v>
      </c>
    </row>
    <row r="1549" spans="1:12" ht="30" customHeight="1">
      <c r="A1549" s="58">
        <f>RFPData!D1544</f>
        <v>0</v>
      </c>
      <c r="B1549" s="53">
        <f>RFPData!DU1544</f>
        <v>0</v>
      </c>
      <c r="C1549" s="56">
        <f>RFPData!E1544</f>
        <v>0</v>
      </c>
      <c r="D1549" s="53">
        <f>RFPData!DT1544</f>
        <v>0</v>
      </c>
      <c r="E1549" s="56" t="str">
        <f>RFPData!DW1544</f>
        <v/>
      </c>
      <c r="F1549" s="54" t="d">
        <f>RFPData!CX1544</f>
        <v>1899-12-30</v>
      </c>
      <c r="G1549" s="54" t="d">
        <f>RFPData!DS1544</f>
        <v>1899-12-30</v>
      </c>
      <c r="H1549" s="58">
        <f>RFPData!DQ1544</f>
        <v>0</v>
      </c>
      <c r="I1549" s="58">
        <f>RFPData!DV1544</f>
        <v>0</v>
      </c>
      <c r="J1549" s="55">
        <f>RFPData!CV1544</f>
        <v>0</v>
      </c>
      <c r="K1549" s="55">
        <f>RFPData!CW1544</f>
        <v>0</v>
      </c>
      <c r="L1549" s="57">
        <f>RFPData!DR1544</f>
        <v>0</v>
      </c>
    </row>
    <row r="1550" spans="1:12" ht="30" customHeight="1">
      <c r="A1550" s="58">
        <f>RFPData!D1545</f>
        <v>0</v>
      </c>
      <c r="B1550" s="53">
        <f>RFPData!DU1545</f>
        <v>0</v>
      </c>
      <c r="C1550" s="56">
        <f>RFPData!E1545</f>
        <v>0</v>
      </c>
      <c r="D1550" s="53">
        <f>RFPData!DT1545</f>
        <v>0</v>
      </c>
      <c r="E1550" s="56" t="str">
        <f>RFPData!DW1545</f>
        <v/>
      </c>
      <c r="F1550" s="54" t="d">
        <f>RFPData!CX1545</f>
        <v>1899-12-30</v>
      </c>
      <c r="G1550" s="54" t="d">
        <f>RFPData!DS1545</f>
        <v>1899-12-30</v>
      </c>
      <c r="H1550" s="58">
        <f>RFPData!DQ1545</f>
        <v>0</v>
      </c>
      <c r="I1550" s="58">
        <f>RFPData!DV1545</f>
        <v>0</v>
      </c>
      <c r="J1550" s="55">
        <f>RFPData!CV1545</f>
        <v>0</v>
      </c>
      <c r="K1550" s="55">
        <f>RFPData!CW1545</f>
        <v>0</v>
      </c>
      <c r="L1550" s="57">
        <f>RFPData!DR1545</f>
        <v>0</v>
      </c>
    </row>
    <row r="1551" spans="1:12" ht="30" customHeight="1">
      <c r="A1551" s="58">
        <f>RFPData!D1546</f>
        <v>0</v>
      </c>
      <c r="B1551" s="53">
        <f>RFPData!DU1546</f>
        <v>0</v>
      </c>
      <c r="C1551" s="56">
        <f>RFPData!E1546</f>
        <v>0</v>
      </c>
      <c r="D1551" s="53">
        <f>RFPData!DT1546</f>
        <v>0</v>
      </c>
      <c r="E1551" s="56" t="str">
        <f>RFPData!DW1546</f>
        <v/>
      </c>
      <c r="F1551" s="54" t="d">
        <f>RFPData!CX1546</f>
        <v>1899-12-30</v>
      </c>
      <c r="G1551" s="54" t="d">
        <f>RFPData!DS1546</f>
        <v>1899-12-30</v>
      </c>
      <c r="H1551" s="58">
        <f>RFPData!DQ1546</f>
        <v>0</v>
      </c>
      <c r="I1551" s="58">
        <f>RFPData!DV1546</f>
        <v>0</v>
      </c>
      <c r="J1551" s="55">
        <f>RFPData!CV1546</f>
        <v>0</v>
      </c>
      <c r="K1551" s="55">
        <f>RFPData!CW1546</f>
        <v>0</v>
      </c>
      <c r="L1551" s="57">
        <f>RFPData!DR1546</f>
        <v>0</v>
      </c>
    </row>
    <row r="1552" spans="1:12" ht="30" customHeight="1">
      <c r="A1552" s="58">
        <f>RFPData!D1547</f>
        <v>0</v>
      </c>
      <c r="B1552" s="53">
        <f>RFPData!DU1547</f>
        <v>0</v>
      </c>
      <c r="C1552" s="56">
        <f>RFPData!E1547</f>
        <v>0</v>
      </c>
      <c r="D1552" s="53">
        <f>RFPData!DT1547</f>
        <v>0</v>
      </c>
      <c r="E1552" s="56" t="str">
        <f>RFPData!DW1547</f>
        <v/>
      </c>
      <c r="F1552" s="54" t="d">
        <f>RFPData!CX1547</f>
        <v>1899-12-30</v>
      </c>
      <c r="G1552" s="54" t="d">
        <f>RFPData!DS1547</f>
        <v>1899-12-30</v>
      </c>
      <c r="H1552" s="58">
        <f>RFPData!DQ1547</f>
        <v>0</v>
      </c>
      <c r="I1552" s="58">
        <f>RFPData!DV1547</f>
        <v>0</v>
      </c>
      <c r="J1552" s="55">
        <f>RFPData!CV1547</f>
        <v>0</v>
      </c>
      <c r="K1552" s="55">
        <f>RFPData!CW1547</f>
        <v>0</v>
      </c>
      <c r="L1552" s="57">
        <f>RFPData!DR1547</f>
        <v>0</v>
      </c>
    </row>
    <row r="1553" spans="1:12" ht="30" customHeight="1">
      <c r="A1553" s="58">
        <f>RFPData!D1548</f>
        <v>0</v>
      </c>
      <c r="B1553" s="53">
        <f>RFPData!DU1548</f>
        <v>0</v>
      </c>
      <c r="C1553" s="56">
        <f>RFPData!E1548</f>
        <v>0</v>
      </c>
      <c r="D1553" s="53">
        <f>RFPData!DT1548</f>
        <v>0</v>
      </c>
      <c r="E1553" s="56" t="str">
        <f>RFPData!DW1548</f>
        <v/>
      </c>
      <c r="F1553" s="54" t="d">
        <f>RFPData!CX1548</f>
        <v>1899-12-30</v>
      </c>
      <c r="G1553" s="54" t="d">
        <f>RFPData!DS1548</f>
        <v>1899-12-30</v>
      </c>
      <c r="H1553" s="58">
        <f>RFPData!DQ1548</f>
        <v>0</v>
      </c>
      <c r="I1553" s="58">
        <f>RFPData!DV1548</f>
        <v>0</v>
      </c>
      <c r="J1553" s="55">
        <f>RFPData!CV1548</f>
        <v>0</v>
      </c>
      <c r="K1553" s="55">
        <f>RFPData!CW1548</f>
        <v>0</v>
      </c>
      <c r="L1553" s="57">
        <f>RFPData!DR1548</f>
        <v>0</v>
      </c>
    </row>
    <row r="1554" spans="1:12" ht="30" customHeight="1">
      <c r="A1554" s="58">
        <f>RFPData!D1549</f>
        <v>0</v>
      </c>
      <c r="B1554" s="53">
        <f>RFPData!DU1549</f>
        <v>0</v>
      </c>
      <c r="C1554" s="56">
        <f>RFPData!E1549</f>
        <v>0</v>
      </c>
      <c r="D1554" s="53">
        <f>RFPData!DT1549</f>
        <v>0</v>
      </c>
      <c r="E1554" s="56" t="str">
        <f>RFPData!DW1549</f>
        <v/>
      </c>
      <c r="F1554" s="54" t="d">
        <f>RFPData!CX1549</f>
        <v>1899-12-30</v>
      </c>
      <c r="G1554" s="54" t="d">
        <f>RFPData!DS1549</f>
        <v>1899-12-30</v>
      </c>
      <c r="H1554" s="58">
        <f>RFPData!DQ1549</f>
        <v>0</v>
      </c>
      <c r="I1554" s="58">
        <f>RFPData!DV1549</f>
        <v>0</v>
      </c>
      <c r="J1554" s="55">
        <f>RFPData!CV1549</f>
        <v>0</v>
      </c>
      <c r="K1554" s="55">
        <f>RFPData!CW1549</f>
        <v>0</v>
      </c>
      <c r="L1554" s="57">
        <f>RFPData!DR1549</f>
        <v>0</v>
      </c>
    </row>
    <row r="1555" spans="1:12" ht="30" customHeight="1">
      <c r="A1555" s="58">
        <f>RFPData!D1550</f>
        <v>0</v>
      </c>
      <c r="B1555" s="53">
        <f>RFPData!DU1550</f>
        <v>0</v>
      </c>
      <c r="C1555" s="56">
        <f>RFPData!E1550</f>
        <v>0</v>
      </c>
      <c r="D1555" s="53">
        <f>RFPData!DT1550</f>
        <v>0</v>
      </c>
      <c r="E1555" s="56" t="str">
        <f>RFPData!DW1550</f>
        <v/>
      </c>
      <c r="F1555" s="54" t="d">
        <f>RFPData!CX1550</f>
        <v>1899-12-30</v>
      </c>
      <c r="G1555" s="54" t="d">
        <f>RFPData!DS1550</f>
        <v>1899-12-30</v>
      </c>
      <c r="H1555" s="58">
        <f>RFPData!DQ1550</f>
        <v>0</v>
      </c>
      <c r="I1555" s="58">
        <f>RFPData!DV1550</f>
        <v>0</v>
      </c>
      <c r="J1555" s="55">
        <f>RFPData!CV1550</f>
        <v>0</v>
      </c>
      <c r="K1555" s="55">
        <f>RFPData!CW1550</f>
        <v>0</v>
      </c>
      <c r="L1555" s="57">
        <f>RFPData!DR1550</f>
        <v>0</v>
      </c>
    </row>
    <row r="1556" spans="1:12" ht="30" customHeight="1">
      <c r="A1556" s="58">
        <f>RFPData!D1551</f>
        <v>0</v>
      </c>
      <c r="B1556" s="53">
        <f>RFPData!DU1551</f>
        <v>0</v>
      </c>
      <c r="C1556" s="56">
        <f>RFPData!E1551</f>
        <v>0</v>
      </c>
      <c r="D1556" s="53">
        <f>RFPData!DT1551</f>
        <v>0</v>
      </c>
      <c r="E1556" s="56" t="str">
        <f>RFPData!DW1551</f>
        <v/>
      </c>
      <c r="F1556" s="54" t="d">
        <f>RFPData!CX1551</f>
        <v>1899-12-30</v>
      </c>
      <c r="G1556" s="54" t="d">
        <f>RFPData!DS1551</f>
        <v>1899-12-30</v>
      </c>
      <c r="H1556" s="58">
        <f>RFPData!DQ1551</f>
        <v>0</v>
      </c>
      <c r="I1556" s="58">
        <f>RFPData!DV1551</f>
        <v>0</v>
      </c>
      <c r="J1556" s="55">
        <f>RFPData!CV1551</f>
        <v>0</v>
      </c>
      <c r="K1556" s="55">
        <f>RFPData!CW1551</f>
        <v>0</v>
      </c>
      <c r="L1556" s="57">
        <f>RFPData!DR1551</f>
        <v>0</v>
      </c>
    </row>
    <row r="1557" spans="1:12" ht="30" customHeight="1">
      <c r="A1557" s="58">
        <f>RFPData!D1552</f>
        <v>0</v>
      </c>
      <c r="B1557" s="53">
        <f>RFPData!DU1552</f>
        <v>0</v>
      </c>
      <c r="C1557" s="56">
        <f>RFPData!E1552</f>
        <v>0</v>
      </c>
      <c r="D1557" s="53">
        <f>RFPData!DT1552</f>
        <v>0</v>
      </c>
      <c r="E1557" s="56" t="str">
        <f>RFPData!DW1552</f>
        <v/>
      </c>
      <c r="F1557" s="54" t="d">
        <f>RFPData!CX1552</f>
        <v>1899-12-30</v>
      </c>
      <c r="G1557" s="54" t="d">
        <f>RFPData!DS1552</f>
        <v>1899-12-30</v>
      </c>
      <c r="H1557" s="58">
        <f>RFPData!DQ1552</f>
        <v>0</v>
      </c>
      <c r="I1557" s="58">
        <f>RFPData!DV1552</f>
        <v>0</v>
      </c>
      <c r="J1557" s="55">
        <f>RFPData!CV1552</f>
        <v>0</v>
      </c>
      <c r="K1557" s="55">
        <f>RFPData!CW1552</f>
        <v>0</v>
      </c>
      <c r="L1557" s="57">
        <f>RFPData!DR1552</f>
        <v>0</v>
      </c>
    </row>
    <row r="1558" spans="1:12" ht="30" customHeight="1">
      <c r="A1558" s="58">
        <f>RFPData!D1553</f>
        <v>0</v>
      </c>
      <c r="B1558" s="53">
        <f>RFPData!DU1553</f>
        <v>0</v>
      </c>
      <c r="C1558" s="56">
        <f>RFPData!E1553</f>
        <v>0</v>
      </c>
      <c r="D1558" s="53">
        <f>RFPData!DT1553</f>
        <v>0</v>
      </c>
      <c r="E1558" s="56" t="str">
        <f>RFPData!DW1553</f>
        <v/>
      </c>
      <c r="F1558" s="54" t="d">
        <f>RFPData!CX1553</f>
        <v>1899-12-30</v>
      </c>
      <c r="G1558" s="54" t="d">
        <f>RFPData!DS1553</f>
        <v>1899-12-30</v>
      </c>
      <c r="H1558" s="58">
        <f>RFPData!DQ1553</f>
        <v>0</v>
      </c>
      <c r="I1558" s="58">
        <f>RFPData!DV1553</f>
        <v>0</v>
      </c>
      <c r="J1558" s="55">
        <f>RFPData!CV1553</f>
        <v>0</v>
      </c>
      <c r="K1558" s="55">
        <f>RFPData!CW1553</f>
        <v>0</v>
      </c>
      <c r="L1558" s="57">
        <f>RFPData!DR1553</f>
        <v>0</v>
      </c>
    </row>
    <row r="1559" spans="1:12" ht="30" customHeight="1">
      <c r="A1559" s="58">
        <f>RFPData!D1554</f>
        <v>0</v>
      </c>
      <c r="B1559" s="53">
        <f>RFPData!DU1554</f>
        <v>0</v>
      </c>
      <c r="C1559" s="56">
        <f>RFPData!E1554</f>
        <v>0</v>
      </c>
      <c r="D1559" s="53">
        <f>RFPData!DT1554</f>
        <v>0</v>
      </c>
      <c r="E1559" s="56" t="str">
        <f>RFPData!DW1554</f>
        <v/>
      </c>
      <c r="F1559" s="54" t="d">
        <f>RFPData!CX1554</f>
        <v>1899-12-30</v>
      </c>
      <c r="G1559" s="54" t="d">
        <f>RFPData!DS1554</f>
        <v>1899-12-30</v>
      </c>
      <c r="H1559" s="58">
        <f>RFPData!DQ1554</f>
        <v>0</v>
      </c>
      <c r="I1559" s="58">
        <f>RFPData!DV1554</f>
        <v>0</v>
      </c>
      <c r="J1559" s="55">
        <f>RFPData!CV1554</f>
        <v>0</v>
      </c>
      <c r="K1559" s="55">
        <f>RFPData!CW1554</f>
        <v>0</v>
      </c>
      <c r="L1559" s="57">
        <f>RFPData!DR1554</f>
        <v>0</v>
      </c>
    </row>
    <row r="1560" spans="1:12" ht="30" customHeight="1">
      <c r="A1560" s="58">
        <f>RFPData!D1555</f>
        <v>0</v>
      </c>
      <c r="B1560" s="53">
        <f>RFPData!DU1555</f>
        <v>0</v>
      </c>
      <c r="C1560" s="56">
        <f>RFPData!E1555</f>
        <v>0</v>
      </c>
      <c r="D1560" s="53">
        <f>RFPData!DT1555</f>
        <v>0</v>
      </c>
      <c r="E1560" s="56" t="str">
        <f>RFPData!DW1555</f>
        <v/>
      </c>
      <c r="F1560" s="54" t="d">
        <f>RFPData!CX1555</f>
        <v>1899-12-30</v>
      </c>
      <c r="G1560" s="54" t="d">
        <f>RFPData!DS1555</f>
        <v>1899-12-30</v>
      </c>
      <c r="H1560" s="58">
        <f>RFPData!DQ1555</f>
        <v>0</v>
      </c>
      <c r="I1560" s="58">
        <f>RFPData!DV1555</f>
        <v>0</v>
      </c>
      <c r="J1560" s="55">
        <f>RFPData!CV1555</f>
        <v>0</v>
      </c>
      <c r="K1560" s="55">
        <f>RFPData!CW1555</f>
        <v>0</v>
      </c>
      <c r="L1560" s="57">
        <f>RFPData!DR1555</f>
        <v>0</v>
      </c>
    </row>
    <row r="1561" spans="1:12" ht="30" customHeight="1">
      <c r="A1561" s="58">
        <f>RFPData!D1556</f>
        <v>0</v>
      </c>
      <c r="B1561" s="53">
        <f>RFPData!DU1556</f>
        <v>0</v>
      </c>
      <c r="C1561" s="56">
        <f>RFPData!E1556</f>
        <v>0</v>
      </c>
      <c r="D1561" s="53">
        <f>RFPData!DT1556</f>
        <v>0</v>
      </c>
      <c r="E1561" s="56" t="str">
        <f>RFPData!DW1556</f>
        <v/>
      </c>
      <c r="F1561" s="54" t="d">
        <f>RFPData!CX1556</f>
        <v>1899-12-30</v>
      </c>
      <c r="G1561" s="54" t="d">
        <f>RFPData!DS1556</f>
        <v>1899-12-30</v>
      </c>
      <c r="H1561" s="58">
        <f>RFPData!DQ1556</f>
        <v>0</v>
      </c>
      <c r="I1561" s="58">
        <f>RFPData!DV1556</f>
        <v>0</v>
      </c>
      <c r="J1561" s="55">
        <f>RFPData!CV1556</f>
        <v>0</v>
      </c>
      <c r="K1561" s="55">
        <f>RFPData!CW1556</f>
        <v>0</v>
      </c>
      <c r="L1561" s="57">
        <f>RFPData!DR1556</f>
        <v>0</v>
      </c>
    </row>
    <row r="1562" spans="1:12" ht="30" customHeight="1">
      <c r="A1562" s="58">
        <f>RFPData!D1557</f>
        <v>0</v>
      </c>
      <c r="B1562" s="53">
        <f>RFPData!DU1557</f>
        <v>0</v>
      </c>
      <c r="C1562" s="56">
        <f>RFPData!E1557</f>
        <v>0</v>
      </c>
      <c r="D1562" s="53">
        <f>RFPData!DT1557</f>
        <v>0</v>
      </c>
      <c r="E1562" s="56" t="str">
        <f>RFPData!DW1557</f>
        <v/>
      </c>
      <c r="F1562" s="54" t="d">
        <f>RFPData!CX1557</f>
        <v>1899-12-30</v>
      </c>
      <c r="G1562" s="54" t="d">
        <f>RFPData!DS1557</f>
        <v>1899-12-30</v>
      </c>
      <c r="H1562" s="58">
        <f>RFPData!DQ1557</f>
        <v>0</v>
      </c>
      <c r="I1562" s="58">
        <f>RFPData!DV1557</f>
        <v>0</v>
      </c>
      <c r="J1562" s="55">
        <f>RFPData!CV1557</f>
        <v>0</v>
      </c>
      <c r="K1562" s="55">
        <f>RFPData!CW1557</f>
        <v>0</v>
      </c>
      <c r="L1562" s="57">
        <f>RFPData!DR1557</f>
        <v>0</v>
      </c>
    </row>
    <row r="1563" spans="1:12" ht="30" customHeight="1">
      <c r="A1563" s="58">
        <f>RFPData!D1558</f>
        <v>0</v>
      </c>
      <c r="B1563" s="53">
        <f>RFPData!DU1558</f>
        <v>0</v>
      </c>
      <c r="C1563" s="56">
        <f>RFPData!E1558</f>
        <v>0</v>
      </c>
      <c r="D1563" s="53">
        <f>RFPData!DT1558</f>
        <v>0</v>
      </c>
      <c r="E1563" s="56" t="str">
        <f>RFPData!DW1558</f>
        <v/>
      </c>
      <c r="F1563" s="54" t="d">
        <f>RFPData!CX1558</f>
        <v>1899-12-30</v>
      </c>
      <c r="G1563" s="54" t="d">
        <f>RFPData!DS1558</f>
        <v>1899-12-30</v>
      </c>
      <c r="H1563" s="58">
        <f>RFPData!DQ1558</f>
        <v>0</v>
      </c>
      <c r="I1563" s="58">
        <f>RFPData!DV1558</f>
        <v>0</v>
      </c>
      <c r="J1563" s="55">
        <f>RFPData!CV1558</f>
        <v>0</v>
      </c>
      <c r="K1563" s="55">
        <f>RFPData!CW1558</f>
        <v>0</v>
      </c>
      <c r="L1563" s="57">
        <f>RFPData!DR1558</f>
        <v>0</v>
      </c>
    </row>
    <row r="1564" spans="1:12" ht="30" customHeight="1">
      <c r="A1564" s="58">
        <f>RFPData!D1559</f>
        <v>0</v>
      </c>
      <c r="B1564" s="53">
        <f>RFPData!DU1559</f>
        <v>0</v>
      </c>
      <c r="C1564" s="56">
        <f>RFPData!E1559</f>
        <v>0</v>
      </c>
      <c r="D1564" s="53">
        <f>RFPData!DT1559</f>
        <v>0</v>
      </c>
      <c r="E1564" s="56" t="str">
        <f>RFPData!DW1559</f>
        <v/>
      </c>
      <c r="F1564" s="54" t="d">
        <f>RFPData!CX1559</f>
        <v>1899-12-30</v>
      </c>
      <c r="G1564" s="54" t="d">
        <f>RFPData!DS1559</f>
        <v>1899-12-30</v>
      </c>
      <c r="H1564" s="58">
        <f>RFPData!DQ1559</f>
        <v>0</v>
      </c>
      <c r="I1564" s="58">
        <f>RFPData!DV1559</f>
        <v>0</v>
      </c>
      <c r="J1564" s="55">
        <f>RFPData!CV1559</f>
        <v>0</v>
      </c>
      <c r="K1564" s="55">
        <f>RFPData!CW1559</f>
        <v>0</v>
      </c>
      <c r="L1564" s="57">
        <f>RFPData!DR1559</f>
        <v>0</v>
      </c>
    </row>
    <row r="1565" spans="1:12" ht="30" customHeight="1">
      <c r="A1565" s="58">
        <f>RFPData!D1560</f>
        <v>0</v>
      </c>
      <c r="B1565" s="53">
        <f>RFPData!DU1560</f>
        <v>0</v>
      </c>
      <c r="C1565" s="56">
        <f>RFPData!E1560</f>
        <v>0</v>
      </c>
      <c r="D1565" s="53">
        <f>RFPData!DT1560</f>
        <v>0</v>
      </c>
      <c r="E1565" s="56" t="str">
        <f>RFPData!DW1560</f>
        <v/>
      </c>
      <c r="F1565" s="54" t="d">
        <f>RFPData!CX1560</f>
        <v>1899-12-30</v>
      </c>
      <c r="G1565" s="54" t="d">
        <f>RFPData!DS1560</f>
        <v>1899-12-30</v>
      </c>
      <c r="H1565" s="58">
        <f>RFPData!DQ1560</f>
        <v>0</v>
      </c>
      <c r="I1565" s="58">
        <f>RFPData!DV1560</f>
        <v>0</v>
      </c>
      <c r="J1565" s="55">
        <f>RFPData!CV1560</f>
        <v>0</v>
      </c>
      <c r="K1565" s="55">
        <f>RFPData!CW1560</f>
        <v>0</v>
      </c>
      <c r="L1565" s="57">
        <f>RFPData!DR1560</f>
        <v>0</v>
      </c>
    </row>
    <row r="1566" spans="1:12" ht="30" customHeight="1">
      <c r="A1566" s="58">
        <f>RFPData!D1561</f>
        <v>0</v>
      </c>
      <c r="B1566" s="53">
        <f>RFPData!DU1561</f>
        <v>0</v>
      </c>
      <c r="C1566" s="56">
        <f>RFPData!E1561</f>
        <v>0</v>
      </c>
      <c r="D1566" s="53">
        <f>RFPData!DT1561</f>
        <v>0</v>
      </c>
      <c r="E1566" s="56" t="str">
        <f>RFPData!DW1561</f>
        <v/>
      </c>
      <c r="F1566" s="54" t="d">
        <f>RFPData!CX1561</f>
        <v>1899-12-30</v>
      </c>
      <c r="G1566" s="54" t="d">
        <f>RFPData!DS1561</f>
        <v>1899-12-30</v>
      </c>
      <c r="H1566" s="58">
        <f>RFPData!DQ1561</f>
        <v>0</v>
      </c>
      <c r="I1566" s="58">
        <f>RFPData!DV1561</f>
        <v>0</v>
      </c>
      <c r="J1566" s="55">
        <f>RFPData!CV1561</f>
        <v>0</v>
      </c>
      <c r="K1566" s="55">
        <f>RFPData!CW1561</f>
        <v>0</v>
      </c>
      <c r="L1566" s="57">
        <f>RFPData!DR1561</f>
        <v>0</v>
      </c>
    </row>
    <row r="1567" spans="1:12" ht="30" customHeight="1">
      <c r="A1567" s="58">
        <f>RFPData!D1562</f>
        <v>0</v>
      </c>
      <c r="B1567" s="53">
        <f>RFPData!DU1562</f>
        <v>0</v>
      </c>
      <c r="C1567" s="56">
        <f>RFPData!E1562</f>
        <v>0</v>
      </c>
      <c r="D1567" s="53">
        <f>RFPData!DT1562</f>
        <v>0</v>
      </c>
      <c r="E1567" s="56" t="str">
        <f>RFPData!DW1562</f>
        <v/>
      </c>
      <c r="F1567" s="54" t="d">
        <f>RFPData!CX1562</f>
        <v>1899-12-30</v>
      </c>
      <c r="G1567" s="54" t="d">
        <f>RFPData!DS1562</f>
        <v>1899-12-30</v>
      </c>
      <c r="H1567" s="58">
        <f>RFPData!DQ1562</f>
        <v>0</v>
      </c>
      <c r="I1567" s="58">
        <f>RFPData!DV1562</f>
        <v>0</v>
      </c>
      <c r="J1567" s="55">
        <f>RFPData!CV1562</f>
        <v>0</v>
      </c>
      <c r="K1567" s="55">
        <f>RFPData!CW1562</f>
        <v>0</v>
      </c>
      <c r="L1567" s="57">
        <f>RFPData!DR1562</f>
        <v>0</v>
      </c>
    </row>
    <row r="1568" spans="1:12" ht="30" customHeight="1">
      <c r="A1568" s="58">
        <f>RFPData!D1563</f>
        <v>0</v>
      </c>
      <c r="B1568" s="53">
        <f>RFPData!DU1563</f>
        <v>0</v>
      </c>
      <c r="C1568" s="56">
        <f>RFPData!E1563</f>
        <v>0</v>
      </c>
      <c r="D1568" s="53">
        <f>RFPData!DT1563</f>
        <v>0</v>
      </c>
      <c r="E1568" s="56" t="str">
        <f>RFPData!DW1563</f>
        <v/>
      </c>
      <c r="F1568" s="54" t="d">
        <f>RFPData!CX1563</f>
        <v>1899-12-30</v>
      </c>
      <c r="G1568" s="54" t="d">
        <f>RFPData!DS1563</f>
        <v>1899-12-30</v>
      </c>
      <c r="H1568" s="58">
        <f>RFPData!DQ1563</f>
        <v>0</v>
      </c>
      <c r="I1568" s="58">
        <f>RFPData!DV1563</f>
        <v>0</v>
      </c>
      <c r="J1568" s="55">
        <f>RFPData!CV1563</f>
        <v>0</v>
      </c>
      <c r="K1568" s="55">
        <f>RFPData!CW1563</f>
        <v>0</v>
      </c>
      <c r="L1568" s="57">
        <f>RFPData!DR1563</f>
        <v>0</v>
      </c>
    </row>
    <row r="1569" spans="1:12" ht="30" customHeight="1">
      <c r="A1569" s="58">
        <f>RFPData!D1564</f>
        <v>0</v>
      </c>
      <c r="B1569" s="53">
        <f>RFPData!DU1564</f>
        <v>0</v>
      </c>
      <c r="C1569" s="56">
        <f>RFPData!E1564</f>
        <v>0</v>
      </c>
      <c r="D1569" s="53">
        <f>RFPData!DT1564</f>
        <v>0</v>
      </c>
      <c r="E1569" s="56" t="str">
        <f>RFPData!DW1564</f>
        <v/>
      </c>
      <c r="F1569" s="54" t="d">
        <f>RFPData!CX1564</f>
        <v>1899-12-30</v>
      </c>
      <c r="G1569" s="54" t="d">
        <f>RFPData!DS1564</f>
        <v>1899-12-30</v>
      </c>
      <c r="H1569" s="58">
        <f>RFPData!DQ1564</f>
        <v>0</v>
      </c>
      <c r="I1569" s="58">
        <f>RFPData!DV1564</f>
        <v>0</v>
      </c>
      <c r="J1569" s="55">
        <f>RFPData!CV1564</f>
        <v>0</v>
      </c>
      <c r="K1569" s="55">
        <f>RFPData!CW1564</f>
        <v>0</v>
      </c>
      <c r="L1569" s="57">
        <f>RFPData!DR1564</f>
        <v>0</v>
      </c>
    </row>
    <row r="1570" spans="1:12" ht="30" customHeight="1">
      <c r="A1570" s="58">
        <f>RFPData!D1565</f>
        <v>0</v>
      </c>
      <c r="B1570" s="53">
        <f>RFPData!DU1565</f>
        <v>0</v>
      </c>
      <c r="C1570" s="56">
        <f>RFPData!E1565</f>
        <v>0</v>
      </c>
      <c r="D1570" s="53">
        <f>RFPData!DT1565</f>
        <v>0</v>
      </c>
      <c r="E1570" s="56" t="str">
        <f>RFPData!DW1565</f>
        <v/>
      </c>
      <c r="F1570" s="54" t="d">
        <f>RFPData!CX1565</f>
        <v>1899-12-30</v>
      </c>
      <c r="G1570" s="54" t="d">
        <f>RFPData!DS1565</f>
        <v>1899-12-30</v>
      </c>
      <c r="H1570" s="58">
        <f>RFPData!DQ1565</f>
        <v>0</v>
      </c>
      <c r="I1570" s="58">
        <f>RFPData!DV1565</f>
        <v>0</v>
      </c>
      <c r="J1570" s="55">
        <f>RFPData!CV1565</f>
        <v>0</v>
      </c>
      <c r="K1570" s="55">
        <f>RFPData!CW1565</f>
        <v>0</v>
      </c>
      <c r="L1570" s="57">
        <f>RFPData!DR1565</f>
        <v>0</v>
      </c>
    </row>
    <row r="1571" spans="1:12" ht="30" customHeight="1">
      <c r="A1571" s="58">
        <f>RFPData!D1566</f>
        <v>0</v>
      </c>
      <c r="B1571" s="53">
        <f>RFPData!DU1566</f>
        <v>0</v>
      </c>
      <c r="C1571" s="56">
        <f>RFPData!E1566</f>
        <v>0</v>
      </c>
      <c r="D1571" s="53">
        <f>RFPData!DT1566</f>
        <v>0</v>
      </c>
      <c r="E1571" s="56" t="str">
        <f>RFPData!DW1566</f>
        <v/>
      </c>
      <c r="F1571" s="54" t="d">
        <f>RFPData!CX1566</f>
        <v>1899-12-30</v>
      </c>
      <c r="G1571" s="54" t="d">
        <f>RFPData!DS1566</f>
        <v>1899-12-30</v>
      </c>
      <c r="H1571" s="58">
        <f>RFPData!DQ1566</f>
        <v>0</v>
      </c>
      <c r="I1571" s="58">
        <f>RFPData!DV1566</f>
        <v>0</v>
      </c>
      <c r="J1571" s="55">
        <f>RFPData!CV1566</f>
        <v>0</v>
      </c>
      <c r="K1571" s="55">
        <f>RFPData!CW1566</f>
        <v>0</v>
      </c>
      <c r="L1571" s="57">
        <f>RFPData!DR1566</f>
        <v>0</v>
      </c>
    </row>
    <row r="1572" spans="1:12" ht="30" customHeight="1">
      <c r="A1572" s="58">
        <f>RFPData!D1567</f>
        <v>0</v>
      </c>
      <c r="B1572" s="53">
        <f>RFPData!DU1567</f>
        <v>0</v>
      </c>
      <c r="C1572" s="56">
        <f>RFPData!E1567</f>
        <v>0</v>
      </c>
      <c r="D1572" s="53">
        <f>RFPData!DT1567</f>
        <v>0</v>
      </c>
      <c r="E1572" s="56" t="str">
        <f>RFPData!DW1567</f>
        <v/>
      </c>
      <c r="F1572" s="54" t="d">
        <f>RFPData!CX1567</f>
        <v>1899-12-30</v>
      </c>
      <c r="G1572" s="54" t="d">
        <f>RFPData!DS1567</f>
        <v>1899-12-30</v>
      </c>
      <c r="H1572" s="58">
        <f>RFPData!DQ1567</f>
        <v>0</v>
      </c>
      <c r="I1572" s="58">
        <f>RFPData!DV1567</f>
        <v>0</v>
      </c>
      <c r="J1572" s="55">
        <f>RFPData!CV1567</f>
        <v>0</v>
      </c>
      <c r="K1572" s="55">
        <f>RFPData!CW1567</f>
        <v>0</v>
      </c>
      <c r="L1572" s="57">
        <f>RFPData!DR1567</f>
        <v>0</v>
      </c>
    </row>
    <row r="1573" spans="1:12" ht="30" customHeight="1">
      <c r="A1573" s="58">
        <f>RFPData!D1568</f>
        <v>0</v>
      </c>
      <c r="B1573" s="53">
        <f>RFPData!DU1568</f>
        <v>0</v>
      </c>
      <c r="C1573" s="56">
        <f>RFPData!E1568</f>
        <v>0</v>
      </c>
      <c r="D1573" s="53">
        <f>RFPData!DT1568</f>
        <v>0</v>
      </c>
      <c r="E1573" s="56" t="str">
        <f>RFPData!DW1568</f>
        <v/>
      </c>
      <c r="F1573" s="54" t="d">
        <f>RFPData!CX1568</f>
        <v>1899-12-30</v>
      </c>
      <c r="G1573" s="54" t="d">
        <f>RFPData!DS1568</f>
        <v>1899-12-30</v>
      </c>
      <c r="H1573" s="58">
        <f>RFPData!DQ1568</f>
        <v>0</v>
      </c>
      <c r="I1573" s="58">
        <f>RFPData!DV1568</f>
        <v>0</v>
      </c>
      <c r="J1573" s="55">
        <f>RFPData!CV1568</f>
        <v>0</v>
      </c>
      <c r="K1573" s="55">
        <f>RFPData!CW1568</f>
        <v>0</v>
      </c>
      <c r="L1573" s="57">
        <f>RFPData!DR1568</f>
        <v>0</v>
      </c>
    </row>
    <row r="1574" spans="1:12" ht="30" customHeight="1">
      <c r="A1574" s="58">
        <f>RFPData!D1569</f>
        <v>0</v>
      </c>
      <c r="B1574" s="53">
        <f>RFPData!DU1569</f>
        <v>0</v>
      </c>
      <c r="C1574" s="56">
        <f>RFPData!E1569</f>
        <v>0</v>
      </c>
      <c r="D1574" s="53">
        <f>RFPData!DT1569</f>
        <v>0</v>
      </c>
      <c r="E1574" s="56" t="str">
        <f>RFPData!DW1569</f>
        <v/>
      </c>
      <c r="F1574" s="54" t="d">
        <f>RFPData!CX1569</f>
        <v>1899-12-30</v>
      </c>
      <c r="G1574" s="54" t="d">
        <f>RFPData!DS1569</f>
        <v>1899-12-30</v>
      </c>
      <c r="H1574" s="58">
        <f>RFPData!DQ1569</f>
        <v>0</v>
      </c>
      <c r="I1574" s="58">
        <f>RFPData!DV1569</f>
        <v>0</v>
      </c>
      <c r="J1574" s="55">
        <f>RFPData!CV1569</f>
        <v>0</v>
      </c>
      <c r="K1574" s="55">
        <f>RFPData!CW1569</f>
        <v>0</v>
      </c>
      <c r="L1574" s="57">
        <f>RFPData!DR1569</f>
        <v>0</v>
      </c>
    </row>
    <row r="1575" spans="1:12" ht="30" customHeight="1">
      <c r="A1575" s="58">
        <f>RFPData!D1570</f>
        <v>0</v>
      </c>
      <c r="B1575" s="53">
        <f>RFPData!DU1570</f>
        <v>0</v>
      </c>
      <c r="C1575" s="56">
        <f>RFPData!E1570</f>
        <v>0</v>
      </c>
      <c r="D1575" s="53">
        <f>RFPData!DT1570</f>
        <v>0</v>
      </c>
      <c r="E1575" s="56" t="str">
        <f>RFPData!DW1570</f>
        <v/>
      </c>
      <c r="F1575" s="54" t="d">
        <f>RFPData!CX1570</f>
        <v>1899-12-30</v>
      </c>
      <c r="G1575" s="54" t="d">
        <f>RFPData!DS1570</f>
        <v>1899-12-30</v>
      </c>
      <c r="H1575" s="58">
        <f>RFPData!DQ1570</f>
        <v>0</v>
      </c>
      <c r="I1575" s="58">
        <f>RFPData!DV1570</f>
        <v>0</v>
      </c>
      <c r="J1575" s="55">
        <f>RFPData!CV1570</f>
        <v>0</v>
      </c>
      <c r="K1575" s="55">
        <f>RFPData!CW1570</f>
        <v>0</v>
      </c>
      <c r="L1575" s="57">
        <f>RFPData!DR1570</f>
        <v>0</v>
      </c>
    </row>
    <row r="1576" spans="1:12" ht="30" customHeight="1">
      <c r="A1576" s="58">
        <f>RFPData!D1571</f>
        <v>0</v>
      </c>
      <c r="B1576" s="53">
        <f>RFPData!DU1571</f>
        <v>0</v>
      </c>
      <c r="C1576" s="56">
        <f>RFPData!E1571</f>
        <v>0</v>
      </c>
      <c r="D1576" s="53">
        <f>RFPData!DT1571</f>
        <v>0</v>
      </c>
      <c r="E1576" s="56" t="str">
        <f>RFPData!DW1571</f>
        <v/>
      </c>
      <c r="F1576" s="54" t="d">
        <f>RFPData!CX1571</f>
        <v>1899-12-30</v>
      </c>
      <c r="G1576" s="54" t="d">
        <f>RFPData!DS1571</f>
        <v>1899-12-30</v>
      </c>
      <c r="H1576" s="58">
        <f>RFPData!DQ1571</f>
        <v>0</v>
      </c>
      <c r="I1576" s="58">
        <f>RFPData!DV1571</f>
        <v>0</v>
      </c>
      <c r="J1576" s="55">
        <f>RFPData!CV1571</f>
        <v>0</v>
      </c>
      <c r="K1576" s="55">
        <f>RFPData!CW1571</f>
        <v>0</v>
      </c>
      <c r="L1576" s="57">
        <f>RFPData!DR1571</f>
        <v>0</v>
      </c>
    </row>
    <row r="1577" spans="1:12" ht="30" customHeight="1">
      <c r="A1577" s="58">
        <f>RFPData!D1572</f>
        <v>0</v>
      </c>
      <c r="B1577" s="53">
        <f>RFPData!DU1572</f>
        <v>0</v>
      </c>
      <c r="C1577" s="56">
        <f>RFPData!E1572</f>
        <v>0</v>
      </c>
      <c r="D1577" s="53">
        <f>RFPData!DT1572</f>
        <v>0</v>
      </c>
      <c r="E1577" s="56" t="str">
        <f>RFPData!DW1572</f>
        <v/>
      </c>
      <c r="F1577" s="54" t="d">
        <f>RFPData!CX1572</f>
        <v>1899-12-30</v>
      </c>
      <c r="G1577" s="54" t="d">
        <f>RFPData!DS1572</f>
        <v>1899-12-30</v>
      </c>
      <c r="H1577" s="58">
        <f>RFPData!DQ1572</f>
        <v>0</v>
      </c>
      <c r="I1577" s="58">
        <f>RFPData!DV1572</f>
        <v>0</v>
      </c>
      <c r="J1577" s="55">
        <f>RFPData!CV1572</f>
        <v>0</v>
      </c>
      <c r="K1577" s="55">
        <f>RFPData!CW1572</f>
        <v>0</v>
      </c>
      <c r="L1577" s="57">
        <f>RFPData!DR1572</f>
        <v>0</v>
      </c>
    </row>
    <row r="1578" spans="1:12" ht="30" customHeight="1">
      <c r="A1578" s="58">
        <f>RFPData!D1573</f>
        <v>0</v>
      </c>
      <c r="B1578" s="53">
        <f>RFPData!DU1573</f>
        <v>0</v>
      </c>
      <c r="C1578" s="56">
        <f>RFPData!E1573</f>
        <v>0</v>
      </c>
      <c r="D1578" s="53">
        <f>RFPData!DT1573</f>
        <v>0</v>
      </c>
      <c r="E1578" s="56" t="str">
        <f>RFPData!DW1573</f>
        <v/>
      </c>
      <c r="F1578" s="54" t="d">
        <f>RFPData!CX1573</f>
        <v>1899-12-30</v>
      </c>
      <c r="G1578" s="54" t="d">
        <f>RFPData!DS1573</f>
        <v>1899-12-30</v>
      </c>
      <c r="H1578" s="58">
        <f>RFPData!DQ1573</f>
        <v>0</v>
      </c>
      <c r="I1578" s="58">
        <f>RFPData!DV1573</f>
        <v>0</v>
      </c>
      <c r="J1578" s="55">
        <f>RFPData!CV1573</f>
        <v>0</v>
      </c>
      <c r="K1578" s="55">
        <f>RFPData!CW1573</f>
        <v>0</v>
      </c>
      <c r="L1578" s="57">
        <f>RFPData!DR1573</f>
        <v>0</v>
      </c>
    </row>
    <row r="1579" spans="1:12" ht="30" customHeight="1">
      <c r="A1579" s="58">
        <f>RFPData!D1574</f>
        <v>0</v>
      </c>
      <c r="B1579" s="53">
        <f>RFPData!DU1574</f>
        <v>0</v>
      </c>
      <c r="C1579" s="56">
        <f>RFPData!E1574</f>
        <v>0</v>
      </c>
      <c r="D1579" s="53">
        <f>RFPData!DT1574</f>
        <v>0</v>
      </c>
      <c r="E1579" s="56" t="str">
        <f>RFPData!DW1574</f>
        <v/>
      </c>
      <c r="F1579" s="54" t="d">
        <f>RFPData!CX1574</f>
        <v>1899-12-30</v>
      </c>
      <c r="G1579" s="54" t="d">
        <f>RFPData!DS1574</f>
        <v>1899-12-30</v>
      </c>
      <c r="H1579" s="58">
        <f>RFPData!DQ1574</f>
        <v>0</v>
      </c>
      <c r="I1579" s="58">
        <f>RFPData!DV1574</f>
        <v>0</v>
      </c>
      <c r="J1579" s="55">
        <f>RFPData!CV1574</f>
        <v>0</v>
      </c>
      <c r="K1579" s="55">
        <f>RFPData!CW1574</f>
        <v>0</v>
      </c>
      <c r="L1579" s="57">
        <f>RFPData!DR1574</f>
        <v>0</v>
      </c>
    </row>
    <row r="1580" spans="1:12" ht="30" customHeight="1">
      <c r="A1580" s="58">
        <f>RFPData!D1575</f>
        <v>0</v>
      </c>
      <c r="B1580" s="53">
        <f>RFPData!DU1575</f>
        <v>0</v>
      </c>
      <c r="C1580" s="56">
        <f>RFPData!E1575</f>
        <v>0</v>
      </c>
      <c r="D1580" s="53">
        <f>RFPData!DT1575</f>
        <v>0</v>
      </c>
      <c r="E1580" s="56" t="str">
        <f>RFPData!DW1575</f>
        <v/>
      </c>
      <c r="F1580" s="54" t="d">
        <f>RFPData!CX1575</f>
        <v>1899-12-30</v>
      </c>
      <c r="G1580" s="54" t="d">
        <f>RFPData!DS1575</f>
        <v>1899-12-30</v>
      </c>
      <c r="H1580" s="58">
        <f>RFPData!DQ1575</f>
        <v>0</v>
      </c>
      <c r="I1580" s="58">
        <f>RFPData!DV1575</f>
        <v>0</v>
      </c>
      <c r="J1580" s="55">
        <f>RFPData!CV1575</f>
        <v>0</v>
      </c>
      <c r="K1580" s="55">
        <f>RFPData!CW1575</f>
        <v>0</v>
      </c>
      <c r="L1580" s="57">
        <f>RFPData!DR1575</f>
        <v>0</v>
      </c>
    </row>
    <row r="1581" spans="1:12" ht="30" customHeight="1">
      <c r="A1581" s="58">
        <f>RFPData!D1576</f>
        <v>0</v>
      </c>
      <c r="B1581" s="53">
        <f>RFPData!DU1576</f>
        <v>0</v>
      </c>
      <c r="C1581" s="56">
        <f>RFPData!E1576</f>
        <v>0</v>
      </c>
      <c r="D1581" s="53">
        <f>RFPData!DT1576</f>
        <v>0</v>
      </c>
      <c r="E1581" s="56" t="str">
        <f>RFPData!DW1576</f>
        <v/>
      </c>
      <c r="F1581" s="54" t="d">
        <f>RFPData!CX1576</f>
        <v>1899-12-30</v>
      </c>
      <c r="G1581" s="54" t="d">
        <f>RFPData!DS1576</f>
        <v>1899-12-30</v>
      </c>
      <c r="H1581" s="58">
        <f>RFPData!DQ1576</f>
        <v>0</v>
      </c>
      <c r="I1581" s="58">
        <f>RFPData!DV1576</f>
        <v>0</v>
      </c>
      <c r="J1581" s="55">
        <f>RFPData!CV1576</f>
        <v>0</v>
      </c>
      <c r="K1581" s="55">
        <f>RFPData!CW1576</f>
        <v>0</v>
      </c>
      <c r="L1581" s="57">
        <f>RFPData!DR1576</f>
        <v>0</v>
      </c>
    </row>
    <row r="1582" spans="1:12" ht="30" customHeight="1">
      <c r="A1582" s="58">
        <f>RFPData!D1577</f>
        <v>0</v>
      </c>
      <c r="B1582" s="53">
        <f>RFPData!DU1577</f>
        <v>0</v>
      </c>
      <c r="C1582" s="56">
        <f>RFPData!E1577</f>
        <v>0</v>
      </c>
      <c r="D1582" s="53">
        <f>RFPData!DT1577</f>
        <v>0</v>
      </c>
      <c r="E1582" s="56" t="str">
        <f>RFPData!DW1577</f>
        <v/>
      </c>
      <c r="F1582" s="54" t="d">
        <f>RFPData!CX1577</f>
        <v>1899-12-30</v>
      </c>
      <c r="G1582" s="54" t="d">
        <f>RFPData!DS1577</f>
        <v>1899-12-30</v>
      </c>
      <c r="H1582" s="58">
        <f>RFPData!DQ1577</f>
        <v>0</v>
      </c>
      <c r="I1582" s="58">
        <f>RFPData!DV1577</f>
        <v>0</v>
      </c>
      <c r="J1582" s="55">
        <f>RFPData!CV1577</f>
        <v>0</v>
      </c>
      <c r="K1582" s="55">
        <f>RFPData!CW1577</f>
        <v>0</v>
      </c>
      <c r="L1582" s="57">
        <f>RFPData!DR1577</f>
        <v>0</v>
      </c>
    </row>
    <row r="1583" spans="1:12" ht="30" customHeight="1">
      <c r="A1583" s="58">
        <f>RFPData!D1578</f>
        <v>0</v>
      </c>
      <c r="B1583" s="53">
        <f>RFPData!DU1578</f>
        <v>0</v>
      </c>
      <c r="C1583" s="56">
        <f>RFPData!E1578</f>
        <v>0</v>
      </c>
      <c r="D1583" s="53">
        <f>RFPData!DT1578</f>
        <v>0</v>
      </c>
      <c r="E1583" s="56" t="str">
        <f>RFPData!DW1578</f>
        <v/>
      </c>
      <c r="F1583" s="54" t="d">
        <f>RFPData!CX1578</f>
        <v>1899-12-30</v>
      </c>
      <c r="G1583" s="54" t="d">
        <f>RFPData!DS1578</f>
        <v>1899-12-30</v>
      </c>
      <c r="H1583" s="58">
        <f>RFPData!DQ1578</f>
        <v>0</v>
      </c>
      <c r="I1583" s="58">
        <f>RFPData!DV1578</f>
        <v>0</v>
      </c>
      <c r="J1583" s="55">
        <f>RFPData!CV1578</f>
        <v>0</v>
      </c>
      <c r="K1583" s="55">
        <f>RFPData!CW1578</f>
        <v>0</v>
      </c>
      <c r="L1583" s="57">
        <f>RFPData!DR1578</f>
        <v>0</v>
      </c>
    </row>
    <row r="1584" spans="1:12" ht="30" customHeight="1">
      <c r="A1584" s="58">
        <f>RFPData!D1579</f>
        <v>0</v>
      </c>
      <c r="B1584" s="53">
        <f>RFPData!DU1579</f>
        <v>0</v>
      </c>
      <c r="C1584" s="56">
        <f>RFPData!E1579</f>
        <v>0</v>
      </c>
      <c r="D1584" s="53">
        <f>RFPData!DT1579</f>
        <v>0</v>
      </c>
      <c r="E1584" s="56" t="str">
        <f>RFPData!DW1579</f>
        <v/>
      </c>
      <c r="F1584" s="54" t="d">
        <f>RFPData!CX1579</f>
        <v>1899-12-30</v>
      </c>
      <c r="G1584" s="54" t="d">
        <f>RFPData!DS1579</f>
        <v>1899-12-30</v>
      </c>
      <c r="H1584" s="58">
        <f>RFPData!DQ1579</f>
        <v>0</v>
      </c>
      <c r="I1584" s="58">
        <f>RFPData!DV1579</f>
        <v>0</v>
      </c>
      <c r="J1584" s="55">
        <f>RFPData!CV1579</f>
        <v>0</v>
      </c>
      <c r="K1584" s="55">
        <f>RFPData!CW1579</f>
        <v>0</v>
      </c>
      <c r="L1584" s="57">
        <f>RFPData!DR1579</f>
        <v>0</v>
      </c>
    </row>
    <row r="1585" spans="1:12" ht="30" customHeight="1">
      <c r="A1585" s="58">
        <f>RFPData!D1580</f>
        <v>0</v>
      </c>
      <c r="B1585" s="53">
        <f>RFPData!DU1580</f>
        <v>0</v>
      </c>
      <c r="C1585" s="56">
        <f>RFPData!E1580</f>
        <v>0</v>
      </c>
      <c r="D1585" s="53">
        <f>RFPData!DT1580</f>
        <v>0</v>
      </c>
      <c r="E1585" s="56" t="str">
        <f>RFPData!DW1580</f>
        <v/>
      </c>
      <c r="F1585" s="54" t="d">
        <f>RFPData!CX1580</f>
        <v>1899-12-30</v>
      </c>
      <c r="G1585" s="54" t="d">
        <f>RFPData!DS1580</f>
        <v>1899-12-30</v>
      </c>
      <c r="H1585" s="58">
        <f>RFPData!DQ1580</f>
        <v>0</v>
      </c>
      <c r="I1585" s="58">
        <f>RFPData!DV1580</f>
        <v>0</v>
      </c>
      <c r="J1585" s="55">
        <f>RFPData!CV1580</f>
        <v>0</v>
      </c>
      <c r="K1585" s="55">
        <f>RFPData!CW1580</f>
        <v>0</v>
      </c>
      <c r="L1585" s="57">
        <f>RFPData!DR1580</f>
        <v>0</v>
      </c>
    </row>
    <row r="1586" spans="1:12" ht="30" customHeight="1">
      <c r="A1586" s="58">
        <f>RFPData!D1581</f>
        <v>0</v>
      </c>
      <c r="B1586" s="53">
        <f>RFPData!DU1581</f>
        <v>0</v>
      </c>
      <c r="C1586" s="56">
        <f>RFPData!E1581</f>
        <v>0</v>
      </c>
      <c r="D1586" s="53">
        <f>RFPData!DT1581</f>
        <v>0</v>
      </c>
      <c r="E1586" s="56" t="str">
        <f>RFPData!DW1581</f>
        <v/>
      </c>
      <c r="F1586" s="54" t="d">
        <f>RFPData!CX1581</f>
        <v>1899-12-30</v>
      </c>
      <c r="G1586" s="54" t="d">
        <f>RFPData!DS1581</f>
        <v>1899-12-30</v>
      </c>
      <c r="H1586" s="58">
        <f>RFPData!DQ1581</f>
        <v>0</v>
      </c>
      <c r="I1586" s="58">
        <f>RFPData!DV1581</f>
        <v>0</v>
      </c>
      <c r="J1586" s="55">
        <f>RFPData!CV1581</f>
        <v>0</v>
      </c>
      <c r="K1586" s="55">
        <f>RFPData!CW1581</f>
        <v>0</v>
      </c>
      <c r="L1586" s="57">
        <f>RFPData!DR1581</f>
        <v>0</v>
      </c>
    </row>
    <row r="1587" spans="1:12" ht="30" customHeight="1">
      <c r="A1587" s="58">
        <f>RFPData!D1582</f>
        <v>0</v>
      </c>
      <c r="B1587" s="53">
        <f>RFPData!DU1582</f>
        <v>0</v>
      </c>
      <c r="C1587" s="56">
        <f>RFPData!E1582</f>
        <v>0</v>
      </c>
      <c r="D1587" s="53">
        <f>RFPData!DT1582</f>
        <v>0</v>
      </c>
      <c r="E1587" s="56" t="str">
        <f>RFPData!DW1582</f>
        <v/>
      </c>
      <c r="F1587" s="54" t="d">
        <f>RFPData!CX1582</f>
        <v>1899-12-30</v>
      </c>
      <c r="G1587" s="54" t="d">
        <f>RFPData!DS1582</f>
        <v>1899-12-30</v>
      </c>
      <c r="H1587" s="58">
        <f>RFPData!DQ1582</f>
        <v>0</v>
      </c>
      <c r="I1587" s="58">
        <f>RFPData!DV1582</f>
        <v>0</v>
      </c>
      <c r="J1587" s="55">
        <f>RFPData!CV1582</f>
        <v>0</v>
      </c>
      <c r="K1587" s="55">
        <f>RFPData!CW1582</f>
        <v>0</v>
      </c>
      <c r="L1587" s="57">
        <f>RFPData!DR1582</f>
        <v>0</v>
      </c>
    </row>
    <row r="1588" spans="1:12" ht="30" customHeight="1">
      <c r="A1588" s="58">
        <f>RFPData!D1583</f>
        <v>0</v>
      </c>
      <c r="B1588" s="53">
        <f>RFPData!DU1583</f>
        <v>0</v>
      </c>
      <c r="C1588" s="56">
        <f>RFPData!E1583</f>
        <v>0</v>
      </c>
      <c r="D1588" s="53">
        <f>RFPData!DT1583</f>
        <v>0</v>
      </c>
      <c r="E1588" s="56" t="str">
        <f>RFPData!DW1583</f>
        <v/>
      </c>
      <c r="F1588" s="54" t="d">
        <f>RFPData!CX1583</f>
        <v>1899-12-30</v>
      </c>
      <c r="G1588" s="54" t="d">
        <f>RFPData!DS1583</f>
        <v>1899-12-30</v>
      </c>
      <c r="H1588" s="58">
        <f>RFPData!DQ1583</f>
        <v>0</v>
      </c>
      <c r="I1588" s="58">
        <f>RFPData!DV1583</f>
        <v>0</v>
      </c>
      <c r="J1588" s="55">
        <f>RFPData!CV1583</f>
        <v>0</v>
      </c>
      <c r="K1588" s="55">
        <f>RFPData!CW1583</f>
        <v>0</v>
      </c>
      <c r="L1588" s="57">
        <f>RFPData!DR1583</f>
        <v>0</v>
      </c>
    </row>
    <row r="1589" spans="1:12" ht="30" customHeight="1">
      <c r="A1589" s="58">
        <f>RFPData!D1584</f>
        <v>0</v>
      </c>
      <c r="B1589" s="53">
        <f>RFPData!DU1584</f>
        <v>0</v>
      </c>
      <c r="C1589" s="56">
        <f>RFPData!E1584</f>
        <v>0</v>
      </c>
      <c r="D1589" s="53">
        <f>RFPData!DT1584</f>
        <v>0</v>
      </c>
      <c r="E1589" s="56" t="str">
        <f>RFPData!DW1584</f>
        <v/>
      </c>
      <c r="F1589" s="54" t="d">
        <f>RFPData!CX1584</f>
        <v>1899-12-30</v>
      </c>
      <c r="G1589" s="54" t="d">
        <f>RFPData!DS1584</f>
        <v>1899-12-30</v>
      </c>
      <c r="H1589" s="58">
        <f>RFPData!DQ1584</f>
        <v>0</v>
      </c>
      <c r="I1589" s="58">
        <f>RFPData!DV1584</f>
        <v>0</v>
      </c>
      <c r="J1589" s="55">
        <f>RFPData!CV1584</f>
        <v>0</v>
      </c>
      <c r="K1589" s="55">
        <f>RFPData!CW1584</f>
        <v>0</v>
      </c>
      <c r="L1589" s="57">
        <f>RFPData!DR1584</f>
        <v>0</v>
      </c>
    </row>
    <row r="1590" spans="1:12" ht="30" customHeight="1">
      <c r="A1590" s="58">
        <f>RFPData!D1585</f>
        <v>0</v>
      </c>
      <c r="B1590" s="53">
        <f>RFPData!DU1585</f>
        <v>0</v>
      </c>
      <c r="C1590" s="56">
        <f>RFPData!E1585</f>
        <v>0</v>
      </c>
      <c r="D1590" s="53">
        <f>RFPData!DT1585</f>
        <v>0</v>
      </c>
      <c r="E1590" s="56" t="str">
        <f>RFPData!DW1585</f>
        <v/>
      </c>
      <c r="F1590" s="54" t="d">
        <f>RFPData!CX1585</f>
        <v>1899-12-30</v>
      </c>
      <c r="G1590" s="54" t="d">
        <f>RFPData!DS1585</f>
        <v>1899-12-30</v>
      </c>
      <c r="H1590" s="58">
        <f>RFPData!DQ1585</f>
        <v>0</v>
      </c>
      <c r="I1590" s="58">
        <f>RFPData!DV1585</f>
        <v>0</v>
      </c>
      <c r="J1590" s="55">
        <f>RFPData!CV1585</f>
        <v>0</v>
      </c>
      <c r="K1590" s="55">
        <f>RFPData!CW1585</f>
        <v>0</v>
      </c>
      <c r="L1590" s="57">
        <f>RFPData!DR1585</f>
        <v>0</v>
      </c>
    </row>
    <row r="1591" spans="1:12" ht="30" customHeight="1">
      <c r="A1591" s="58">
        <f>RFPData!D1586</f>
        <v>0</v>
      </c>
      <c r="B1591" s="53">
        <f>RFPData!DU1586</f>
        <v>0</v>
      </c>
      <c r="C1591" s="56">
        <f>RFPData!E1586</f>
        <v>0</v>
      </c>
      <c r="D1591" s="53">
        <f>RFPData!DT1586</f>
        <v>0</v>
      </c>
      <c r="E1591" s="56" t="str">
        <f>RFPData!DW1586</f>
        <v/>
      </c>
      <c r="F1591" s="54" t="d">
        <f>RFPData!CX1586</f>
        <v>1899-12-30</v>
      </c>
      <c r="G1591" s="54" t="d">
        <f>RFPData!DS1586</f>
        <v>1899-12-30</v>
      </c>
      <c r="H1591" s="58">
        <f>RFPData!DQ1586</f>
        <v>0</v>
      </c>
      <c r="I1591" s="58">
        <f>RFPData!DV1586</f>
        <v>0</v>
      </c>
      <c r="J1591" s="55">
        <f>RFPData!CV1586</f>
        <v>0</v>
      </c>
      <c r="K1591" s="55">
        <f>RFPData!CW1586</f>
        <v>0</v>
      </c>
      <c r="L1591" s="57">
        <f>RFPData!DR1586</f>
        <v>0</v>
      </c>
    </row>
    <row r="1592" spans="1:12" ht="30" customHeight="1">
      <c r="A1592" s="58">
        <f>RFPData!D1587</f>
        <v>0</v>
      </c>
      <c r="B1592" s="53">
        <f>RFPData!DU1587</f>
        <v>0</v>
      </c>
      <c r="C1592" s="56">
        <f>RFPData!E1587</f>
        <v>0</v>
      </c>
      <c r="D1592" s="53">
        <f>RFPData!DT1587</f>
        <v>0</v>
      </c>
      <c r="E1592" s="56" t="str">
        <f>RFPData!DW1587</f>
        <v/>
      </c>
      <c r="F1592" s="54" t="d">
        <f>RFPData!CX1587</f>
        <v>1899-12-30</v>
      </c>
      <c r="G1592" s="54" t="d">
        <f>RFPData!DS1587</f>
        <v>1899-12-30</v>
      </c>
      <c r="H1592" s="58">
        <f>RFPData!DQ1587</f>
        <v>0</v>
      </c>
      <c r="I1592" s="58">
        <f>RFPData!DV1587</f>
        <v>0</v>
      </c>
      <c r="J1592" s="55">
        <f>RFPData!CV1587</f>
        <v>0</v>
      </c>
      <c r="K1592" s="55">
        <f>RFPData!CW1587</f>
        <v>0</v>
      </c>
      <c r="L1592" s="57">
        <f>RFPData!DR1587</f>
        <v>0</v>
      </c>
    </row>
    <row r="1593" spans="1:12" ht="30" customHeight="1">
      <c r="A1593" s="58">
        <f>RFPData!D1588</f>
        <v>0</v>
      </c>
      <c r="B1593" s="53">
        <f>RFPData!DU1588</f>
        <v>0</v>
      </c>
      <c r="C1593" s="56">
        <f>RFPData!E1588</f>
        <v>0</v>
      </c>
      <c r="D1593" s="53">
        <f>RFPData!DT1588</f>
        <v>0</v>
      </c>
      <c r="E1593" s="56" t="str">
        <f>RFPData!DW1588</f>
        <v/>
      </c>
      <c r="F1593" s="54" t="d">
        <f>RFPData!CX1588</f>
        <v>1899-12-30</v>
      </c>
      <c r="G1593" s="54" t="d">
        <f>RFPData!DS1588</f>
        <v>1899-12-30</v>
      </c>
      <c r="H1593" s="58">
        <f>RFPData!DQ1588</f>
        <v>0</v>
      </c>
      <c r="I1593" s="58">
        <f>RFPData!DV1588</f>
        <v>0</v>
      </c>
      <c r="J1593" s="55">
        <f>RFPData!CV1588</f>
        <v>0</v>
      </c>
      <c r="K1593" s="55">
        <f>RFPData!CW1588</f>
        <v>0</v>
      </c>
      <c r="L1593" s="57">
        <f>RFPData!DR1588</f>
        <v>0</v>
      </c>
    </row>
    <row r="1594" spans="1:12" ht="30" customHeight="1">
      <c r="A1594" s="58">
        <f>RFPData!D1589</f>
        <v>0</v>
      </c>
      <c r="B1594" s="53">
        <f>RFPData!DU1589</f>
        <v>0</v>
      </c>
      <c r="C1594" s="56">
        <f>RFPData!E1589</f>
        <v>0</v>
      </c>
      <c r="D1594" s="53">
        <f>RFPData!DT1589</f>
        <v>0</v>
      </c>
      <c r="E1594" s="56" t="str">
        <f>RFPData!DW1589</f>
        <v/>
      </c>
      <c r="F1594" s="54" t="d">
        <f>RFPData!CX1589</f>
        <v>1899-12-30</v>
      </c>
      <c r="G1594" s="54" t="d">
        <f>RFPData!DS1589</f>
        <v>1899-12-30</v>
      </c>
      <c r="H1594" s="58">
        <f>RFPData!DQ1589</f>
        <v>0</v>
      </c>
      <c r="I1594" s="58">
        <f>RFPData!DV1589</f>
        <v>0</v>
      </c>
      <c r="J1594" s="55">
        <f>RFPData!CV1589</f>
        <v>0</v>
      </c>
      <c r="K1594" s="55">
        <f>RFPData!CW1589</f>
        <v>0</v>
      </c>
      <c r="L1594" s="57">
        <f>RFPData!DR1589</f>
        <v>0</v>
      </c>
    </row>
    <row r="1595" spans="1:12" ht="30" customHeight="1">
      <c r="A1595" s="58">
        <f>RFPData!D1590</f>
        <v>0</v>
      </c>
      <c r="B1595" s="53">
        <f>RFPData!DU1590</f>
        <v>0</v>
      </c>
      <c r="C1595" s="56">
        <f>RFPData!E1590</f>
        <v>0</v>
      </c>
      <c r="D1595" s="53">
        <f>RFPData!DT1590</f>
        <v>0</v>
      </c>
      <c r="E1595" s="56" t="str">
        <f>RFPData!DW1590</f>
        <v/>
      </c>
      <c r="F1595" s="54" t="d">
        <f>RFPData!CX1590</f>
        <v>1899-12-30</v>
      </c>
      <c r="G1595" s="54" t="d">
        <f>RFPData!DS1590</f>
        <v>1899-12-30</v>
      </c>
      <c r="H1595" s="58">
        <f>RFPData!DQ1590</f>
        <v>0</v>
      </c>
      <c r="I1595" s="58">
        <f>RFPData!DV1590</f>
        <v>0</v>
      </c>
      <c r="J1595" s="55">
        <f>RFPData!CV1590</f>
        <v>0</v>
      </c>
      <c r="K1595" s="55">
        <f>RFPData!CW1590</f>
        <v>0</v>
      </c>
      <c r="L1595" s="57">
        <f>RFPData!DR1590</f>
        <v>0</v>
      </c>
    </row>
    <row r="1596" spans="1:12" ht="30" customHeight="1">
      <c r="A1596" s="58">
        <f>RFPData!D1591</f>
        <v>0</v>
      </c>
      <c r="B1596" s="53">
        <f>RFPData!DU1591</f>
        <v>0</v>
      </c>
      <c r="C1596" s="56">
        <f>RFPData!E1591</f>
        <v>0</v>
      </c>
      <c r="D1596" s="53">
        <f>RFPData!DT1591</f>
        <v>0</v>
      </c>
      <c r="E1596" s="56" t="str">
        <f>RFPData!DW1591</f>
        <v/>
      </c>
      <c r="F1596" s="54" t="d">
        <f>RFPData!CX1591</f>
        <v>1899-12-30</v>
      </c>
      <c r="G1596" s="54" t="d">
        <f>RFPData!DS1591</f>
        <v>1899-12-30</v>
      </c>
      <c r="H1596" s="58">
        <f>RFPData!DQ1591</f>
        <v>0</v>
      </c>
      <c r="I1596" s="58">
        <f>RFPData!DV1591</f>
        <v>0</v>
      </c>
      <c r="J1596" s="55">
        <f>RFPData!CV1591</f>
        <v>0</v>
      </c>
      <c r="K1596" s="55">
        <f>RFPData!CW1591</f>
        <v>0</v>
      </c>
      <c r="L1596" s="57">
        <f>RFPData!DR1591</f>
        <v>0</v>
      </c>
    </row>
    <row r="1597" spans="1:12" ht="30" customHeight="1">
      <c r="A1597" s="58">
        <f>RFPData!D1592</f>
        <v>0</v>
      </c>
      <c r="B1597" s="53">
        <f>RFPData!DU1592</f>
        <v>0</v>
      </c>
      <c r="C1597" s="56">
        <f>RFPData!E1592</f>
        <v>0</v>
      </c>
      <c r="D1597" s="53">
        <f>RFPData!DT1592</f>
        <v>0</v>
      </c>
      <c r="E1597" s="56" t="str">
        <f>RFPData!DW1592</f>
        <v/>
      </c>
      <c r="F1597" s="54" t="d">
        <f>RFPData!CX1592</f>
        <v>1899-12-30</v>
      </c>
      <c r="G1597" s="54" t="d">
        <f>RFPData!DS1592</f>
        <v>1899-12-30</v>
      </c>
      <c r="H1597" s="58">
        <f>RFPData!DQ1592</f>
        <v>0</v>
      </c>
      <c r="I1597" s="58">
        <f>RFPData!DV1592</f>
        <v>0</v>
      </c>
      <c r="J1597" s="55">
        <f>RFPData!CV1592</f>
        <v>0</v>
      </c>
      <c r="K1597" s="55">
        <f>RFPData!CW1592</f>
        <v>0</v>
      </c>
      <c r="L1597" s="57">
        <f>RFPData!DR1592</f>
        <v>0</v>
      </c>
    </row>
    <row r="1598" spans="1:12" ht="30" customHeight="1">
      <c r="A1598" s="58">
        <f>RFPData!D1593</f>
        <v>0</v>
      </c>
      <c r="B1598" s="53">
        <f>RFPData!DU1593</f>
        <v>0</v>
      </c>
      <c r="C1598" s="56">
        <f>RFPData!E1593</f>
        <v>0</v>
      </c>
      <c r="D1598" s="53">
        <f>RFPData!DT1593</f>
        <v>0</v>
      </c>
      <c r="E1598" s="56" t="str">
        <f>RFPData!DW1593</f>
        <v/>
      </c>
      <c r="F1598" s="54" t="d">
        <f>RFPData!CX1593</f>
        <v>1899-12-30</v>
      </c>
      <c r="G1598" s="54" t="d">
        <f>RFPData!DS1593</f>
        <v>1899-12-30</v>
      </c>
      <c r="H1598" s="58">
        <f>RFPData!DQ1593</f>
        <v>0</v>
      </c>
      <c r="I1598" s="58">
        <f>RFPData!DV1593</f>
        <v>0</v>
      </c>
      <c r="J1598" s="55">
        <f>RFPData!CV1593</f>
        <v>0</v>
      </c>
      <c r="K1598" s="55">
        <f>RFPData!CW1593</f>
        <v>0</v>
      </c>
      <c r="L1598" s="57">
        <f>RFPData!DR1593</f>
        <v>0</v>
      </c>
    </row>
    <row r="1599" spans="1:12" ht="30" customHeight="1">
      <c r="A1599" s="58">
        <f>RFPData!D1594</f>
        <v>0</v>
      </c>
      <c r="B1599" s="53">
        <f>RFPData!DU1594</f>
        <v>0</v>
      </c>
      <c r="C1599" s="56">
        <f>RFPData!E1594</f>
        <v>0</v>
      </c>
      <c r="D1599" s="53">
        <f>RFPData!DT1594</f>
        <v>0</v>
      </c>
      <c r="E1599" s="56" t="str">
        <f>RFPData!DW1594</f>
        <v/>
      </c>
      <c r="F1599" s="54" t="d">
        <f>RFPData!CX1594</f>
        <v>1899-12-30</v>
      </c>
      <c r="G1599" s="54" t="d">
        <f>RFPData!DS1594</f>
        <v>1899-12-30</v>
      </c>
      <c r="H1599" s="58">
        <f>RFPData!DQ1594</f>
        <v>0</v>
      </c>
      <c r="I1599" s="58">
        <f>RFPData!DV1594</f>
        <v>0</v>
      </c>
      <c r="J1599" s="55">
        <f>RFPData!CV1594</f>
        <v>0</v>
      </c>
      <c r="K1599" s="55">
        <f>RFPData!CW1594</f>
        <v>0</v>
      </c>
      <c r="L1599" s="57">
        <f>RFPData!DR1594</f>
        <v>0</v>
      </c>
    </row>
    <row r="1600" spans="1:12" ht="30" customHeight="1">
      <c r="A1600" s="58">
        <f>RFPData!D1595</f>
        <v>0</v>
      </c>
      <c r="B1600" s="53">
        <f>RFPData!DU1595</f>
        <v>0</v>
      </c>
      <c r="C1600" s="56">
        <f>RFPData!E1595</f>
        <v>0</v>
      </c>
      <c r="D1600" s="53">
        <f>RFPData!DT1595</f>
        <v>0</v>
      </c>
      <c r="E1600" s="56" t="str">
        <f>RFPData!DW1595</f>
        <v/>
      </c>
      <c r="F1600" s="54" t="d">
        <f>RFPData!CX1595</f>
        <v>1899-12-30</v>
      </c>
      <c r="G1600" s="54" t="d">
        <f>RFPData!DS1595</f>
        <v>1899-12-30</v>
      </c>
      <c r="H1600" s="58">
        <f>RFPData!DQ1595</f>
        <v>0</v>
      </c>
      <c r="I1600" s="58">
        <f>RFPData!DV1595</f>
        <v>0</v>
      </c>
      <c r="J1600" s="55">
        <f>RFPData!CV1595</f>
        <v>0</v>
      </c>
      <c r="K1600" s="55">
        <f>RFPData!CW1595</f>
        <v>0</v>
      </c>
      <c r="L1600" s="57">
        <f>RFPData!DR1595</f>
        <v>0</v>
      </c>
    </row>
    <row r="1601" spans="1:12" ht="30" customHeight="1">
      <c r="A1601" s="58">
        <f>RFPData!D1596</f>
        <v>0</v>
      </c>
      <c r="B1601" s="53">
        <f>RFPData!DU1596</f>
        <v>0</v>
      </c>
      <c r="C1601" s="56">
        <f>RFPData!E1596</f>
        <v>0</v>
      </c>
      <c r="D1601" s="53">
        <f>RFPData!DT1596</f>
        <v>0</v>
      </c>
      <c r="E1601" s="56" t="str">
        <f>RFPData!DW1596</f>
        <v/>
      </c>
      <c r="F1601" s="54" t="d">
        <f>RFPData!CX1596</f>
        <v>1899-12-30</v>
      </c>
      <c r="G1601" s="54" t="d">
        <f>RFPData!DS1596</f>
        <v>1899-12-30</v>
      </c>
      <c r="H1601" s="58">
        <f>RFPData!DQ1596</f>
        <v>0</v>
      </c>
      <c r="I1601" s="58">
        <f>RFPData!DV1596</f>
        <v>0</v>
      </c>
      <c r="J1601" s="55">
        <f>RFPData!CV1596</f>
        <v>0</v>
      </c>
      <c r="K1601" s="55">
        <f>RFPData!CW1596</f>
        <v>0</v>
      </c>
      <c r="L1601" s="57">
        <f>RFPData!DR1596</f>
        <v>0</v>
      </c>
    </row>
    <row r="1602" spans="1:12" ht="30" customHeight="1">
      <c r="A1602" s="58">
        <f>RFPData!D1597</f>
        <v>0</v>
      </c>
      <c r="B1602" s="53">
        <f>RFPData!DU1597</f>
        <v>0</v>
      </c>
      <c r="C1602" s="56">
        <f>RFPData!E1597</f>
        <v>0</v>
      </c>
      <c r="D1602" s="53">
        <f>RFPData!DT1597</f>
        <v>0</v>
      </c>
      <c r="E1602" s="56" t="str">
        <f>RFPData!DW1597</f>
        <v/>
      </c>
      <c r="F1602" s="54" t="d">
        <f>RFPData!CX1597</f>
        <v>1899-12-30</v>
      </c>
      <c r="G1602" s="54" t="d">
        <f>RFPData!DS1597</f>
        <v>1899-12-30</v>
      </c>
      <c r="H1602" s="58">
        <f>RFPData!DQ1597</f>
        <v>0</v>
      </c>
      <c r="I1602" s="58">
        <f>RFPData!DV1597</f>
        <v>0</v>
      </c>
      <c r="J1602" s="55">
        <f>RFPData!CV1597</f>
        <v>0</v>
      </c>
      <c r="K1602" s="55">
        <f>RFPData!CW1597</f>
        <v>0</v>
      </c>
      <c r="L1602" s="57">
        <f>RFPData!DR1597</f>
        <v>0</v>
      </c>
    </row>
    <row r="1603" spans="1:12" ht="30" customHeight="1">
      <c r="A1603" s="58">
        <f>RFPData!D1598</f>
        <v>0</v>
      </c>
      <c r="B1603" s="53">
        <f>RFPData!DU1598</f>
        <v>0</v>
      </c>
      <c r="C1603" s="56">
        <f>RFPData!E1598</f>
        <v>0</v>
      </c>
      <c r="D1603" s="53">
        <f>RFPData!DT1598</f>
        <v>0</v>
      </c>
      <c r="E1603" s="56" t="str">
        <f>RFPData!DW1598</f>
        <v/>
      </c>
      <c r="F1603" s="54" t="d">
        <f>RFPData!CX1598</f>
        <v>1899-12-30</v>
      </c>
      <c r="G1603" s="54" t="d">
        <f>RFPData!DS1598</f>
        <v>1899-12-30</v>
      </c>
      <c r="H1603" s="58">
        <f>RFPData!DQ1598</f>
        <v>0</v>
      </c>
      <c r="I1603" s="58">
        <f>RFPData!DV1598</f>
        <v>0</v>
      </c>
      <c r="J1603" s="55">
        <f>RFPData!CV1598</f>
        <v>0</v>
      </c>
      <c r="K1603" s="55">
        <f>RFPData!CW1598</f>
        <v>0</v>
      </c>
      <c r="L1603" s="57">
        <f>RFPData!DR1598</f>
        <v>0</v>
      </c>
    </row>
    <row r="1604" spans="1:12" ht="30" customHeight="1">
      <c r="A1604" s="58">
        <f>RFPData!D1599</f>
        <v>0</v>
      </c>
      <c r="B1604" s="53">
        <f>RFPData!DU1599</f>
        <v>0</v>
      </c>
      <c r="C1604" s="56">
        <f>RFPData!E1599</f>
        <v>0</v>
      </c>
      <c r="D1604" s="53">
        <f>RFPData!DT1599</f>
        <v>0</v>
      </c>
      <c r="E1604" s="56" t="str">
        <f>RFPData!DW1599</f>
        <v/>
      </c>
      <c r="F1604" s="54" t="d">
        <f>RFPData!CX1599</f>
        <v>1899-12-30</v>
      </c>
      <c r="G1604" s="54" t="d">
        <f>RFPData!DS1599</f>
        <v>1899-12-30</v>
      </c>
      <c r="H1604" s="58">
        <f>RFPData!DQ1599</f>
        <v>0</v>
      </c>
      <c r="I1604" s="58">
        <f>RFPData!DV1599</f>
        <v>0</v>
      </c>
      <c r="J1604" s="55">
        <f>RFPData!CV1599</f>
        <v>0</v>
      </c>
      <c r="K1604" s="55">
        <f>RFPData!CW1599</f>
        <v>0</v>
      </c>
      <c r="L1604" s="57">
        <f>RFPData!DR1599</f>
        <v>0</v>
      </c>
    </row>
    <row r="1605" spans="1:12" ht="30" customHeight="1">
      <c r="A1605" s="58">
        <f>RFPData!D1600</f>
        <v>0</v>
      </c>
      <c r="B1605" s="53">
        <f>RFPData!DU1600</f>
        <v>0</v>
      </c>
      <c r="C1605" s="56">
        <f>RFPData!E1600</f>
        <v>0</v>
      </c>
      <c r="D1605" s="53">
        <f>RFPData!DT1600</f>
        <v>0</v>
      </c>
      <c r="E1605" s="56" t="str">
        <f>RFPData!DW1600</f>
        <v/>
      </c>
      <c r="F1605" s="54" t="d">
        <f>RFPData!CX1600</f>
        <v>1899-12-30</v>
      </c>
      <c r="G1605" s="54" t="d">
        <f>RFPData!DS1600</f>
        <v>1899-12-30</v>
      </c>
      <c r="H1605" s="58">
        <f>RFPData!DQ1600</f>
        <v>0</v>
      </c>
      <c r="I1605" s="58">
        <f>RFPData!DV1600</f>
        <v>0</v>
      </c>
      <c r="J1605" s="55">
        <f>RFPData!CV1600</f>
        <v>0</v>
      </c>
      <c r="K1605" s="55">
        <f>RFPData!CW1600</f>
        <v>0</v>
      </c>
      <c r="L1605" s="57">
        <f>RFPData!DR1600</f>
        <v>0</v>
      </c>
    </row>
    <row r="1606" spans="1:12" ht="30" customHeight="1">
      <c r="A1606" s="58">
        <f>RFPData!D1601</f>
        <v>0</v>
      </c>
      <c r="B1606" s="53">
        <f>RFPData!DU1601</f>
        <v>0</v>
      </c>
      <c r="C1606" s="56">
        <f>RFPData!E1601</f>
        <v>0</v>
      </c>
      <c r="D1606" s="53">
        <f>RFPData!DT1601</f>
        <v>0</v>
      </c>
      <c r="E1606" s="56" t="str">
        <f>RFPData!DW1601</f>
        <v/>
      </c>
      <c r="F1606" s="54" t="d">
        <f>RFPData!CX1601</f>
        <v>1899-12-30</v>
      </c>
      <c r="G1606" s="54" t="d">
        <f>RFPData!DS1601</f>
        <v>1899-12-30</v>
      </c>
      <c r="H1606" s="58">
        <f>RFPData!DQ1601</f>
        <v>0</v>
      </c>
      <c r="I1606" s="58">
        <f>RFPData!DV1601</f>
        <v>0</v>
      </c>
      <c r="J1606" s="55">
        <f>RFPData!CV1601</f>
        <v>0</v>
      </c>
      <c r="K1606" s="55">
        <f>RFPData!CW1601</f>
        <v>0</v>
      </c>
      <c r="L1606" s="57">
        <f>RFPData!DR1601</f>
        <v>0</v>
      </c>
    </row>
    <row r="1607" spans="1:12" ht="30" customHeight="1">
      <c r="A1607" s="58">
        <f>RFPData!D1602</f>
        <v>0</v>
      </c>
      <c r="B1607" s="53">
        <f>RFPData!DU1602</f>
        <v>0</v>
      </c>
      <c r="C1607" s="56">
        <f>RFPData!E1602</f>
        <v>0</v>
      </c>
      <c r="D1607" s="53">
        <f>RFPData!DT1602</f>
        <v>0</v>
      </c>
      <c r="E1607" s="56" t="str">
        <f>RFPData!DW1602</f>
        <v/>
      </c>
      <c r="F1607" s="54" t="d">
        <f>RFPData!CX1602</f>
        <v>1899-12-30</v>
      </c>
      <c r="G1607" s="54" t="d">
        <f>RFPData!DS1602</f>
        <v>1899-12-30</v>
      </c>
      <c r="H1607" s="58">
        <f>RFPData!DQ1602</f>
        <v>0</v>
      </c>
      <c r="I1607" s="58">
        <f>RFPData!DV1602</f>
        <v>0</v>
      </c>
      <c r="J1607" s="55">
        <f>RFPData!CV1602</f>
        <v>0</v>
      </c>
      <c r="K1607" s="55">
        <f>RFPData!CW1602</f>
        <v>0</v>
      </c>
      <c r="L1607" s="57">
        <f>RFPData!DR1602</f>
        <v>0</v>
      </c>
    </row>
    <row r="1608" spans="1:12" ht="30" customHeight="1">
      <c r="A1608" s="58">
        <f>RFPData!D1603</f>
        <v>0</v>
      </c>
      <c r="B1608" s="53">
        <f>RFPData!DU1603</f>
        <v>0</v>
      </c>
      <c r="C1608" s="56">
        <f>RFPData!E1603</f>
        <v>0</v>
      </c>
      <c r="D1608" s="53">
        <f>RFPData!DT1603</f>
        <v>0</v>
      </c>
      <c r="E1608" s="56" t="str">
        <f>RFPData!DW1603</f>
        <v/>
      </c>
      <c r="F1608" s="54" t="d">
        <f>RFPData!CX1603</f>
        <v>1899-12-30</v>
      </c>
      <c r="G1608" s="54" t="d">
        <f>RFPData!DS1603</f>
        <v>1899-12-30</v>
      </c>
      <c r="H1608" s="58">
        <f>RFPData!DQ1603</f>
        <v>0</v>
      </c>
      <c r="I1608" s="58">
        <f>RFPData!DV1603</f>
        <v>0</v>
      </c>
      <c r="J1608" s="55">
        <f>RFPData!CV1603</f>
        <v>0</v>
      </c>
      <c r="K1608" s="55">
        <f>RFPData!CW1603</f>
        <v>0</v>
      </c>
      <c r="L1608" s="57">
        <f>RFPData!DR1603</f>
        <v>0</v>
      </c>
    </row>
    <row r="1609" spans="1:12" ht="30" customHeight="1">
      <c r="A1609" s="58">
        <f>RFPData!D1604</f>
        <v>0</v>
      </c>
      <c r="B1609" s="53">
        <f>RFPData!DU1604</f>
        <v>0</v>
      </c>
      <c r="C1609" s="56">
        <f>RFPData!E1604</f>
        <v>0</v>
      </c>
      <c r="D1609" s="53">
        <f>RFPData!DT1604</f>
        <v>0</v>
      </c>
      <c r="E1609" s="56" t="str">
        <f>RFPData!DW1604</f>
        <v/>
      </c>
      <c r="F1609" s="54" t="d">
        <f>RFPData!CX1604</f>
        <v>1899-12-30</v>
      </c>
      <c r="G1609" s="54" t="d">
        <f>RFPData!DS1604</f>
        <v>1899-12-30</v>
      </c>
      <c r="H1609" s="58">
        <f>RFPData!DQ1604</f>
        <v>0</v>
      </c>
      <c r="I1609" s="58">
        <f>RFPData!DV1604</f>
        <v>0</v>
      </c>
      <c r="J1609" s="55">
        <f>RFPData!CV1604</f>
        <v>0</v>
      </c>
      <c r="K1609" s="55">
        <f>RFPData!CW1604</f>
        <v>0</v>
      </c>
      <c r="L1609" s="57">
        <f>RFPData!DR1604</f>
        <v>0</v>
      </c>
    </row>
    <row r="1610" spans="1:12" ht="30" customHeight="1">
      <c r="A1610" s="58">
        <f>RFPData!D1605</f>
        <v>0</v>
      </c>
      <c r="B1610" s="53">
        <f>RFPData!DU1605</f>
        <v>0</v>
      </c>
      <c r="C1610" s="56">
        <f>RFPData!E1605</f>
        <v>0</v>
      </c>
      <c r="D1610" s="53">
        <f>RFPData!DT1605</f>
        <v>0</v>
      </c>
      <c r="E1610" s="56" t="str">
        <f>RFPData!DW1605</f>
        <v/>
      </c>
      <c r="F1610" s="54" t="d">
        <f>RFPData!CX1605</f>
        <v>1899-12-30</v>
      </c>
      <c r="G1610" s="54" t="d">
        <f>RFPData!DS1605</f>
        <v>1899-12-30</v>
      </c>
      <c r="H1610" s="58">
        <f>RFPData!DQ1605</f>
        <v>0</v>
      </c>
      <c r="I1610" s="58">
        <f>RFPData!DV1605</f>
        <v>0</v>
      </c>
      <c r="J1610" s="55">
        <f>RFPData!CV1605</f>
        <v>0</v>
      </c>
      <c r="K1610" s="55">
        <f>RFPData!CW1605</f>
        <v>0</v>
      </c>
      <c r="L1610" s="57">
        <f>RFPData!DR1605</f>
        <v>0</v>
      </c>
    </row>
    <row r="1611" spans="1:12" ht="30" customHeight="1">
      <c r="A1611" s="58">
        <f>RFPData!D1606</f>
        <v>0</v>
      </c>
      <c r="B1611" s="53">
        <f>RFPData!DU1606</f>
        <v>0</v>
      </c>
      <c r="C1611" s="56">
        <f>RFPData!E1606</f>
        <v>0</v>
      </c>
      <c r="D1611" s="53">
        <f>RFPData!DT1606</f>
        <v>0</v>
      </c>
      <c r="E1611" s="56" t="str">
        <f>RFPData!DW1606</f>
        <v/>
      </c>
      <c r="F1611" s="54" t="d">
        <f>RFPData!CX1606</f>
        <v>1899-12-30</v>
      </c>
      <c r="G1611" s="54" t="d">
        <f>RFPData!DS1606</f>
        <v>1899-12-30</v>
      </c>
      <c r="H1611" s="58">
        <f>RFPData!DQ1606</f>
        <v>0</v>
      </c>
      <c r="I1611" s="58">
        <f>RFPData!DV1606</f>
        <v>0</v>
      </c>
      <c r="J1611" s="55">
        <f>RFPData!CV1606</f>
        <v>0</v>
      </c>
      <c r="K1611" s="55">
        <f>RFPData!CW1606</f>
        <v>0</v>
      </c>
      <c r="L1611" s="57">
        <f>RFPData!DR1606</f>
        <v>0</v>
      </c>
    </row>
    <row r="1612" spans="1:12" ht="30" customHeight="1">
      <c r="A1612" s="58">
        <f>RFPData!D1607</f>
        <v>0</v>
      </c>
      <c r="B1612" s="53">
        <f>RFPData!DU1607</f>
        <v>0</v>
      </c>
      <c r="C1612" s="56">
        <f>RFPData!E1607</f>
        <v>0</v>
      </c>
      <c r="D1612" s="53">
        <f>RFPData!DT1607</f>
        <v>0</v>
      </c>
      <c r="E1612" s="56" t="str">
        <f>RFPData!DW1607</f>
        <v/>
      </c>
      <c r="F1612" s="54" t="d">
        <f>RFPData!CX1607</f>
        <v>1899-12-30</v>
      </c>
      <c r="G1612" s="54" t="d">
        <f>RFPData!DS1607</f>
        <v>1899-12-30</v>
      </c>
      <c r="H1612" s="58">
        <f>RFPData!DQ1607</f>
        <v>0</v>
      </c>
      <c r="I1612" s="58">
        <f>RFPData!DV1607</f>
        <v>0</v>
      </c>
      <c r="J1612" s="55">
        <f>RFPData!CV1607</f>
        <v>0</v>
      </c>
      <c r="K1612" s="55">
        <f>RFPData!CW1607</f>
        <v>0</v>
      </c>
      <c r="L1612" s="57">
        <f>RFPData!DR1607</f>
        <v>0</v>
      </c>
    </row>
    <row r="1613" spans="1:12" ht="30" customHeight="1">
      <c r="A1613" s="58">
        <f>RFPData!D1608</f>
        <v>0</v>
      </c>
      <c r="B1613" s="53">
        <f>RFPData!DU1608</f>
        <v>0</v>
      </c>
      <c r="C1613" s="56">
        <f>RFPData!E1608</f>
        <v>0</v>
      </c>
      <c r="D1613" s="53">
        <f>RFPData!DT1608</f>
        <v>0</v>
      </c>
      <c r="E1613" s="56" t="str">
        <f>RFPData!DW1608</f>
        <v/>
      </c>
      <c r="F1613" s="54" t="d">
        <f>RFPData!CX1608</f>
        <v>1899-12-30</v>
      </c>
      <c r="G1613" s="54" t="d">
        <f>RFPData!DS1608</f>
        <v>1899-12-30</v>
      </c>
      <c r="H1613" s="58">
        <f>RFPData!DQ1608</f>
        <v>0</v>
      </c>
      <c r="I1613" s="58">
        <f>RFPData!DV1608</f>
        <v>0</v>
      </c>
      <c r="J1613" s="55">
        <f>RFPData!CV1608</f>
        <v>0</v>
      </c>
      <c r="K1613" s="55">
        <f>RFPData!CW1608</f>
        <v>0</v>
      </c>
      <c r="L1613" s="57">
        <f>RFPData!DR1608</f>
        <v>0</v>
      </c>
    </row>
    <row r="1614" spans="1:12" ht="30" customHeight="1">
      <c r="A1614" s="58">
        <f>RFPData!D1609</f>
        <v>0</v>
      </c>
      <c r="B1614" s="53">
        <f>RFPData!DU1609</f>
        <v>0</v>
      </c>
      <c r="C1614" s="56">
        <f>RFPData!E1609</f>
        <v>0</v>
      </c>
      <c r="D1614" s="53">
        <f>RFPData!DT1609</f>
        <v>0</v>
      </c>
      <c r="E1614" s="56" t="str">
        <f>RFPData!DW1609</f>
        <v/>
      </c>
      <c r="F1614" s="54" t="d">
        <f>RFPData!CX1609</f>
        <v>1899-12-30</v>
      </c>
      <c r="G1614" s="54" t="d">
        <f>RFPData!DS1609</f>
        <v>1899-12-30</v>
      </c>
      <c r="H1614" s="58">
        <f>RFPData!DQ1609</f>
        <v>0</v>
      </c>
      <c r="I1614" s="58">
        <f>RFPData!DV1609</f>
        <v>0</v>
      </c>
      <c r="J1614" s="55">
        <f>RFPData!CV1609</f>
        <v>0</v>
      </c>
      <c r="K1614" s="55">
        <f>RFPData!CW1609</f>
        <v>0</v>
      </c>
      <c r="L1614" s="57">
        <f>RFPData!DR1609</f>
        <v>0</v>
      </c>
    </row>
    <row r="1615" spans="1:12" ht="30" customHeight="1">
      <c r="A1615" s="58">
        <f>RFPData!D1610</f>
        <v>0</v>
      </c>
      <c r="B1615" s="53">
        <f>RFPData!DU1610</f>
        <v>0</v>
      </c>
      <c r="C1615" s="56">
        <f>RFPData!E1610</f>
        <v>0</v>
      </c>
      <c r="D1615" s="53">
        <f>RFPData!DT1610</f>
        <v>0</v>
      </c>
      <c r="E1615" s="56" t="str">
        <f>RFPData!DW1610</f>
        <v/>
      </c>
      <c r="F1615" s="54" t="d">
        <f>RFPData!CX1610</f>
        <v>1899-12-30</v>
      </c>
      <c r="G1615" s="54" t="d">
        <f>RFPData!DS1610</f>
        <v>1899-12-30</v>
      </c>
      <c r="H1615" s="58">
        <f>RFPData!DQ1610</f>
        <v>0</v>
      </c>
      <c r="I1615" s="58">
        <f>RFPData!DV1610</f>
        <v>0</v>
      </c>
      <c r="J1615" s="55">
        <f>RFPData!CV1610</f>
        <v>0</v>
      </c>
      <c r="K1615" s="55">
        <f>RFPData!CW1610</f>
        <v>0</v>
      </c>
      <c r="L1615" s="57">
        <f>RFPData!DR1610</f>
        <v>0</v>
      </c>
    </row>
    <row r="1616" spans="1:12" ht="30" customHeight="1">
      <c r="A1616" s="58">
        <f>RFPData!D1611</f>
        <v>0</v>
      </c>
      <c r="B1616" s="53">
        <f>RFPData!DU1611</f>
        <v>0</v>
      </c>
      <c r="C1616" s="56">
        <f>RFPData!E1611</f>
        <v>0</v>
      </c>
      <c r="D1616" s="53">
        <f>RFPData!DT1611</f>
        <v>0</v>
      </c>
      <c r="E1616" s="56" t="str">
        <f>RFPData!DW1611</f>
        <v/>
      </c>
      <c r="F1616" s="54" t="d">
        <f>RFPData!CX1611</f>
        <v>1899-12-30</v>
      </c>
      <c r="G1616" s="54" t="d">
        <f>RFPData!DS1611</f>
        <v>1899-12-30</v>
      </c>
      <c r="H1616" s="58">
        <f>RFPData!DQ1611</f>
        <v>0</v>
      </c>
      <c r="I1616" s="58">
        <f>RFPData!DV1611</f>
        <v>0</v>
      </c>
      <c r="J1616" s="55">
        <f>RFPData!CV1611</f>
        <v>0</v>
      </c>
      <c r="K1616" s="55">
        <f>RFPData!CW1611</f>
        <v>0</v>
      </c>
      <c r="L1616" s="57">
        <f>RFPData!DR1611</f>
        <v>0</v>
      </c>
    </row>
    <row r="1617" spans="1:12" ht="30" customHeight="1">
      <c r="A1617" s="58">
        <f>RFPData!D1612</f>
        <v>0</v>
      </c>
      <c r="B1617" s="53">
        <f>RFPData!DU1612</f>
        <v>0</v>
      </c>
      <c r="C1617" s="56">
        <f>RFPData!E1612</f>
        <v>0</v>
      </c>
      <c r="D1617" s="53">
        <f>RFPData!DT1612</f>
        <v>0</v>
      </c>
      <c r="E1617" s="56" t="str">
        <f>RFPData!DW1612</f>
        <v/>
      </c>
      <c r="F1617" s="54" t="d">
        <f>RFPData!CX1612</f>
        <v>1899-12-30</v>
      </c>
      <c r="G1617" s="54" t="d">
        <f>RFPData!DS1612</f>
        <v>1899-12-30</v>
      </c>
      <c r="H1617" s="58">
        <f>RFPData!DQ1612</f>
        <v>0</v>
      </c>
      <c r="I1617" s="58">
        <f>RFPData!DV1612</f>
        <v>0</v>
      </c>
      <c r="J1617" s="55">
        <f>RFPData!CV1612</f>
        <v>0</v>
      </c>
      <c r="K1617" s="55">
        <f>RFPData!CW1612</f>
        <v>0</v>
      </c>
      <c r="L1617" s="57">
        <f>RFPData!DR1612</f>
        <v>0</v>
      </c>
    </row>
    <row r="1618" spans="1:12" ht="30" customHeight="1">
      <c r="A1618" s="58">
        <f>RFPData!D1613</f>
        <v>0</v>
      </c>
      <c r="B1618" s="53">
        <f>RFPData!DU1613</f>
        <v>0</v>
      </c>
      <c r="C1618" s="56">
        <f>RFPData!E1613</f>
        <v>0</v>
      </c>
      <c r="D1618" s="53">
        <f>RFPData!DT1613</f>
        <v>0</v>
      </c>
      <c r="E1618" s="56" t="str">
        <f>RFPData!DW1613</f>
        <v/>
      </c>
      <c r="F1618" s="54" t="d">
        <f>RFPData!CX1613</f>
        <v>1899-12-30</v>
      </c>
      <c r="G1618" s="54" t="d">
        <f>RFPData!DS1613</f>
        <v>1899-12-30</v>
      </c>
      <c r="H1618" s="58">
        <f>RFPData!DQ1613</f>
        <v>0</v>
      </c>
      <c r="I1618" s="58">
        <f>RFPData!DV1613</f>
        <v>0</v>
      </c>
      <c r="J1618" s="55">
        <f>RFPData!CV1613</f>
        <v>0</v>
      </c>
      <c r="K1618" s="55">
        <f>RFPData!CW1613</f>
        <v>0</v>
      </c>
      <c r="L1618" s="57">
        <f>RFPData!DR1613</f>
        <v>0</v>
      </c>
    </row>
    <row r="1619" spans="1:12" ht="30" customHeight="1">
      <c r="A1619" s="58">
        <f>RFPData!D1614</f>
        <v>0</v>
      </c>
      <c r="B1619" s="53">
        <f>RFPData!DU1614</f>
        <v>0</v>
      </c>
      <c r="C1619" s="56">
        <f>RFPData!E1614</f>
        <v>0</v>
      </c>
      <c r="D1619" s="53">
        <f>RFPData!DT1614</f>
        <v>0</v>
      </c>
      <c r="E1619" s="56" t="str">
        <f>RFPData!DW1614</f>
        <v/>
      </c>
      <c r="F1619" s="54" t="d">
        <f>RFPData!CX1614</f>
        <v>1899-12-30</v>
      </c>
      <c r="G1619" s="54" t="d">
        <f>RFPData!DS1614</f>
        <v>1899-12-30</v>
      </c>
      <c r="H1619" s="58">
        <f>RFPData!DQ1614</f>
        <v>0</v>
      </c>
      <c r="I1619" s="58">
        <f>RFPData!DV1614</f>
        <v>0</v>
      </c>
      <c r="J1619" s="55">
        <f>RFPData!CV1614</f>
        <v>0</v>
      </c>
      <c r="K1619" s="55">
        <f>RFPData!CW1614</f>
        <v>0</v>
      </c>
      <c r="L1619" s="57">
        <f>RFPData!DR1614</f>
        <v>0</v>
      </c>
    </row>
    <row r="1620" spans="1:12" ht="30" customHeight="1">
      <c r="A1620" s="58">
        <f>RFPData!D1615</f>
        <v>0</v>
      </c>
      <c r="B1620" s="53">
        <f>RFPData!DU1615</f>
        <v>0</v>
      </c>
      <c r="C1620" s="56">
        <f>RFPData!E1615</f>
        <v>0</v>
      </c>
      <c r="D1620" s="53">
        <f>RFPData!DT1615</f>
        <v>0</v>
      </c>
      <c r="E1620" s="56" t="str">
        <f>RFPData!DW1615</f>
        <v/>
      </c>
      <c r="F1620" s="54" t="d">
        <f>RFPData!CX1615</f>
        <v>1899-12-30</v>
      </c>
      <c r="G1620" s="54" t="d">
        <f>RFPData!DS1615</f>
        <v>1899-12-30</v>
      </c>
      <c r="H1620" s="58">
        <f>RFPData!DQ1615</f>
        <v>0</v>
      </c>
      <c r="I1620" s="58">
        <f>RFPData!DV1615</f>
        <v>0</v>
      </c>
      <c r="J1620" s="55">
        <f>RFPData!CV1615</f>
        <v>0</v>
      </c>
      <c r="K1620" s="55">
        <f>RFPData!CW1615</f>
        <v>0</v>
      </c>
      <c r="L1620" s="57">
        <f>RFPData!DR1615</f>
        <v>0</v>
      </c>
    </row>
    <row r="1621" spans="1:12" ht="30" customHeight="1">
      <c r="A1621" s="58">
        <f>RFPData!D1616</f>
        <v>0</v>
      </c>
      <c r="B1621" s="53">
        <f>RFPData!DU1616</f>
        <v>0</v>
      </c>
      <c r="C1621" s="56">
        <f>RFPData!E1616</f>
        <v>0</v>
      </c>
      <c r="D1621" s="53">
        <f>RFPData!DT1616</f>
        <v>0</v>
      </c>
      <c r="E1621" s="56" t="str">
        <f>RFPData!DW1616</f>
        <v/>
      </c>
      <c r="F1621" s="54" t="d">
        <f>RFPData!CX1616</f>
        <v>1899-12-30</v>
      </c>
      <c r="G1621" s="54" t="d">
        <f>RFPData!DS1616</f>
        <v>1899-12-30</v>
      </c>
      <c r="H1621" s="58">
        <f>RFPData!DQ1616</f>
        <v>0</v>
      </c>
      <c r="I1621" s="58">
        <f>RFPData!DV1616</f>
        <v>0</v>
      </c>
      <c r="J1621" s="55">
        <f>RFPData!CV1616</f>
        <v>0</v>
      </c>
      <c r="K1621" s="55">
        <f>RFPData!CW1616</f>
        <v>0</v>
      </c>
      <c r="L1621" s="57">
        <f>RFPData!DR1616</f>
        <v>0</v>
      </c>
    </row>
    <row r="1622" spans="1:12" ht="30" customHeight="1">
      <c r="A1622" s="58">
        <f>RFPData!D1617</f>
        <v>0</v>
      </c>
      <c r="B1622" s="53">
        <f>RFPData!DU1617</f>
        <v>0</v>
      </c>
      <c r="C1622" s="56">
        <f>RFPData!E1617</f>
        <v>0</v>
      </c>
      <c r="D1622" s="53">
        <f>RFPData!DT1617</f>
        <v>0</v>
      </c>
      <c r="E1622" s="56" t="str">
        <f>RFPData!DW1617</f>
        <v/>
      </c>
      <c r="F1622" s="54" t="d">
        <f>RFPData!CX1617</f>
        <v>1899-12-30</v>
      </c>
      <c r="G1622" s="54" t="d">
        <f>RFPData!DS1617</f>
        <v>1899-12-30</v>
      </c>
      <c r="H1622" s="58">
        <f>RFPData!DQ1617</f>
        <v>0</v>
      </c>
      <c r="I1622" s="58">
        <f>RFPData!DV1617</f>
        <v>0</v>
      </c>
      <c r="J1622" s="55">
        <f>RFPData!CV1617</f>
        <v>0</v>
      </c>
      <c r="K1622" s="55">
        <f>RFPData!CW1617</f>
        <v>0</v>
      </c>
      <c r="L1622" s="57">
        <f>RFPData!DR1617</f>
        <v>0</v>
      </c>
    </row>
    <row r="1623" spans="1:12" ht="30" customHeight="1">
      <c r="A1623" s="58">
        <f>RFPData!D1618</f>
        <v>0</v>
      </c>
      <c r="B1623" s="53">
        <f>RFPData!DU1618</f>
        <v>0</v>
      </c>
      <c r="C1623" s="56">
        <f>RFPData!E1618</f>
        <v>0</v>
      </c>
      <c r="D1623" s="53">
        <f>RFPData!DT1618</f>
        <v>0</v>
      </c>
      <c r="E1623" s="56" t="str">
        <f>RFPData!DW1618</f>
        <v/>
      </c>
      <c r="F1623" s="54" t="d">
        <f>RFPData!CX1618</f>
        <v>1899-12-30</v>
      </c>
      <c r="G1623" s="54" t="d">
        <f>RFPData!DS1618</f>
        <v>1899-12-30</v>
      </c>
      <c r="H1623" s="58">
        <f>RFPData!DQ1618</f>
        <v>0</v>
      </c>
      <c r="I1623" s="58">
        <f>RFPData!DV1618</f>
        <v>0</v>
      </c>
      <c r="J1623" s="55">
        <f>RFPData!CV1618</f>
        <v>0</v>
      </c>
      <c r="K1623" s="55">
        <f>RFPData!CW1618</f>
        <v>0</v>
      </c>
      <c r="L1623" s="57">
        <f>RFPData!DR1618</f>
        <v>0</v>
      </c>
    </row>
    <row r="1624" spans="1:12" ht="30" customHeight="1">
      <c r="A1624" s="58">
        <f>RFPData!D1619</f>
        <v>0</v>
      </c>
      <c r="B1624" s="53">
        <f>RFPData!DU1619</f>
        <v>0</v>
      </c>
      <c r="C1624" s="56">
        <f>RFPData!E1619</f>
        <v>0</v>
      </c>
      <c r="D1624" s="53">
        <f>RFPData!DT1619</f>
        <v>0</v>
      </c>
      <c r="E1624" s="56" t="str">
        <f>RFPData!DW1619</f>
        <v/>
      </c>
      <c r="F1624" s="54" t="d">
        <f>RFPData!CX1619</f>
        <v>1899-12-30</v>
      </c>
      <c r="G1624" s="54" t="d">
        <f>RFPData!DS1619</f>
        <v>1899-12-30</v>
      </c>
      <c r="H1624" s="58">
        <f>RFPData!DQ1619</f>
        <v>0</v>
      </c>
      <c r="I1624" s="58">
        <f>RFPData!DV1619</f>
        <v>0</v>
      </c>
      <c r="J1624" s="55">
        <f>RFPData!CV1619</f>
        <v>0</v>
      </c>
      <c r="K1624" s="55">
        <f>RFPData!CW1619</f>
        <v>0</v>
      </c>
      <c r="L1624" s="57">
        <f>RFPData!DR1619</f>
        <v>0</v>
      </c>
    </row>
    <row r="1625" spans="1:12" ht="30" customHeight="1">
      <c r="A1625" s="58">
        <f>RFPData!D1620</f>
        <v>0</v>
      </c>
      <c r="B1625" s="53">
        <f>RFPData!DU1620</f>
        <v>0</v>
      </c>
      <c r="C1625" s="56">
        <f>RFPData!E1620</f>
        <v>0</v>
      </c>
      <c r="D1625" s="53">
        <f>RFPData!DT1620</f>
        <v>0</v>
      </c>
      <c r="E1625" s="56" t="str">
        <f>RFPData!DW1620</f>
        <v/>
      </c>
      <c r="F1625" s="54" t="d">
        <f>RFPData!CX1620</f>
        <v>1899-12-30</v>
      </c>
      <c r="G1625" s="54" t="d">
        <f>RFPData!DS1620</f>
        <v>1899-12-30</v>
      </c>
      <c r="H1625" s="58">
        <f>RFPData!DQ1620</f>
        <v>0</v>
      </c>
      <c r="I1625" s="58">
        <f>RFPData!DV1620</f>
        <v>0</v>
      </c>
      <c r="J1625" s="55">
        <f>RFPData!CV1620</f>
        <v>0</v>
      </c>
      <c r="K1625" s="55">
        <f>RFPData!CW1620</f>
        <v>0</v>
      </c>
      <c r="L1625" s="57">
        <f>RFPData!DR1620</f>
        <v>0</v>
      </c>
    </row>
    <row r="1626" spans="1:12" ht="30" customHeight="1">
      <c r="A1626" s="58">
        <f>RFPData!D1621</f>
        <v>0</v>
      </c>
      <c r="B1626" s="53">
        <f>RFPData!DU1621</f>
        <v>0</v>
      </c>
      <c r="C1626" s="56">
        <f>RFPData!E1621</f>
        <v>0</v>
      </c>
      <c r="D1626" s="53">
        <f>RFPData!DT1621</f>
        <v>0</v>
      </c>
      <c r="E1626" s="56" t="str">
        <f>RFPData!DW1621</f>
        <v/>
      </c>
      <c r="F1626" s="54" t="d">
        <f>RFPData!CX1621</f>
        <v>1899-12-30</v>
      </c>
      <c r="G1626" s="54" t="d">
        <f>RFPData!DS1621</f>
        <v>1899-12-30</v>
      </c>
      <c r="H1626" s="58">
        <f>RFPData!DQ1621</f>
        <v>0</v>
      </c>
      <c r="I1626" s="58">
        <f>RFPData!DV1621</f>
        <v>0</v>
      </c>
      <c r="J1626" s="55">
        <f>RFPData!CV1621</f>
        <v>0</v>
      </c>
      <c r="K1626" s="55">
        <f>RFPData!CW1621</f>
        <v>0</v>
      </c>
      <c r="L1626" s="57">
        <f>RFPData!DR1621</f>
        <v>0</v>
      </c>
    </row>
    <row r="1627" spans="1:12" ht="30" customHeight="1">
      <c r="A1627" s="58">
        <f>RFPData!D1622</f>
        <v>0</v>
      </c>
      <c r="B1627" s="53">
        <f>RFPData!DU1622</f>
        <v>0</v>
      </c>
      <c r="C1627" s="56">
        <f>RFPData!E1622</f>
        <v>0</v>
      </c>
      <c r="D1627" s="53">
        <f>RFPData!DT1622</f>
        <v>0</v>
      </c>
      <c r="E1627" s="56" t="str">
        <f>RFPData!DW1622</f>
        <v/>
      </c>
      <c r="F1627" s="54" t="d">
        <f>RFPData!CX1622</f>
        <v>1899-12-30</v>
      </c>
      <c r="G1627" s="54" t="d">
        <f>RFPData!DS1622</f>
        <v>1899-12-30</v>
      </c>
      <c r="H1627" s="58">
        <f>RFPData!DQ1622</f>
        <v>0</v>
      </c>
      <c r="I1627" s="58">
        <f>RFPData!DV1622</f>
        <v>0</v>
      </c>
      <c r="J1627" s="55">
        <f>RFPData!CV1622</f>
        <v>0</v>
      </c>
      <c r="K1627" s="55">
        <f>RFPData!CW1622</f>
        <v>0</v>
      </c>
      <c r="L1627" s="57">
        <f>RFPData!DR1622</f>
        <v>0</v>
      </c>
    </row>
    <row r="1628" spans="1:12" ht="30" customHeight="1">
      <c r="A1628" s="58">
        <f>RFPData!D1623</f>
        <v>0</v>
      </c>
      <c r="B1628" s="53">
        <f>RFPData!DU1623</f>
        <v>0</v>
      </c>
      <c r="C1628" s="56">
        <f>RFPData!E1623</f>
        <v>0</v>
      </c>
      <c r="D1628" s="53">
        <f>RFPData!DT1623</f>
        <v>0</v>
      </c>
      <c r="E1628" s="56" t="str">
        <f>RFPData!DW1623</f>
        <v/>
      </c>
      <c r="F1628" s="54" t="d">
        <f>RFPData!CX1623</f>
        <v>1899-12-30</v>
      </c>
      <c r="G1628" s="54" t="d">
        <f>RFPData!DS1623</f>
        <v>1899-12-30</v>
      </c>
      <c r="H1628" s="58">
        <f>RFPData!DQ1623</f>
        <v>0</v>
      </c>
      <c r="I1628" s="58">
        <f>RFPData!DV1623</f>
        <v>0</v>
      </c>
      <c r="J1628" s="55">
        <f>RFPData!CV1623</f>
        <v>0</v>
      </c>
      <c r="K1628" s="55">
        <f>RFPData!CW1623</f>
        <v>0</v>
      </c>
      <c r="L1628" s="57">
        <f>RFPData!DR1623</f>
        <v>0</v>
      </c>
    </row>
    <row r="1629" spans="1:12" ht="30" customHeight="1">
      <c r="A1629" s="58">
        <f>RFPData!D1624</f>
        <v>0</v>
      </c>
      <c r="B1629" s="53">
        <f>RFPData!DU1624</f>
        <v>0</v>
      </c>
      <c r="C1629" s="56">
        <f>RFPData!E1624</f>
        <v>0</v>
      </c>
      <c r="D1629" s="53">
        <f>RFPData!DT1624</f>
        <v>0</v>
      </c>
      <c r="E1629" s="56" t="str">
        <f>RFPData!DW1624</f>
        <v/>
      </c>
      <c r="F1629" s="54" t="d">
        <f>RFPData!CX1624</f>
        <v>1899-12-30</v>
      </c>
      <c r="G1629" s="54" t="d">
        <f>RFPData!DS1624</f>
        <v>1899-12-30</v>
      </c>
      <c r="H1629" s="58">
        <f>RFPData!DQ1624</f>
        <v>0</v>
      </c>
      <c r="I1629" s="58">
        <f>RFPData!DV1624</f>
        <v>0</v>
      </c>
      <c r="J1629" s="55">
        <f>RFPData!CV1624</f>
        <v>0</v>
      </c>
      <c r="K1629" s="55">
        <f>RFPData!CW1624</f>
        <v>0</v>
      </c>
      <c r="L1629" s="57">
        <f>RFPData!DR1624</f>
        <v>0</v>
      </c>
    </row>
    <row r="1630" spans="1:12" ht="30" customHeight="1">
      <c r="A1630" s="58">
        <f>RFPData!D1625</f>
        <v>0</v>
      </c>
      <c r="B1630" s="53">
        <f>RFPData!DU1625</f>
        <v>0</v>
      </c>
      <c r="C1630" s="56">
        <f>RFPData!E1625</f>
        <v>0</v>
      </c>
      <c r="D1630" s="53">
        <f>RFPData!DT1625</f>
        <v>0</v>
      </c>
      <c r="E1630" s="56" t="str">
        <f>RFPData!DW1625</f>
        <v/>
      </c>
      <c r="F1630" s="54" t="d">
        <f>RFPData!CX1625</f>
        <v>1899-12-30</v>
      </c>
      <c r="G1630" s="54" t="d">
        <f>RFPData!DS1625</f>
        <v>1899-12-30</v>
      </c>
      <c r="H1630" s="58">
        <f>RFPData!DQ1625</f>
        <v>0</v>
      </c>
      <c r="I1630" s="58">
        <f>RFPData!DV1625</f>
        <v>0</v>
      </c>
      <c r="J1630" s="55">
        <f>RFPData!CV1625</f>
        <v>0</v>
      </c>
      <c r="K1630" s="55">
        <f>RFPData!CW1625</f>
        <v>0</v>
      </c>
      <c r="L1630" s="57">
        <f>RFPData!DR1625</f>
        <v>0</v>
      </c>
    </row>
    <row r="1631" spans="1:12" ht="30" customHeight="1">
      <c r="A1631" s="58">
        <f>RFPData!D1626</f>
        <v>0</v>
      </c>
      <c r="B1631" s="53">
        <f>RFPData!DU1626</f>
        <v>0</v>
      </c>
      <c r="C1631" s="56">
        <f>RFPData!E1626</f>
        <v>0</v>
      </c>
      <c r="D1631" s="53">
        <f>RFPData!DT1626</f>
        <v>0</v>
      </c>
      <c r="E1631" s="56" t="str">
        <f>RFPData!DW1626</f>
        <v/>
      </c>
      <c r="F1631" s="54" t="d">
        <f>RFPData!CX1626</f>
        <v>1899-12-30</v>
      </c>
      <c r="G1631" s="54" t="d">
        <f>RFPData!DS1626</f>
        <v>1899-12-30</v>
      </c>
      <c r="H1631" s="58">
        <f>RFPData!DQ1626</f>
        <v>0</v>
      </c>
      <c r="I1631" s="58">
        <f>RFPData!DV1626</f>
        <v>0</v>
      </c>
      <c r="J1631" s="55">
        <f>RFPData!CV1626</f>
        <v>0</v>
      </c>
      <c r="K1631" s="55">
        <f>RFPData!CW1626</f>
        <v>0</v>
      </c>
      <c r="L1631" s="57">
        <f>RFPData!DR1626</f>
        <v>0</v>
      </c>
    </row>
    <row r="1632" spans="1:12" ht="30" customHeight="1">
      <c r="A1632" s="58">
        <f>RFPData!D1627</f>
        <v>0</v>
      </c>
      <c r="B1632" s="53">
        <f>RFPData!DU1627</f>
        <v>0</v>
      </c>
      <c r="C1632" s="56">
        <f>RFPData!E1627</f>
        <v>0</v>
      </c>
      <c r="D1632" s="53">
        <f>RFPData!DT1627</f>
        <v>0</v>
      </c>
      <c r="E1632" s="56" t="str">
        <f>RFPData!DW1627</f>
        <v/>
      </c>
      <c r="F1632" s="54" t="d">
        <f>RFPData!CX1627</f>
        <v>1899-12-30</v>
      </c>
      <c r="G1632" s="54" t="d">
        <f>RFPData!DS1627</f>
        <v>1899-12-30</v>
      </c>
      <c r="H1632" s="58">
        <f>RFPData!DQ1627</f>
        <v>0</v>
      </c>
      <c r="I1632" s="58">
        <f>RFPData!DV1627</f>
        <v>0</v>
      </c>
      <c r="J1632" s="55">
        <f>RFPData!CV1627</f>
        <v>0</v>
      </c>
      <c r="K1632" s="55">
        <f>RFPData!CW1627</f>
        <v>0</v>
      </c>
      <c r="L1632" s="57">
        <f>RFPData!DR1627</f>
        <v>0</v>
      </c>
    </row>
    <row r="1633" spans="1:12" ht="30" customHeight="1">
      <c r="A1633" s="58">
        <f>RFPData!D1628</f>
        <v>0</v>
      </c>
      <c r="B1633" s="53">
        <f>RFPData!DU1628</f>
        <v>0</v>
      </c>
      <c r="C1633" s="56">
        <f>RFPData!E1628</f>
        <v>0</v>
      </c>
      <c r="D1633" s="53">
        <f>RFPData!DT1628</f>
        <v>0</v>
      </c>
      <c r="E1633" s="56" t="str">
        <f>RFPData!DW1628</f>
        <v/>
      </c>
      <c r="F1633" s="54" t="d">
        <f>RFPData!CX1628</f>
        <v>1899-12-30</v>
      </c>
      <c r="G1633" s="54" t="d">
        <f>RFPData!DS1628</f>
        <v>1899-12-30</v>
      </c>
      <c r="H1633" s="58">
        <f>RFPData!DQ1628</f>
        <v>0</v>
      </c>
      <c r="I1633" s="58">
        <f>RFPData!DV1628</f>
        <v>0</v>
      </c>
      <c r="J1633" s="55">
        <f>RFPData!CV1628</f>
        <v>0</v>
      </c>
      <c r="K1633" s="55">
        <f>RFPData!CW1628</f>
        <v>0</v>
      </c>
      <c r="L1633" s="57">
        <f>RFPData!DR1628</f>
        <v>0</v>
      </c>
    </row>
    <row r="1634" spans="1:12" ht="30" customHeight="1">
      <c r="A1634" s="58">
        <f>RFPData!D1629</f>
        <v>0</v>
      </c>
      <c r="B1634" s="53">
        <f>RFPData!DU1629</f>
        <v>0</v>
      </c>
      <c r="C1634" s="56">
        <f>RFPData!E1629</f>
        <v>0</v>
      </c>
      <c r="D1634" s="53">
        <f>RFPData!DT1629</f>
        <v>0</v>
      </c>
      <c r="E1634" s="56" t="str">
        <f>RFPData!DW1629</f>
        <v/>
      </c>
      <c r="F1634" s="54" t="d">
        <f>RFPData!CX1629</f>
        <v>1899-12-30</v>
      </c>
      <c r="G1634" s="54" t="d">
        <f>RFPData!DS1629</f>
        <v>1899-12-30</v>
      </c>
      <c r="H1634" s="58">
        <f>RFPData!DQ1629</f>
        <v>0</v>
      </c>
      <c r="I1634" s="58">
        <f>RFPData!DV1629</f>
        <v>0</v>
      </c>
      <c r="J1634" s="55">
        <f>RFPData!CV1629</f>
        <v>0</v>
      </c>
      <c r="K1634" s="55">
        <f>RFPData!CW1629</f>
        <v>0</v>
      </c>
      <c r="L1634" s="57">
        <f>RFPData!DR1629</f>
        <v>0</v>
      </c>
    </row>
    <row r="1635" spans="1:12" ht="30" customHeight="1">
      <c r="A1635" s="58">
        <f>RFPData!D1630</f>
        <v>0</v>
      </c>
      <c r="B1635" s="53">
        <f>RFPData!DU1630</f>
        <v>0</v>
      </c>
      <c r="C1635" s="56">
        <f>RFPData!E1630</f>
        <v>0</v>
      </c>
      <c r="D1635" s="53">
        <f>RFPData!DT1630</f>
        <v>0</v>
      </c>
      <c r="E1635" s="56" t="str">
        <f>RFPData!DW1630</f>
        <v/>
      </c>
      <c r="F1635" s="54" t="d">
        <f>RFPData!CX1630</f>
        <v>1899-12-30</v>
      </c>
      <c r="G1635" s="54" t="d">
        <f>RFPData!DS1630</f>
        <v>1899-12-30</v>
      </c>
      <c r="H1635" s="58">
        <f>RFPData!DQ1630</f>
        <v>0</v>
      </c>
      <c r="I1635" s="58">
        <f>RFPData!DV1630</f>
        <v>0</v>
      </c>
      <c r="J1635" s="55">
        <f>RFPData!CV1630</f>
        <v>0</v>
      </c>
      <c r="K1635" s="55">
        <f>RFPData!CW1630</f>
        <v>0</v>
      </c>
      <c r="L1635" s="57">
        <f>RFPData!DR1630</f>
        <v>0</v>
      </c>
    </row>
    <row r="1636" spans="1:12" ht="30" customHeight="1">
      <c r="A1636" s="58">
        <f>RFPData!D1631</f>
        <v>0</v>
      </c>
      <c r="B1636" s="53">
        <f>RFPData!DU1631</f>
        <v>0</v>
      </c>
      <c r="C1636" s="56">
        <f>RFPData!E1631</f>
        <v>0</v>
      </c>
      <c r="D1636" s="53">
        <f>RFPData!DT1631</f>
        <v>0</v>
      </c>
      <c r="E1636" s="56" t="str">
        <f>RFPData!DW1631</f>
        <v/>
      </c>
      <c r="F1636" s="54" t="d">
        <f>RFPData!CX1631</f>
        <v>1899-12-30</v>
      </c>
      <c r="G1636" s="54" t="d">
        <f>RFPData!DS1631</f>
        <v>1899-12-30</v>
      </c>
      <c r="H1636" s="58">
        <f>RFPData!DQ1631</f>
        <v>0</v>
      </c>
      <c r="I1636" s="58">
        <f>RFPData!DV1631</f>
        <v>0</v>
      </c>
      <c r="J1636" s="55">
        <f>RFPData!CV1631</f>
        <v>0</v>
      </c>
      <c r="K1636" s="55">
        <f>RFPData!CW1631</f>
        <v>0</v>
      </c>
      <c r="L1636" s="57">
        <f>RFPData!DR1631</f>
        <v>0</v>
      </c>
    </row>
    <row r="1637" spans="1:12" ht="30" customHeight="1">
      <c r="A1637" s="58">
        <f>RFPData!D1632</f>
        <v>0</v>
      </c>
      <c r="B1637" s="53">
        <f>RFPData!DU1632</f>
        <v>0</v>
      </c>
      <c r="C1637" s="56">
        <f>RFPData!E1632</f>
        <v>0</v>
      </c>
      <c r="D1637" s="53">
        <f>RFPData!DT1632</f>
        <v>0</v>
      </c>
      <c r="E1637" s="56" t="str">
        <f>RFPData!DW1632</f>
        <v/>
      </c>
      <c r="F1637" s="54" t="d">
        <f>RFPData!CX1632</f>
        <v>1899-12-30</v>
      </c>
      <c r="G1637" s="54" t="d">
        <f>RFPData!DS1632</f>
        <v>1899-12-30</v>
      </c>
      <c r="H1637" s="58">
        <f>RFPData!DQ1632</f>
        <v>0</v>
      </c>
      <c r="I1637" s="58">
        <f>RFPData!DV1632</f>
        <v>0</v>
      </c>
      <c r="J1637" s="55">
        <f>RFPData!CV1632</f>
        <v>0</v>
      </c>
      <c r="K1637" s="55">
        <f>RFPData!CW1632</f>
        <v>0</v>
      </c>
      <c r="L1637" s="57">
        <f>RFPData!DR1632</f>
        <v>0</v>
      </c>
    </row>
    <row r="1638" spans="1:12" ht="30" customHeight="1">
      <c r="A1638" s="58">
        <f>RFPData!D1633</f>
        <v>0</v>
      </c>
      <c r="B1638" s="53">
        <f>RFPData!DU1633</f>
        <v>0</v>
      </c>
      <c r="C1638" s="56">
        <f>RFPData!E1633</f>
        <v>0</v>
      </c>
      <c r="D1638" s="53">
        <f>RFPData!DT1633</f>
        <v>0</v>
      </c>
      <c r="E1638" s="56" t="str">
        <f>RFPData!DW1633</f>
        <v/>
      </c>
      <c r="F1638" s="54" t="d">
        <f>RFPData!CX1633</f>
        <v>1899-12-30</v>
      </c>
      <c r="G1638" s="54" t="d">
        <f>RFPData!DS1633</f>
        <v>1899-12-30</v>
      </c>
      <c r="H1638" s="58">
        <f>RFPData!DQ1633</f>
        <v>0</v>
      </c>
      <c r="I1638" s="58">
        <f>RFPData!DV1633</f>
        <v>0</v>
      </c>
      <c r="J1638" s="55">
        <f>RFPData!CV1633</f>
        <v>0</v>
      </c>
      <c r="K1638" s="55">
        <f>RFPData!CW1633</f>
        <v>0</v>
      </c>
      <c r="L1638" s="57">
        <f>RFPData!DR1633</f>
        <v>0</v>
      </c>
    </row>
    <row r="1639" spans="1:12" ht="30" customHeight="1">
      <c r="A1639" s="58">
        <f>RFPData!D1634</f>
        <v>0</v>
      </c>
      <c r="B1639" s="53">
        <f>RFPData!DU1634</f>
        <v>0</v>
      </c>
      <c r="C1639" s="56">
        <f>RFPData!E1634</f>
        <v>0</v>
      </c>
      <c r="D1639" s="53">
        <f>RFPData!DT1634</f>
        <v>0</v>
      </c>
      <c r="E1639" s="56" t="str">
        <f>RFPData!DW1634</f>
        <v/>
      </c>
      <c r="F1639" s="54" t="d">
        <f>RFPData!CX1634</f>
        <v>1899-12-30</v>
      </c>
      <c r="G1639" s="54" t="d">
        <f>RFPData!DS1634</f>
        <v>1899-12-30</v>
      </c>
      <c r="H1639" s="58">
        <f>RFPData!DQ1634</f>
        <v>0</v>
      </c>
      <c r="I1639" s="58">
        <f>RFPData!DV1634</f>
        <v>0</v>
      </c>
      <c r="J1639" s="55">
        <f>RFPData!CV1634</f>
        <v>0</v>
      </c>
      <c r="K1639" s="55">
        <f>RFPData!CW1634</f>
        <v>0</v>
      </c>
      <c r="L1639" s="57">
        <f>RFPData!DR1634</f>
        <v>0</v>
      </c>
    </row>
    <row r="1640" spans="1:12" ht="30" customHeight="1">
      <c r="A1640" s="58">
        <f>RFPData!D1635</f>
        <v>0</v>
      </c>
      <c r="B1640" s="53">
        <f>RFPData!DU1635</f>
        <v>0</v>
      </c>
      <c r="C1640" s="56">
        <f>RFPData!E1635</f>
        <v>0</v>
      </c>
      <c r="D1640" s="53">
        <f>RFPData!DT1635</f>
        <v>0</v>
      </c>
      <c r="E1640" s="56" t="str">
        <f>RFPData!DW1635</f>
        <v/>
      </c>
      <c r="F1640" s="54" t="d">
        <f>RFPData!CX1635</f>
        <v>1899-12-30</v>
      </c>
      <c r="G1640" s="54" t="d">
        <f>RFPData!DS1635</f>
        <v>1899-12-30</v>
      </c>
      <c r="H1640" s="58">
        <f>RFPData!DQ1635</f>
        <v>0</v>
      </c>
      <c r="I1640" s="58">
        <f>RFPData!DV1635</f>
        <v>0</v>
      </c>
      <c r="J1640" s="55">
        <f>RFPData!CV1635</f>
        <v>0</v>
      </c>
      <c r="K1640" s="55">
        <f>RFPData!CW1635</f>
        <v>0</v>
      </c>
      <c r="L1640" s="57">
        <f>RFPData!DR1635</f>
        <v>0</v>
      </c>
    </row>
    <row r="1641" spans="1:12" ht="30" customHeight="1">
      <c r="A1641" s="58">
        <f>RFPData!D1636</f>
        <v>0</v>
      </c>
      <c r="B1641" s="53">
        <f>RFPData!DU1636</f>
        <v>0</v>
      </c>
      <c r="C1641" s="56">
        <f>RFPData!E1636</f>
        <v>0</v>
      </c>
      <c r="D1641" s="53">
        <f>RFPData!DT1636</f>
        <v>0</v>
      </c>
      <c r="E1641" s="56" t="str">
        <f>RFPData!DW1636</f>
        <v/>
      </c>
      <c r="F1641" s="54" t="d">
        <f>RFPData!CX1636</f>
        <v>1899-12-30</v>
      </c>
      <c r="G1641" s="54" t="d">
        <f>RFPData!DS1636</f>
        <v>1899-12-30</v>
      </c>
      <c r="H1641" s="58">
        <f>RFPData!DQ1636</f>
        <v>0</v>
      </c>
      <c r="I1641" s="58">
        <f>RFPData!DV1636</f>
        <v>0</v>
      </c>
      <c r="J1641" s="55">
        <f>RFPData!CV1636</f>
        <v>0</v>
      </c>
      <c r="K1641" s="55">
        <f>RFPData!CW1636</f>
        <v>0</v>
      </c>
      <c r="L1641" s="57">
        <f>RFPData!DR1636</f>
        <v>0</v>
      </c>
    </row>
    <row r="1642" spans="1:12" ht="30" customHeight="1">
      <c r="A1642" s="58">
        <f>RFPData!D1637</f>
        <v>0</v>
      </c>
      <c r="B1642" s="53">
        <f>RFPData!DU1637</f>
        <v>0</v>
      </c>
      <c r="C1642" s="56">
        <f>RFPData!E1637</f>
        <v>0</v>
      </c>
      <c r="D1642" s="53">
        <f>RFPData!DT1637</f>
        <v>0</v>
      </c>
      <c r="E1642" s="56" t="str">
        <f>RFPData!DW1637</f>
        <v/>
      </c>
      <c r="F1642" s="54" t="d">
        <f>RFPData!CX1637</f>
        <v>1899-12-30</v>
      </c>
      <c r="G1642" s="54" t="d">
        <f>RFPData!DS1637</f>
        <v>1899-12-30</v>
      </c>
      <c r="H1642" s="58">
        <f>RFPData!DQ1637</f>
        <v>0</v>
      </c>
      <c r="I1642" s="58">
        <f>RFPData!DV1637</f>
        <v>0</v>
      </c>
      <c r="J1642" s="55">
        <f>RFPData!CV1637</f>
        <v>0</v>
      </c>
      <c r="K1642" s="55">
        <f>RFPData!CW1637</f>
        <v>0</v>
      </c>
      <c r="L1642" s="57">
        <f>RFPData!DR1637</f>
        <v>0</v>
      </c>
    </row>
    <row r="1643" spans="1:12" ht="30" customHeight="1">
      <c r="A1643" s="58">
        <f>RFPData!D1638</f>
        <v>0</v>
      </c>
      <c r="B1643" s="53">
        <f>RFPData!DU1638</f>
        <v>0</v>
      </c>
      <c r="C1643" s="56">
        <f>RFPData!E1638</f>
        <v>0</v>
      </c>
      <c r="D1643" s="53">
        <f>RFPData!DT1638</f>
        <v>0</v>
      </c>
      <c r="E1643" s="56" t="str">
        <f>RFPData!DW1638</f>
        <v/>
      </c>
      <c r="F1643" s="54" t="d">
        <f>RFPData!CX1638</f>
        <v>1899-12-30</v>
      </c>
      <c r="G1643" s="54" t="d">
        <f>RFPData!DS1638</f>
        <v>1899-12-30</v>
      </c>
      <c r="H1643" s="58">
        <f>RFPData!DQ1638</f>
        <v>0</v>
      </c>
      <c r="I1643" s="58">
        <f>RFPData!DV1638</f>
        <v>0</v>
      </c>
      <c r="J1643" s="55">
        <f>RFPData!CV1638</f>
        <v>0</v>
      </c>
      <c r="K1643" s="55">
        <f>RFPData!CW1638</f>
        <v>0</v>
      </c>
      <c r="L1643" s="57">
        <f>RFPData!DR1638</f>
        <v>0</v>
      </c>
    </row>
    <row r="1644" spans="1:12" ht="30" customHeight="1">
      <c r="A1644" s="58">
        <f>RFPData!D1639</f>
        <v>0</v>
      </c>
      <c r="B1644" s="53">
        <f>RFPData!DU1639</f>
        <v>0</v>
      </c>
      <c r="C1644" s="56">
        <f>RFPData!E1639</f>
        <v>0</v>
      </c>
      <c r="D1644" s="53">
        <f>RFPData!DT1639</f>
        <v>0</v>
      </c>
      <c r="E1644" s="56" t="str">
        <f>RFPData!DW1639</f>
        <v/>
      </c>
      <c r="F1644" s="54" t="d">
        <f>RFPData!CX1639</f>
        <v>1899-12-30</v>
      </c>
      <c r="G1644" s="54" t="d">
        <f>RFPData!DS1639</f>
        <v>1899-12-30</v>
      </c>
      <c r="H1644" s="58">
        <f>RFPData!DQ1639</f>
        <v>0</v>
      </c>
      <c r="I1644" s="58">
        <f>RFPData!DV1639</f>
        <v>0</v>
      </c>
      <c r="J1644" s="55">
        <f>RFPData!CV1639</f>
        <v>0</v>
      </c>
      <c r="K1644" s="55">
        <f>RFPData!CW1639</f>
        <v>0</v>
      </c>
      <c r="L1644" s="57">
        <f>RFPData!DR1639</f>
        <v>0</v>
      </c>
    </row>
    <row r="1645" spans="1:12" ht="30" customHeight="1">
      <c r="A1645" s="58">
        <f>RFPData!D1640</f>
        <v>0</v>
      </c>
      <c r="B1645" s="53">
        <f>RFPData!DU1640</f>
        <v>0</v>
      </c>
      <c r="C1645" s="56">
        <f>RFPData!E1640</f>
        <v>0</v>
      </c>
      <c r="D1645" s="53">
        <f>RFPData!DT1640</f>
        <v>0</v>
      </c>
      <c r="E1645" s="56" t="str">
        <f>RFPData!DW1640</f>
        <v/>
      </c>
      <c r="F1645" s="54" t="d">
        <f>RFPData!CX1640</f>
        <v>1899-12-30</v>
      </c>
      <c r="G1645" s="54" t="d">
        <f>RFPData!DS1640</f>
        <v>1899-12-30</v>
      </c>
      <c r="H1645" s="58">
        <f>RFPData!DQ1640</f>
        <v>0</v>
      </c>
      <c r="I1645" s="58">
        <f>RFPData!DV1640</f>
        <v>0</v>
      </c>
      <c r="J1645" s="55">
        <f>RFPData!CV1640</f>
        <v>0</v>
      </c>
      <c r="K1645" s="55">
        <f>RFPData!CW1640</f>
        <v>0</v>
      </c>
      <c r="L1645" s="57">
        <f>RFPData!DR1640</f>
        <v>0</v>
      </c>
    </row>
    <row r="1646" spans="1:12" ht="30" customHeight="1">
      <c r="A1646" s="58">
        <f>RFPData!D1641</f>
        <v>0</v>
      </c>
      <c r="B1646" s="53">
        <f>RFPData!DU1641</f>
        <v>0</v>
      </c>
      <c r="C1646" s="56">
        <f>RFPData!E1641</f>
        <v>0</v>
      </c>
      <c r="D1646" s="53">
        <f>RFPData!DT1641</f>
        <v>0</v>
      </c>
      <c r="E1646" s="56" t="str">
        <f>RFPData!DW1641</f>
        <v/>
      </c>
      <c r="F1646" s="54" t="d">
        <f>RFPData!CX1641</f>
        <v>1899-12-30</v>
      </c>
      <c r="G1646" s="54" t="d">
        <f>RFPData!DS1641</f>
        <v>1899-12-30</v>
      </c>
      <c r="H1646" s="58">
        <f>RFPData!DQ1641</f>
        <v>0</v>
      </c>
      <c r="I1646" s="58">
        <f>RFPData!DV1641</f>
        <v>0</v>
      </c>
      <c r="J1646" s="55">
        <f>RFPData!CV1641</f>
        <v>0</v>
      </c>
      <c r="K1646" s="55">
        <f>RFPData!CW1641</f>
        <v>0</v>
      </c>
      <c r="L1646" s="57">
        <f>RFPData!DR1641</f>
        <v>0</v>
      </c>
    </row>
    <row r="1647" spans="1:12" ht="30" customHeight="1">
      <c r="A1647" s="58">
        <f>RFPData!D1642</f>
        <v>0</v>
      </c>
      <c r="B1647" s="53">
        <f>RFPData!DU1642</f>
        <v>0</v>
      </c>
      <c r="C1647" s="56">
        <f>RFPData!E1642</f>
        <v>0</v>
      </c>
      <c r="D1647" s="53">
        <f>RFPData!DT1642</f>
        <v>0</v>
      </c>
      <c r="E1647" s="56" t="str">
        <f>RFPData!DW1642</f>
        <v/>
      </c>
      <c r="F1647" s="54" t="d">
        <f>RFPData!CX1642</f>
        <v>1899-12-30</v>
      </c>
      <c r="G1647" s="54" t="d">
        <f>RFPData!DS1642</f>
        <v>1899-12-30</v>
      </c>
      <c r="H1647" s="58">
        <f>RFPData!DQ1642</f>
        <v>0</v>
      </c>
      <c r="I1647" s="58">
        <f>RFPData!DV1642</f>
        <v>0</v>
      </c>
      <c r="J1647" s="55">
        <f>RFPData!CV1642</f>
        <v>0</v>
      </c>
      <c r="K1647" s="55">
        <f>RFPData!CW1642</f>
        <v>0</v>
      </c>
      <c r="L1647" s="57">
        <f>RFPData!DR1642</f>
        <v>0</v>
      </c>
    </row>
    <row r="1648" spans="1:12" ht="30" customHeight="1">
      <c r="A1648" s="58">
        <f>RFPData!D1643</f>
        <v>0</v>
      </c>
      <c r="B1648" s="53">
        <f>RFPData!DU1643</f>
        <v>0</v>
      </c>
      <c r="C1648" s="56">
        <f>RFPData!E1643</f>
        <v>0</v>
      </c>
      <c r="D1648" s="53">
        <f>RFPData!DT1643</f>
        <v>0</v>
      </c>
      <c r="E1648" s="56" t="str">
        <f>RFPData!DW1643</f>
        <v/>
      </c>
      <c r="F1648" s="54" t="d">
        <f>RFPData!CX1643</f>
        <v>1899-12-30</v>
      </c>
      <c r="G1648" s="54" t="d">
        <f>RFPData!DS1643</f>
        <v>1899-12-30</v>
      </c>
      <c r="H1648" s="58">
        <f>RFPData!DQ1643</f>
        <v>0</v>
      </c>
      <c r="I1648" s="58">
        <f>RFPData!DV1643</f>
        <v>0</v>
      </c>
      <c r="J1648" s="55">
        <f>RFPData!CV1643</f>
        <v>0</v>
      </c>
      <c r="K1648" s="55">
        <f>RFPData!CW1643</f>
        <v>0</v>
      </c>
      <c r="L1648" s="57">
        <f>RFPData!DR1643</f>
        <v>0</v>
      </c>
    </row>
    <row r="1649" spans="1:12" ht="30" customHeight="1">
      <c r="A1649" s="58">
        <f>RFPData!D1644</f>
        <v>0</v>
      </c>
      <c r="B1649" s="53">
        <f>RFPData!DU1644</f>
        <v>0</v>
      </c>
      <c r="C1649" s="56">
        <f>RFPData!E1644</f>
        <v>0</v>
      </c>
      <c r="D1649" s="53">
        <f>RFPData!DT1644</f>
        <v>0</v>
      </c>
      <c r="E1649" s="56" t="str">
        <f>RFPData!DW1644</f>
        <v/>
      </c>
      <c r="F1649" s="54" t="d">
        <f>RFPData!CX1644</f>
        <v>1899-12-30</v>
      </c>
      <c r="G1649" s="54" t="d">
        <f>RFPData!DS1644</f>
        <v>1899-12-30</v>
      </c>
      <c r="H1649" s="58">
        <f>RFPData!DQ1644</f>
        <v>0</v>
      </c>
      <c r="I1649" s="58">
        <f>RFPData!DV1644</f>
        <v>0</v>
      </c>
      <c r="J1649" s="55">
        <f>RFPData!CV1644</f>
        <v>0</v>
      </c>
      <c r="K1649" s="55">
        <f>RFPData!CW1644</f>
        <v>0</v>
      </c>
      <c r="L1649" s="57">
        <f>RFPData!DR1644</f>
        <v>0</v>
      </c>
    </row>
    <row r="1650" spans="1:12" ht="30" customHeight="1">
      <c r="A1650" s="58">
        <f>RFPData!D1645</f>
        <v>0</v>
      </c>
      <c r="B1650" s="53">
        <f>RFPData!DU1645</f>
        <v>0</v>
      </c>
      <c r="C1650" s="56">
        <f>RFPData!E1645</f>
        <v>0</v>
      </c>
      <c r="D1650" s="53">
        <f>RFPData!DT1645</f>
        <v>0</v>
      </c>
      <c r="E1650" s="56" t="str">
        <f>RFPData!DW1645</f>
        <v/>
      </c>
      <c r="F1650" s="54" t="d">
        <f>RFPData!CX1645</f>
        <v>1899-12-30</v>
      </c>
      <c r="G1650" s="54" t="d">
        <f>RFPData!DS1645</f>
        <v>1899-12-30</v>
      </c>
      <c r="H1650" s="58">
        <f>RFPData!DQ1645</f>
        <v>0</v>
      </c>
      <c r="I1650" s="58">
        <f>RFPData!DV1645</f>
        <v>0</v>
      </c>
      <c r="J1650" s="55">
        <f>RFPData!CV1645</f>
        <v>0</v>
      </c>
      <c r="K1650" s="55">
        <f>RFPData!CW1645</f>
        <v>0</v>
      </c>
      <c r="L1650" s="57">
        <f>RFPData!DR1645</f>
        <v>0</v>
      </c>
    </row>
    <row r="1651" spans="1:12" ht="30" customHeight="1">
      <c r="A1651" s="58">
        <f>RFPData!D1646</f>
        <v>0</v>
      </c>
      <c r="B1651" s="53">
        <f>RFPData!DU1646</f>
        <v>0</v>
      </c>
      <c r="C1651" s="56">
        <f>RFPData!E1646</f>
        <v>0</v>
      </c>
      <c r="D1651" s="53">
        <f>RFPData!DT1646</f>
        <v>0</v>
      </c>
      <c r="E1651" s="56" t="str">
        <f>RFPData!DW1646</f>
        <v/>
      </c>
      <c r="F1651" s="54" t="d">
        <f>RFPData!CX1646</f>
        <v>1899-12-30</v>
      </c>
      <c r="G1651" s="54" t="d">
        <f>RFPData!DS1646</f>
        <v>1899-12-30</v>
      </c>
      <c r="H1651" s="58">
        <f>RFPData!DQ1646</f>
        <v>0</v>
      </c>
      <c r="I1651" s="58">
        <f>RFPData!DV1646</f>
        <v>0</v>
      </c>
      <c r="J1651" s="55">
        <f>RFPData!CV1646</f>
        <v>0</v>
      </c>
      <c r="K1651" s="55">
        <f>RFPData!CW1646</f>
        <v>0</v>
      </c>
      <c r="L1651" s="57">
        <f>RFPData!DR1646</f>
        <v>0</v>
      </c>
    </row>
    <row r="1652" spans="1:12" ht="30" customHeight="1">
      <c r="A1652" s="58">
        <f>RFPData!D1647</f>
        <v>0</v>
      </c>
      <c r="B1652" s="53">
        <f>RFPData!DU1647</f>
        <v>0</v>
      </c>
      <c r="C1652" s="56">
        <f>RFPData!E1647</f>
        <v>0</v>
      </c>
      <c r="D1652" s="53">
        <f>RFPData!DT1647</f>
        <v>0</v>
      </c>
      <c r="E1652" s="56" t="str">
        <f>RFPData!DW1647</f>
        <v/>
      </c>
      <c r="F1652" s="54" t="d">
        <f>RFPData!CX1647</f>
        <v>1899-12-30</v>
      </c>
      <c r="G1652" s="54" t="d">
        <f>RFPData!DS1647</f>
        <v>1899-12-30</v>
      </c>
      <c r="H1652" s="58">
        <f>RFPData!DQ1647</f>
        <v>0</v>
      </c>
      <c r="I1652" s="58">
        <f>RFPData!DV1647</f>
        <v>0</v>
      </c>
      <c r="J1652" s="55">
        <f>RFPData!CV1647</f>
        <v>0</v>
      </c>
      <c r="K1652" s="55">
        <f>RFPData!CW1647</f>
        <v>0</v>
      </c>
      <c r="L1652" s="57">
        <f>RFPData!DR1647</f>
        <v>0</v>
      </c>
    </row>
    <row r="1653" spans="1:12" ht="30" customHeight="1">
      <c r="A1653" s="58">
        <f>RFPData!D1648</f>
        <v>0</v>
      </c>
      <c r="B1653" s="53">
        <f>RFPData!DU1648</f>
        <v>0</v>
      </c>
      <c r="C1653" s="56">
        <f>RFPData!E1648</f>
        <v>0</v>
      </c>
      <c r="D1653" s="53">
        <f>RFPData!DT1648</f>
        <v>0</v>
      </c>
      <c r="E1653" s="56" t="str">
        <f>RFPData!DW1648</f>
        <v/>
      </c>
      <c r="F1653" s="54" t="d">
        <f>RFPData!CX1648</f>
        <v>1899-12-30</v>
      </c>
      <c r="G1653" s="54" t="d">
        <f>RFPData!DS1648</f>
        <v>1899-12-30</v>
      </c>
      <c r="H1653" s="58">
        <f>RFPData!DQ1648</f>
        <v>0</v>
      </c>
      <c r="I1653" s="58">
        <f>RFPData!DV1648</f>
        <v>0</v>
      </c>
      <c r="J1653" s="55">
        <f>RFPData!CV1648</f>
        <v>0</v>
      </c>
      <c r="K1653" s="55">
        <f>RFPData!CW1648</f>
        <v>0</v>
      </c>
      <c r="L1653" s="57">
        <f>RFPData!DR1648</f>
        <v>0</v>
      </c>
    </row>
    <row r="1654" spans="1:12" ht="30" customHeight="1">
      <c r="A1654" s="58">
        <f>RFPData!D1649</f>
        <v>0</v>
      </c>
      <c r="B1654" s="53">
        <f>RFPData!DU1649</f>
        <v>0</v>
      </c>
      <c r="C1654" s="56">
        <f>RFPData!E1649</f>
        <v>0</v>
      </c>
      <c r="D1654" s="53">
        <f>RFPData!DT1649</f>
        <v>0</v>
      </c>
      <c r="E1654" s="56" t="str">
        <f>RFPData!DW1649</f>
        <v/>
      </c>
      <c r="F1654" s="54" t="d">
        <f>RFPData!CX1649</f>
        <v>1899-12-30</v>
      </c>
      <c r="G1654" s="54" t="d">
        <f>RFPData!DS1649</f>
        <v>1899-12-30</v>
      </c>
      <c r="H1654" s="58">
        <f>RFPData!DQ1649</f>
        <v>0</v>
      </c>
      <c r="I1654" s="58">
        <f>RFPData!DV1649</f>
        <v>0</v>
      </c>
      <c r="J1654" s="55">
        <f>RFPData!CV1649</f>
        <v>0</v>
      </c>
      <c r="K1654" s="55">
        <f>RFPData!CW1649</f>
        <v>0</v>
      </c>
      <c r="L1654" s="57">
        <f>RFPData!DR1649</f>
        <v>0</v>
      </c>
    </row>
    <row r="1655" spans="1:12" ht="30" customHeight="1">
      <c r="A1655" s="58">
        <f>RFPData!D1650</f>
        <v>0</v>
      </c>
      <c r="B1655" s="53">
        <f>RFPData!DU1650</f>
        <v>0</v>
      </c>
      <c r="C1655" s="56">
        <f>RFPData!E1650</f>
        <v>0</v>
      </c>
      <c r="D1655" s="53">
        <f>RFPData!DT1650</f>
        <v>0</v>
      </c>
      <c r="E1655" s="56" t="str">
        <f>RFPData!DW1650</f>
        <v/>
      </c>
      <c r="F1655" s="54" t="d">
        <f>RFPData!CX1650</f>
        <v>1899-12-30</v>
      </c>
      <c r="G1655" s="54" t="d">
        <f>RFPData!DS1650</f>
        <v>1899-12-30</v>
      </c>
      <c r="H1655" s="58">
        <f>RFPData!DQ1650</f>
        <v>0</v>
      </c>
      <c r="I1655" s="58">
        <f>RFPData!DV1650</f>
        <v>0</v>
      </c>
      <c r="J1655" s="55">
        <f>RFPData!CV1650</f>
        <v>0</v>
      </c>
      <c r="K1655" s="55">
        <f>RFPData!CW1650</f>
        <v>0</v>
      </c>
      <c r="L1655" s="57">
        <f>RFPData!DR1650</f>
        <v>0</v>
      </c>
    </row>
    <row r="1656" spans="1:12" ht="30" customHeight="1">
      <c r="A1656" s="58">
        <f>RFPData!D1651</f>
        <v>0</v>
      </c>
      <c r="B1656" s="53">
        <f>RFPData!DU1651</f>
        <v>0</v>
      </c>
      <c r="C1656" s="56">
        <f>RFPData!E1651</f>
        <v>0</v>
      </c>
      <c r="D1656" s="53">
        <f>RFPData!DT1651</f>
        <v>0</v>
      </c>
      <c r="E1656" s="56" t="str">
        <f>RFPData!DW1651</f>
        <v/>
      </c>
      <c r="F1656" s="54" t="d">
        <f>RFPData!CX1651</f>
        <v>1899-12-30</v>
      </c>
      <c r="G1656" s="54" t="d">
        <f>RFPData!DS1651</f>
        <v>1899-12-30</v>
      </c>
      <c r="H1656" s="58">
        <f>RFPData!DQ1651</f>
        <v>0</v>
      </c>
      <c r="I1656" s="58">
        <f>RFPData!DV1651</f>
        <v>0</v>
      </c>
      <c r="J1656" s="55">
        <f>RFPData!CV1651</f>
        <v>0</v>
      </c>
      <c r="K1656" s="55">
        <f>RFPData!CW1651</f>
        <v>0</v>
      </c>
      <c r="L1656" s="57">
        <f>RFPData!DR1651</f>
        <v>0</v>
      </c>
    </row>
    <row r="1657" spans="1:12" ht="30" customHeight="1">
      <c r="A1657" s="58">
        <f>RFPData!D1652</f>
        <v>0</v>
      </c>
      <c r="B1657" s="53">
        <f>RFPData!DU1652</f>
        <v>0</v>
      </c>
      <c r="C1657" s="56">
        <f>RFPData!E1652</f>
        <v>0</v>
      </c>
      <c r="D1657" s="53">
        <f>RFPData!DT1652</f>
        <v>0</v>
      </c>
      <c r="E1657" s="56" t="str">
        <f>RFPData!DW1652</f>
        <v/>
      </c>
      <c r="F1657" s="54" t="d">
        <f>RFPData!CX1652</f>
        <v>1899-12-30</v>
      </c>
      <c r="G1657" s="54" t="d">
        <f>RFPData!DS1652</f>
        <v>1899-12-30</v>
      </c>
      <c r="H1657" s="58">
        <f>RFPData!DQ1652</f>
        <v>0</v>
      </c>
      <c r="I1657" s="58">
        <f>RFPData!DV1652</f>
        <v>0</v>
      </c>
      <c r="J1657" s="55">
        <f>RFPData!CV1652</f>
        <v>0</v>
      </c>
      <c r="K1657" s="55">
        <f>RFPData!CW1652</f>
        <v>0</v>
      </c>
      <c r="L1657" s="57">
        <f>RFPData!DR1652</f>
        <v>0</v>
      </c>
    </row>
    <row r="1658" spans="1:12" ht="30" customHeight="1">
      <c r="A1658" s="58">
        <f>RFPData!D1653</f>
        <v>0</v>
      </c>
      <c r="B1658" s="53">
        <f>RFPData!DU1653</f>
        <v>0</v>
      </c>
      <c r="C1658" s="56">
        <f>RFPData!E1653</f>
        <v>0</v>
      </c>
      <c r="D1658" s="53">
        <f>RFPData!DT1653</f>
        <v>0</v>
      </c>
      <c r="E1658" s="56" t="str">
        <f>RFPData!DW1653</f>
        <v/>
      </c>
      <c r="F1658" s="54" t="d">
        <f>RFPData!CX1653</f>
        <v>1899-12-30</v>
      </c>
      <c r="G1658" s="54" t="d">
        <f>RFPData!DS1653</f>
        <v>1899-12-30</v>
      </c>
      <c r="H1658" s="58">
        <f>RFPData!DQ1653</f>
        <v>0</v>
      </c>
      <c r="I1658" s="58">
        <f>RFPData!DV1653</f>
        <v>0</v>
      </c>
      <c r="J1658" s="55">
        <f>RFPData!CV1653</f>
        <v>0</v>
      </c>
      <c r="K1658" s="55">
        <f>RFPData!CW1653</f>
        <v>0</v>
      </c>
      <c r="L1658" s="57">
        <f>RFPData!DR1653</f>
        <v>0</v>
      </c>
    </row>
    <row r="1659" spans="1:12" ht="30" customHeight="1">
      <c r="A1659" s="58">
        <f>RFPData!D1654</f>
        <v>0</v>
      </c>
      <c r="B1659" s="53">
        <f>RFPData!DU1654</f>
        <v>0</v>
      </c>
      <c r="C1659" s="56">
        <f>RFPData!E1654</f>
        <v>0</v>
      </c>
      <c r="D1659" s="53">
        <f>RFPData!DT1654</f>
        <v>0</v>
      </c>
      <c r="E1659" s="56" t="str">
        <f>RFPData!DW1654</f>
        <v/>
      </c>
      <c r="F1659" s="54" t="d">
        <f>RFPData!CX1654</f>
        <v>1899-12-30</v>
      </c>
      <c r="G1659" s="54" t="d">
        <f>RFPData!DS1654</f>
        <v>1899-12-30</v>
      </c>
      <c r="H1659" s="58">
        <f>RFPData!DQ1654</f>
        <v>0</v>
      </c>
      <c r="I1659" s="58">
        <f>RFPData!DV1654</f>
        <v>0</v>
      </c>
      <c r="J1659" s="55">
        <f>RFPData!CV1654</f>
        <v>0</v>
      </c>
      <c r="K1659" s="55">
        <f>RFPData!CW1654</f>
        <v>0</v>
      </c>
      <c r="L1659" s="57">
        <f>RFPData!DR1654</f>
        <v>0</v>
      </c>
    </row>
    <row r="1660" spans="1:12" ht="30" customHeight="1">
      <c r="A1660" s="58">
        <f>RFPData!D1655</f>
        <v>0</v>
      </c>
      <c r="B1660" s="53">
        <f>RFPData!DU1655</f>
        <v>0</v>
      </c>
      <c r="C1660" s="56">
        <f>RFPData!E1655</f>
        <v>0</v>
      </c>
      <c r="D1660" s="53">
        <f>RFPData!DT1655</f>
        <v>0</v>
      </c>
      <c r="E1660" s="56" t="str">
        <f>RFPData!DW1655</f>
        <v/>
      </c>
      <c r="F1660" s="54" t="d">
        <f>RFPData!CX1655</f>
        <v>1899-12-30</v>
      </c>
      <c r="G1660" s="54" t="d">
        <f>RFPData!DS1655</f>
        <v>1899-12-30</v>
      </c>
      <c r="H1660" s="58">
        <f>RFPData!DQ1655</f>
        <v>0</v>
      </c>
      <c r="I1660" s="58">
        <f>RFPData!DV1655</f>
        <v>0</v>
      </c>
      <c r="J1660" s="55">
        <f>RFPData!CV1655</f>
        <v>0</v>
      </c>
      <c r="K1660" s="55">
        <f>RFPData!CW1655</f>
        <v>0</v>
      </c>
      <c r="L1660" s="57">
        <f>RFPData!DR1655</f>
        <v>0</v>
      </c>
    </row>
    <row r="1661" spans="1:12" ht="30" customHeight="1">
      <c r="A1661" s="58">
        <f>RFPData!D1656</f>
        <v>0</v>
      </c>
      <c r="B1661" s="53">
        <f>RFPData!DU1656</f>
        <v>0</v>
      </c>
      <c r="C1661" s="56">
        <f>RFPData!E1656</f>
        <v>0</v>
      </c>
      <c r="D1661" s="53">
        <f>RFPData!DT1656</f>
        <v>0</v>
      </c>
      <c r="E1661" s="56" t="str">
        <f>RFPData!DW1656</f>
        <v/>
      </c>
      <c r="F1661" s="54" t="d">
        <f>RFPData!CX1656</f>
        <v>1899-12-30</v>
      </c>
      <c r="G1661" s="54" t="d">
        <f>RFPData!DS1656</f>
        <v>1899-12-30</v>
      </c>
      <c r="H1661" s="58">
        <f>RFPData!DQ1656</f>
        <v>0</v>
      </c>
      <c r="I1661" s="58">
        <f>RFPData!DV1656</f>
        <v>0</v>
      </c>
      <c r="J1661" s="55">
        <f>RFPData!CV1656</f>
        <v>0</v>
      </c>
      <c r="K1661" s="55">
        <f>RFPData!CW1656</f>
        <v>0</v>
      </c>
      <c r="L1661" s="57">
        <f>RFPData!DR1656</f>
        <v>0</v>
      </c>
    </row>
    <row r="1662" spans="1:12" ht="30" customHeight="1">
      <c r="A1662" s="58">
        <f>RFPData!D1657</f>
        <v>0</v>
      </c>
      <c r="B1662" s="53">
        <f>RFPData!DU1657</f>
        <v>0</v>
      </c>
      <c r="C1662" s="56">
        <f>RFPData!E1657</f>
        <v>0</v>
      </c>
      <c r="D1662" s="53">
        <f>RFPData!DT1657</f>
        <v>0</v>
      </c>
      <c r="E1662" s="56" t="str">
        <f>RFPData!DW1657</f>
        <v/>
      </c>
      <c r="F1662" s="54" t="d">
        <f>RFPData!CX1657</f>
        <v>1899-12-30</v>
      </c>
      <c r="G1662" s="54" t="d">
        <f>RFPData!DS1657</f>
        <v>1899-12-30</v>
      </c>
      <c r="H1662" s="58">
        <f>RFPData!DQ1657</f>
        <v>0</v>
      </c>
      <c r="I1662" s="58">
        <f>RFPData!DV1657</f>
        <v>0</v>
      </c>
      <c r="J1662" s="55">
        <f>RFPData!CV1657</f>
        <v>0</v>
      </c>
      <c r="K1662" s="55">
        <f>RFPData!CW1657</f>
        <v>0</v>
      </c>
      <c r="L1662" s="57">
        <f>RFPData!DR1657</f>
        <v>0</v>
      </c>
    </row>
    <row r="1663" spans="1:12" ht="30" customHeight="1">
      <c r="A1663" s="58">
        <f>RFPData!D1658</f>
        <v>0</v>
      </c>
      <c r="B1663" s="53">
        <f>RFPData!DU1658</f>
        <v>0</v>
      </c>
      <c r="C1663" s="56">
        <f>RFPData!E1658</f>
        <v>0</v>
      </c>
      <c r="D1663" s="53">
        <f>RFPData!DT1658</f>
        <v>0</v>
      </c>
      <c r="E1663" s="56" t="str">
        <f>RFPData!DW1658</f>
        <v/>
      </c>
      <c r="F1663" s="54" t="d">
        <f>RFPData!CX1658</f>
        <v>1899-12-30</v>
      </c>
      <c r="G1663" s="54" t="d">
        <f>RFPData!DS1658</f>
        <v>1899-12-30</v>
      </c>
      <c r="H1663" s="58">
        <f>RFPData!DQ1658</f>
        <v>0</v>
      </c>
      <c r="I1663" s="58">
        <f>RFPData!DV1658</f>
        <v>0</v>
      </c>
      <c r="J1663" s="55">
        <f>RFPData!CV1658</f>
        <v>0</v>
      </c>
      <c r="K1663" s="55">
        <f>RFPData!CW1658</f>
        <v>0</v>
      </c>
      <c r="L1663" s="57">
        <f>RFPData!DR1658</f>
        <v>0</v>
      </c>
    </row>
    <row r="1664" spans="1:12" ht="30" customHeight="1">
      <c r="A1664" s="58">
        <f>RFPData!D1659</f>
        <v>0</v>
      </c>
      <c r="B1664" s="53">
        <f>RFPData!DU1659</f>
        <v>0</v>
      </c>
      <c r="C1664" s="56">
        <f>RFPData!E1659</f>
        <v>0</v>
      </c>
      <c r="D1664" s="53">
        <f>RFPData!DT1659</f>
        <v>0</v>
      </c>
      <c r="E1664" s="56" t="str">
        <f>RFPData!DW1659</f>
        <v/>
      </c>
      <c r="F1664" s="54" t="d">
        <f>RFPData!CX1659</f>
        <v>1899-12-30</v>
      </c>
      <c r="G1664" s="54" t="d">
        <f>RFPData!DS1659</f>
        <v>1899-12-30</v>
      </c>
      <c r="H1664" s="58">
        <f>RFPData!DQ1659</f>
        <v>0</v>
      </c>
      <c r="I1664" s="58">
        <f>RFPData!DV1659</f>
        <v>0</v>
      </c>
      <c r="J1664" s="55">
        <f>RFPData!CV1659</f>
        <v>0</v>
      </c>
      <c r="K1664" s="55">
        <f>RFPData!CW1659</f>
        <v>0</v>
      </c>
      <c r="L1664" s="57">
        <f>RFPData!DR1659</f>
        <v>0</v>
      </c>
    </row>
    <row r="1665" spans="1:12" ht="30" customHeight="1">
      <c r="A1665" s="58">
        <f>RFPData!D1660</f>
        <v>0</v>
      </c>
      <c r="B1665" s="53">
        <f>RFPData!DU1660</f>
        <v>0</v>
      </c>
      <c r="C1665" s="56">
        <f>RFPData!E1660</f>
        <v>0</v>
      </c>
      <c r="D1665" s="53">
        <f>RFPData!DT1660</f>
        <v>0</v>
      </c>
      <c r="E1665" s="56" t="str">
        <f>RFPData!DW1660</f>
        <v/>
      </c>
      <c r="F1665" s="54" t="d">
        <f>RFPData!CX1660</f>
        <v>1899-12-30</v>
      </c>
      <c r="G1665" s="54" t="d">
        <f>RFPData!DS1660</f>
        <v>1899-12-30</v>
      </c>
      <c r="H1665" s="58">
        <f>RFPData!DQ1660</f>
        <v>0</v>
      </c>
      <c r="I1665" s="58">
        <f>RFPData!DV1660</f>
        <v>0</v>
      </c>
      <c r="J1665" s="55">
        <f>RFPData!CV1660</f>
        <v>0</v>
      </c>
      <c r="K1665" s="55">
        <f>RFPData!CW1660</f>
        <v>0</v>
      </c>
      <c r="L1665" s="57">
        <f>RFPData!DR1660</f>
        <v>0</v>
      </c>
    </row>
    <row r="1666" spans="1:12" ht="30" customHeight="1">
      <c r="A1666" s="58">
        <f>RFPData!D1661</f>
        <v>0</v>
      </c>
      <c r="B1666" s="53">
        <f>RFPData!DU1661</f>
        <v>0</v>
      </c>
      <c r="C1666" s="56">
        <f>RFPData!E1661</f>
        <v>0</v>
      </c>
      <c r="D1666" s="53">
        <f>RFPData!DT1661</f>
        <v>0</v>
      </c>
      <c r="E1666" s="56" t="str">
        <f>RFPData!DW1661</f>
        <v/>
      </c>
      <c r="F1666" s="54" t="d">
        <f>RFPData!CX1661</f>
        <v>1899-12-30</v>
      </c>
      <c r="G1666" s="54" t="d">
        <f>RFPData!DS1661</f>
        <v>1899-12-30</v>
      </c>
      <c r="H1666" s="58">
        <f>RFPData!DQ1661</f>
        <v>0</v>
      </c>
      <c r="I1666" s="58">
        <f>RFPData!DV1661</f>
        <v>0</v>
      </c>
      <c r="J1666" s="55">
        <f>RFPData!CV1661</f>
        <v>0</v>
      </c>
      <c r="K1666" s="55">
        <f>RFPData!CW1661</f>
        <v>0</v>
      </c>
      <c r="L1666" s="57">
        <f>RFPData!DR1661</f>
        <v>0</v>
      </c>
    </row>
    <row r="1667" spans="1:12" ht="30" customHeight="1">
      <c r="A1667" s="58">
        <f>RFPData!D1662</f>
        <v>0</v>
      </c>
      <c r="B1667" s="53">
        <f>RFPData!DU1662</f>
        <v>0</v>
      </c>
      <c r="C1667" s="56">
        <f>RFPData!E1662</f>
        <v>0</v>
      </c>
      <c r="D1667" s="53">
        <f>RFPData!DT1662</f>
        <v>0</v>
      </c>
      <c r="E1667" s="56" t="str">
        <f>RFPData!DW1662</f>
        <v/>
      </c>
      <c r="F1667" s="54" t="d">
        <f>RFPData!CX1662</f>
        <v>1899-12-30</v>
      </c>
      <c r="G1667" s="54" t="d">
        <f>RFPData!DS1662</f>
        <v>1899-12-30</v>
      </c>
      <c r="H1667" s="58">
        <f>RFPData!DQ1662</f>
        <v>0</v>
      </c>
      <c r="I1667" s="58">
        <f>RFPData!DV1662</f>
        <v>0</v>
      </c>
      <c r="J1667" s="55">
        <f>RFPData!CV1662</f>
        <v>0</v>
      </c>
      <c r="K1667" s="55">
        <f>RFPData!CW1662</f>
        <v>0</v>
      </c>
      <c r="L1667" s="57">
        <f>RFPData!DR1662</f>
        <v>0</v>
      </c>
    </row>
    <row r="1668" spans="1:12" ht="30" customHeight="1">
      <c r="A1668" s="58">
        <f>RFPData!D1663</f>
        <v>0</v>
      </c>
      <c r="B1668" s="53">
        <f>RFPData!DU1663</f>
        <v>0</v>
      </c>
      <c r="C1668" s="56">
        <f>RFPData!E1663</f>
        <v>0</v>
      </c>
      <c r="D1668" s="53">
        <f>RFPData!DT1663</f>
        <v>0</v>
      </c>
      <c r="E1668" s="56" t="str">
        <f>RFPData!DW1663</f>
        <v/>
      </c>
      <c r="F1668" s="54" t="d">
        <f>RFPData!CX1663</f>
        <v>1899-12-30</v>
      </c>
      <c r="G1668" s="54" t="d">
        <f>RFPData!DS1663</f>
        <v>1899-12-30</v>
      </c>
      <c r="H1668" s="58">
        <f>RFPData!DQ1663</f>
        <v>0</v>
      </c>
      <c r="I1668" s="58">
        <f>RFPData!DV1663</f>
        <v>0</v>
      </c>
      <c r="J1668" s="55">
        <f>RFPData!CV1663</f>
        <v>0</v>
      </c>
      <c r="K1668" s="55">
        <f>RFPData!CW1663</f>
        <v>0</v>
      </c>
      <c r="L1668" s="57">
        <f>RFPData!DR1663</f>
        <v>0</v>
      </c>
    </row>
    <row r="1669" spans="1:12" ht="30" customHeight="1">
      <c r="A1669" s="58">
        <f>RFPData!D1664</f>
        <v>0</v>
      </c>
      <c r="B1669" s="53">
        <f>RFPData!DU1664</f>
        <v>0</v>
      </c>
      <c r="C1669" s="56">
        <f>RFPData!E1664</f>
        <v>0</v>
      </c>
      <c r="D1669" s="53">
        <f>RFPData!DT1664</f>
        <v>0</v>
      </c>
      <c r="E1669" s="56" t="str">
        <f>RFPData!DW1664</f>
        <v/>
      </c>
      <c r="F1669" s="54" t="d">
        <f>RFPData!CX1664</f>
        <v>1899-12-30</v>
      </c>
      <c r="G1669" s="54" t="d">
        <f>RFPData!DS1664</f>
        <v>1899-12-30</v>
      </c>
      <c r="H1669" s="58">
        <f>RFPData!DQ1664</f>
        <v>0</v>
      </c>
      <c r="I1669" s="58">
        <f>RFPData!DV1664</f>
        <v>0</v>
      </c>
      <c r="J1669" s="55">
        <f>RFPData!CV1664</f>
        <v>0</v>
      </c>
      <c r="K1669" s="55">
        <f>RFPData!CW1664</f>
        <v>0</v>
      </c>
      <c r="L1669" s="57">
        <f>RFPData!DR1664</f>
        <v>0</v>
      </c>
    </row>
    <row r="1670" spans="1:12" ht="30" customHeight="1">
      <c r="A1670" s="58">
        <f>RFPData!D1665</f>
        <v>0</v>
      </c>
      <c r="B1670" s="53">
        <f>RFPData!DU1665</f>
        <v>0</v>
      </c>
      <c r="C1670" s="56">
        <f>RFPData!E1665</f>
        <v>0</v>
      </c>
      <c r="D1670" s="53">
        <f>RFPData!DT1665</f>
        <v>0</v>
      </c>
      <c r="E1670" s="56" t="str">
        <f>RFPData!DW1665</f>
        <v/>
      </c>
      <c r="F1670" s="54" t="d">
        <f>RFPData!CX1665</f>
        <v>1899-12-30</v>
      </c>
      <c r="G1670" s="54" t="d">
        <f>RFPData!DS1665</f>
        <v>1899-12-30</v>
      </c>
      <c r="H1670" s="58">
        <f>RFPData!DQ1665</f>
        <v>0</v>
      </c>
      <c r="I1670" s="58">
        <f>RFPData!DV1665</f>
        <v>0</v>
      </c>
      <c r="J1670" s="55">
        <f>RFPData!CV1665</f>
        <v>0</v>
      </c>
      <c r="K1670" s="55">
        <f>RFPData!CW1665</f>
        <v>0</v>
      </c>
      <c r="L1670" s="57">
        <f>RFPData!DR1665</f>
        <v>0</v>
      </c>
    </row>
    <row r="1671" spans="1:12" ht="30" customHeight="1">
      <c r="A1671" s="58">
        <f>RFPData!D1666</f>
        <v>0</v>
      </c>
      <c r="B1671" s="53">
        <f>RFPData!DU1666</f>
        <v>0</v>
      </c>
      <c r="C1671" s="56">
        <f>RFPData!E1666</f>
        <v>0</v>
      </c>
      <c r="D1671" s="53">
        <f>RFPData!DT1666</f>
        <v>0</v>
      </c>
      <c r="E1671" s="56" t="str">
        <f>RFPData!DW1666</f>
        <v/>
      </c>
      <c r="F1671" s="54" t="d">
        <f>RFPData!CX1666</f>
        <v>1899-12-30</v>
      </c>
      <c r="G1671" s="54" t="d">
        <f>RFPData!DS1666</f>
        <v>1899-12-30</v>
      </c>
      <c r="H1671" s="58">
        <f>RFPData!DQ1666</f>
        <v>0</v>
      </c>
      <c r="I1671" s="58">
        <f>RFPData!DV1666</f>
        <v>0</v>
      </c>
      <c r="J1671" s="55">
        <f>RFPData!CV1666</f>
        <v>0</v>
      </c>
      <c r="K1671" s="55">
        <f>RFPData!CW1666</f>
        <v>0</v>
      </c>
      <c r="L1671" s="57">
        <f>RFPData!DR1666</f>
        <v>0</v>
      </c>
    </row>
    <row r="1672" spans="1:12" ht="30" customHeight="1">
      <c r="A1672" s="58">
        <f>RFPData!D1667</f>
        <v>0</v>
      </c>
      <c r="B1672" s="53">
        <f>RFPData!DU1667</f>
        <v>0</v>
      </c>
      <c r="C1672" s="56">
        <f>RFPData!E1667</f>
        <v>0</v>
      </c>
      <c r="D1672" s="53">
        <f>RFPData!DT1667</f>
        <v>0</v>
      </c>
      <c r="E1672" s="56" t="str">
        <f>RFPData!DW1667</f>
        <v/>
      </c>
      <c r="F1672" s="54" t="d">
        <f>RFPData!CX1667</f>
        <v>1899-12-30</v>
      </c>
      <c r="G1672" s="54" t="d">
        <f>RFPData!DS1667</f>
        <v>1899-12-30</v>
      </c>
      <c r="H1672" s="58">
        <f>RFPData!DQ1667</f>
        <v>0</v>
      </c>
      <c r="I1672" s="58">
        <f>RFPData!DV1667</f>
        <v>0</v>
      </c>
      <c r="J1672" s="55">
        <f>RFPData!CV1667</f>
        <v>0</v>
      </c>
      <c r="K1672" s="55">
        <f>RFPData!CW1667</f>
        <v>0</v>
      </c>
      <c r="L1672" s="57">
        <f>RFPData!DR1667</f>
        <v>0</v>
      </c>
    </row>
    <row r="1673" spans="1:12" ht="30" customHeight="1">
      <c r="A1673" s="58">
        <f>RFPData!D1668</f>
        <v>0</v>
      </c>
      <c r="B1673" s="53">
        <f>RFPData!DU1668</f>
        <v>0</v>
      </c>
      <c r="C1673" s="56">
        <f>RFPData!E1668</f>
        <v>0</v>
      </c>
      <c r="D1673" s="53">
        <f>RFPData!DT1668</f>
        <v>0</v>
      </c>
      <c r="E1673" s="56" t="str">
        <f>RFPData!DW1668</f>
        <v/>
      </c>
      <c r="F1673" s="54" t="d">
        <f>RFPData!CX1668</f>
        <v>1899-12-30</v>
      </c>
      <c r="G1673" s="54" t="d">
        <f>RFPData!DS1668</f>
        <v>1899-12-30</v>
      </c>
      <c r="H1673" s="58">
        <f>RFPData!DQ1668</f>
        <v>0</v>
      </c>
      <c r="I1673" s="58">
        <f>RFPData!DV1668</f>
        <v>0</v>
      </c>
      <c r="J1673" s="55">
        <f>RFPData!CV1668</f>
        <v>0</v>
      </c>
      <c r="K1673" s="55">
        <f>RFPData!CW1668</f>
        <v>0</v>
      </c>
      <c r="L1673" s="57">
        <f>RFPData!DR1668</f>
        <v>0</v>
      </c>
    </row>
    <row r="1674" spans="1:12" ht="30" customHeight="1">
      <c r="A1674" s="58">
        <f>RFPData!D1669</f>
        <v>0</v>
      </c>
      <c r="B1674" s="53">
        <f>RFPData!DU1669</f>
        <v>0</v>
      </c>
      <c r="C1674" s="56">
        <f>RFPData!E1669</f>
        <v>0</v>
      </c>
      <c r="D1674" s="53">
        <f>RFPData!DT1669</f>
        <v>0</v>
      </c>
      <c r="E1674" s="56" t="str">
        <f>RFPData!DW1669</f>
        <v/>
      </c>
      <c r="F1674" s="54" t="d">
        <f>RFPData!CX1669</f>
        <v>1899-12-30</v>
      </c>
      <c r="G1674" s="54" t="d">
        <f>RFPData!DS1669</f>
        <v>1899-12-30</v>
      </c>
      <c r="H1674" s="58">
        <f>RFPData!DQ1669</f>
        <v>0</v>
      </c>
      <c r="I1674" s="58">
        <f>RFPData!DV1669</f>
        <v>0</v>
      </c>
      <c r="J1674" s="55">
        <f>RFPData!CV1669</f>
        <v>0</v>
      </c>
      <c r="K1674" s="55">
        <f>RFPData!CW1669</f>
        <v>0</v>
      </c>
      <c r="L1674" s="57">
        <f>RFPData!DR1669</f>
        <v>0</v>
      </c>
    </row>
    <row r="1675" spans="1:12" ht="30" customHeight="1">
      <c r="A1675" s="58">
        <f>RFPData!D1670</f>
        <v>0</v>
      </c>
      <c r="B1675" s="53">
        <f>RFPData!DU1670</f>
        <v>0</v>
      </c>
      <c r="C1675" s="56">
        <f>RFPData!E1670</f>
        <v>0</v>
      </c>
      <c r="D1675" s="53">
        <f>RFPData!DT1670</f>
        <v>0</v>
      </c>
      <c r="E1675" s="56" t="str">
        <f>RFPData!DW1670</f>
        <v/>
      </c>
      <c r="F1675" s="54" t="d">
        <f>RFPData!CX1670</f>
        <v>1899-12-30</v>
      </c>
      <c r="G1675" s="54" t="d">
        <f>RFPData!DS1670</f>
        <v>1899-12-30</v>
      </c>
      <c r="H1675" s="58">
        <f>RFPData!DQ1670</f>
        <v>0</v>
      </c>
      <c r="I1675" s="58">
        <f>RFPData!DV1670</f>
        <v>0</v>
      </c>
      <c r="J1675" s="55">
        <f>RFPData!CV1670</f>
        <v>0</v>
      </c>
      <c r="K1675" s="55">
        <f>RFPData!CW1670</f>
        <v>0</v>
      </c>
      <c r="L1675" s="57">
        <f>RFPData!DR1670</f>
        <v>0</v>
      </c>
    </row>
    <row r="1676" spans="1:12" ht="30" customHeight="1">
      <c r="A1676" s="58">
        <f>RFPData!D1671</f>
        <v>0</v>
      </c>
      <c r="B1676" s="53">
        <f>RFPData!DU1671</f>
        <v>0</v>
      </c>
      <c r="C1676" s="56">
        <f>RFPData!E1671</f>
        <v>0</v>
      </c>
      <c r="D1676" s="53">
        <f>RFPData!DT1671</f>
        <v>0</v>
      </c>
      <c r="E1676" s="56" t="str">
        <f>RFPData!DW1671</f>
        <v/>
      </c>
      <c r="F1676" s="54" t="d">
        <f>RFPData!CX1671</f>
        <v>1899-12-30</v>
      </c>
      <c r="G1676" s="54" t="d">
        <f>RFPData!DS1671</f>
        <v>1899-12-30</v>
      </c>
      <c r="H1676" s="58">
        <f>RFPData!DQ1671</f>
        <v>0</v>
      </c>
      <c r="I1676" s="58">
        <f>RFPData!DV1671</f>
        <v>0</v>
      </c>
      <c r="J1676" s="55">
        <f>RFPData!CV1671</f>
        <v>0</v>
      </c>
      <c r="K1676" s="55">
        <f>RFPData!CW1671</f>
        <v>0</v>
      </c>
      <c r="L1676" s="57">
        <f>RFPData!DR1671</f>
        <v>0</v>
      </c>
    </row>
    <row r="1677" spans="1:12" ht="30" customHeight="1">
      <c r="A1677" s="58">
        <f>RFPData!D1672</f>
        <v>0</v>
      </c>
      <c r="B1677" s="53">
        <f>RFPData!DU1672</f>
        <v>0</v>
      </c>
      <c r="C1677" s="56">
        <f>RFPData!E1672</f>
        <v>0</v>
      </c>
      <c r="D1677" s="53">
        <f>RFPData!DT1672</f>
        <v>0</v>
      </c>
      <c r="E1677" s="56" t="str">
        <f>RFPData!DW1672</f>
        <v/>
      </c>
      <c r="F1677" s="54" t="d">
        <f>RFPData!CX1672</f>
        <v>1899-12-30</v>
      </c>
      <c r="G1677" s="54" t="d">
        <f>RFPData!DS1672</f>
        <v>1899-12-30</v>
      </c>
      <c r="H1677" s="58">
        <f>RFPData!DQ1672</f>
        <v>0</v>
      </c>
      <c r="I1677" s="58">
        <f>RFPData!DV1672</f>
        <v>0</v>
      </c>
      <c r="J1677" s="55">
        <f>RFPData!CV1672</f>
        <v>0</v>
      </c>
      <c r="K1677" s="55">
        <f>RFPData!CW1672</f>
        <v>0</v>
      </c>
      <c r="L1677" s="57">
        <f>RFPData!DR1672</f>
        <v>0</v>
      </c>
    </row>
    <row r="1678" spans="1:12" ht="30" customHeight="1">
      <c r="A1678" s="58">
        <f>RFPData!D1673</f>
        <v>0</v>
      </c>
      <c r="B1678" s="53">
        <f>RFPData!DU1673</f>
        <v>0</v>
      </c>
      <c r="C1678" s="56">
        <f>RFPData!E1673</f>
        <v>0</v>
      </c>
      <c r="D1678" s="53">
        <f>RFPData!DT1673</f>
        <v>0</v>
      </c>
      <c r="E1678" s="56" t="str">
        <f>RFPData!DW1673</f>
        <v/>
      </c>
      <c r="F1678" s="54" t="d">
        <f>RFPData!CX1673</f>
        <v>1899-12-30</v>
      </c>
      <c r="G1678" s="54" t="d">
        <f>RFPData!DS1673</f>
        <v>1899-12-30</v>
      </c>
      <c r="H1678" s="58">
        <f>RFPData!DQ1673</f>
        <v>0</v>
      </c>
      <c r="I1678" s="58">
        <f>RFPData!DV1673</f>
        <v>0</v>
      </c>
      <c r="J1678" s="55">
        <f>RFPData!CV1673</f>
        <v>0</v>
      </c>
      <c r="K1678" s="55">
        <f>RFPData!CW1673</f>
        <v>0</v>
      </c>
      <c r="L1678" s="57">
        <f>RFPData!DR1673</f>
        <v>0</v>
      </c>
    </row>
    <row r="1679" spans="1:12" ht="30" customHeight="1">
      <c r="A1679" s="58">
        <f>RFPData!D1674</f>
        <v>0</v>
      </c>
      <c r="B1679" s="53">
        <f>RFPData!DU1674</f>
        <v>0</v>
      </c>
      <c r="C1679" s="56">
        <f>RFPData!E1674</f>
        <v>0</v>
      </c>
      <c r="D1679" s="53">
        <f>RFPData!DT1674</f>
        <v>0</v>
      </c>
      <c r="E1679" s="56" t="str">
        <f>RFPData!DW1674</f>
        <v/>
      </c>
      <c r="F1679" s="54" t="d">
        <f>RFPData!CX1674</f>
        <v>1899-12-30</v>
      </c>
      <c r="G1679" s="54" t="d">
        <f>RFPData!DS1674</f>
        <v>1899-12-30</v>
      </c>
      <c r="H1679" s="58">
        <f>RFPData!DQ1674</f>
        <v>0</v>
      </c>
      <c r="I1679" s="58">
        <f>RFPData!DV1674</f>
        <v>0</v>
      </c>
      <c r="J1679" s="55">
        <f>RFPData!CV1674</f>
        <v>0</v>
      </c>
      <c r="K1679" s="55">
        <f>RFPData!CW1674</f>
        <v>0</v>
      </c>
      <c r="L1679" s="57">
        <f>RFPData!DR1674</f>
        <v>0</v>
      </c>
    </row>
    <row r="1680" spans="1:12" ht="30" customHeight="1">
      <c r="A1680" s="58">
        <f>RFPData!D1675</f>
        <v>0</v>
      </c>
      <c r="B1680" s="53">
        <f>RFPData!DU1675</f>
        <v>0</v>
      </c>
      <c r="C1680" s="56">
        <f>RFPData!E1675</f>
        <v>0</v>
      </c>
      <c r="D1680" s="53">
        <f>RFPData!DT1675</f>
        <v>0</v>
      </c>
      <c r="E1680" s="56" t="str">
        <f>RFPData!DW1675</f>
        <v/>
      </c>
      <c r="F1680" s="54" t="d">
        <f>RFPData!CX1675</f>
        <v>1899-12-30</v>
      </c>
      <c r="G1680" s="54" t="d">
        <f>RFPData!DS1675</f>
        <v>1899-12-30</v>
      </c>
      <c r="H1680" s="58">
        <f>RFPData!DQ1675</f>
        <v>0</v>
      </c>
      <c r="I1680" s="58">
        <f>RFPData!DV1675</f>
        <v>0</v>
      </c>
      <c r="J1680" s="55">
        <f>RFPData!CV1675</f>
        <v>0</v>
      </c>
      <c r="K1680" s="55">
        <f>RFPData!CW1675</f>
        <v>0</v>
      </c>
      <c r="L1680" s="57">
        <f>RFPData!DR1675</f>
        <v>0</v>
      </c>
    </row>
    <row r="1681" spans="1:12" ht="30" customHeight="1">
      <c r="A1681" s="58">
        <f>RFPData!D1676</f>
        <v>0</v>
      </c>
      <c r="B1681" s="53">
        <f>RFPData!DU1676</f>
        <v>0</v>
      </c>
      <c r="C1681" s="56">
        <f>RFPData!E1676</f>
        <v>0</v>
      </c>
      <c r="D1681" s="53">
        <f>RFPData!DT1676</f>
        <v>0</v>
      </c>
      <c r="E1681" s="56" t="str">
        <f>RFPData!DW1676</f>
        <v/>
      </c>
      <c r="F1681" s="54" t="d">
        <f>RFPData!CX1676</f>
        <v>1899-12-30</v>
      </c>
      <c r="G1681" s="54" t="d">
        <f>RFPData!DS1676</f>
        <v>1899-12-30</v>
      </c>
      <c r="H1681" s="58">
        <f>RFPData!DQ1676</f>
        <v>0</v>
      </c>
      <c r="I1681" s="58">
        <f>RFPData!DV1676</f>
        <v>0</v>
      </c>
      <c r="J1681" s="55">
        <f>RFPData!CV1676</f>
        <v>0</v>
      </c>
      <c r="K1681" s="55">
        <f>RFPData!CW1676</f>
        <v>0</v>
      </c>
      <c r="L1681" s="57">
        <f>RFPData!DR1676</f>
        <v>0</v>
      </c>
    </row>
    <row r="1682" spans="1:12" ht="30" customHeight="1">
      <c r="A1682" s="58">
        <f>RFPData!D1677</f>
        <v>0</v>
      </c>
      <c r="B1682" s="53">
        <f>RFPData!DU1677</f>
        <v>0</v>
      </c>
      <c r="C1682" s="56">
        <f>RFPData!E1677</f>
        <v>0</v>
      </c>
      <c r="D1682" s="53">
        <f>RFPData!DT1677</f>
        <v>0</v>
      </c>
      <c r="E1682" s="56" t="str">
        <f>RFPData!DW1677</f>
        <v/>
      </c>
      <c r="F1682" s="54" t="d">
        <f>RFPData!CX1677</f>
        <v>1899-12-30</v>
      </c>
      <c r="G1682" s="54" t="d">
        <f>RFPData!DS1677</f>
        <v>1899-12-30</v>
      </c>
      <c r="H1682" s="58">
        <f>RFPData!DQ1677</f>
        <v>0</v>
      </c>
      <c r="I1682" s="58">
        <f>RFPData!DV1677</f>
        <v>0</v>
      </c>
      <c r="J1682" s="55">
        <f>RFPData!CV1677</f>
        <v>0</v>
      </c>
      <c r="K1682" s="55">
        <f>RFPData!CW1677</f>
        <v>0</v>
      </c>
      <c r="L1682" s="57">
        <f>RFPData!DR1677</f>
        <v>0</v>
      </c>
    </row>
    <row r="1683" spans="1:12" ht="30" customHeight="1">
      <c r="A1683" s="58">
        <f>RFPData!D1678</f>
        <v>0</v>
      </c>
      <c r="B1683" s="53">
        <f>RFPData!DU1678</f>
        <v>0</v>
      </c>
      <c r="C1683" s="56">
        <f>RFPData!E1678</f>
        <v>0</v>
      </c>
      <c r="D1683" s="53">
        <f>RFPData!DT1678</f>
        <v>0</v>
      </c>
      <c r="E1683" s="56" t="str">
        <f>RFPData!DW1678</f>
        <v/>
      </c>
      <c r="F1683" s="54" t="d">
        <f>RFPData!CX1678</f>
        <v>1899-12-30</v>
      </c>
      <c r="G1683" s="54" t="d">
        <f>RFPData!DS1678</f>
        <v>1899-12-30</v>
      </c>
      <c r="H1683" s="58">
        <f>RFPData!DQ1678</f>
        <v>0</v>
      </c>
      <c r="I1683" s="58">
        <f>RFPData!DV1678</f>
        <v>0</v>
      </c>
      <c r="J1683" s="55">
        <f>RFPData!CV1678</f>
        <v>0</v>
      </c>
      <c r="K1683" s="55">
        <f>RFPData!CW1678</f>
        <v>0</v>
      </c>
      <c r="L1683" s="57">
        <f>RFPData!DR1678</f>
        <v>0</v>
      </c>
    </row>
    <row r="1684" spans="1:12" ht="30" customHeight="1">
      <c r="A1684" s="58">
        <f>RFPData!D1679</f>
        <v>0</v>
      </c>
      <c r="B1684" s="53">
        <f>RFPData!DU1679</f>
        <v>0</v>
      </c>
      <c r="C1684" s="56">
        <f>RFPData!E1679</f>
        <v>0</v>
      </c>
      <c r="D1684" s="53">
        <f>RFPData!DT1679</f>
        <v>0</v>
      </c>
      <c r="E1684" s="56" t="str">
        <f>RFPData!DW1679</f>
        <v/>
      </c>
      <c r="F1684" s="54" t="d">
        <f>RFPData!CX1679</f>
        <v>1899-12-30</v>
      </c>
      <c r="G1684" s="54" t="d">
        <f>RFPData!DS1679</f>
        <v>1899-12-30</v>
      </c>
      <c r="H1684" s="58">
        <f>RFPData!DQ1679</f>
        <v>0</v>
      </c>
      <c r="I1684" s="58">
        <f>RFPData!DV1679</f>
        <v>0</v>
      </c>
      <c r="J1684" s="55">
        <f>RFPData!CV1679</f>
        <v>0</v>
      </c>
      <c r="K1684" s="55">
        <f>RFPData!CW1679</f>
        <v>0</v>
      </c>
      <c r="L1684" s="57">
        <f>RFPData!DR1679</f>
        <v>0</v>
      </c>
    </row>
    <row r="1685" spans="1:12" ht="30" customHeight="1">
      <c r="A1685" s="58">
        <f>RFPData!D1680</f>
        <v>0</v>
      </c>
      <c r="B1685" s="53">
        <f>RFPData!DU1680</f>
        <v>0</v>
      </c>
      <c r="C1685" s="56">
        <f>RFPData!E1680</f>
        <v>0</v>
      </c>
      <c r="D1685" s="53">
        <f>RFPData!DT1680</f>
        <v>0</v>
      </c>
      <c r="E1685" s="56" t="str">
        <f>RFPData!DW1680</f>
        <v/>
      </c>
      <c r="F1685" s="54" t="d">
        <f>RFPData!CX1680</f>
        <v>1899-12-30</v>
      </c>
      <c r="G1685" s="54" t="d">
        <f>RFPData!DS1680</f>
        <v>1899-12-30</v>
      </c>
      <c r="H1685" s="58">
        <f>RFPData!DQ1680</f>
        <v>0</v>
      </c>
      <c r="I1685" s="58">
        <f>RFPData!DV1680</f>
        <v>0</v>
      </c>
      <c r="J1685" s="55">
        <f>RFPData!CV1680</f>
        <v>0</v>
      </c>
      <c r="K1685" s="55">
        <f>RFPData!CW1680</f>
        <v>0</v>
      </c>
      <c r="L1685" s="57">
        <f>RFPData!DR1680</f>
        <v>0</v>
      </c>
    </row>
    <row r="1686" spans="1:12" ht="30" customHeight="1">
      <c r="A1686" s="58">
        <f>RFPData!D1681</f>
        <v>0</v>
      </c>
      <c r="B1686" s="53">
        <f>RFPData!DU1681</f>
        <v>0</v>
      </c>
      <c r="C1686" s="56">
        <f>RFPData!E1681</f>
        <v>0</v>
      </c>
      <c r="D1686" s="53">
        <f>RFPData!DT1681</f>
        <v>0</v>
      </c>
      <c r="E1686" s="56" t="str">
        <f>RFPData!DW1681</f>
        <v/>
      </c>
      <c r="F1686" s="54" t="d">
        <f>RFPData!CX1681</f>
        <v>1899-12-30</v>
      </c>
      <c r="G1686" s="54" t="d">
        <f>RFPData!DS1681</f>
        <v>1899-12-30</v>
      </c>
      <c r="H1686" s="58">
        <f>RFPData!DQ1681</f>
        <v>0</v>
      </c>
      <c r="I1686" s="58">
        <f>RFPData!DV1681</f>
        <v>0</v>
      </c>
      <c r="J1686" s="55">
        <f>RFPData!CV1681</f>
        <v>0</v>
      </c>
      <c r="K1686" s="55">
        <f>RFPData!CW1681</f>
        <v>0</v>
      </c>
      <c r="L1686" s="57">
        <f>RFPData!DR1681</f>
        <v>0</v>
      </c>
    </row>
    <row r="1687" spans="1:12" ht="30" customHeight="1">
      <c r="A1687" s="58">
        <f>RFPData!D1682</f>
        <v>0</v>
      </c>
      <c r="B1687" s="53">
        <f>RFPData!DU1682</f>
        <v>0</v>
      </c>
      <c r="C1687" s="56">
        <f>RFPData!E1682</f>
        <v>0</v>
      </c>
      <c r="D1687" s="53">
        <f>RFPData!DT1682</f>
        <v>0</v>
      </c>
      <c r="E1687" s="56" t="str">
        <f>RFPData!DW1682</f>
        <v/>
      </c>
      <c r="F1687" s="54" t="d">
        <f>RFPData!CX1682</f>
        <v>1899-12-30</v>
      </c>
      <c r="G1687" s="54" t="d">
        <f>RFPData!DS1682</f>
        <v>1899-12-30</v>
      </c>
      <c r="H1687" s="58">
        <f>RFPData!DQ1682</f>
        <v>0</v>
      </c>
      <c r="I1687" s="58">
        <f>RFPData!DV1682</f>
        <v>0</v>
      </c>
      <c r="J1687" s="55">
        <f>RFPData!CV1682</f>
        <v>0</v>
      </c>
      <c r="K1687" s="55">
        <f>RFPData!CW1682</f>
        <v>0</v>
      </c>
      <c r="L1687" s="57">
        <f>RFPData!DR1682</f>
        <v>0</v>
      </c>
    </row>
    <row r="1688" spans="1:12" ht="30" customHeight="1">
      <c r="A1688" s="58">
        <f>RFPData!D1683</f>
        <v>0</v>
      </c>
      <c r="B1688" s="53">
        <f>RFPData!DU1683</f>
        <v>0</v>
      </c>
      <c r="C1688" s="56">
        <f>RFPData!E1683</f>
        <v>0</v>
      </c>
      <c r="D1688" s="53">
        <f>RFPData!DT1683</f>
        <v>0</v>
      </c>
      <c r="E1688" s="56" t="str">
        <f>RFPData!DW1683</f>
        <v/>
      </c>
      <c r="F1688" s="54" t="d">
        <f>RFPData!CX1683</f>
        <v>1899-12-30</v>
      </c>
      <c r="G1688" s="54" t="d">
        <f>RFPData!DS1683</f>
        <v>1899-12-30</v>
      </c>
      <c r="H1688" s="58">
        <f>RFPData!DQ1683</f>
        <v>0</v>
      </c>
      <c r="I1688" s="58">
        <f>RFPData!DV1683</f>
        <v>0</v>
      </c>
      <c r="J1688" s="55">
        <f>RFPData!CV1683</f>
        <v>0</v>
      </c>
      <c r="K1688" s="55">
        <f>RFPData!CW1683</f>
        <v>0</v>
      </c>
      <c r="L1688" s="57">
        <f>RFPData!DR1683</f>
        <v>0</v>
      </c>
    </row>
    <row r="1689" spans="1:12" ht="30" customHeight="1">
      <c r="A1689" s="58">
        <f>RFPData!D1684</f>
        <v>0</v>
      </c>
      <c r="B1689" s="53">
        <f>RFPData!DU1684</f>
        <v>0</v>
      </c>
      <c r="C1689" s="56">
        <f>RFPData!E1684</f>
        <v>0</v>
      </c>
      <c r="D1689" s="53">
        <f>RFPData!DT1684</f>
        <v>0</v>
      </c>
      <c r="E1689" s="56" t="str">
        <f>RFPData!DW1684</f>
        <v/>
      </c>
      <c r="F1689" s="54" t="d">
        <f>RFPData!CX1684</f>
        <v>1899-12-30</v>
      </c>
      <c r="G1689" s="54" t="d">
        <f>RFPData!DS1684</f>
        <v>1899-12-30</v>
      </c>
      <c r="H1689" s="58">
        <f>RFPData!DQ1684</f>
        <v>0</v>
      </c>
      <c r="I1689" s="58">
        <f>RFPData!DV1684</f>
        <v>0</v>
      </c>
      <c r="J1689" s="55">
        <f>RFPData!CV1684</f>
        <v>0</v>
      </c>
      <c r="K1689" s="55">
        <f>RFPData!CW1684</f>
        <v>0</v>
      </c>
      <c r="L1689" s="57">
        <f>RFPData!DR1684</f>
        <v>0</v>
      </c>
    </row>
    <row r="1690" spans="1:12" ht="30" customHeight="1">
      <c r="A1690" s="58">
        <f>RFPData!D1685</f>
        <v>0</v>
      </c>
      <c r="B1690" s="53">
        <f>RFPData!DU1685</f>
        <v>0</v>
      </c>
      <c r="C1690" s="56">
        <f>RFPData!E1685</f>
        <v>0</v>
      </c>
      <c r="D1690" s="53">
        <f>RFPData!DT1685</f>
        <v>0</v>
      </c>
      <c r="E1690" s="56" t="str">
        <f>RFPData!DW1685</f>
        <v/>
      </c>
      <c r="F1690" s="54" t="d">
        <f>RFPData!CX1685</f>
        <v>1899-12-30</v>
      </c>
      <c r="G1690" s="54" t="d">
        <f>RFPData!DS1685</f>
        <v>1899-12-30</v>
      </c>
      <c r="H1690" s="58">
        <f>RFPData!DQ1685</f>
        <v>0</v>
      </c>
      <c r="I1690" s="58">
        <f>RFPData!DV1685</f>
        <v>0</v>
      </c>
      <c r="J1690" s="55">
        <f>RFPData!CV1685</f>
        <v>0</v>
      </c>
      <c r="K1690" s="55">
        <f>RFPData!CW1685</f>
        <v>0</v>
      </c>
      <c r="L1690" s="57">
        <f>RFPData!DR1685</f>
        <v>0</v>
      </c>
    </row>
    <row r="1691" spans="1:12" ht="30" customHeight="1">
      <c r="A1691" s="58">
        <f>RFPData!D1686</f>
        <v>0</v>
      </c>
      <c r="B1691" s="53">
        <f>RFPData!DU1686</f>
        <v>0</v>
      </c>
      <c r="C1691" s="56">
        <f>RFPData!E1686</f>
        <v>0</v>
      </c>
      <c r="D1691" s="53">
        <f>RFPData!DT1686</f>
        <v>0</v>
      </c>
      <c r="E1691" s="56" t="str">
        <f>RFPData!DW1686</f>
        <v/>
      </c>
      <c r="F1691" s="54" t="d">
        <f>RFPData!CX1686</f>
        <v>1899-12-30</v>
      </c>
      <c r="G1691" s="54" t="d">
        <f>RFPData!DS1686</f>
        <v>1899-12-30</v>
      </c>
      <c r="H1691" s="58">
        <f>RFPData!DQ1686</f>
        <v>0</v>
      </c>
      <c r="I1691" s="58">
        <f>RFPData!DV1686</f>
        <v>0</v>
      </c>
      <c r="J1691" s="55">
        <f>RFPData!CV1686</f>
        <v>0</v>
      </c>
      <c r="K1691" s="55">
        <f>RFPData!CW1686</f>
        <v>0</v>
      </c>
      <c r="L1691" s="57">
        <f>RFPData!DR1686</f>
        <v>0</v>
      </c>
    </row>
    <row r="1692" spans="1:12" ht="30" customHeight="1">
      <c r="A1692" s="58">
        <f>RFPData!D1687</f>
        <v>0</v>
      </c>
      <c r="B1692" s="53">
        <f>RFPData!DU1687</f>
        <v>0</v>
      </c>
      <c r="C1692" s="56">
        <f>RFPData!E1687</f>
        <v>0</v>
      </c>
      <c r="D1692" s="53">
        <f>RFPData!DT1687</f>
        <v>0</v>
      </c>
      <c r="E1692" s="56" t="str">
        <f>RFPData!DW1687</f>
        <v/>
      </c>
      <c r="F1692" s="54" t="d">
        <f>RFPData!CX1687</f>
        <v>1899-12-30</v>
      </c>
      <c r="G1692" s="54" t="d">
        <f>RFPData!DS1687</f>
        <v>1899-12-30</v>
      </c>
      <c r="H1692" s="58">
        <f>RFPData!DQ1687</f>
        <v>0</v>
      </c>
      <c r="I1692" s="58">
        <f>RFPData!DV1687</f>
        <v>0</v>
      </c>
      <c r="J1692" s="55">
        <f>RFPData!CV1687</f>
        <v>0</v>
      </c>
      <c r="K1692" s="55">
        <f>RFPData!CW1687</f>
        <v>0</v>
      </c>
      <c r="L1692" s="57">
        <f>RFPData!DR1687</f>
        <v>0</v>
      </c>
    </row>
    <row r="1693" spans="1:12" ht="30" customHeight="1">
      <c r="A1693" s="58">
        <f>RFPData!D1688</f>
        <v>0</v>
      </c>
      <c r="B1693" s="53">
        <f>RFPData!DU1688</f>
        <v>0</v>
      </c>
      <c r="C1693" s="56">
        <f>RFPData!E1688</f>
        <v>0</v>
      </c>
      <c r="D1693" s="53">
        <f>RFPData!DT1688</f>
        <v>0</v>
      </c>
      <c r="E1693" s="56" t="str">
        <f>RFPData!DW1688</f>
        <v/>
      </c>
      <c r="F1693" s="54" t="d">
        <f>RFPData!CX1688</f>
        <v>1899-12-30</v>
      </c>
      <c r="G1693" s="54" t="d">
        <f>RFPData!DS1688</f>
        <v>1899-12-30</v>
      </c>
      <c r="H1693" s="58">
        <f>RFPData!DQ1688</f>
        <v>0</v>
      </c>
      <c r="I1693" s="58">
        <f>RFPData!DV1688</f>
        <v>0</v>
      </c>
      <c r="J1693" s="55">
        <f>RFPData!CV1688</f>
        <v>0</v>
      </c>
      <c r="K1693" s="55">
        <f>RFPData!CW1688</f>
        <v>0</v>
      </c>
      <c r="L1693" s="57">
        <f>RFPData!DR1688</f>
        <v>0</v>
      </c>
    </row>
    <row r="1694" spans="1:12" ht="30" customHeight="1">
      <c r="A1694" s="58">
        <f>RFPData!D1689</f>
        <v>0</v>
      </c>
      <c r="B1694" s="53">
        <f>RFPData!DU1689</f>
        <v>0</v>
      </c>
      <c r="C1694" s="56">
        <f>RFPData!E1689</f>
        <v>0</v>
      </c>
      <c r="D1694" s="53">
        <f>RFPData!DT1689</f>
        <v>0</v>
      </c>
      <c r="E1694" s="56" t="str">
        <f>RFPData!DW1689</f>
        <v/>
      </c>
      <c r="F1694" s="54" t="d">
        <f>RFPData!CX1689</f>
        <v>1899-12-30</v>
      </c>
      <c r="G1694" s="54" t="d">
        <f>RFPData!DS1689</f>
        <v>1899-12-30</v>
      </c>
      <c r="H1694" s="58">
        <f>RFPData!DQ1689</f>
        <v>0</v>
      </c>
      <c r="I1694" s="58">
        <f>RFPData!DV1689</f>
        <v>0</v>
      </c>
      <c r="J1694" s="55">
        <f>RFPData!CV1689</f>
        <v>0</v>
      </c>
      <c r="K1694" s="55">
        <f>RFPData!CW1689</f>
        <v>0</v>
      </c>
      <c r="L1694" s="57">
        <f>RFPData!DR1689</f>
        <v>0</v>
      </c>
    </row>
    <row r="1695" spans="1:12" ht="30" customHeight="1">
      <c r="A1695" s="58">
        <f>RFPData!D1690</f>
        <v>0</v>
      </c>
      <c r="B1695" s="53">
        <f>RFPData!DU1690</f>
        <v>0</v>
      </c>
      <c r="C1695" s="56">
        <f>RFPData!E1690</f>
        <v>0</v>
      </c>
      <c r="D1695" s="53">
        <f>RFPData!DT1690</f>
        <v>0</v>
      </c>
      <c r="E1695" s="56" t="str">
        <f>RFPData!DW1690</f>
        <v/>
      </c>
      <c r="F1695" s="54" t="d">
        <f>RFPData!CX1690</f>
        <v>1899-12-30</v>
      </c>
      <c r="G1695" s="54" t="d">
        <f>RFPData!DS1690</f>
        <v>1899-12-30</v>
      </c>
      <c r="H1695" s="58">
        <f>RFPData!DQ1690</f>
        <v>0</v>
      </c>
      <c r="I1695" s="58">
        <f>RFPData!DV1690</f>
        <v>0</v>
      </c>
      <c r="J1695" s="55">
        <f>RFPData!CV1690</f>
        <v>0</v>
      </c>
      <c r="K1695" s="55">
        <f>RFPData!CW1690</f>
        <v>0</v>
      </c>
      <c r="L1695" s="57">
        <f>RFPData!DR1690</f>
        <v>0</v>
      </c>
    </row>
    <row r="1696" spans="1:12" ht="30" customHeight="1">
      <c r="A1696" s="58">
        <f>RFPData!D1691</f>
        <v>0</v>
      </c>
      <c r="B1696" s="53">
        <f>RFPData!DU1691</f>
        <v>0</v>
      </c>
      <c r="C1696" s="56">
        <f>RFPData!E1691</f>
        <v>0</v>
      </c>
      <c r="D1696" s="53">
        <f>RFPData!DT1691</f>
        <v>0</v>
      </c>
      <c r="E1696" s="56" t="str">
        <f>RFPData!DW1691</f>
        <v/>
      </c>
      <c r="F1696" s="54" t="d">
        <f>RFPData!CX1691</f>
        <v>1899-12-30</v>
      </c>
      <c r="G1696" s="54" t="d">
        <f>RFPData!DS1691</f>
        <v>1899-12-30</v>
      </c>
      <c r="H1696" s="58">
        <f>RFPData!DQ1691</f>
        <v>0</v>
      </c>
      <c r="I1696" s="58">
        <f>RFPData!DV1691</f>
        <v>0</v>
      </c>
      <c r="J1696" s="55">
        <f>RFPData!CV1691</f>
        <v>0</v>
      </c>
      <c r="K1696" s="55">
        <f>RFPData!CW1691</f>
        <v>0</v>
      </c>
      <c r="L1696" s="57">
        <f>RFPData!DR1691</f>
        <v>0</v>
      </c>
    </row>
    <row r="1697" spans="1:12" ht="30" customHeight="1">
      <c r="A1697" s="58">
        <f>RFPData!D1692</f>
        <v>0</v>
      </c>
      <c r="B1697" s="53">
        <f>RFPData!DU1692</f>
        <v>0</v>
      </c>
      <c r="C1697" s="56">
        <f>RFPData!E1692</f>
        <v>0</v>
      </c>
      <c r="D1697" s="53">
        <f>RFPData!DT1692</f>
        <v>0</v>
      </c>
      <c r="E1697" s="56" t="str">
        <f>RFPData!DW1692</f>
        <v/>
      </c>
      <c r="F1697" s="54" t="d">
        <f>RFPData!CX1692</f>
        <v>1899-12-30</v>
      </c>
      <c r="G1697" s="54" t="d">
        <f>RFPData!DS1692</f>
        <v>1899-12-30</v>
      </c>
      <c r="H1697" s="58">
        <f>RFPData!DQ1692</f>
        <v>0</v>
      </c>
      <c r="I1697" s="58">
        <f>RFPData!DV1692</f>
        <v>0</v>
      </c>
      <c r="J1697" s="55">
        <f>RFPData!CV1692</f>
        <v>0</v>
      </c>
      <c r="K1697" s="55">
        <f>RFPData!CW1692</f>
        <v>0</v>
      </c>
      <c r="L1697" s="57">
        <f>RFPData!DR1692</f>
        <v>0</v>
      </c>
    </row>
    <row r="1698" spans="1:12" ht="30" customHeight="1">
      <c r="A1698" s="58">
        <f>RFPData!D1693</f>
        <v>0</v>
      </c>
      <c r="B1698" s="53">
        <f>RFPData!DU1693</f>
        <v>0</v>
      </c>
      <c r="C1698" s="56">
        <f>RFPData!E1693</f>
        <v>0</v>
      </c>
      <c r="D1698" s="53">
        <f>RFPData!DT1693</f>
        <v>0</v>
      </c>
      <c r="E1698" s="56" t="str">
        <f>RFPData!DW1693</f>
        <v/>
      </c>
      <c r="F1698" s="54" t="d">
        <f>RFPData!CX1693</f>
        <v>1899-12-30</v>
      </c>
      <c r="G1698" s="54" t="d">
        <f>RFPData!DS1693</f>
        <v>1899-12-30</v>
      </c>
      <c r="H1698" s="58">
        <f>RFPData!DQ1693</f>
        <v>0</v>
      </c>
      <c r="I1698" s="58">
        <f>RFPData!DV1693</f>
        <v>0</v>
      </c>
      <c r="J1698" s="55">
        <f>RFPData!CV1693</f>
        <v>0</v>
      </c>
      <c r="K1698" s="55">
        <f>RFPData!CW1693</f>
        <v>0</v>
      </c>
      <c r="L1698" s="57">
        <f>RFPData!DR1693</f>
        <v>0</v>
      </c>
    </row>
    <row r="1699" spans="1:12" ht="30" customHeight="1">
      <c r="A1699" s="58">
        <f>RFPData!D1694</f>
        <v>0</v>
      </c>
      <c r="B1699" s="53">
        <f>RFPData!DU1694</f>
        <v>0</v>
      </c>
      <c r="C1699" s="56">
        <f>RFPData!E1694</f>
        <v>0</v>
      </c>
      <c r="D1699" s="53">
        <f>RFPData!DT1694</f>
        <v>0</v>
      </c>
      <c r="E1699" s="56" t="str">
        <f>RFPData!DW1694</f>
        <v/>
      </c>
      <c r="F1699" s="54" t="d">
        <f>RFPData!CX1694</f>
        <v>1899-12-30</v>
      </c>
      <c r="G1699" s="54" t="d">
        <f>RFPData!DS1694</f>
        <v>1899-12-30</v>
      </c>
      <c r="H1699" s="58">
        <f>RFPData!DQ1694</f>
        <v>0</v>
      </c>
      <c r="I1699" s="58">
        <f>RFPData!DV1694</f>
        <v>0</v>
      </c>
      <c r="J1699" s="55">
        <f>RFPData!CV1694</f>
        <v>0</v>
      </c>
      <c r="K1699" s="55">
        <f>RFPData!CW1694</f>
        <v>0</v>
      </c>
      <c r="L1699" s="57">
        <f>RFPData!DR1694</f>
        <v>0</v>
      </c>
    </row>
    <row r="1700" spans="1:12" ht="30" customHeight="1">
      <c r="A1700" s="58">
        <f>RFPData!D1695</f>
        <v>0</v>
      </c>
      <c r="B1700" s="53">
        <f>RFPData!DU1695</f>
        <v>0</v>
      </c>
      <c r="C1700" s="56">
        <f>RFPData!E1695</f>
        <v>0</v>
      </c>
      <c r="D1700" s="53">
        <f>RFPData!DT1695</f>
        <v>0</v>
      </c>
      <c r="E1700" s="56" t="str">
        <f>RFPData!DW1695</f>
        <v/>
      </c>
      <c r="F1700" s="54" t="d">
        <f>RFPData!CX1695</f>
        <v>1899-12-30</v>
      </c>
      <c r="G1700" s="54" t="d">
        <f>RFPData!DS1695</f>
        <v>1899-12-30</v>
      </c>
      <c r="H1700" s="58">
        <f>RFPData!DQ1695</f>
        <v>0</v>
      </c>
      <c r="I1700" s="58">
        <f>RFPData!DV1695</f>
        <v>0</v>
      </c>
      <c r="J1700" s="55">
        <f>RFPData!CV1695</f>
        <v>0</v>
      </c>
      <c r="K1700" s="55">
        <f>RFPData!CW1695</f>
        <v>0</v>
      </c>
      <c r="L1700" s="57">
        <f>RFPData!DR1695</f>
        <v>0</v>
      </c>
    </row>
    <row r="1701" spans="1:12" ht="30" customHeight="1">
      <c r="A1701" s="58">
        <f>RFPData!D1696</f>
        <v>0</v>
      </c>
      <c r="B1701" s="53">
        <f>RFPData!DU1696</f>
        <v>0</v>
      </c>
      <c r="C1701" s="56">
        <f>RFPData!E1696</f>
        <v>0</v>
      </c>
      <c r="D1701" s="53">
        <f>RFPData!DT1696</f>
        <v>0</v>
      </c>
      <c r="E1701" s="56" t="str">
        <f>RFPData!DW1696</f>
        <v/>
      </c>
      <c r="F1701" s="54" t="d">
        <f>RFPData!CX1696</f>
        <v>1899-12-30</v>
      </c>
      <c r="G1701" s="54" t="d">
        <f>RFPData!DS1696</f>
        <v>1899-12-30</v>
      </c>
      <c r="H1701" s="58">
        <f>RFPData!DQ1696</f>
        <v>0</v>
      </c>
      <c r="I1701" s="58">
        <f>RFPData!DV1696</f>
        <v>0</v>
      </c>
      <c r="J1701" s="55">
        <f>RFPData!CV1696</f>
        <v>0</v>
      </c>
      <c r="K1701" s="55">
        <f>RFPData!CW1696</f>
        <v>0</v>
      </c>
      <c r="L1701" s="57">
        <f>RFPData!DR1696</f>
        <v>0</v>
      </c>
    </row>
    <row r="1702" spans="1:12" ht="30" customHeight="1">
      <c r="A1702" s="58">
        <f>RFPData!D1697</f>
        <v>0</v>
      </c>
      <c r="B1702" s="53">
        <f>RFPData!DU1697</f>
        <v>0</v>
      </c>
      <c r="C1702" s="56">
        <f>RFPData!E1697</f>
        <v>0</v>
      </c>
      <c r="D1702" s="53">
        <f>RFPData!DT1697</f>
        <v>0</v>
      </c>
      <c r="E1702" s="56" t="str">
        <f>RFPData!DW1697</f>
        <v/>
      </c>
      <c r="F1702" s="54" t="d">
        <f>RFPData!CX1697</f>
        <v>1899-12-30</v>
      </c>
      <c r="G1702" s="54" t="d">
        <f>RFPData!DS1697</f>
        <v>1899-12-30</v>
      </c>
      <c r="H1702" s="58">
        <f>RFPData!DQ1697</f>
        <v>0</v>
      </c>
      <c r="I1702" s="58">
        <f>RFPData!DV1697</f>
        <v>0</v>
      </c>
      <c r="J1702" s="55">
        <f>RFPData!CV1697</f>
        <v>0</v>
      </c>
      <c r="K1702" s="55">
        <f>RFPData!CW1697</f>
        <v>0</v>
      </c>
      <c r="L1702" s="57">
        <f>RFPData!DR1697</f>
        <v>0</v>
      </c>
    </row>
    <row r="1703" spans="1:12" ht="30" customHeight="1">
      <c r="A1703" s="58">
        <f>RFPData!D1698</f>
        <v>0</v>
      </c>
      <c r="B1703" s="53">
        <f>RFPData!DU1698</f>
        <v>0</v>
      </c>
      <c r="C1703" s="56">
        <f>RFPData!E1698</f>
        <v>0</v>
      </c>
      <c r="D1703" s="53">
        <f>RFPData!DT1698</f>
        <v>0</v>
      </c>
      <c r="E1703" s="56" t="str">
        <f>RFPData!DW1698</f>
        <v/>
      </c>
      <c r="F1703" s="54" t="d">
        <f>RFPData!CX1698</f>
        <v>1899-12-30</v>
      </c>
      <c r="G1703" s="54" t="d">
        <f>RFPData!DS1698</f>
        <v>1899-12-30</v>
      </c>
      <c r="H1703" s="58">
        <f>RFPData!DQ1698</f>
        <v>0</v>
      </c>
      <c r="I1703" s="58">
        <f>RFPData!DV1698</f>
        <v>0</v>
      </c>
      <c r="J1703" s="55">
        <f>RFPData!CV1698</f>
        <v>0</v>
      </c>
      <c r="K1703" s="55">
        <f>RFPData!CW1698</f>
        <v>0</v>
      </c>
      <c r="L1703" s="57">
        <f>RFPData!DR1698</f>
        <v>0</v>
      </c>
    </row>
    <row r="1704" spans="1:12" ht="30" customHeight="1">
      <c r="A1704" s="58">
        <f>RFPData!D1699</f>
        <v>0</v>
      </c>
      <c r="B1704" s="53">
        <f>RFPData!DU1699</f>
        <v>0</v>
      </c>
      <c r="C1704" s="56">
        <f>RFPData!E1699</f>
        <v>0</v>
      </c>
      <c r="D1704" s="53">
        <f>RFPData!DT1699</f>
        <v>0</v>
      </c>
      <c r="E1704" s="56" t="str">
        <f>RFPData!DW1699</f>
        <v/>
      </c>
      <c r="F1704" s="54" t="d">
        <f>RFPData!CX1699</f>
        <v>1899-12-30</v>
      </c>
      <c r="G1704" s="54" t="d">
        <f>RFPData!DS1699</f>
        <v>1899-12-30</v>
      </c>
      <c r="H1704" s="58">
        <f>RFPData!DQ1699</f>
        <v>0</v>
      </c>
      <c r="I1704" s="58">
        <f>RFPData!DV1699</f>
        <v>0</v>
      </c>
      <c r="J1704" s="55">
        <f>RFPData!CV1699</f>
        <v>0</v>
      </c>
      <c r="K1704" s="55">
        <f>RFPData!CW1699</f>
        <v>0</v>
      </c>
      <c r="L1704" s="57">
        <f>RFPData!DR1699</f>
        <v>0</v>
      </c>
    </row>
    <row r="1705" spans="1:12" ht="30" customHeight="1">
      <c r="A1705" s="58">
        <f>RFPData!D1700</f>
        <v>0</v>
      </c>
      <c r="B1705" s="53">
        <f>RFPData!DU1700</f>
        <v>0</v>
      </c>
      <c r="C1705" s="56">
        <f>RFPData!E1700</f>
        <v>0</v>
      </c>
      <c r="D1705" s="53">
        <f>RFPData!DT1700</f>
        <v>0</v>
      </c>
      <c r="E1705" s="56" t="str">
        <f>RFPData!DW1700</f>
        <v/>
      </c>
      <c r="F1705" s="54" t="d">
        <f>RFPData!CX1700</f>
        <v>1899-12-30</v>
      </c>
      <c r="G1705" s="54" t="d">
        <f>RFPData!DS1700</f>
        <v>1899-12-30</v>
      </c>
      <c r="H1705" s="58">
        <f>RFPData!DQ1700</f>
        <v>0</v>
      </c>
      <c r="I1705" s="58">
        <f>RFPData!DV1700</f>
        <v>0</v>
      </c>
      <c r="J1705" s="55">
        <f>RFPData!CV1700</f>
        <v>0</v>
      </c>
      <c r="K1705" s="55">
        <f>RFPData!CW1700</f>
        <v>0</v>
      </c>
      <c r="L1705" s="57">
        <f>RFPData!DR1700</f>
        <v>0</v>
      </c>
    </row>
    <row r="1706" spans="1:12" ht="30" customHeight="1">
      <c r="A1706" s="58">
        <f>RFPData!D1701</f>
        <v>0</v>
      </c>
      <c r="B1706" s="53">
        <f>RFPData!DU1701</f>
        <v>0</v>
      </c>
      <c r="C1706" s="56">
        <f>RFPData!E1701</f>
        <v>0</v>
      </c>
      <c r="D1706" s="53">
        <f>RFPData!DT1701</f>
        <v>0</v>
      </c>
      <c r="E1706" s="56" t="str">
        <f>RFPData!DW1701</f>
        <v/>
      </c>
      <c r="F1706" s="54" t="d">
        <f>RFPData!CX1701</f>
        <v>1899-12-30</v>
      </c>
      <c r="G1706" s="54" t="d">
        <f>RFPData!DS1701</f>
        <v>1899-12-30</v>
      </c>
      <c r="H1706" s="58">
        <f>RFPData!DQ1701</f>
        <v>0</v>
      </c>
      <c r="I1706" s="58">
        <f>RFPData!DV1701</f>
        <v>0</v>
      </c>
      <c r="J1706" s="55">
        <f>RFPData!CV1701</f>
        <v>0</v>
      </c>
      <c r="K1706" s="55">
        <f>RFPData!CW1701</f>
        <v>0</v>
      </c>
      <c r="L1706" s="57">
        <f>RFPData!DR1701</f>
        <v>0</v>
      </c>
    </row>
    <row r="1707" spans="1:12" ht="30" customHeight="1">
      <c r="A1707" s="58">
        <f>RFPData!D1702</f>
        <v>0</v>
      </c>
      <c r="B1707" s="53">
        <f>RFPData!DU1702</f>
        <v>0</v>
      </c>
      <c r="C1707" s="56">
        <f>RFPData!E1702</f>
        <v>0</v>
      </c>
      <c r="D1707" s="53">
        <f>RFPData!DT1702</f>
        <v>0</v>
      </c>
      <c r="E1707" s="56" t="str">
        <f>RFPData!DW1702</f>
        <v/>
      </c>
      <c r="F1707" s="54" t="d">
        <f>RFPData!CX1702</f>
        <v>1899-12-30</v>
      </c>
      <c r="G1707" s="54" t="d">
        <f>RFPData!DS1702</f>
        <v>1899-12-30</v>
      </c>
      <c r="H1707" s="58">
        <f>RFPData!DQ1702</f>
        <v>0</v>
      </c>
      <c r="I1707" s="58">
        <f>RFPData!DV1702</f>
        <v>0</v>
      </c>
      <c r="J1707" s="55">
        <f>RFPData!CV1702</f>
        <v>0</v>
      </c>
      <c r="K1707" s="55">
        <f>RFPData!CW1702</f>
        <v>0</v>
      </c>
      <c r="L1707" s="57">
        <f>RFPData!DR1702</f>
        <v>0</v>
      </c>
    </row>
    <row r="1708" spans="1:12" ht="30" customHeight="1">
      <c r="A1708" s="58">
        <f>RFPData!D1703</f>
        <v>0</v>
      </c>
      <c r="B1708" s="53">
        <f>RFPData!DU1703</f>
        <v>0</v>
      </c>
      <c r="C1708" s="56">
        <f>RFPData!E1703</f>
        <v>0</v>
      </c>
      <c r="D1708" s="53">
        <f>RFPData!DT1703</f>
        <v>0</v>
      </c>
      <c r="E1708" s="56" t="str">
        <f>RFPData!DW1703</f>
        <v/>
      </c>
      <c r="F1708" s="54" t="d">
        <f>RFPData!CX1703</f>
        <v>1899-12-30</v>
      </c>
      <c r="G1708" s="54" t="d">
        <f>RFPData!DS1703</f>
        <v>1899-12-30</v>
      </c>
      <c r="H1708" s="58">
        <f>RFPData!DQ1703</f>
        <v>0</v>
      </c>
      <c r="I1708" s="58">
        <f>RFPData!DV1703</f>
        <v>0</v>
      </c>
      <c r="J1708" s="55">
        <f>RFPData!CV1703</f>
        <v>0</v>
      </c>
      <c r="K1708" s="55">
        <f>RFPData!CW1703</f>
        <v>0</v>
      </c>
      <c r="L1708" s="57">
        <f>RFPData!DR1703</f>
        <v>0</v>
      </c>
    </row>
    <row r="1709" spans="1:12" ht="30" customHeight="1">
      <c r="A1709" s="58">
        <f>RFPData!D1704</f>
        <v>0</v>
      </c>
      <c r="B1709" s="53">
        <f>RFPData!DU1704</f>
        <v>0</v>
      </c>
      <c r="C1709" s="56">
        <f>RFPData!E1704</f>
        <v>0</v>
      </c>
      <c r="D1709" s="53">
        <f>RFPData!DT1704</f>
        <v>0</v>
      </c>
      <c r="E1709" s="56" t="str">
        <f>RFPData!DW1704</f>
        <v/>
      </c>
      <c r="F1709" s="54" t="d">
        <f>RFPData!CX1704</f>
        <v>1899-12-30</v>
      </c>
      <c r="G1709" s="54" t="d">
        <f>RFPData!DS1704</f>
        <v>1899-12-30</v>
      </c>
      <c r="H1709" s="58">
        <f>RFPData!DQ1704</f>
        <v>0</v>
      </c>
      <c r="I1709" s="58">
        <f>RFPData!DV1704</f>
        <v>0</v>
      </c>
      <c r="J1709" s="55">
        <f>RFPData!CV1704</f>
        <v>0</v>
      </c>
      <c r="K1709" s="55">
        <f>RFPData!CW1704</f>
        <v>0</v>
      </c>
      <c r="L1709" s="57">
        <f>RFPData!DR1704</f>
        <v>0</v>
      </c>
    </row>
    <row r="1710" spans="1:12" ht="30" customHeight="1">
      <c r="A1710" s="58">
        <f>RFPData!D1705</f>
        <v>0</v>
      </c>
      <c r="B1710" s="53">
        <f>RFPData!DU1705</f>
        <v>0</v>
      </c>
      <c r="C1710" s="56">
        <f>RFPData!E1705</f>
        <v>0</v>
      </c>
      <c r="D1710" s="53">
        <f>RFPData!DT1705</f>
        <v>0</v>
      </c>
      <c r="E1710" s="56" t="str">
        <f>RFPData!DW1705</f>
        <v/>
      </c>
      <c r="F1710" s="54" t="d">
        <f>RFPData!CX1705</f>
        <v>1899-12-30</v>
      </c>
      <c r="G1710" s="54" t="d">
        <f>RFPData!DS1705</f>
        <v>1899-12-30</v>
      </c>
      <c r="H1710" s="58">
        <f>RFPData!DQ1705</f>
        <v>0</v>
      </c>
      <c r="I1710" s="58">
        <f>RFPData!DV1705</f>
        <v>0</v>
      </c>
      <c r="J1710" s="55">
        <f>RFPData!CV1705</f>
        <v>0</v>
      </c>
      <c r="K1710" s="55">
        <f>RFPData!CW1705</f>
        <v>0</v>
      </c>
      <c r="L1710" s="57">
        <f>RFPData!DR1705</f>
        <v>0</v>
      </c>
    </row>
    <row r="1711" spans="1:12" ht="30" customHeight="1">
      <c r="A1711" s="58">
        <f>RFPData!D1706</f>
        <v>0</v>
      </c>
      <c r="B1711" s="53">
        <f>RFPData!DU1706</f>
        <v>0</v>
      </c>
      <c r="C1711" s="56">
        <f>RFPData!E1706</f>
        <v>0</v>
      </c>
      <c r="D1711" s="53">
        <f>RFPData!DT1706</f>
        <v>0</v>
      </c>
      <c r="E1711" s="56" t="str">
        <f>RFPData!DW1706</f>
        <v/>
      </c>
      <c r="F1711" s="54" t="d">
        <f>RFPData!CX1706</f>
        <v>1899-12-30</v>
      </c>
      <c r="G1711" s="54" t="d">
        <f>RFPData!DS1706</f>
        <v>1899-12-30</v>
      </c>
      <c r="H1711" s="58">
        <f>RFPData!DQ1706</f>
        <v>0</v>
      </c>
      <c r="I1711" s="58">
        <f>RFPData!DV1706</f>
        <v>0</v>
      </c>
      <c r="J1711" s="55">
        <f>RFPData!CV1706</f>
        <v>0</v>
      </c>
      <c r="K1711" s="55">
        <f>RFPData!CW1706</f>
        <v>0</v>
      </c>
      <c r="L1711" s="57">
        <f>RFPData!DR1706</f>
        <v>0</v>
      </c>
    </row>
    <row r="1712" spans="1:12" ht="30" customHeight="1">
      <c r="A1712" s="58">
        <f>RFPData!D1707</f>
        <v>0</v>
      </c>
      <c r="B1712" s="53">
        <f>RFPData!DU1707</f>
        <v>0</v>
      </c>
      <c r="C1712" s="56">
        <f>RFPData!E1707</f>
        <v>0</v>
      </c>
      <c r="D1712" s="53">
        <f>RFPData!DT1707</f>
        <v>0</v>
      </c>
      <c r="E1712" s="56" t="str">
        <f>RFPData!DW1707</f>
        <v/>
      </c>
      <c r="F1712" s="54" t="d">
        <f>RFPData!CX1707</f>
        <v>1899-12-30</v>
      </c>
      <c r="G1712" s="54" t="d">
        <f>RFPData!DS1707</f>
        <v>1899-12-30</v>
      </c>
      <c r="H1712" s="58">
        <f>RFPData!DQ1707</f>
        <v>0</v>
      </c>
      <c r="I1712" s="58">
        <f>RFPData!DV1707</f>
        <v>0</v>
      </c>
      <c r="J1712" s="55">
        <f>RFPData!CV1707</f>
        <v>0</v>
      </c>
      <c r="K1712" s="55">
        <f>RFPData!CW1707</f>
        <v>0</v>
      </c>
      <c r="L1712" s="57">
        <f>RFPData!DR1707</f>
        <v>0</v>
      </c>
    </row>
    <row r="1713" spans="1:12" ht="30" customHeight="1">
      <c r="A1713" s="58">
        <f>RFPData!D1708</f>
        <v>0</v>
      </c>
      <c r="B1713" s="53">
        <f>RFPData!DU1708</f>
        <v>0</v>
      </c>
      <c r="C1713" s="56">
        <f>RFPData!E1708</f>
        <v>0</v>
      </c>
      <c r="D1713" s="53">
        <f>RFPData!DT1708</f>
        <v>0</v>
      </c>
      <c r="E1713" s="56" t="str">
        <f>RFPData!DW1708</f>
        <v/>
      </c>
      <c r="F1713" s="54" t="d">
        <f>RFPData!CX1708</f>
        <v>1899-12-30</v>
      </c>
      <c r="G1713" s="54" t="d">
        <f>RFPData!DS1708</f>
        <v>1899-12-30</v>
      </c>
      <c r="H1713" s="58">
        <f>RFPData!DQ1708</f>
        <v>0</v>
      </c>
      <c r="I1713" s="58">
        <f>RFPData!DV1708</f>
        <v>0</v>
      </c>
      <c r="J1713" s="55">
        <f>RFPData!CV1708</f>
        <v>0</v>
      </c>
      <c r="K1713" s="55">
        <f>RFPData!CW1708</f>
        <v>0</v>
      </c>
      <c r="L1713" s="57">
        <f>RFPData!DR1708</f>
        <v>0</v>
      </c>
    </row>
    <row r="1714" spans="1:12" ht="30" customHeight="1">
      <c r="A1714" s="58">
        <f>RFPData!D1709</f>
        <v>0</v>
      </c>
      <c r="B1714" s="53">
        <f>RFPData!DU1709</f>
        <v>0</v>
      </c>
      <c r="C1714" s="56">
        <f>RFPData!E1709</f>
        <v>0</v>
      </c>
      <c r="D1714" s="53">
        <f>RFPData!DT1709</f>
        <v>0</v>
      </c>
      <c r="E1714" s="56" t="str">
        <f>RFPData!DW1709</f>
        <v/>
      </c>
      <c r="F1714" s="54" t="d">
        <f>RFPData!CX1709</f>
        <v>1899-12-30</v>
      </c>
      <c r="G1714" s="54" t="d">
        <f>RFPData!DS1709</f>
        <v>1899-12-30</v>
      </c>
      <c r="H1714" s="58">
        <f>RFPData!DQ1709</f>
        <v>0</v>
      </c>
      <c r="I1714" s="58">
        <f>RFPData!DV1709</f>
        <v>0</v>
      </c>
      <c r="J1714" s="55">
        <f>RFPData!CV1709</f>
        <v>0</v>
      </c>
      <c r="K1714" s="55">
        <f>RFPData!CW1709</f>
        <v>0</v>
      </c>
      <c r="L1714" s="57">
        <f>RFPData!DR1709</f>
        <v>0</v>
      </c>
    </row>
    <row r="1715" spans="1:12" ht="30" customHeight="1">
      <c r="A1715" s="58">
        <f>RFPData!D1710</f>
        <v>0</v>
      </c>
      <c r="B1715" s="53">
        <f>RFPData!DU1710</f>
        <v>0</v>
      </c>
      <c r="C1715" s="56">
        <f>RFPData!E1710</f>
        <v>0</v>
      </c>
      <c r="D1715" s="53">
        <f>RFPData!DT1710</f>
        <v>0</v>
      </c>
      <c r="E1715" s="56" t="str">
        <f>RFPData!DW1710</f>
        <v/>
      </c>
      <c r="F1715" s="54" t="d">
        <f>RFPData!CX1710</f>
        <v>1899-12-30</v>
      </c>
      <c r="G1715" s="54" t="d">
        <f>RFPData!DS1710</f>
        <v>1899-12-30</v>
      </c>
      <c r="H1715" s="58">
        <f>RFPData!DQ1710</f>
        <v>0</v>
      </c>
      <c r="I1715" s="58">
        <f>RFPData!DV1710</f>
        <v>0</v>
      </c>
      <c r="J1715" s="55">
        <f>RFPData!CV1710</f>
        <v>0</v>
      </c>
      <c r="K1715" s="55">
        <f>RFPData!CW1710</f>
        <v>0</v>
      </c>
      <c r="L1715" s="57">
        <f>RFPData!DR1710</f>
        <v>0</v>
      </c>
    </row>
    <row r="1716" spans="1:12" ht="30" customHeight="1">
      <c r="A1716" s="58">
        <f>RFPData!D1711</f>
        <v>0</v>
      </c>
      <c r="B1716" s="53">
        <f>RFPData!DU1711</f>
        <v>0</v>
      </c>
      <c r="C1716" s="56">
        <f>RFPData!E1711</f>
        <v>0</v>
      </c>
      <c r="D1716" s="53">
        <f>RFPData!DT1711</f>
        <v>0</v>
      </c>
      <c r="E1716" s="56" t="str">
        <f>RFPData!DW1711</f>
        <v/>
      </c>
      <c r="F1716" s="54" t="d">
        <f>RFPData!CX1711</f>
        <v>1899-12-30</v>
      </c>
      <c r="G1716" s="54" t="d">
        <f>RFPData!DS1711</f>
        <v>1899-12-30</v>
      </c>
      <c r="H1716" s="58">
        <f>RFPData!DQ1711</f>
        <v>0</v>
      </c>
      <c r="I1716" s="58">
        <f>RFPData!DV1711</f>
        <v>0</v>
      </c>
      <c r="J1716" s="55">
        <f>RFPData!CV1711</f>
        <v>0</v>
      </c>
      <c r="K1716" s="55">
        <f>RFPData!CW1711</f>
        <v>0</v>
      </c>
      <c r="L1716" s="57">
        <f>RFPData!DR1711</f>
        <v>0</v>
      </c>
    </row>
    <row r="1717" spans="1:12" ht="30" customHeight="1">
      <c r="A1717" s="58">
        <f>RFPData!D1712</f>
        <v>0</v>
      </c>
      <c r="B1717" s="53">
        <f>RFPData!DU1712</f>
        <v>0</v>
      </c>
      <c r="C1717" s="56">
        <f>RFPData!E1712</f>
        <v>0</v>
      </c>
      <c r="D1717" s="53">
        <f>RFPData!DT1712</f>
        <v>0</v>
      </c>
      <c r="E1717" s="56" t="str">
        <f>RFPData!DW1712</f>
        <v/>
      </c>
      <c r="F1717" s="54" t="d">
        <f>RFPData!CX1712</f>
        <v>1899-12-30</v>
      </c>
      <c r="G1717" s="54" t="d">
        <f>RFPData!DS1712</f>
        <v>1899-12-30</v>
      </c>
      <c r="H1717" s="58">
        <f>RFPData!DQ1712</f>
        <v>0</v>
      </c>
      <c r="I1717" s="58">
        <f>RFPData!DV1712</f>
        <v>0</v>
      </c>
      <c r="J1717" s="55">
        <f>RFPData!CV1712</f>
        <v>0</v>
      </c>
      <c r="K1717" s="55">
        <f>RFPData!CW1712</f>
        <v>0</v>
      </c>
      <c r="L1717" s="57">
        <f>RFPData!DR1712</f>
        <v>0</v>
      </c>
    </row>
    <row r="1718" spans="1:12" ht="30" customHeight="1">
      <c r="A1718" s="58">
        <f>RFPData!D1713</f>
        <v>0</v>
      </c>
      <c r="B1718" s="53">
        <f>RFPData!DU1713</f>
        <v>0</v>
      </c>
      <c r="C1718" s="56">
        <f>RFPData!E1713</f>
        <v>0</v>
      </c>
      <c r="D1718" s="53">
        <f>RFPData!DT1713</f>
        <v>0</v>
      </c>
      <c r="E1718" s="56" t="str">
        <f>RFPData!DW1713</f>
        <v/>
      </c>
      <c r="F1718" s="54" t="d">
        <f>RFPData!CX1713</f>
        <v>1899-12-30</v>
      </c>
      <c r="G1718" s="54" t="d">
        <f>RFPData!DS1713</f>
        <v>1899-12-30</v>
      </c>
      <c r="H1718" s="58">
        <f>RFPData!DQ1713</f>
        <v>0</v>
      </c>
      <c r="I1718" s="58">
        <f>RFPData!DV1713</f>
        <v>0</v>
      </c>
      <c r="J1718" s="55">
        <f>RFPData!CV1713</f>
        <v>0</v>
      </c>
      <c r="K1718" s="55">
        <f>RFPData!CW1713</f>
        <v>0</v>
      </c>
      <c r="L1718" s="57">
        <f>RFPData!DR1713</f>
        <v>0</v>
      </c>
    </row>
    <row r="1719" spans="1:12" ht="30" customHeight="1">
      <c r="A1719" s="58">
        <f>RFPData!D1714</f>
        <v>0</v>
      </c>
      <c r="B1719" s="53">
        <f>RFPData!DU1714</f>
        <v>0</v>
      </c>
      <c r="C1719" s="56">
        <f>RFPData!E1714</f>
        <v>0</v>
      </c>
      <c r="D1719" s="53">
        <f>RFPData!DT1714</f>
        <v>0</v>
      </c>
      <c r="E1719" s="56" t="str">
        <f>RFPData!DW1714</f>
        <v/>
      </c>
      <c r="F1719" s="54" t="d">
        <f>RFPData!CX1714</f>
        <v>1899-12-30</v>
      </c>
      <c r="G1719" s="54" t="d">
        <f>RFPData!DS1714</f>
        <v>1899-12-30</v>
      </c>
      <c r="H1719" s="58">
        <f>RFPData!DQ1714</f>
        <v>0</v>
      </c>
      <c r="I1719" s="58">
        <f>RFPData!DV1714</f>
        <v>0</v>
      </c>
      <c r="J1719" s="55">
        <f>RFPData!CV1714</f>
        <v>0</v>
      </c>
      <c r="K1719" s="55">
        <f>RFPData!CW1714</f>
        <v>0</v>
      </c>
      <c r="L1719" s="57">
        <f>RFPData!DR1714</f>
        <v>0</v>
      </c>
    </row>
    <row r="1720" spans="1:12" ht="30" customHeight="1">
      <c r="A1720" s="58">
        <f>RFPData!D1715</f>
        <v>0</v>
      </c>
      <c r="B1720" s="53">
        <f>RFPData!DU1715</f>
        <v>0</v>
      </c>
      <c r="C1720" s="56">
        <f>RFPData!E1715</f>
        <v>0</v>
      </c>
      <c r="D1720" s="53">
        <f>RFPData!DT1715</f>
        <v>0</v>
      </c>
      <c r="E1720" s="56" t="str">
        <f>RFPData!DW1715</f>
        <v/>
      </c>
      <c r="F1720" s="54" t="d">
        <f>RFPData!CX1715</f>
        <v>1899-12-30</v>
      </c>
      <c r="G1720" s="54" t="d">
        <f>RFPData!DS1715</f>
        <v>1899-12-30</v>
      </c>
      <c r="H1720" s="58">
        <f>RFPData!DQ1715</f>
        <v>0</v>
      </c>
      <c r="I1720" s="58">
        <f>RFPData!DV1715</f>
        <v>0</v>
      </c>
      <c r="J1720" s="55">
        <f>RFPData!CV1715</f>
        <v>0</v>
      </c>
      <c r="K1720" s="55">
        <f>RFPData!CW1715</f>
        <v>0</v>
      </c>
      <c r="L1720" s="57">
        <f>RFPData!DR1715</f>
        <v>0</v>
      </c>
    </row>
    <row r="1721" spans="1:12" ht="30" customHeight="1">
      <c r="A1721" s="58">
        <f>RFPData!D1716</f>
        <v>0</v>
      </c>
      <c r="B1721" s="53">
        <f>RFPData!DU1716</f>
        <v>0</v>
      </c>
      <c r="C1721" s="56">
        <f>RFPData!E1716</f>
        <v>0</v>
      </c>
      <c r="D1721" s="53">
        <f>RFPData!DT1716</f>
        <v>0</v>
      </c>
      <c r="E1721" s="56" t="str">
        <f>RFPData!DW1716</f>
        <v/>
      </c>
      <c r="F1721" s="54" t="d">
        <f>RFPData!CX1716</f>
        <v>1899-12-30</v>
      </c>
      <c r="G1721" s="54" t="d">
        <f>RFPData!DS1716</f>
        <v>1899-12-30</v>
      </c>
      <c r="H1721" s="58">
        <f>RFPData!DQ1716</f>
        <v>0</v>
      </c>
      <c r="I1721" s="58">
        <f>RFPData!DV1716</f>
        <v>0</v>
      </c>
      <c r="J1721" s="55">
        <f>RFPData!CV1716</f>
        <v>0</v>
      </c>
      <c r="K1721" s="55">
        <f>RFPData!CW1716</f>
        <v>0</v>
      </c>
      <c r="L1721" s="57">
        <f>RFPData!DR1716</f>
        <v>0</v>
      </c>
    </row>
    <row r="1722" spans="1:12" ht="30" customHeight="1">
      <c r="A1722" s="58">
        <f>RFPData!D1717</f>
        <v>0</v>
      </c>
      <c r="B1722" s="53">
        <f>RFPData!DU1717</f>
        <v>0</v>
      </c>
      <c r="C1722" s="56">
        <f>RFPData!E1717</f>
        <v>0</v>
      </c>
      <c r="D1722" s="53">
        <f>RFPData!DT1717</f>
        <v>0</v>
      </c>
      <c r="E1722" s="56" t="str">
        <f>RFPData!DW1717</f>
        <v/>
      </c>
      <c r="F1722" s="54" t="d">
        <f>RFPData!CX1717</f>
        <v>1899-12-30</v>
      </c>
      <c r="G1722" s="54" t="d">
        <f>RFPData!DS1717</f>
        <v>1899-12-30</v>
      </c>
      <c r="H1722" s="58">
        <f>RFPData!DQ1717</f>
        <v>0</v>
      </c>
      <c r="I1722" s="58">
        <f>RFPData!DV1717</f>
        <v>0</v>
      </c>
      <c r="J1722" s="55">
        <f>RFPData!CV1717</f>
        <v>0</v>
      </c>
      <c r="K1722" s="55">
        <f>RFPData!CW1717</f>
        <v>0</v>
      </c>
      <c r="L1722" s="57">
        <f>RFPData!DR1717</f>
        <v>0</v>
      </c>
    </row>
    <row r="1723" spans="1:12" ht="30" customHeight="1">
      <c r="A1723" s="58">
        <f>RFPData!D1718</f>
        <v>0</v>
      </c>
      <c r="B1723" s="53">
        <f>RFPData!DU1718</f>
        <v>0</v>
      </c>
      <c r="C1723" s="56">
        <f>RFPData!E1718</f>
        <v>0</v>
      </c>
      <c r="D1723" s="53">
        <f>RFPData!DT1718</f>
        <v>0</v>
      </c>
      <c r="E1723" s="56" t="str">
        <f>RFPData!DW1718</f>
        <v/>
      </c>
      <c r="F1723" s="54" t="d">
        <f>RFPData!CX1718</f>
        <v>1899-12-30</v>
      </c>
      <c r="G1723" s="54" t="d">
        <f>RFPData!DS1718</f>
        <v>1899-12-30</v>
      </c>
      <c r="H1723" s="58">
        <f>RFPData!DQ1718</f>
        <v>0</v>
      </c>
      <c r="I1723" s="58">
        <f>RFPData!DV1718</f>
        <v>0</v>
      </c>
      <c r="J1723" s="55">
        <f>RFPData!CV1718</f>
        <v>0</v>
      </c>
      <c r="K1723" s="55">
        <f>RFPData!CW1718</f>
        <v>0</v>
      </c>
      <c r="L1723" s="57">
        <f>RFPData!DR1718</f>
        <v>0</v>
      </c>
    </row>
    <row r="1724" spans="1:12" ht="30" customHeight="1">
      <c r="A1724" s="58">
        <f>RFPData!D1719</f>
        <v>0</v>
      </c>
      <c r="B1724" s="53">
        <f>RFPData!DU1719</f>
        <v>0</v>
      </c>
      <c r="C1724" s="56">
        <f>RFPData!E1719</f>
        <v>0</v>
      </c>
      <c r="D1724" s="53">
        <f>RFPData!DT1719</f>
        <v>0</v>
      </c>
      <c r="E1724" s="56" t="str">
        <f>RFPData!DW1719</f>
        <v/>
      </c>
      <c r="F1724" s="54" t="d">
        <f>RFPData!CX1719</f>
        <v>1899-12-30</v>
      </c>
      <c r="G1724" s="54" t="d">
        <f>RFPData!DS1719</f>
        <v>1899-12-30</v>
      </c>
      <c r="H1724" s="58">
        <f>RFPData!DQ1719</f>
        <v>0</v>
      </c>
      <c r="I1724" s="58">
        <f>RFPData!DV1719</f>
        <v>0</v>
      </c>
      <c r="J1724" s="55">
        <f>RFPData!CV1719</f>
        <v>0</v>
      </c>
      <c r="K1724" s="55">
        <f>RFPData!CW1719</f>
        <v>0</v>
      </c>
      <c r="L1724" s="57">
        <f>RFPData!DR1719</f>
        <v>0</v>
      </c>
    </row>
    <row r="1725" spans="1:12" ht="30" customHeight="1">
      <c r="A1725" s="58">
        <f>RFPData!D1720</f>
        <v>0</v>
      </c>
      <c r="B1725" s="53">
        <f>RFPData!DU1720</f>
        <v>0</v>
      </c>
      <c r="C1725" s="56">
        <f>RFPData!E1720</f>
        <v>0</v>
      </c>
      <c r="D1725" s="53">
        <f>RFPData!DT1720</f>
        <v>0</v>
      </c>
      <c r="E1725" s="56" t="str">
        <f>RFPData!DW1720</f>
        <v/>
      </c>
      <c r="F1725" s="54" t="d">
        <f>RFPData!CX1720</f>
        <v>1899-12-30</v>
      </c>
      <c r="G1725" s="54" t="d">
        <f>RFPData!DS1720</f>
        <v>1899-12-30</v>
      </c>
      <c r="H1725" s="58">
        <f>RFPData!DQ1720</f>
        <v>0</v>
      </c>
      <c r="I1725" s="58">
        <f>RFPData!DV1720</f>
        <v>0</v>
      </c>
      <c r="J1725" s="55">
        <f>RFPData!CV1720</f>
        <v>0</v>
      </c>
      <c r="K1725" s="55">
        <f>RFPData!CW1720</f>
        <v>0</v>
      </c>
      <c r="L1725" s="57">
        <f>RFPData!DR1720</f>
        <v>0</v>
      </c>
    </row>
    <row r="1726" spans="1:12" ht="30" customHeight="1">
      <c r="A1726" s="58">
        <f>RFPData!D1721</f>
        <v>0</v>
      </c>
      <c r="B1726" s="53">
        <f>RFPData!DU1721</f>
        <v>0</v>
      </c>
      <c r="C1726" s="56">
        <f>RFPData!E1721</f>
        <v>0</v>
      </c>
      <c r="D1726" s="53">
        <f>RFPData!DT1721</f>
        <v>0</v>
      </c>
      <c r="E1726" s="56" t="str">
        <f>RFPData!DW1721</f>
        <v/>
      </c>
      <c r="F1726" s="54" t="d">
        <f>RFPData!CX1721</f>
        <v>1899-12-30</v>
      </c>
      <c r="G1726" s="54" t="d">
        <f>RFPData!DS1721</f>
        <v>1899-12-30</v>
      </c>
      <c r="H1726" s="58">
        <f>RFPData!DQ1721</f>
        <v>0</v>
      </c>
      <c r="I1726" s="58">
        <f>RFPData!DV1721</f>
        <v>0</v>
      </c>
      <c r="J1726" s="55">
        <f>RFPData!CV1721</f>
        <v>0</v>
      </c>
      <c r="K1726" s="55">
        <f>RFPData!CW1721</f>
        <v>0</v>
      </c>
      <c r="L1726" s="57">
        <f>RFPData!DR1721</f>
        <v>0</v>
      </c>
    </row>
    <row r="1727" spans="1:12" ht="30" customHeight="1">
      <c r="A1727" s="58">
        <f>RFPData!D1722</f>
        <v>0</v>
      </c>
      <c r="B1727" s="53">
        <f>RFPData!DU1722</f>
        <v>0</v>
      </c>
      <c r="C1727" s="56">
        <f>RFPData!E1722</f>
        <v>0</v>
      </c>
      <c r="D1727" s="53">
        <f>RFPData!DT1722</f>
        <v>0</v>
      </c>
      <c r="E1727" s="56" t="str">
        <f>RFPData!DW1722</f>
        <v/>
      </c>
      <c r="F1727" s="54" t="d">
        <f>RFPData!CX1722</f>
        <v>1899-12-30</v>
      </c>
      <c r="G1727" s="54" t="d">
        <f>RFPData!DS1722</f>
        <v>1899-12-30</v>
      </c>
      <c r="H1727" s="58">
        <f>RFPData!DQ1722</f>
        <v>0</v>
      </c>
      <c r="I1727" s="58">
        <f>RFPData!DV1722</f>
        <v>0</v>
      </c>
      <c r="J1727" s="55">
        <f>RFPData!CV1722</f>
        <v>0</v>
      </c>
      <c r="K1727" s="55">
        <f>RFPData!CW1722</f>
        <v>0</v>
      </c>
      <c r="L1727" s="57">
        <f>RFPData!DR1722</f>
        <v>0</v>
      </c>
    </row>
    <row r="1728" spans="1:12" ht="30" customHeight="1">
      <c r="A1728" s="58">
        <f>RFPData!D1723</f>
        <v>0</v>
      </c>
      <c r="B1728" s="53">
        <f>RFPData!DU1723</f>
        <v>0</v>
      </c>
      <c r="C1728" s="56">
        <f>RFPData!E1723</f>
        <v>0</v>
      </c>
      <c r="D1728" s="53">
        <f>RFPData!DT1723</f>
        <v>0</v>
      </c>
      <c r="E1728" s="56" t="str">
        <f>RFPData!DW1723</f>
        <v/>
      </c>
      <c r="F1728" s="54" t="d">
        <f>RFPData!CX1723</f>
        <v>1899-12-30</v>
      </c>
      <c r="G1728" s="54" t="d">
        <f>RFPData!DS1723</f>
        <v>1899-12-30</v>
      </c>
      <c r="H1728" s="58">
        <f>RFPData!DQ1723</f>
        <v>0</v>
      </c>
      <c r="I1728" s="58">
        <f>RFPData!DV1723</f>
        <v>0</v>
      </c>
      <c r="J1728" s="55">
        <f>RFPData!CV1723</f>
        <v>0</v>
      </c>
      <c r="K1728" s="55">
        <f>RFPData!CW1723</f>
        <v>0</v>
      </c>
      <c r="L1728" s="57">
        <f>RFPData!DR1723</f>
        <v>0</v>
      </c>
    </row>
    <row r="1729" spans="1:12" ht="30" customHeight="1">
      <c r="A1729" s="58">
        <f>RFPData!D1724</f>
        <v>0</v>
      </c>
      <c r="B1729" s="53">
        <f>RFPData!DU1724</f>
        <v>0</v>
      </c>
      <c r="C1729" s="56">
        <f>RFPData!E1724</f>
        <v>0</v>
      </c>
      <c r="D1729" s="53">
        <f>RFPData!DT1724</f>
        <v>0</v>
      </c>
      <c r="E1729" s="56" t="str">
        <f>RFPData!DW1724</f>
        <v/>
      </c>
      <c r="F1729" s="54" t="d">
        <f>RFPData!CX1724</f>
        <v>1899-12-30</v>
      </c>
      <c r="G1729" s="54" t="d">
        <f>RFPData!DS1724</f>
        <v>1899-12-30</v>
      </c>
      <c r="H1729" s="58">
        <f>RFPData!DQ1724</f>
        <v>0</v>
      </c>
      <c r="I1729" s="58">
        <f>RFPData!DV1724</f>
        <v>0</v>
      </c>
      <c r="J1729" s="55">
        <f>RFPData!CV1724</f>
        <v>0</v>
      </c>
      <c r="K1729" s="55">
        <f>RFPData!CW1724</f>
        <v>0</v>
      </c>
      <c r="L1729" s="57">
        <f>RFPData!DR1724</f>
        <v>0</v>
      </c>
    </row>
    <row r="1730" spans="1:12" ht="30" customHeight="1">
      <c r="A1730" s="58">
        <f>RFPData!D1725</f>
        <v>0</v>
      </c>
      <c r="B1730" s="53">
        <f>RFPData!DU1725</f>
        <v>0</v>
      </c>
      <c r="C1730" s="56">
        <f>RFPData!E1725</f>
        <v>0</v>
      </c>
      <c r="D1730" s="53">
        <f>RFPData!DT1725</f>
        <v>0</v>
      </c>
      <c r="E1730" s="56" t="str">
        <f>RFPData!DW1725</f>
        <v/>
      </c>
      <c r="F1730" s="54" t="d">
        <f>RFPData!CX1725</f>
        <v>1899-12-30</v>
      </c>
      <c r="G1730" s="54" t="d">
        <f>RFPData!DS1725</f>
        <v>1899-12-30</v>
      </c>
      <c r="H1730" s="58">
        <f>RFPData!DQ1725</f>
        <v>0</v>
      </c>
      <c r="I1730" s="58">
        <f>RFPData!DV1725</f>
        <v>0</v>
      </c>
      <c r="J1730" s="55">
        <f>RFPData!CV1725</f>
        <v>0</v>
      </c>
      <c r="K1730" s="55">
        <f>RFPData!CW1725</f>
        <v>0</v>
      </c>
      <c r="L1730" s="57">
        <f>RFPData!DR1725</f>
        <v>0</v>
      </c>
    </row>
    <row r="1731" spans="1:12" ht="30" customHeight="1">
      <c r="A1731" s="58">
        <f>RFPData!D1726</f>
        <v>0</v>
      </c>
      <c r="B1731" s="53">
        <f>RFPData!DU1726</f>
        <v>0</v>
      </c>
      <c r="C1731" s="56">
        <f>RFPData!E1726</f>
        <v>0</v>
      </c>
      <c r="D1731" s="53">
        <f>RFPData!DT1726</f>
        <v>0</v>
      </c>
      <c r="E1731" s="56" t="str">
        <f>RFPData!DW1726</f>
        <v/>
      </c>
      <c r="F1731" s="54" t="d">
        <f>RFPData!CX1726</f>
        <v>1899-12-30</v>
      </c>
      <c r="G1731" s="54" t="d">
        <f>RFPData!DS1726</f>
        <v>1899-12-30</v>
      </c>
      <c r="H1731" s="58">
        <f>RFPData!DQ1726</f>
        <v>0</v>
      </c>
      <c r="I1731" s="58">
        <f>RFPData!DV1726</f>
        <v>0</v>
      </c>
      <c r="J1731" s="55">
        <f>RFPData!CV1726</f>
        <v>0</v>
      </c>
      <c r="K1731" s="55">
        <f>RFPData!CW1726</f>
        <v>0</v>
      </c>
      <c r="L1731" s="57">
        <f>RFPData!DR1726</f>
        <v>0</v>
      </c>
    </row>
    <row r="1732" spans="1:12" ht="30" customHeight="1">
      <c r="A1732" s="58">
        <f>RFPData!D1727</f>
        <v>0</v>
      </c>
      <c r="B1732" s="53">
        <f>RFPData!DU1727</f>
        <v>0</v>
      </c>
      <c r="C1732" s="56">
        <f>RFPData!E1727</f>
        <v>0</v>
      </c>
      <c r="D1732" s="53">
        <f>RFPData!DT1727</f>
        <v>0</v>
      </c>
      <c r="E1732" s="56" t="str">
        <f>RFPData!DW1727</f>
        <v/>
      </c>
      <c r="F1732" s="54" t="d">
        <f>RFPData!CX1727</f>
        <v>1899-12-30</v>
      </c>
      <c r="G1732" s="54" t="d">
        <f>RFPData!DS1727</f>
        <v>1899-12-30</v>
      </c>
      <c r="H1732" s="58">
        <f>RFPData!DQ1727</f>
        <v>0</v>
      </c>
      <c r="I1732" s="58">
        <f>RFPData!DV1727</f>
        <v>0</v>
      </c>
      <c r="J1732" s="55">
        <f>RFPData!CV1727</f>
        <v>0</v>
      </c>
      <c r="K1732" s="55">
        <f>RFPData!CW1727</f>
        <v>0</v>
      </c>
      <c r="L1732" s="57">
        <f>RFPData!DR1727</f>
        <v>0</v>
      </c>
    </row>
    <row r="1733" spans="1:12" ht="30" customHeight="1">
      <c r="A1733" s="58">
        <f>RFPData!D1728</f>
        <v>0</v>
      </c>
      <c r="B1733" s="53">
        <f>RFPData!DU1728</f>
        <v>0</v>
      </c>
      <c r="C1733" s="56">
        <f>RFPData!E1728</f>
        <v>0</v>
      </c>
      <c r="D1733" s="53">
        <f>RFPData!DT1728</f>
        <v>0</v>
      </c>
      <c r="E1733" s="56" t="str">
        <f>RFPData!DW1728</f>
        <v/>
      </c>
      <c r="F1733" s="54" t="d">
        <f>RFPData!CX1728</f>
        <v>1899-12-30</v>
      </c>
      <c r="G1733" s="54" t="d">
        <f>RFPData!DS1728</f>
        <v>1899-12-30</v>
      </c>
      <c r="H1733" s="58">
        <f>RFPData!DQ1728</f>
        <v>0</v>
      </c>
      <c r="I1733" s="58">
        <f>RFPData!DV1728</f>
        <v>0</v>
      </c>
      <c r="J1733" s="55">
        <f>RFPData!CV1728</f>
        <v>0</v>
      </c>
      <c r="K1733" s="55">
        <f>RFPData!CW1728</f>
        <v>0</v>
      </c>
      <c r="L1733" s="57">
        <f>RFPData!DR1728</f>
        <v>0</v>
      </c>
    </row>
    <row r="1734" spans="1:12" ht="30" customHeight="1">
      <c r="A1734" s="58">
        <f>RFPData!D1729</f>
        <v>0</v>
      </c>
      <c r="B1734" s="53">
        <f>RFPData!DU1729</f>
        <v>0</v>
      </c>
      <c r="C1734" s="56">
        <f>RFPData!E1729</f>
        <v>0</v>
      </c>
      <c r="D1734" s="53">
        <f>RFPData!DT1729</f>
        <v>0</v>
      </c>
      <c r="E1734" s="56" t="str">
        <f>RFPData!DW1729</f>
        <v/>
      </c>
      <c r="F1734" s="54" t="d">
        <f>RFPData!CX1729</f>
        <v>1899-12-30</v>
      </c>
      <c r="G1734" s="54" t="d">
        <f>RFPData!DS1729</f>
        <v>1899-12-30</v>
      </c>
      <c r="H1734" s="58">
        <f>RFPData!DQ1729</f>
        <v>0</v>
      </c>
      <c r="I1734" s="58">
        <f>RFPData!DV1729</f>
        <v>0</v>
      </c>
      <c r="J1734" s="55">
        <f>RFPData!CV1729</f>
        <v>0</v>
      </c>
      <c r="K1734" s="55">
        <f>RFPData!CW1729</f>
        <v>0</v>
      </c>
      <c r="L1734" s="57">
        <f>RFPData!DR1729</f>
        <v>0</v>
      </c>
    </row>
    <row r="1735" spans="1:12" ht="30" customHeight="1">
      <c r="A1735" s="58">
        <f>RFPData!D1730</f>
        <v>0</v>
      </c>
      <c r="B1735" s="53">
        <f>RFPData!DU1730</f>
        <v>0</v>
      </c>
      <c r="C1735" s="56">
        <f>RFPData!E1730</f>
        <v>0</v>
      </c>
      <c r="D1735" s="53">
        <f>RFPData!DT1730</f>
        <v>0</v>
      </c>
      <c r="E1735" s="56" t="str">
        <f>RFPData!DW1730</f>
        <v/>
      </c>
      <c r="F1735" s="54" t="d">
        <f>RFPData!CX1730</f>
        <v>1899-12-30</v>
      </c>
      <c r="G1735" s="54" t="d">
        <f>RFPData!DS1730</f>
        <v>1899-12-30</v>
      </c>
      <c r="H1735" s="58">
        <f>RFPData!DQ1730</f>
        <v>0</v>
      </c>
      <c r="I1735" s="58">
        <f>RFPData!DV1730</f>
        <v>0</v>
      </c>
      <c r="J1735" s="55">
        <f>RFPData!CV1730</f>
        <v>0</v>
      </c>
      <c r="K1735" s="55">
        <f>RFPData!CW1730</f>
        <v>0</v>
      </c>
      <c r="L1735" s="57">
        <f>RFPData!DR1730</f>
        <v>0</v>
      </c>
    </row>
    <row r="1736" spans="1:12" ht="30" customHeight="1">
      <c r="A1736" s="58">
        <f>RFPData!D1731</f>
        <v>0</v>
      </c>
      <c r="B1736" s="53">
        <f>RFPData!DU1731</f>
        <v>0</v>
      </c>
      <c r="C1736" s="56">
        <f>RFPData!E1731</f>
        <v>0</v>
      </c>
      <c r="D1736" s="53">
        <f>RFPData!DT1731</f>
        <v>0</v>
      </c>
      <c r="E1736" s="56" t="str">
        <f>RFPData!DW1731</f>
        <v/>
      </c>
      <c r="F1736" s="54" t="d">
        <f>RFPData!CX1731</f>
        <v>1899-12-30</v>
      </c>
      <c r="G1736" s="54" t="d">
        <f>RFPData!DS1731</f>
        <v>1899-12-30</v>
      </c>
      <c r="H1736" s="58">
        <f>RFPData!DQ1731</f>
        <v>0</v>
      </c>
      <c r="I1736" s="58">
        <f>RFPData!DV1731</f>
        <v>0</v>
      </c>
      <c r="J1736" s="55">
        <f>RFPData!CV1731</f>
        <v>0</v>
      </c>
      <c r="K1736" s="55">
        <f>RFPData!CW1731</f>
        <v>0</v>
      </c>
      <c r="L1736" s="57">
        <f>RFPData!DR1731</f>
        <v>0</v>
      </c>
    </row>
    <row r="1737" spans="1:12" ht="30" customHeight="1">
      <c r="A1737" s="58">
        <f>RFPData!D1732</f>
        <v>0</v>
      </c>
      <c r="B1737" s="53">
        <f>RFPData!DU1732</f>
        <v>0</v>
      </c>
      <c r="C1737" s="56">
        <f>RFPData!E1732</f>
        <v>0</v>
      </c>
      <c r="D1737" s="53">
        <f>RFPData!DT1732</f>
        <v>0</v>
      </c>
      <c r="E1737" s="56" t="str">
        <f>RFPData!DW1732</f>
        <v/>
      </c>
      <c r="F1737" s="54" t="d">
        <f>RFPData!CX1732</f>
        <v>1899-12-30</v>
      </c>
      <c r="G1737" s="54" t="d">
        <f>RFPData!DS1732</f>
        <v>1899-12-30</v>
      </c>
      <c r="H1737" s="58">
        <f>RFPData!DQ1732</f>
        <v>0</v>
      </c>
      <c r="I1737" s="58">
        <f>RFPData!DV1732</f>
        <v>0</v>
      </c>
      <c r="J1737" s="55">
        <f>RFPData!CV1732</f>
        <v>0</v>
      </c>
      <c r="K1737" s="55">
        <f>RFPData!CW1732</f>
        <v>0</v>
      </c>
      <c r="L1737" s="57">
        <f>RFPData!DR1732</f>
        <v>0</v>
      </c>
    </row>
    <row r="1738" spans="1:12" ht="30" customHeight="1">
      <c r="A1738" s="58">
        <f>RFPData!D1733</f>
        <v>0</v>
      </c>
      <c r="B1738" s="53">
        <f>RFPData!DU1733</f>
        <v>0</v>
      </c>
      <c r="C1738" s="56">
        <f>RFPData!E1733</f>
        <v>0</v>
      </c>
      <c r="D1738" s="53">
        <f>RFPData!DT1733</f>
        <v>0</v>
      </c>
      <c r="E1738" s="56" t="str">
        <f>RFPData!DW1733</f>
        <v/>
      </c>
      <c r="F1738" s="54" t="d">
        <f>RFPData!CX1733</f>
        <v>1899-12-30</v>
      </c>
      <c r="G1738" s="54" t="d">
        <f>RFPData!DS1733</f>
        <v>1899-12-30</v>
      </c>
      <c r="H1738" s="58">
        <f>RFPData!DQ1733</f>
        <v>0</v>
      </c>
      <c r="I1738" s="58">
        <f>RFPData!DV1733</f>
        <v>0</v>
      </c>
      <c r="J1738" s="55">
        <f>RFPData!CV1733</f>
        <v>0</v>
      </c>
      <c r="K1738" s="55">
        <f>RFPData!CW1733</f>
        <v>0</v>
      </c>
      <c r="L1738" s="57">
        <f>RFPData!DR1733</f>
        <v>0</v>
      </c>
    </row>
    <row r="1739" spans="1:12" ht="30" customHeight="1">
      <c r="A1739" s="58">
        <f>RFPData!D1734</f>
        <v>0</v>
      </c>
      <c r="B1739" s="53">
        <f>RFPData!DU1734</f>
        <v>0</v>
      </c>
      <c r="C1739" s="56">
        <f>RFPData!E1734</f>
        <v>0</v>
      </c>
      <c r="D1739" s="53">
        <f>RFPData!DT1734</f>
        <v>0</v>
      </c>
      <c r="E1739" s="56" t="str">
        <f>RFPData!DW1734</f>
        <v/>
      </c>
      <c r="F1739" s="54" t="d">
        <f>RFPData!CX1734</f>
        <v>1899-12-30</v>
      </c>
      <c r="G1739" s="54" t="d">
        <f>RFPData!DS1734</f>
        <v>1899-12-30</v>
      </c>
      <c r="H1739" s="58">
        <f>RFPData!DQ1734</f>
        <v>0</v>
      </c>
      <c r="I1739" s="58">
        <f>RFPData!DV1734</f>
        <v>0</v>
      </c>
      <c r="J1739" s="55">
        <f>RFPData!CV1734</f>
        <v>0</v>
      </c>
      <c r="K1739" s="55">
        <f>RFPData!CW1734</f>
        <v>0</v>
      </c>
      <c r="L1739" s="57">
        <f>RFPData!DR1734</f>
        <v>0</v>
      </c>
    </row>
    <row r="1740" spans="1:12" ht="30" customHeight="1">
      <c r="A1740" s="58">
        <f>RFPData!D1735</f>
        <v>0</v>
      </c>
      <c r="B1740" s="53">
        <f>RFPData!DU1735</f>
        <v>0</v>
      </c>
      <c r="C1740" s="56">
        <f>RFPData!E1735</f>
        <v>0</v>
      </c>
      <c r="D1740" s="53">
        <f>RFPData!DT1735</f>
        <v>0</v>
      </c>
      <c r="E1740" s="56" t="str">
        <f>RFPData!DW1735</f>
        <v/>
      </c>
      <c r="F1740" s="54" t="d">
        <f>RFPData!CX1735</f>
        <v>1899-12-30</v>
      </c>
      <c r="G1740" s="54" t="d">
        <f>RFPData!DS1735</f>
        <v>1899-12-30</v>
      </c>
      <c r="H1740" s="58">
        <f>RFPData!DQ1735</f>
        <v>0</v>
      </c>
      <c r="I1740" s="58">
        <f>RFPData!DV1735</f>
        <v>0</v>
      </c>
      <c r="J1740" s="55">
        <f>RFPData!CV1735</f>
        <v>0</v>
      </c>
      <c r="K1740" s="55">
        <f>RFPData!CW1735</f>
        <v>0</v>
      </c>
      <c r="L1740" s="57">
        <f>RFPData!DR1735</f>
        <v>0</v>
      </c>
    </row>
    <row r="1741" spans="1:12" ht="30" customHeight="1">
      <c r="A1741" s="58">
        <f>RFPData!D1736</f>
        <v>0</v>
      </c>
      <c r="B1741" s="53">
        <f>RFPData!DU1736</f>
        <v>0</v>
      </c>
      <c r="C1741" s="56">
        <f>RFPData!E1736</f>
        <v>0</v>
      </c>
      <c r="D1741" s="53">
        <f>RFPData!DT1736</f>
        <v>0</v>
      </c>
      <c r="E1741" s="56" t="str">
        <f>RFPData!DW1736</f>
        <v/>
      </c>
      <c r="F1741" s="54" t="d">
        <f>RFPData!CX1736</f>
        <v>1899-12-30</v>
      </c>
      <c r="G1741" s="54" t="d">
        <f>RFPData!DS1736</f>
        <v>1899-12-30</v>
      </c>
      <c r="H1741" s="58">
        <f>RFPData!DQ1736</f>
        <v>0</v>
      </c>
      <c r="I1741" s="58">
        <f>RFPData!DV1736</f>
        <v>0</v>
      </c>
      <c r="J1741" s="55">
        <f>RFPData!CV1736</f>
        <v>0</v>
      </c>
      <c r="K1741" s="55">
        <f>RFPData!CW1736</f>
        <v>0</v>
      </c>
      <c r="L1741" s="57">
        <f>RFPData!DR1736</f>
        <v>0</v>
      </c>
    </row>
    <row r="1742" spans="1:12" ht="30" customHeight="1">
      <c r="A1742" s="58">
        <f>RFPData!D1737</f>
        <v>0</v>
      </c>
      <c r="B1742" s="53">
        <f>RFPData!DU1737</f>
        <v>0</v>
      </c>
      <c r="C1742" s="56">
        <f>RFPData!E1737</f>
        <v>0</v>
      </c>
      <c r="D1742" s="53">
        <f>RFPData!DT1737</f>
        <v>0</v>
      </c>
      <c r="E1742" s="56" t="str">
        <f>RFPData!DW1737</f>
        <v/>
      </c>
      <c r="F1742" s="54" t="d">
        <f>RFPData!CX1737</f>
        <v>1899-12-30</v>
      </c>
      <c r="G1742" s="54" t="d">
        <f>RFPData!DS1737</f>
        <v>1899-12-30</v>
      </c>
      <c r="H1742" s="58">
        <f>RFPData!DQ1737</f>
        <v>0</v>
      </c>
      <c r="I1742" s="58">
        <f>RFPData!DV1737</f>
        <v>0</v>
      </c>
      <c r="J1742" s="55">
        <f>RFPData!CV1737</f>
        <v>0</v>
      </c>
      <c r="K1742" s="55">
        <f>RFPData!CW1737</f>
        <v>0</v>
      </c>
      <c r="L1742" s="57">
        <f>RFPData!DR1737</f>
        <v>0</v>
      </c>
    </row>
    <row r="1743" spans="1:12" ht="30" customHeight="1">
      <c r="A1743" s="58">
        <f>RFPData!D1738</f>
        <v>0</v>
      </c>
      <c r="B1743" s="53">
        <f>RFPData!DU1738</f>
        <v>0</v>
      </c>
      <c r="C1743" s="56">
        <f>RFPData!E1738</f>
        <v>0</v>
      </c>
      <c r="D1743" s="53">
        <f>RFPData!DT1738</f>
        <v>0</v>
      </c>
      <c r="E1743" s="56" t="str">
        <f>RFPData!DW1738</f>
        <v/>
      </c>
      <c r="F1743" s="54" t="d">
        <f>RFPData!CX1738</f>
        <v>1899-12-30</v>
      </c>
      <c r="G1743" s="54" t="d">
        <f>RFPData!DS1738</f>
        <v>1899-12-30</v>
      </c>
      <c r="H1743" s="58">
        <f>RFPData!DQ1738</f>
        <v>0</v>
      </c>
      <c r="I1743" s="58">
        <f>RFPData!DV1738</f>
        <v>0</v>
      </c>
      <c r="J1743" s="55">
        <f>RFPData!CV1738</f>
        <v>0</v>
      </c>
      <c r="K1743" s="55">
        <f>RFPData!CW1738</f>
        <v>0</v>
      </c>
      <c r="L1743" s="57">
        <f>RFPData!DR1738</f>
        <v>0</v>
      </c>
    </row>
    <row r="1744" spans="1:12" ht="30" customHeight="1">
      <c r="A1744" s="58">
        <f>RFPData!D1739</f>
        <v>0</v>
      </c>
      <c r="B1744" s="53">
        <f>RFPData!DU1739</f>
        <v>0</v>
      </c>
      <c r="C1744" s="56">
        <f>RFPData!E1739</f>
        <v>0</v>
      </c>
      <c r="D1744" s="53">
        <f>RFPData!DT1739</f>
        <v>0</v>
      </c>
      <c r="E1744" s="56" t="str">
        <f>RFPData!DW1739</f>
        <v/>
      </c>
      <c r="F1744" s="54" t="d">
        <f>RFPData!CX1739</f>
        <v>1899-12-30</v>
      </c>
      <c r="G1744" s="54" t="d">
        <f>RFPData!DS1739</f>
        <v>1899-12-30</v>
      </c>
      <c r="H1744" s="58">
        <f>RFPData!DQ1739</f>
        <v>0</v>
      </c>
      <c r="I1744" s="58">
        <f>RFPData!DV1739</f>
        <v>0</v>
      </c>
      <c r="J1744" s="55">
        <f>RFPData!CV1739</f>
        <v>0</v>
      </c>
      <c r="K1744" s="55">
        <f>RFPData!CW1739</f>
        <v>0</v>
      </c>
      <c r="L1744" s="57">
        <f>RFPData!DR1739</f>
        <v>0</v>
      </c>
    </row>
    <row r="1745" spans="1:12" ht="30" customHeight="1">
      <c r="A1745" s="58">
        <f>RFPData!D1740</f>
        <v>0</v>
      </c>
      <c r="B1745" s="53">
        <f>RFPData!DU1740</f>
        <v>0</v>
      </c>
      <c r="C1745" s="56">
        <f>RFPData!E1740</f>
        <v>0</v>
      </c>
      <c r="D1745" s="53">
        <f>RFPData!DT1740</f>
        <v>0</v>
      </c>
      <c r="E1745" s="56" t="str">
        <f>RFPData!DW1740</f>
        <v/>
      </c>
      <c r="F1745" s="54" t="d">
        <f>RFPData!CX1740</f>
        <v>1899-12-30</v>
      </c>
      <c r="G1745" s="54" t="d">
        <f>RFPData!DS1740</f>
        <v>1899-12-30</v>
      </c>
      <c r="H1745" s="58">
        <f>RFPData!DQ1740</f>
        <v>0</v>
      </c>
      <c r="I1745" s="58">
        <f>RFPData!DV1740</f>
        <v>0</v>
      </c>
      <c r="J1745" s="55">
        <f>RFPData!CV1740</f>
        <v>0</v>
      </c>
      <c r="K1745" s="55">
        <f>RFPData!CW1740</f>
        <v>0</v>
      </c>
      <c r="L1745" s="57">
        <f>RFPData!DR1740</f>
        <v>0</v>
      </c>
    </row>
    <row r="1746" spans="1:12" ht="30" customHeight="1">
      <c r="A1746" s="58">
        <f>RFPData!D1741</f>
        <v>0</v>
      </c>
      <c r="B1746" s="53">
        <f>RFPData!DU1741</f>
        <v>0</v>
      </c>
      <c r="C1746" s="56">
        <f>RFPData!E1741</f>
        <v>0</v>
      </c>
      <c r="D1746" s="53">
        <f>RFPData!DT1741</f>
        <v>0</v>
      </c>
      <c r="E1746" s="56" t="str">
        <f>RFPData!DW1741</f>
        <v/>
      </c>
      <c r="F1746" s="54" t="d">
        <f>RFPData!CX1741</f>
        <v>1899-12-30</v>
      </c>
      <c r="G1746" s="54" t="d">
        <f>RFPData!DS1741</f>
        <v>1899-12-30</v>
      </c>
      <c r="H1746" s="58">
        <f>RFPData!DQ1741</f>
        <v>0</v>
      </c>
      <c r="I1746" s="58">
        <f>RFPData!DV1741</f>
        <v>0</v>
      </c>
      <c r="J1746" s="55">
        <f>RFPData!CV1741</f>
        <v>0</v>
      </c>
      <c r="K1746" s="55">
        <f>RFPData!CW1741</f>
        <v>0</v>
      </c>
      <c r="L1746" s="57">
        <f>RFPData!DR1741</f>
        <v>0</v>
      </c>
    </row>
    <row r="1747" spans="1:12" ht="30" customHeight="1">
      <c r="A1747" s="58">
        <f>RFPData!D1742</f>
        <v>0</v>
      </c>
      <c r="B1747" s="53">
        <f>RFPData!DU1742</f>
        <v>0</v>
      </c>
      <c r="C1747" s="56">
        <f>RFPData!E1742</f>
        <v>0</v>
      </c>
      <c r="D1747" s="53">
        <f>RFPData!DT1742</f>
        <v>0</v>
      </c>
      <c r="E1747" s="56" t="str">
        <f>RFPData!DW1742</f>
        <v/>
      </c>
      <c r="F1747" s="54" t="d">
        <f>RFPData!CX1742</f>
        <v>1899-12-30</v>
      </c>
      <c r="G1747" s="54" t="d">
        <f>RFPData!DS1742</f>
        <v>1899-12-30</v>
      </c>
      <c r="H1747" s="58">
        <f>RFPData!DQ1742</f>
        <v>0</v>
      </c>
      <c r="I1747" s="58">
        <f>RFPData!DV1742</f>
        <v>0</v>
      </c>
      <c r="J1747" s="55">
        <f>RFPData!CV1742</f>
        <v>0</v>
      </c>
      <c r="K1747" s="55">
        <f>RFPData!CW1742</f>
        <v>0</v>
      </c>
      <c r="L1747" s="57">
        <f>RFPData!DR1742</f>
        <v>0</v>
      </c>
    </row>
    <row r="1748" spans="1:12" ht="30" customHeight="1">
      <c r="A1748" s="58">
        <f>RFPData!D1743</f>
        <v>0</v>
      </c>
      <c r="B1748" s="53">
        <f>RFPData!DU1743</f>
        <v>0</v>
      </c>
      <c r="C1748" s="56">
        <f>RFPData!E1743</f>
        <v>0</v>
      </c>
      <c r="D1748" s="53">
        <f>RFPData!DT1743</f>
        <v>0</v>
      </c>
      <c r="E1748" s="56" t="str">
        <f>RFPData!DW1743</f>
        <v/>
      </c>
      <c r="F1748" s="54" t="d">
        <f>RFPData!CX1743</f>
        <v>1899-12-30</v>
      </c>
      <c r="G1748" s="54" t="d">
        <f>RFPData!DS1743</f>
        <v>1899-12-30</v>
      </c>
      <c r="H1748" s="58">
        <f>RFPData!DQ1743</f>
        <v>0</v>
      </c>
      <c r="I1748" s="58">
        <f>RFPData!DV1743</f>
        <v>0</v>
      </c>
      <c r="J1748" s="55">
        <f>RFPData!CV1743</f>
        <v>0</v>
      </c>
      <c r="K1748" s="55">
        <f>RFPData!CW1743</f>
        <v>0</v>
      </c>
      <c r="L1748" s="57">
        <f>RFPData!DR1743</f>
        <v>0</v>
      </c>
    </row>
    <row r="1749" spans="1:12" ht="30" customHeight="1">
      <c r="A1749" s="58">
        <f>RFPData!D1744</f>
        <v>0</v>
      </c>
      <c r="B1749" s="53">
        <f>RFPData!DU1744</f>
        <v>0</v>
      </c>
      <c r="C1749" s="56">
        <f>RFPData!E1744</f>
        <v>0</v>
      </c>
      <c r="D1749" s="53">
        <f>RFPData!DT1744</f>
        <v>0</v>
      </c>
      <c r="E1749" s="56" t="str">
        <f>RFPData!DW1744</f>
        <v/>
      </c>
      <c r="F1749" s="54" t="d">
        <f>RFPData!CX1744</f>
        <v>1899-12-30</v>
      </c>
      <c r="G1749" s="54" t="d">
        <f>RFPData!DS1744</f>
        <v>1899-12-30</v>
      </c>
      <c r="H1749" s="58">
        <f>RFPData!DQ1744</f>
        <v>0</v>
      </c>
      <c r="I1749" s="58">
        <f>RFPData!DV1744</f>
        <v>0</v>
      </c>
      <c r="J1749" s="55">
        <f>RFPData!CV1744</f>
        <v>0</v>
      </c>
      <c r="K1749" s="55">
        <f>RFPData!CW1744</f>
        <v>0</v>
      </c>
      <c r="L1749" s="57">
        <f>RFPData!DR1744</f>
        <v>0</v>
      </c>
    </row>
    <row r="1750" spans="1:12" ht="30" customHeight="1">
      <c r="A1750" s="58">
        <f>RFPData!D1745</f>
        <v>0</v>
      </c>
      <c r="B1750" s="53">
        <f>RFPData!DU1745</f>
        <v>0</v>
      </c>
      <c r="C1750" s="56">
        <f>RFPData!E1745</f>
        <v>0</v>
      </c>
      <c r="D1750" s="53">
        <f>RFPData!DT1745</f>
        <v>0</v>
      </c>
      <c r="E1750" s="56" t="str">
        <f>RFPData!DW1745</f>
        <v/>
      </c>
      <c r="F1750" s="54" t="d">
        <f>RFPData!CX1745</f>
        <v>1899-12-30</v>
      </c>
      <c r="G1750" s="54" t="d">
        <f>RFPData!DS1745</f>
        <v>1899-12-30</v>
      </c>
      <c r="H1750" s="58">
        <f>RFPData!DQ1745</f>
        <v>0</v>
      </c>
      <c r="I1750" s="58">
        <f>RFPData!DV1745</f>
        <v>0</v>
      </c>
      <c r="J1750" s="55">
        <f>RFPData!CV1745</f>
        <v>0</v>
      </c>
      <c r="K1750" s="55">
        <f>RFPData!CW1745</f>
        <v>0</v>
      </c>
      <c r="L1750" s="57">
        <f>RFPData!DR1745</f>
        <v>0</v>
      </c>
    </row>
    <row r="1751" spans="1:12" ht="30" customHeight="1">
      <c r="A1751" s="58">
        <f>RFPData!D1746</f>
        <v>0</v>
      </c>
      <c r="B1751" s="53">
        <f>RFPData!DU1746</f>
        <v>0</v>
      </c>
      <c r="C1751" s="56">
        <f>RFPData!E1746</f>
        <v>0</v>
      </c>
      <c r="D1751" s="53">
        <f>RFPData!DT1746</f>
        <v>0</v>
      </c>
      <c r="E1751" s="56" t="str">
        <f>RFPData!DW1746</f>
        <v/>
      </c>
      <c r="F1751" s="54" t="d">
        <f>RFPData!CX1746</f>
        <v>1899-12-30</v>
      </c>
      <c r="G1751" s="54" t="d">
        <f>RFPData!DS1746</f>
        <v>1899-12-30</v>
      </c>
      <c r="H1751" s="58">
        <f>RFPData!DQ1746</f>
        <v>0</v>
      </c>
      <c r="I1751" s="58">
        <f>RFPData!DV1746</f>
        <v>0</v>
      </c>
      <c r="J1751" s="55">
        <f>RFPData!CV1746</f>
        <v>0</v>
      </c>
      <c r="K1751" s="55">
        <f>RFPData!CW1746</f>
        <v>0</v>
      </c>
      <c r="L1751" s="57">
        <f>RFPData!DR1746</f>
        <v>0</v>
      </c>
    </row>
    <row r="1752" spans="1:12" ht="30" customHeight="1">
      <c r="A1752" s="58">
        <f>RFPData!D1747</f>
        <v>0</v>
      </c>
      <c r="B1752" s="53">
        <f>RFPData!DU1747</f>
        <v>0</v>
      </c>
      <c r="C1752" s="56">
        <f>RFPData!E1747</f>
        <v>0</v>
      </c>
      <c r="D1752" s="53">
        <f>RFPData!DT1747</f>
        <v>0</v>
      </c>
      <c r="E1752" s="56" t="str">
        <f>RFPData!DW1747</f>
        <v/>
      </c>
      <c r="F1752" s="54" t="d">
        <f>RFPData!CX1747</f>
        <v>1899-12-30</v>
      </c>
      <c r="G1752" s="54" t="d">
        <f>RFPData!DS1747</f>
        <v>1899-12-30</v>
      </c>
      <c r="H1752" s="58">
        <f>RFPData!DQ1747</f>
        <v>0</v>
      </c>
      <c r="I1752" s="58">
        <f>RFPData!DV1747</f>
        <v>0</v>
      </c>
      <c r="J1752" s="55">
        <f>RFPData!CV1747</f>
        <v>0</v>
      </c>
      <c r="K1752" s="55">
        <f>RFPData!CW1747</f>
        <v>0</v>
      </c>
      <c r="L1752" s="57">
        <f>RFPData!DR1747</f>
        <v>0</v>
      </c>
    </row>
    <row r="1753" spans="1:12" ht="30" customHeight="1">
      <c r="A1753" s="58">
        <f>RFPData!D1748</f>
        <v>0</v>
      </c>
      <c r="B1753" s="53">
        <f>RFPData!DU1748</f>
        <v>0</v>
      </c>
      <c r="C1753" s="56">
        <f>RFPData!E1748</f>
        <v>0</v>
      </c>
      <c r="D1753" s="53">
        <f>RFPData!DT1748</f>
        <v>0</v>
      </c>
      <c r="E1753" s="56" t="str">
        <f>RFPData!DW1748</f>
        <v/>
      </c>
      <c r="F1753" s="54" t="d">
        <f>RFPData!CX1748</f>
        <v>1899-12-30</v>
      </c>
      <c r="G1753" s="54" t="d">
        <f>RFPData!DS1748</f>
        <v>1899-12-30</v>
      </c>
      <c r="H1753" s="58">
        <f>RFPData!DQ1748</f>
        <v>0</v>
      </c>
      <c r="I1753" s="58">
        <f>RFPData!DV1748</f>
        <v>0</v>
      </c>
      <c r="J1753" s="55">
        <f>RFPData!CV1748</f>
        <v>0</v>
      </c>
      <c r="K1753" s="55">
        <f>RFPData!CW1748</f>
        <v>0</v>
      </c>
      <c r="L1753" s="57">
        <f>RFPData!DR1748</f>
        <v>0</v>
      </c>
    </row>
    <row r="1754" spans="1:12" ht="30" customHeight="1">
      <c r="A1754" s="58">
        <f>RFPData!D1749</f>
        <v>0</v>
      </c>
      <c r="B1754" s="53">
        <f>RFPData!DU1749</f>
        <v>0</v>
      </c>
      <c r="C1754" s="56">
        <f>RFPData!E1749</f>
        <v>0</v>
      </c>
      <c r="D1754" s="53">
        <f>RFPData!DT1749</f>
        <v>0</v>
      </c>
      <c r="E1754" s="56" t="str">
        <f>RFPData!DW1749</f>
        <v/>
      </c>
      <c r="F1754" s="54" t="d">
        <f>RFPData!CX1749</f>
        <v>1899-12-30</v>
      </c>
      <c r="G1754" s="54" t="d">
        <f>RFPData!DS1749</f>
        <v>1899-12-30</v>
      </c>
      <c r="H1754" s="58">
        <f>RFPData!DQ1749</f>
        <v>0</v>
      </c>
      <c r="I1754" s="58">
        <f>RFPData!DV1749</f>
        <v>0</v>
      </c>
      <c r="J1754" s="55">
        <f>RFPData!CV1749</f>
        <v>0</v>
      </c>
      <c r="K1754" s="55">
        <f>RFPData!CW1749</f>
        <v>0</v>
      </c>
      <c r="L1754" s="57">
        <f>RFPData!DR1749</f>
        <v>0</v>
      </c>
    </row>
    <row r="1755" spans="1:12" ht="30" customHeight="1">
      <c r="A1755" s="58">
        <f>RFPData!D1750</f>
        <v>0</v>
      </c>
      <c r="B1755" s="53">
        <f>RFPData!DU1750</f>
        <v>0</v>
      </c>
      <c r="C1755" s="56">
        <f>RFPData!E1750</f>
        <v>0</v>
      </c>
      <c r="D1755" s="53">
        <f>RFPData!DT1750</f>
        <v>0</v>
      </c>
      <c r="E1755" s="56" t="str">
        <f>RFPData!DW1750</f>
        <v/>
      </c>
      <c r="F1755" s="54" t="d">
        <f>RFPData!CX1750</f>
        <v>1899-12-30</v>
      </c>
      <c r="G1755" s="54" t="d">
        <f>RFPData!DS1750</f>
        <v>1899-12-30</v>
      </c>
      <c r="H1755" s="58">
        <f>RFPData!DQ1750</f>
        <v>0</v>
      </c>
      <c r="I1755" s="58">
        <f>RFPData!DV1750</f>
        <v>0</v>
      </c>
      <c r="J1755" s="55">
        <f>RFPData!CV1750</f>
        <v>0</v>
      </c>
      <c r="K1755" s="55">
        <f>RFPData!CW1750</f>
        <v>0</v>
      </c>
      <c r="L1755" s="57">
        <f>RFPData!DR1750</f>
        <v>0</v>
      </c>
    </row>
    <row r="1756" spans="1:12" ht="30" customHeight="1">
      <c r="A1756" s="58">
        <f>RFPData!D1751</f>
        <v>0</v>
      </c>
      <c r="B1756" s="53">
        <f>RFPData!DU1751</f>
        <v>0</v>
      </c>
      <c r="C1756" s="56">
        <f>RFPData!E1751</f>
        <v>0</v>
      </c>
      <c r="D1756" s="53">
        <f>RFPData!DT1751</f>
        <v>0</v>
      </c>
      <c r="E1756" s="56" t="str">
        <f>RFPData!DW1751</f>
        <v/>
      </c>
      <c r="F1756" s="54" t="d">
        <f>RFPData!CX1751</f>
        <v>1899-12-30</v>
      </c>
      <c r="G1756" s="54" t="d">
        <f>RFPData!DS1751</f>
        <v>1899-12-30</v>
      </c>
      <c r="H1756" s="58">
        <f>RFPData!DQ1751</f>
        <v>0</v>
      </c>
      <c r="I1756" s="58">
        <f>RFPData!DV1751</f>
        <v>0</v>
      </c>
      <c r="J1756" s="55">
        <f>RFPData!CV1751</f>
        <v>0</v>
      </c>
      <c r="K1756" s="55">
        <f>RFPData!CW1751</f>
        <v>0</v>
      </c>
      <c r="L1756" s="57">
        <f>RFPData!DR1751</f>
        <v>0</v>
      </c>
    </row>
    <row r="1757" spans="1:12" ht="30" customHeight="1">
      <c r="A1757" s="58">
        <f>RFPData!D1752</f>
        <v>0</v>
      </c>
      <c r="B1757" s="53">
        <f>RFPData!DU1752</f>
        <v>0</v>
      </c>
      <c r="C1757" s="56">
        <f>RFPData!E1752</f>
        <v>0</v>
      </c>
      <c r="D1757" s="53">
        <f>RFPData!DT1752</f>
        <v>0</v>
      </c>
      <c r="E1757" s="56" t="str">
        <f>RFPData!DW1752</f>
        <v/>
      </c>
      <c r="F1757" s="54" t="d">
        <f>RFPData!CX1752</f>
        <v>1899-12-30</v>
      </c>
      <c r="G1757" s="54" t="d">
        <f>RFPData!DS1752</f>
        <v>1899-12-30</v>
      </c>
      <c r="H1757" s="58">
        <f>RFPData!DQ1752</f>
        <v>0</v>
      </c>
      <c r="I1757" s="58">
        <f>RFPData!DV1752</f>
        <v>0</v>
      </c>
      <c r="J1757" s="55">
        <f>RFPData!CV1752</f>
        <v>0</v>
      </c>
      <c r="K1757" s="55">
        <f>RFPData!CW1752</f>
        <v>0</v>
      </c>
      <c r="L1757" s="57">
        <f>RFPData!DR1752</f>
        <v>0</v>
      </c>
    </row>
    <row r="1758" spans="1:12" ht="30" customHeight="1">
      <c r="A1758" s="58">
        <f>RFPData!D1753</f>
        <v>0</v>
      </c>
      <c r="B1758" s="53">
        <f>RFPData!DU1753</f>
        <v>0</v>
      </c>
      <c r="C1758" s="56">
        <f>RFPData!E1753</f>
        <v>0</v>
      </c>
      <c r="D1758" s="53">
        <f>RFPData!DT1753</f>
        <v>0</v>
      </c>
      <c r="E1758" s="56" t="str">
        <f>RFPData!DW1753</f>
        <v/>
      </c>
      <c r="F1758" s="54" t="d">
        <f>RFPData!CX1753</f>
        <v>1899-12-30</v>
      </c>
      <c r="G1758" s="54" t="d">
        <f>RFPData!DS1753</f>
        <v>1899-12-30</v>
      </c>
      <c r="H1758" s="58">
        <f>RFPData!DQ1753</f>
        <v>0</v>
      </c>
      <c r="I1758" s="58">
        <f>RFPData!DV1753</f>
        <v>0</v>
      </c>
      <c r="J1758" s="55">
        <f>RFPData!CV1753</f>
        <v>0</v>
      </c>
      <c r="K1758" s="55">
        <f>RFPData!CW1753</f>
        <v>0</v>
      </c>
      <c r="L1758" s="57">
        <f>RFPData!DR1753</f>
        <v>0</v>
      </c>
    </row>
    <row r="1759" spans="1:12" ht="30" customHeight="1">
      <c r="A1759" s="58">
        <f>RFPData!D1754</f>
        <v>0</v>
      </c>
      <c r="B1759" s="53">
        <f>RFPData!DU1754</f>
        <v>0</v>
      </c>
      <c r="C1759" s="56">
        <f>RFPData!E1754</f>
        <v>0</v>
      </c>
      <c r="D1759" s="53">
        <f>RFPData!DT1754</f>
        <v>0</v>
      </c>
      <c r="E1759" s="56" t="str">
        <f>RFPData!DW1754</f>
        <v/>
      </c>
      <c r="F1759" s="54" t="d">
        <f>RFPData!CX1754</f>
        <v>1899-12-30</v>
      </c>
      <c r="G1759" s="54" t="d">
        <f>RFPData!DS1754</f>
        <v>1899-12-30</v>
      </c>
      <c r="H1759" s="58">
        <f>RFPData!DQ1754</f>
        <v>0</v>
      </c>
      <c r="I1759" s="58">
        <f>RFPData!DV1754</f>
        <v>0</v>
      </c>
      <c r="J1759" s="55">
        <f>RFPData!CV1754</f>
        <v>0</v>
      </c>
      <c r="K1759" s="55">
        <f>RFPData!CW1754</f>
        <v>0</v>
      </c>
      <c r="L1759" s="57">
        <f>RFPData!DR1754</f>
        <v>0</v>
      </c>
    </row>
    <row r="1760" spans="1:12" ht="30" customHeight="1">
      <c r="A1760" s="58">
        <f>RFPData!D1755</f>
        <v>0</v>
      </c>
      <c r="B1760" s="53">
        <f>RFPData!DU1755</f>
        <v>0</v>
      </c>
      <c r="C1760" s="56">
        <f>RFPData!E1755</f>
        <v>0</v>
      </c>
      <c r="D1760" s="53">
        <f>RFPData!DT1755</f>
        <v>0</v>
      </c>
      <c r="E1760" s="56" t="str">
        <f>RFPData!DW1755</f>
        <v/>
      </c>
      <c r="F1760" s="54" t="d">
        <f>RFPData!CX1755</f>
        <v>1899-12-30</v>
      </c>
      <c r="G1760" s="54" t="d">
        <f>RFPData!DS1755</f>
        <v>1899-12-30</v>
      </c>
      <c r="H1760" s="58">
        <f>RFPData!DQ1755</f>
        <v>0</v>
      </c>
      <c r="I1760" s="58">
        <f>RFPData!DV1755</f>
        <v>0</v>
      </c>
      <c r="J1760" s="55">
        <f>RFPData!CV1755</f>
        <v>0</v>
      </c>
      <c r="K1760" s="55">
        <f>RFPData!CW1755</f>
        <v>0</v>
      </c>
      <c r="L1760" s="57">
        <f>RFPData!DR1755</f>
        <v>0</v>
      </c>
    </row>
    <row r="1761" spans="1:12" ht="30" customHeight="1">
      <c r="A1761" s="58">
        <f>RFPData!D1756</f>
        <v>0</v>
      </c>
      <c r="B1761" s="53">
        <f>RFPData!DU1756</f>
        <v>0</v>
      </c>
      <c r="C1761" s="56">
        <f>RFPData!E1756</f>
        <v>0</v>
      </c>
      <c r="D1761" s="53">
        <f>RFPData!DT1756</f>
        <v>0</v>
      </c>
      <c r="E1761" s="56" t="str">
        <f>RFPData!DW1756</f>
        <v/>
      </c>
      <c r="F1761" s="54" t="d">
        <f>RFPData!CX1756</f>
        <v>1899-12-30</v>
      </c>
      <c r="G1761" s="54" t="d">
        <f>RFPData!DS1756</f>
        <v>1899-12-30</v>
      </c>
      <c r="H1761" s="58">
        <f>RFPData!DQ1756</f>
        <v>0</v>
      </c>
      <c r="I1761" s="58">
        <f>RFPData!DV1756</f>
        <v>0</v>
      </c>
      <c r="J1761" s="55">
        <f>RFPData!CV1756</f>
        <v>0</v>
      </c>
      <c r="K1761" s="55">
        <f>RFPData!CW1756</f>
        <v>0</v>
      </c>
      <c r="L1761" s="57">
        <f>RFPData!DR1756</f>
        <v>0</v>
      </c>
    </row>
    <row r="1762" spans="1:12" ht="30" customHeight="1">
      <c r="A1762" s="58">
        <f>RFPData!D1757</f>
        <v>0</v>
      </c>
      <c r="B1762" s="53">
        <f>RFPData!DU1757</f>
        <v>0</v>
      </c>
      <c r="C1762" s="56">
        <f>RFPData!E1757</f>
        <v>0</v>
      </c>
      <c r="D1762" s="53">
        <f>RFPData!DT1757</f>
        <v>0</v>
      </c>
      <c r="E1762" s="56" t="str">
        <f>RFPData!DW1757</f>
        <v/>
      </c>
      <c r="F1762" s="54" t="d">
        <f>RFPData!CX1757</f>
        <v>1899-12-30</v>
      </c>
      <c r="G1762" s="54" t="d">
        <f>RFPData!DS1757</f>
        <v>1899-12-30</v>
      </c>
      <c r="H1762" s="58">
        <f>RFPData!DQ1757</f>
        <v>0</v>
      </c>
      <c r="I1762" s="58">
        <f>RFPData!DV1757</f>
        <v>0</v>
      </c>
      <c r="J1762" s="55">
        <f>RFPData!CV1757</f>
        <v>0</v>
      </c>
      <c r="K1762" s="55">
        <f>RFPData!CW1757</f>
        <v>0</v>
      </c>
      <c r="L1762" s="57">
        <f>RFPData!DR1757</f>
        <v>0</v>
      </c>
    </row>
    <row r="1763" spans="1:12" ht="30" customHeight="1">
      <c r="A1763" s="58">
        <f>RFPData!D1758</f>
        <v>0</v>
      </c>
      <c r="B1763" s="53">
        <f>RFPData!DU1758</f>
        <v>0</v>
      </c>
      <c r="C1763" s="56">
        <f>RFPData!E1758</f>
        <v>0</v>
      </c>
      <c r="D1763" s="53">
        <f>RFPData!DT1758</f>
        <v>0</v>
      </c>
      <c r="E1763" s="56" t="str">
        <f>RFPData!DW1758</f>
        <v/>
      </c>
      <c r="F1763" s="54" t="d">
        <f>RFPData!CX1758</f>
        <v>1899-12-30</v>
      </c>
      <c r="G1763" s="54" t="d">
        <f>RFPData!DS1758</f>
        <v>1899-12-30</v>
      </c>
      <c r="H1763" s="58">
        <f>RFPData!DQ1758</f>
        <v>0</v>
      </c>
      <c r="I1763" s="58">
        <f>RFPData!DV1758</f>
        <v>0</v>
      </c>
      <c r="J1763" s="55">
        <f>RFPData!CV1758</f>
        <v>0</v>
      </c>
      <c r="K1763" s="55">
        <f>RFPData!CW1758</f>
        <v>0</v>
      </c>
      <c r="L1763" s="57">
        <f>RFPData!DR1758</f>
        <v>0</v>
      </c>
    </row>
    <row r="1764" spans="1:12" ht="30" customHeight="1">
      <c r="A1764" s="58">
        <f>RFPData!D1759</f>
        <v>0</v>
      </c>
      <c r="B1764" s="53">
        <f>RFPData!DU1759</f>
        <v>0</v>
      </c>
      <c r="C1764" s="56">
        <f>RFPData!E1759</f>
        <v>0</v>
      </c>
      <c r="D1764" s="53">
        <f>RFPData!DT1759</f>
        <v>0</v>
      </c>
      <c r="E1764" s="56" t="str">
        <f>RFPData!DW1759</f>
        <v/>
      </c>
      <c r="F1764" s="54" t="d">
        <f>RFPData!CX1759</f>
        <v>1899-12-30</v>
      </c>
      <c r="G1764" s="54" t="d">
        <f>RFPData!DS1759</f>
        <v>1899-12-30</v>
      </c>
      <c r="H1764" s="58">
        <f>RFPData!DQ1759</f>
        <v>0</v>
      </c>
      <c r="I1764" s="58">
        <f>RFPData!DV1759</f>
        <v>0</v>
      </c>
      <c r="J1764" s="55">
        <f>RFPData!CV1759</f>
        <v>0</v>
      </c>
      <c r="K1764" s="55">
        <f>RFPData!CW1759</f>
        <v>0</v>
      </c>
      <c r="L1764" s="57">
        <f>RFPData!DR1759</f>
        <v>0</v>
      </c>
    </row>
    <row r="1765" spans="1:12" ht="30" customHeight="1">
      <c r="A1765" s="58">
        <f>RFPData!D1760</f>
        <v>0</v>
      </c>
      <c r="B1765" s="53">
        <f>RFPData!DU1760</f>
        <v>0</v>
      </c>
      <c r="C1765" s="56">
        <f>RFPData!E1760</f>
        <v>0</v>
      </c>
      <c r="D1765" s="53">
        <f>RFPData!DT1760</f>
        <v>0</v>
      </c>
      <c r="E1765" s="56" t="str">
        <f>RFPData!DW1760</f>
        <v/>
      </c>
      <c r="F1765" s="54" t="d">
        <f>RFPData!CX1760</f>
        <v>1899-12-30</v>
      </c>
      <c r="G1765" s="54" t="d">
        <f>RFPData!DS1760</f>
        <v>1899-12-30</v>
      </c>
      <c r="H1765" s="58">
        <f>RFPData!DQ1760</f>
        <v>0</v>
      </c>
      <c r="I1765" s="58">
        <f>RFPData!DV1760</f>
        <v>0</v>
      </c>
      <c r="J1765" s="55">
        <f>RFPData!CV1760</f>
        <v>0</v>
      </c>
      <c r="K1765" s="55">
        <f>RFPData!CW1760</f>
        <v>0</v>
      </c>
      <c r="L1765" s="57">
        <f>RFPData!DR1760</f>
        <v>0</v>
      </c>
    </row>
    <row r="1766" spans="1:12" ht="30" customHeight="1">
      <c r="A1766" s="58">
        <f>RFPData!D1761</f>
        <v>0</v>
      </c>
      <c r="B1766" s="53">
        <f>RFPData!DU1761</f>
        <v>0</v>
      </c>
      <c r="C1766" s="56">
        <f>RFPData!E1761</f>
        <v>0</v>
      </c>
      <c r="D1766" s="53">
        <f>RFPData!DT1761</f>
        <v>0</v>
      </c>
      <c r="E1766" s="56" t="str">
        <f>RFPData!DW1761</f>
        <v/>
      </c>
      <c r="F1766" s="54" t="d">
        <f>RFPData!CX1761</f>
        <v>1899-12-30</v>
      </c>
      <c r="G1766" s="54" t="d">
        <f>RFPData!DS1761</f>
        <v>1899-12-30</v>
      </c>
      <c r="H1766" s="58">
        <f>RFPData!DQ1761</f>
        <v>0</v>
      </c>
      <c r="I1766" s="58">
        <f>RFPData!DV1761</f>
        <v>0</v>
      </c>
      <c r="J1766" s="55">
        <f>RFPData!CV1761</f>
        <v>0</v>
      </c>
      <c r="K1766" s="55">
        <f>RFPData!CW1761</f>
        <v>0</v>
      </c>
      <c r="L1766" s="57">
        <f>RFPData!DR1761</f>
        <v>0</v>
      </c>
    </row>
    <row r="1767" spans="1:12" ht="30" customHeight="1">
      <c r="A1767" s="58">
        <f>RFPData!D1762</f>
        <v>0</v>
      </c>
      <c r="B1767" s="53">
        <f>RFPData!DU1762</f>
        <v>0</v>
      </c>
      <c r="C1767" s="56">
        <f>RFPData!E1762</f>
        <v>0</v>
      </c>
      <c r="D1767" s="53">
        <f>RFPData!DT1762</f>
        <v>0</v>
      </c>
      <c r="E1767" s="56" t="str">
        <f>RFPData!DW1762</f>
        <v/>
      </c>
      <c r="F1767" s="54" t="d">
        <f>RFPData!CX1762</f>
        <v>1899-12-30</v>
      </c>
      <c r="G1767" s="54" t="d">
        <f>RFPData!DS1762</f>
        <v>1899-12-30</v>
      </c>
      <c r="H1767" s="58">
        <f>RFPData!DQ1762</f>
        <v>0</v>
      </c>
      <c r="I1767" s="58">
        <f>RFPData!DV1762</f>
        <v>0</v>
      </c>
      <c r="J1767" s="55">
        <f>RFPData!CV1762</f>
        <v>0</v>
      </c>
      <c r="K1767" s="55">
        <f>RFPData!CW1762</f>
        <v>0</v>
      </c>
      <c r="L1767" s="57">
        <f>RFPData!DR1762</f>
        <v>0</v>
      </c>
    </row>
    <row r="1768" spans="1:12" ht="30" customHeight="1">
      <c r="A1768" s="58">
        <f>RFPData!D1763</f>
        <v>0</v>
      </c>
      <c r="B1768" s="53">
        <f>RFPData!DU1763</f>
        <v>0</v>
      </c>
      <c r="C1768" s="56">
        <f>RFPData!E1763</f>
        <v>0</v>
      </c>
      <c r="D1768" s="53">
        <f>RFPData!DT1763</f>
        <v>0</v>
      </c>
      <c r="E1768" s="56" t="str">
        <f>RFPData!DW1763</f>
        <v/>
      </c>
      <c r="F1768" s="54" t="d">
        <f>RFPData!CX1763</f>
        <v>1899-12-30</v>
      </c>
      <c r="G1768" s="54" t="d">
        <f>RFPData!DS1763</f>
        <v>1899-12-30</v>
      </c>
      <c r="H1768" s="58">
        <f>RFPData!DQ1763</f>
        <v>0</v>
      </c>
      <c r="I1768" s="58">
        <f>RFPData!DV1763</f>
        <v>0</v>
      </c>
      <c r="J1768" s="55">
        <f>RFPData!CV1763</f>
        <v>0</v>
      </c>
      <c r="K1768" s="55">
        <f>RFPData!CW1763</f>
        <v>0</v>
      </c>
      <c r="L1768" s="57">
        <f>RFPData!DR1763</f>
        <v>0</v>
      </c>
    </row>
    <row r="1769" spans="1:12" ht="30" customHeight="1">
      <c r="A1769" s="58">
        <f>RFPData!D1764</f>
        <v>0</v>
      </c>
      <c r="B1769" s="53">
        <f>RFPData!DU1764</f>
        <v>0</v>
      </c>
      <c r="C1769" s="56">
        <f>RFPData!E1764</f>
        <v>0</v>
      </c>
      <c r="D1769" s="53">
        <f>RFPData!DT1764</f>
        <v>0</v>
      </c>
      <c r="E1769" s="56" t="str">
        <f>RFPData!DW1764</f>
        <v/>
      </c>
      <c r="F1769" s="54" t="d">
        <f>RFPData!CX1764</f>
        <v>1899-12-30</v>
      </c>
      <c r="G1769" s="54" t="d">
        <f>RFPData!DS1764</f>
        <v>1899-12-30</v>
      </c>
      <c r="H1769" s="58">
        <f>RFPData!DQ1764</f>
        <v>0</v>
      </c>
      <c r="I1769" s="58">
        <f>RFPData!DV1764</f>
        <v>0</v>
      </c>
      <c r="J1769" s="55">
        <f>RFPData!CV1764</f>
        <v>0</v>
      </c>
      <c r="K1769" s="55">
        <f>RFPData!CW1764</f>
        <v>0</v>
      </c>
      <c r="L1769" s="57">
        <f>RFPData!DR1764</f>
        <v>0</v>
      </c>
    </row>
    <row r="1770" spans="1:12" ht="30" customHeight="1">
      <c r="A1770" s="58">
        <f>RFPData!D1765</f>
        <v>0</v>
      </c>
      <c r="B1770" s="53">
        <f>RFPData!DU1765</f>
        <v>0</v>
      </c>
      <c r="C1770" s="56">
        <f>RFPData!E1765</f>
        <v>0</v>
      </c>
      <c r="D1770" s="53">
        <f>RFPData!DT1765</f>
        <v>0</v>
      </c>
      <c r="E1770" s="56" t="str">
        <f>RFPData!DW1765</f>
        <v/>
      </c>
      <c r="F1770" s="54" t="d">
        <f>RFPData!CX1765</f>
        <v>1899-12-30</v>
      </c>
      <c r="G1770" s="54" t="d">
        <f>RFPData!DS1765</f>
        <v>1899-12-30</v>
      </c>
      <c r="H1770" s="58">
        <f>RFPData!DQ1765</f>
        <v>0</v>
      </c>
      <c r="I1770" s="58">
        <f>RFPData!DV1765</f>
        <v>0</v>
      </c>
      <c r="J1770" s="55">
        <f>RFPData!CV1765</f>
        <v>0</v>
      </c>
      <c r="K1770" s="55">
        <f>RFPData!CW1765</f>
        <v>0</v>
      </c>
      <c r="L1770" s="57">
        <f>RFPData!DR1765</f>
        <v>0</v>
      </c>
    </row>
    <row r="1771" spans="1:12" ht="30" customHeight="1">
      <c r="A1771" s="58">
        <f>RFPData!D1766</f>
        <v>0</v>
      </c>
      <c r="B1771" s="53">
        <f>RFPData!DU1766</f>
        <v>0</v>
      </c>
      <c r="C1771" s="56">
        <f>RFPData!E1766</f>
        <v>0</v>
      </c>
      <c r="D1771" s="53">
        <f>RFPData!DT1766</f>
        <v>0</v>
      </c>
      <c r="E1771" s="56" t="str">
        <f>RFPData!DW1766</f>
        <v/>
      </c>
      <c r="F1771" s="54" t="d">
        <f>RFPData!CX1766</f>
        <v>1899-12-30</v>
      </c>
      <c r="G1771" s="54" t="d">
        <f>RFPData!DS1766</f>
        <v>1899-12-30</v>
      </c>
      <c r="H1771" s="58">
        <f>RFPData!DQ1766</f>
        <v>0</v>
      </c>
      <c r="I1771" s="58">
        <f>RFPData!DV1766</f>
        <v>0</v>
      </c>
      <c r="J1771" s="55">
        <f>RFPData!CV1766</f>
        <v>0</v>
      </c>
      <c r="K1771" s="55">
        <f>RFPData!CW1766</f>
        <v>0</v>
      </c>
      <c r="L1771" s="57">
        <f>RFPData!DR1766</f>
        <v>0</v>
      </c>
    </row>
    <row r="1772" spans="1:12" ht="30" customHeight="1">
      <c r="A1772" s="58">
        <f>RFPData!D1767</f>
        <v>0</v>
      </c>
      <c r="B1772" s="53">
        <f>RFPData!DU1767</f>
        <v>0</v>
      </c>
      <c r="C1772" s="56">
        <f>RFPData!E1767</f>
        <v>0</v>
      </c>
      <c r="D1772" s="53">
        <f>RFPData!DT1767</f>
        <v>0</v>
      </c>
      <c r="E1772" s="56" t="str">
        <f>RFPData!DW1767</f>
        <v/>
      </c>
      <c r="F1772" s="54" t="d">
        <f>RFPData!CX1767</f>
        <v>1899-12-30</v>
      </c>
      <c r="G1772" s="54" t="d">
        <f>RFPData!DS1767</f>
        <v>1899-12-30</v>
      </c>
      <c r="H1772" s="58">
        <f>RFPData!DQ1767</f>
        <v>0</v>
      </c>
      <c r="I1772" s="58">
        <f>RFPData!DV1767</f>
        <v>0</v>
      </c>
      <c r="J1772" s="55">
        <f>RFPData!CV1767</f>
        <v>0</v>
      </c>
      <c r="K1772" s="55">
        <f>RFPData!CW1767</f>
        <v>0</v>
      </c>
      <c r="L1772" s="57">
        <f>RFPData!DR1767</f>
        <v>0</v>
      </c>
    </row>
    <row r="1773" spans="1:12" ht="30" customHeight="1">
      <c r="A1773" s="58">
        <f>RFPData!D1768</f>
        <v>0</v>
      </c>
      <c r="B1773" s="53">
        <f>RFPData!DU1768</f>
        <v>0</v>
      </c>
      <c r="C1773" s="56">
        <f>RFPData!E1768</f>
        <v>0</v>
      </c>
      <c r="D1773" s="53">
        <f>RFPData!DT1768</f>
        <v>0</v>
      </c>
      <c r="E1773" s="56" t="str">
        <f>RFPData!DW1768</f>
        <v/>
      </c>
      <c r="F1773" s="54" t="d">
        <f>RFPData!CX1768</f>
        <v>1899-12-30</v>
      </c>
      <c r="G1773" s="54" t="d">
        <f>RFPData!DS1768</f>
        <v>1899-12-30</v>
      </c>
      <c r="H1773" s="58">
        <f>RFPData!DQ1768</f>
        <v>0</v>
      </c>
      <c r="I1773" s="58">
        <f>RFPData!DV1768</f>
        <v>0</v>
      </c>
      <c r="J1773" s="55">
        <f>RFPData!CV1768</f>
        <v>0</v>
      </c>
      <c r="K1773" s="55">
        <f>RFPData!CW1768</f>
        <v>0</v>
      </c>
      <c r="L1773" s="57">
        <f>RFPData!DR1768</f>
        <v>0</v>
      </c>
    </row>
    <row r="1774" spans="1:12" ht="30" customHeight="1">
      <c r="A1774" s="58">
        <f>RFPData!D1769</f>
        <v>0</v>
      </c>
      <c r="B1774" s="53">
        <f>RFPData!DU1769</f>
        <v>0</v>
      </c>
      <c r="C1774" s="56">
        <f>RFPData!E1769</f>
        <v>0</v>
      </c>
      <c r="D1774" s="53">
        <f>RFPData!DT1769</f>
        <v>0</v>
      </c>
      <c r="E1774" s="56" t="str">
        <f>RFPData!DW1769</f>
        <v/>
      </c>
      <c r="F1774" s="54" t="d">
        <f>RFPData!CX1769</f>
        <v>1899-12-30</v>
      </c>
      <c r="G1774" s="54" t="d">
        <f>RFPData!DS1769</f>
        <v>1899-12-30</v>
      </c>
      <c r="H1774" s="58">
        <f>RFPData!DQ1769</f>
        <v>0</v>
      </c>
      <c r="I1774" s="58">
        <f>RFPData!DV1769</f>
        <v>0</v>
      </c>
      <c r="J1774" s="55">
        <f>RFPData!CV1769</f>
        <v>0</v>
      </c>
      <c r="K1774" s="55">
        <f>RFPData!CW1769</f>
        <v>0</v>
      </c>
      <c r="L1774" s="57">
        <f>RFPData!DR1769</f>
        <v>0</v>
      </c>
    </row>
    <row r="1775" spans="1:12" ht="30" customHeight="1">
      <c r="A1775" s="58">
        <f>RFPData!D1770</f>
        <v>0</v>
      </c>
      <c r="B1775" s="53">
        <f>RFPData!DU1770</f>
        <v>0</v>
      </c>
      <c r="C1775" s="56">
        <f>RFPData!E1770</f>
        <v>0</v>
      </c>
      <c r="D1775" s="53">
        <f>RFPData!DT1770</f>
        <v>0</v>
      </c>
      <c r="E1775" s="56" t="str">
        <f>RFPData!DW1770</f>
        <v/>
      </c>
      <c r="F1775" s="54" t="d">
        <f>RFPData!CX1770</f>
        <v>1899-12-30</v>
      </c>
      <c r="G1775" s="54" t="d">
        <f>RFPData!DS1770</f>
        <v>1899-12-30</v>
      </c>
      <c r="H1775" s="58">
        <f>RFPData!DQ1770</f>
        <v>0</v>
      </c>
      <c r="I1775" s="58">
        <f>RFPData!DV1770</f>
        <v>0</v>
      </c>
      <c r="J1775" s="55">
        <f>RFPData!CV1770</f>
        <v>0</v>
      </c>
      <c r="K1775" s="55">
        <f>RFPData!CW1770</f>
        <v>0</v>
      </c>
      <c r="L1775" s="57">
        <f>RFPData!DR1770</f>
        <v>0</v>
      </c>
    </row>
    <row r="1776" spans="1:12" ht="30" customHeight="1">
      <c r="A1776" s="58">
        <f>RFPData!D1771</f>
        <v>0</v>
      </c>
      <c r="B1776" s="53">
        <f>RFPData!DU1771</f>
        <v>0</v>
      </c>
      <c r="C1776" s="56">
        <f>RFPData!E1771</f>
        <v>0</v>
      </c>
      <c r="D1776" s="53">
        <f>RFPData!DT1771</f>
        <v>0</v>
      </c>
      <c r="E1776" s="56" t="str">
        <f>RFPData!DW1771</f>
        <v/>
      </c>
      <c r="F1776" s="54" t="d">
        <f>RFPData!CX1771</f>
        <v>1899-12-30</v>
      </c>
      <c r="G1776" s="54" t="d">
        <f>RFPData!DS1771</f>
        <v>1899-12-30</v>
      </c>
      <c r="H1776" s="58">
        <f>RFPData!DQ1771</f>
        <v>0</v>
      </c>
      <c r="I1776" s="58">
        <f>RFPData!DV1771</f>
        <v>0</v>
      </c>
      <c r="J1776" s="55">
        <f>RFPData!CV1771</f>
        <v>0</v>
      </c>
      <c r="K1776" s="55">
        <f>RFPData!CW1771</f>
        <v>0</v>
      </c>
      <c r="L1776" s="57">
        <f>RFPData!DR1771</f>
        <v>0</v>
      </c>
    </row>
    <row r="1777" spans="1:12" ht="30" customHeight="1">
      <c r="A1777" s="58">
        <f>RFPData!D1772</f>
        <v>0</v>
      </c>
      <c r="B1777" s="53">
        <f>RFPData!DU1772</f>
        <v>0</v>
      </c>
      <c r="C1777" s="56">
        <f>RFPData!E1772</f>
        <v>0</v>
      </c>
      <c r="D1777" s="53">
        <f>RFPData!DT1772</f>
        <v>0</v>
      </c>
      <c r="E1777" s="56" t="str">
        <f>RFPData!DW1772</f>
        <v/>
      </c>
      <c r="F1777" s="54" t="d">
        <f>RFPData!CX1772</f>
        <v>1899-12-30</v>
      </c>
      <c r="G1777" s="54" t="d">
        <f>RFPData!DS1772</f>
        <v>1899-12-30</v>
      </c>
      <c r="H1777" s="58">
        <f>RFPData!DQ1772</f>
        <v>0</v>
      </c>
      <c r="I1777" s="58">
        <f>RFPData!DV1772</f>
        <v>0</v>
      </c>
      <c r="J1777" s="55">
        <f>RFPData!CV1772</f>
        <v>0</v>
      </c>
      <c r="K1777" s="55">
        <f>RFPData!CW1772</f>
        <v>0</v>
      </c>
      <c r="L1777" s="57">
        <f>RFPData!DR1772</f>
        <v>0</v>
      </c>
    </row>
    <row r="1778" spans="1:12" ht="30" customHeight="1">
      <c r="A1778" s="58">
        <f>RFPData!D1773</f>
        <v>0</v>
      </c>
      <c r="B1778" s="53">
        <f>RFPData!DU1773</f>
        <v>0</v>
      </c>
      <c r="C1778" s="56">
        <f>RFPData!E1773</f>
        <v>0</v>
      </c>
      <c r="D1778" s="53">
        <f>RFPData!DT1773</f>
        <v>0</v>
      </c>
      <c r="E1778" s="56" t="str">
        <f>RFPData!DW1773</f>
        <v/>
      </c>
      <c r="F1778" s="54" t="d">
        <f>RFPData!CX1773</f>
        <v>1899-12-30</v>
      </c>
      <c r="G1778" s="54" t="d">
        <f>RFPData!DS1773</f>
        <v>1899-12-30</v>
      </c>
      <c r="H1778" s="58">
        <f>RFPData!DQ1773</f>
        <v>0</v>
      </c>
      <c r="I1778" s="58">
        <f>RFPData!DV1773</f>
        <v>0</v>
      </c>
      <c r="J1778" s="55">
        <f>RFPData!CV1773</f>
        <v>0</v>
      </c>
      <c r="K1778" s="55">
        <f>RFPData!CW1773</f>
        <v>0</v>
      </c>
      <c r="L1778" s="57">
        <f>RFPData!DR1773</f>
        <v>0</v>
      </c>
    </row>
    <row r="1779" spans="1:12" ht="30" customHeight="1">
      <c r="A1779" s="58">
        <f>RFPData!D1774</f>
        <v>0</v>
      </c>
      <c r="B1779" s="53">
        <f>RFPData!DU1774</f>
        <v>0</v>
      </c>
      <c r="C1779" s="56">
        <f>RFPData!E1774</f>
        <v>0</v>
      </c>
      <c r="D1779" s="53">
        <f>RFPData!DT1774</f>
        <v>0</v>
      </c>
      <c r="E1779" s="56" t="str">
        <f>RFPData!DW1774</f>
        <v/>
      </c>
      <c r="F1779" s="54" t="d">
        <f>RFPData!CX1774</f>
        <v>1899-12-30</v>
      </c>
      <c r="G1779" s="54" t="d">
        <f>RFPData!DS1774</f>
        <v>1899-12-30</v>
      </c>
      <c r="H1779" s="58">
        <f>RFPData!DQ1774</f>
        <v>0</v>
      </c>
      <c r="I1779" s="58">
        <f>RFPData!DV1774</f>
        <v>0</v>
      </c>
      <c r="J1779" s="55">
        <f>RFPData!CV1774</f>
        <v>0</v>
      </c>
      <c r="K1779" s="55">
        <f>RFPData!CW1774</f>
        <v>0</v>
      </c>
      <c r="L1779" s="57">
        <f>RFPData!DR1774</f>
        <v>0</v>
      </c>
    </row>
    <row r="1780" spans="1:12" ht="30" customHeight="1">
      <c r="A1780" s="58">
        <f>RFPData!D1775</f>
        <v>0</v>
      </c>
      <c r="B1780" s="53">
        <f>RFPData!DU1775</f>
        <v>0</v>
      </c>
      <c r="C1780" s="56">
        <f>RFPData!E1775</f>
        <v>0</v>
      </c>
      <c r="D1780" s="53">
        <f>RFPData!DT1775</f>
        <v>0</v>
      </c>
      <c r="E1780" s="56" t="str">
        <f>RFPData!DW1775</f>
        <v/>
      </c>
      <c r="F1780" s="54" t="d">
        <f>RFPData!CX1775</f>
        <v>1899-12-30</v>
      </c>
      <c r="G1780" s="54" t="d">
        <f>RFPData!DS1775</f>
        <v>1899-12-30</v>
      </c>
      <c r="H1780" s="58">
        <f>RFPData!DQ1775</f>
        <v>0</v>
      </c>
      <c r="I1780" s="58">
        <f>RFPData!DV1775</f>
        <v>0</v>
      </c>
      <c r="J1780" s="55">
        <f>RFPData!CV1775</f>
        <v>0</v>
      </c>
      <c r="K1780" s="55">
        <f>RFPData!CW1775</f>
        <v>0</v>
      </c>
      <c r="L1780" s="57">
        <f>RFPData!DR1775</f>
        <v>0</v>
      </c>
    </row>
    <row r="1781" spans="1:12" ht="30" customHeight="1">
      <c r="A1781" s="58">
        <f>RFPData!D1776</f>
        <v>0</v>
      </c>
      <c r="B1781" s="53">
        <f>RFPData!DU1776</f>
        <v>0</v>
      </c>
      <c r="C1781" s="56">
        <f>RFPData!E1776</f>
        <v>0</v>
      </c>
      <c r="D1781" s="53">
        <f>RFPData!DT1776</f>
        <v>0</v>
      </c>
      <c r="E1781" s="56" t="str">
        <f>RFPData!DW1776</f>
        <v/>
      </c>
      <c r="F1781" s="54" t="d">
        <f>RFPData!CX1776</f>
        <v>1899-12-30</v>
      </c>
      <c r="G1781" s="54" t="d">
        <f>RFPData!DS1776</f>
        <v>1899-12-30</v>
      </c>
      <c r="H1781" s="58">
        <f>RFPData!DQ1776</f>
        <v>0</v>
      </c>
      <c r="I1781" s="58">
        <f>RFPData!DV1776</f>
        <v>0</v>
      </c>
      <c r="J1781" s="55">
        <f>RFPData!CV1776</f>
        <v>0</v>
      </c>
      <c r="K1781" s="55">
        <f>RFPData!CW1776</f>
        <v>0</v>
      </c>
      <c r="L1781" s="57">
        <f>RFPData!DR1776</f>
        <v>0</v>
      </c>
    </row>
    <row r="1782" spans="1:12" ht="30" customHeight="1">
      <c r="A1782" s="58">
        <f>RFPData!D1777</f>
        <v>0</v>
      </c>
      <c r="B1782" s="53">
        <f>RFPData!DU1777</f>
        <v>0</v>
      </c>
      <c r="C1782" s="56">
        <f>RFPData!E1777</f>
        <v>0</v>
      </c>
      <c r="D1782" s="53">
        <f>RFPData!DT1777</f>
        <v>0</v>
      </c>
      <c r="E1782" s="56" t="str">
        <f>RFPData!DW1777</f>
        <v/>
      </c>
      <c r="F1782" s="54" t="d">
        <f>RFPData!CX1777</f>
        <v>1899-12-30</v>
      </c>
      <c r="G1782" s="54" t="d">
        <f>RFPData!DS1777</f>
        <v>1899-12-30</v>
      </c>
      <c r="H1782" s="58">
        <f>RFPData!DQ1777</f>
        <v>0</v>
      </c>
      <c r="I1782" s="58">
        <f>RFPData!DV1777</f>
        <v>0</v>
      </c>
      <c r="J1782" s="55">
        <f>RFPData!CV1777</f>
        <v>0</v>
      </c>
      <c r="K1782" s="55">
        <f>RFPData!CW1777</f>
        <v>0</v>
      </c>
      <c r="L1782" s="57">
        <f>RFPData!DR1777</f>
        <v>0</v>
      </c>
    </row>
    <row r="1783" spans="1:12" ht="30" customHeight="1">
      <c r="A1783" s="58">
        <f>RFPData!D1778</f>
        <v>0</v>
      </c>
      <c r="B1783" s="53">
        <f>RFPData!DU1778</f>
        <v>0</v>
      </c>
      <c r="C1783" s="56">
        <f>RFPData!E1778</f>
        <v>0</v>
      </c>
      <c r="D1783" s="53">
        <f>RFPData!DT1778</f>
        <v>0</v>
      </c>
      <c r="E1783" s="56" t="str">
        <f>RFPData!DW1778</f>
        <v/>
      </c>
      <c r="F1783" s="54" t="d">
        <f>RFPData!CX1778</f>
        <v>1899-12-30</v>
      </c>
      <c r="G1783" s="54" t="d">
        <f>RFPData!DS1778</f>
        <v>1899-12-30</v>
      </c>
      <c r="H1783" s="58">
        <f>RFPData!DQ1778</f>
        <v>0</v>
      </c>
      <c r="I1783" s="58">
        <f>RFPData!DV1778</f>
        <v>0</v>
      </c>
      <c r="J1783" s="55">
        <f>RFPData!CV1778</f>
        <v>0</v>
      </c>
      <c r="K1783" s="55">
        <f>RFPData!CW1778</f>
        <v>0</v>
      </c>
      <c r="L1783" s="57">
        <f>RFPData!DR1778</f>
        <v>0</v>
      </c>
    </row>
    <row r="1784" spans="1:12" ht="30" customHeight="1">
      <c r="A1784" s="58">
        <f>RFPData!D1779</f>
        <v>0</v>
      </c>
      <c r="B1784" s="53">
        <f>RFPData!DU1779</f>
        <v>0</v>
      </c>
      <c r="C1784" s="56">
        <f>RFPData!E1779</f>
        <v>0</v>
      </c>
      <c r="D1784" s="53">
        <f>RFPData!DT1779</f>
        <v>0</v>
      </c>
      <c r="E1784" s="56" t="str">
        <f>RFPData!DW1779</f>
        <v/>
      </c>
      <c r="F1784" s="54" t="d">
        <f>RFPData!CX1779</f>
        <v>1899-12-30</v>
      </c>
      <c r="G1784" s="54" t="d">
        <f>RFPData!DS1779</f>
        <v>1899-12-30</v>
      </c>
      <c r="H1784" s="58">
        <f>RFPData!DQ1779</f>
        <v>0</v>
      </c>
      <c r="I1784" s="58">
        <f>RFPData!DV1779</f>
        <v>0</v>
      </c>
      <c r="J1784" s="55">
        <f>RFPData!CV1779</f>
        <v>0</v>
      </c>
      <c r="K1784" s="55">
        <f>RFPData!CW1779</f>
        <v>0</v>
      </c>
      <c r="L1784" s="57">
        <f>RFPData!DR1779</f>
        <v>0</v>
      </c>
    </row>
    <row r="1785" spans="1:12" ht="30" customHeight="1">
      <c r="A1785" s="58">
        <f>RFPData!D1780</f>
        <v>0</v>
      </c>
      <c r="B1785" s="53">
        <f>RFPData!DU1780</f>
        <v>0</v>
      </c>
      <c r="C1785" s="56">
        <f>RFPData!E1780</f>
        <v>0</v>
      </c>
      <c r="D1785" s="53">
        <f>RFPData!DT1780</f>
        <v>0</v>
      </c>
      <c r="E1785" s="56" t="str">
        <f>RFPData!DW1780</f>
        <v/>
      </c>
      <c r="F1785" s="54" t="d">
        <f>RFPData!CX1780</f>
        <v>1899-12-30</v>
      </c>
      <c r="G1785" s="54" t="d">
        <f>RFPData!DS1780</f>
        <v>1899-12-30</v>
      </c>
      <c r="H1785" s="58">
        <f>RFPData!DQ1780</f>
        <v>0</v>
      </c>
      <c r="I1785" s="58">
        <f>RFPData!DV1780</f>
        <v>0</v>
      </c>
      <c r="J1785" s="55">
        <f>RFPData!CV1780</f>
        <v>0</v>
      </c>
      <c r="K1785" s="55">
        <f>RFPData!CW1780</f>
        <v>0</v>
      </c>
      <c r="L1785" s="57">
        <f>RFPData!DR1780</f>
        <v>0</v>
      </c>
    </row>
    <row r="1786" spans="1:12" ht="30" customHeight="1">
      <c r="A1786" s="58">
        <f>RFPData!D1781</f>
        <v>0</v>
      </c>
      <c r="B1786" s="53">
        <f>RFPData!DU1781</f>
        <v>0</v>
      </c>
      <c r="C1786" s="56">
        <f>RFPData!E1781</f>
        <v>0</v>
      </c>
      <c r="D1786" s="53">
        <f>RFPData!DT1781</f>
        <v>0</v>
      </c>
      <c r="E1786" s="56" t="str">
        <f>RFPData!DW1781</f>
        <v/>
      </c>
      <c r="F1786" s="54" t="d">
        <f>RFPData!CX1781</f>
        <v>1899-12-30</v>
      </c>
      <c r="G1786" s="54" t="d">
        <f>RFPData!DS1781</f>
        <v>1899-12-30</v>
      </c>
      <c r="H1786" s="58">
        <f>RFPData!DQ1781</f>
        <v>0</v>
      </c>
      <c r="I1786" s="58">
        <f>RFPData!DV1781</f>
        <v>0</v>
      </c>
      <c r="J1786" s="55">
        <f>RFPData!CV1781</f>
        <v>0</v>
      </c>
      <c r="K1786" s="55">
        <f>RFPData!CW1781</f>
        <v>0</v>
      </c>
      <c r="L1786" s="57">
        <f>RFPData!DR1781</f>
        <v>0</v>
      </c>
    </row>
    <row r="1787" spans="1:12" ht="30" customHeight="1">
      <c r="A1787" s="58">
        <f>RFPData!D1782</f>
        <v>0</v>
      </c>
      <c r="B1787" s="53">
        <f>RFPData!DU1782</f>
        <v>0</v>
      </c>
      <c r="C1787" s="56">
        <f>RFPData!E1782</f>
        <v>0</v>
      </c>
      <c r="D1787" s="53">
        <f>RFPData!DT1782</f>
        <v>0</v>
      </c>
      <c r="E1787" s="56" t="str">
        <f>RFPData!DW1782</f>
        <v/>
      </c>
      <c r="F1787" s="54" t="d">
        <f>RFPData!CX1782</f>
        <v>1899-12-30</v>
      </c>
      <c r="G1787" s="54" t="d">
        <f>RFPData!DS1782</f>
        <v>1899-12-30</v>
      </c>
      <c r="H1787" s="58">
        <f>RFPData!DQ1782</f>
        <v>0</v>
      </c>
      <c r="I1787" s="58">
        <f>RFPData!DV1782</f>
        <v>0</v>
      </c>
      <c r="J1787" s="55">
        <f>RFPData!CV1782</f>
        <v>0</v>
      </c>
      <c r="K1787" s="55">
        <f>RFPData!CW1782</f>
        <v>0</v>
      </c>
      <c r="L1787" s="57">
        <f>RFPData!DR1782</f>
        <v>0</v>
      </c>
    </row>
    <row r="1788" spans="1:12" ht="30" customHeight="1">
      <c r="A1788" s="58">
        <f>RFPData!D1783</f>
        <v>0</v>
      </c>
      <c r="B1788" s="53">
        <f>RFPData!DU1783</f>
        <v>0</v>
      </c>
      <c r="C1788" s="56">
        <f>RFPData!E1783</f>
        <v>0</v>
      </c>
      <c r="D1788" s="53">
        <f>RFPData!DT1783</f>
        <v>0</v>
      </c>
      <c r="E1788" s="56" t="str">
        <f>RFPData!DW1783</f>
        <v/>
      </c>
      <c r="F1788" s="54" t="d">
        <f>RFPData!CX1783</f>
        <v>1899-12-30</v>
      </c>
      <c r="G1788" s="54" t="d">
        <f>RFPData!DS1783</f>
        <v>1899-12-30</v>
      </c>
      <c r="H1788" s="58">
        <f>RFPData!DQ1783</f>
        <v>0</v>
      </c>
      <c r="I1788" s="58">
        <f>RFPData!DV1783</f>
        <v>0</v>
      </c>
      <c r="J1788" s="55">
        <f>RFPData!CV1783</f>
        <v>0</v>
      </c>
      <c r="K1788" s="55">
        <f>RFPData!CW1783</f>
        <v>0</v>
      </c>
      <c r="L1788" s="57">
        <f>RFPData!DR1783</f>
        <v>0</v>
      </c>
    </row>
    <row r="1789" spans="1:12" ht="30" customHeight="1">
      <c r="A1789" s="58">
        <f>RFPData!D1784</f>
        <v>0</v>
      </c>
      <c r="B1789" s="53">
        <f>RFPData!DU1784</f>
        <v>0</v>
      </c>
      <c r="C1789" s="56">
        <f>RFPData!E1784</f>
        <v>0</v>
      </c>
      <c r="D1789" s="53">
        <f>RFPData!DT1784</f>
        <v>0</v>
      </c>
      <c r="E1789" s="56" t="str">
        <f>RFPData!DW1784</f>
        <v/>
      </c>
      <c r="F1789" s="54" t="d">
        <f>RFPData!CX1784</f>
        <v>1899-12-30</v>
      </c>
      <c r="G1789" s="54" t="d">
        <f>RFPData!DS1784</f>
        <v>1899-12-30</v>
      </c>
      <c r="H1789" s="58">
        <f>RFPData!DQ1784</f>
        <v>0</v>
      </c>
      <c r="I1789" s="58">
        <f>RFPData!DV1784</f>
        <v>0</v>
      </c>
      <c r="J1789" s="55">
        <f>RFPData!CV1784</f>
        <v>0</v>
      </c>
      <c r="K1789" s="55">
        <f>RFPData!CW1784</f>
        <v>0</v>
      </c>
      <c r="L1789" s="57">
        <f>RFPData!DR1784</f>
        <v>0</v>
      </c>
    </row>
    <row r="1790" spans="1:12" ht="30" customHeight="1">
      <c r="A1790" s="58">
        <f>RFPData!D1785</f>
        <v>0</v>
      </c>
      <c r="B1790" s="53">
        <f>RFPData!DU1785</f>
        <v>0</v>
      </c>
      <c r="C1790" s="56">
        <f>RFPData!E1785</f>
        <v>0</v>
      </c>
      <c r="D1790" s="53">
        <f>RFPData!DT1785</f>
        <v>0</v>
      </c>
      <c r="E1790" s="56" t="str">
        <f>RFPData!DW1785</f>
        <v/>
      </c>
      <c r="F1790" s="54" t="d">
        <f>RFPData!CX1785</f>
        <v>1899-12-30</v>
      </c>
      <c r="G1790" s="54" t="d">
        <f>RFPData!DS1785</f>
        <v>1899-12-30</v>
      </c>
      <c r="H1790" s="58">
        <f>RFPData!DQ1785</f>
        <v>0</v>
      </c>
      <c r="I1790" s="58">
        <f>RFPData!DV1785</f>
        <v>0</v>
      </c>
      <c r="J1790" s="55">
        <f>RFPData!CV1785</f>
        <v>0</v>
      </c>
      <c r="K1790" s="55">
        <f>RFPData!CW1785</f>
        <v>0</v>
      </c>
      <c r="L1790" s="57">
        <f>RFPData!DR1785</f>
        <v>0</v>
      </c>
    </row>
    <row r="1791" spans="1:12" ht="30" customHeight="1">
      <c r="A1791" s="58">
        <f>RFPData!D1786</f>
        <v>0</v>
      </c>
      <c r="B1791" s="53">
        <f>RFPData!DU1786</f>
        <v>0</v>
      </c>
      <c r="C1791" s="56">
        <f>RFPData!E1786</f>
        <v>0</v>
      </c>
      <c r="D1791" s="53">
        <f>RFPData!DT1786</f>
        <v>0</v>
      </c>
      <c r="E1791" s="56" t="str">
        <f>RFPData!DW1786</f>
        <v/>
      </c>
      <c r="F1791" s="54" t="d">
        <f>RFPData!CX1786</f>
        <v>1899-12-30</v>
      </c>
      <c r="G1791" s="54" t="d">
        <f>RFPData!DS1786</f>
        <v>1899-12-30</v>
      </c>
      <c r="H1791" s="58">
        <f>RFPData!DQ1786</f>
        <v>0</v>
      </c>
      <c r="I1791" s="58">
        <f>RFPData!DV1786</f>
        <v>0</v>
      </c>
      <c r="J1791" s="55">
        <f>RFPData!CV1786</f>
        <v>0</v>
      </c>
      <c r="K1791" s="55">
        <f>RFPData!CW1786</f>
        <v>0</v>
      </c>
      <c r="L1791" s="57">
        <f>RFPData!DR1786</f>
        <v>0</v>
      </c>
    </row>
    <row r="1792" spans="1:12" ht="30" customHeight="1">
      <c r="A1792" s="58">
        <f>RFPData!D1787</f>
        <v>0</v>
      </c>
      <c r="B1792" s="53">
        <f>RFPData!DU1787</f>
        <v>0</v>
      </c>
      <c r="C1792" s="56">
        <f>RFPData!E1787</f>
        <v>0</v>
      </c>
      <c r="D1792" s="53">
        <f>RFPData!DT1787</f>
        <v>0</v>
      </c>
      <c r="E1792" s="56" t="str">
        <f>RFPData!DW1787</f>
        <v/>
      </c>
      <c r="F1792" s="54" t="d">
        <f>RFPData!CX1787</f>
        <v>1899-12-30</v>
      </c>
      <c r="G1792" s="54" t="d">
        <f>RFPData!DS1787</f>
        <v>1899-12-30</v>
      </c>
      <c r="H1792" s="58">
        <f>RFPData!DQ1787</f>
        <v>0</v>
      </c>
      <c r="I1792" s="58">
        <f>RFPData!DV1787</f>
        <v>0</v>
      </c>
      <c r="J1792" s="55">
        <f>RFPData!CV1787</f>
        <v>0</v>
      </c>
      <c r="K1792" s="55">
        <f>RFPData!CW1787</f>
        <v>0</v>
      </c>
      <c r="L1792" s="57">
        <f>RFPData!DR1787</f>
        <v>0</v>
      </c>
    </row>
    <row r="1793" spans="1:12" ht="30" customHeight="1">
      <c r="A1793" s="58">
        <f>RFPData!D1788</f>
        <v>0</v>
      </c>
      <c r="B1793" s="53">
        <f>RFPData!DU1788</f>
        <v>0</v>
      </c>
      <c r="C1793" s="56">
        <f>RFPData!E1788</f>
        <v>0</v>
      </c>
      <c r="D1793" s="53">
        <f>RFPData!DT1788</f>
        <v>0</v>
      </c>
      <c r="E1793" s="56" t="str">
        <f>RFPData!DW1788</f>
        <v/>
      </c>
      <c r="F1793" s="54" t="d">
        <f>RFPData!CX1788</f>
        <v>1899-12-30</v>
      </c>
      <c r="G1793" s="54" t="d">
        <f>RFPData!DS1788</f>
        <v>1899-12-30</v>
      </c>
      <c r="H1793" s="58">
        <f>RFPData!DQ1788</f>
        <v>0</v>
      </c>
      <c r="I1793" s="58">
        <f>RFPData!DV1788</f>
        <v>0</v>
      </c>
      <c r="J1793" s="55">
        <f>RFPData!CV1788</f>
        <v>0</v>
      </c>
      <c r="K1793" s="55">
        <f>RFPData!CW1788</f>
        <v>0</v>
      </c>
      <c r="L1793" s="57">
        <f>RFPData!DR1788</f>
        <v>0</v>
      </c>
    </row>
    <row r="1794" spans="1:12" ht="30" customHeight="1">
      <c r="A1794" s="58">
        <f>RFPData!D1789</f>
        <v>0</v>
      </c>
      <c r="B1794" s="53">
        <f>RFPData!DU1789</f>
        <v>0</v>
      </c>
      <c r="C1794" s="56">
        <f>RFPData!E1789</f>
        <v>0</v>
      </c>
      <c r="D1794" s="53">
        <f>RFPData!DT1789</f>
        <v>0</v>
      </c>
      <c r="E1794" s="56" t="str">
        <f>RFPData!DW1789</f>
        <v/>
      </c>
      <c r="F1794" s="54" t="d">
        <f>RFPData!CX1789</f>
        <v>1899-12-30</v>
      </c>
      <c r="G1794" s="54" t="d">
        <f>RFPData!DS1789</f>
        <v>1899-12-30</v>
      </c>
      <c r="H1794" s="58">
        <f>RFPData!DQ1789</f>
        <v>0</v>
      </c>
      <c r="I1794" s="58">
        <f>RFPData!DV1789</f>
        <v>0</v>
      </c>
      <c r="J1794" s="55">
        <f>RFPData!CV1789</f>
        <v>0</v>
      </c>
      <c r="K1794" s="55">
        <f>RFPData!CW1789</f>
        <v>0</v>
      </c>
      <c r="L1794" s="57">
        <f>RFPData!DR1789</f>
        <v>0</v>
      </c>
    </row>
    <row r="1795" spans="1:12" ht="30" customHeight="1">
      <c r="A1795" s="58">
        <f>RFPData!D1790</f>
        <v>0</v>
      </c>
      <c r="B1795" s="53">
        <f>RFPData!DU1790</f>
        <v>0</v>
      </c>
      <c r="C1795" s="56">
        <f>RFPData!E1790</f>
        <v>0</v>
      </c>
      <c r="D1795" s="53">
        <f>RFPData!DT1790</f>
        <v>0</v>
      </c>
      <c r="E1795" s="56" t="str">
        <f>RFPData!DW1790</f>
        <v/>
      </c>
      <c r="F1795" s="54" t="d">
        <f>RFPData!CX1790</f>
        <v>1899-12-30</v>
      </c>
      <c r="G1795" s="54" t="d">
        <f>RFPData!DS1790</f>
        <v>1899-12-30</v>
      </c>
      <c r="H1795" s="58">
        <f>RFPData!DQ1790</f>
        <v>0</v>
      </c>
      <c r="I1795" s="58">
        <f>RFPData!DV1790</f>
        <v>0</v>
      </c>
      <c r="J1795" s="55">
        <f>RFPData!CV1790</f>
        <v>0</v>
      </c>
      <c r="K1795" s="55">
        <f>RFPData!CW1790</f>
        <v>0</v>
      </c>
      <c r="L1795" s="57">
        <f>RFPData!DR1790</f>
        <v>0</v>
      </c>
    </row>
    <row r="1796" spans="1:12" ht="30" customHeight="1">
      <c r="A1796" s="58">
        <f>RFPData!D1791</f>
        <v>0</v>
      </c>
      <c r="B1796" s="53">
        <f>RFPData!DU1791</f>
        <v>0</v>
      </c>
      <c r="C1796" s="56">
        <f>RFPData!E1791</f>
        <v>0</v>
      </c>
      <c r="D1796" s="53">
        <f>RFPData!DT1791</f>
        <v>0</v>
      </c>
      <c r="E1796" s="56" t="str">
        <f>RFPData!DW1791</f>
        <v/>
      </c>
      <c r="F1796" s="54" t="d">
        <f>RFPData!CX1791</f>
        <v>1899-12-30</v>
      </c>
      <c r="G1796" s="54" t="d">
        <f>RFPData!DS1791</f>
        <v>1899-12-30</v>
      </c>
      <c r="H1796" s="58">
        <f>RFPData!DQ1791</f>
        <v>0</v>
      </c>
      <c r="I1796" s="58">
        <f>RFPData!DV1791</f>
        <v>0</v>
      </c>
      <c r="J1796" s="55">
        <f>RFPData!CV1791</f>
        <v>0</v>
      </c>
      <c r="K1796" s="55">
        <f>RFPData!CW1791</f>
        <v>0</v>
      </c>
      <c r="L1796" s="57">
        <f>RFPData!DR1791</f>
        <v>0</v>
      </c>
    </row>
    <row r="1797" spans="1:12" ht="30" customHeight="1">
      <c r="A1797" s="58">
        <f>RFPData!D1792</f>
        <v>0</v>
      </c>
      <c r="B1797" s="53">
        <f>RFPData!DU1792</f>
        <v>0</v>
      </c>
      <c r="C1797" s="56">
        <f>RFPData!E1792</f>
        <v>0</v>
      </c>
      <c r="D1797" s="53">
        <f>RFPData!DT1792</f>
        <v>0</v>
      </c>
      <c r="E1797" s="56" t="str">
        <f>RFPData!DW1792</f>
        <v/>
      </c>
      <c r="F1797" s="54" t="d">
        <f>RFPData!CX1792</f>
        <v>1899-12-30</v>
      </c>
      <c r="G1797" s="54" t="d">
        <f>RFPData!DS1792</f>
        <v>1899-12-30</v>
      </c>
      <c r="H1797" s="58">
        <f>RFPData!DQ1792</f>
        <v>0</v>
      </c>
      <c r="I1797" s="58">
        <f>RFPData!DV1792</f>
        <v>0</v>
      </c>
      <c r="J1797" s="55">
        <f>RFPData!CV1792</f>
        <v>0</v>
      </c>
      <c r="K1797" s="55">
        <f>RFPData!CW1792</f>
        <v>0</v>
      </c>
      <c r="L1797" s="57">
        <f>RFPData!DR1792</f>
        <v>0</v>
      </c>
    </row>
    <row r="1798" spans="1:12" ht="30" customHeight="1">
      <c r="A1798" s="58">
        <f>RFPData!D1793</f>
        <v>0</v>
      </c>
      <c r="B1798" s="53">
        <f>RFPData!DU1793</f>
        <v>0</v>
      </c>
      <c r="C1798" s="56">
        <f>RFPData!E1793</f>
        <v>0</v>
      </c>
      <c r="D1798" s="53">
        <f>RFPData!DT1793</f>
        <v>0</v>
      </c>
      <c r="E1798" s="56" t="str">
        <f>RFPData!DW1793</f>
        <v/>
      </c>
      <c r="F1798" s="54" t="d">
        <f>RFPData!CX1793</f>
        <v>1899-12-30</v>
      </c>
      <c r="G1798" s="54" t="d">
        <f>RFPData!DS1793</f>
        <v>1899-12-30</v>
      </c>
      <c r="H1798" s="58">
        <f>RFPData!DQ1793</f>
        <v>0</v>
      </c>
      <c r="I1798" s="58">
        <f>RFPData!DV1793</f>
        <v>0</v>
      </c>
      <c r="J1798" s="55">
        <f>RFPData!CV1793</f>
        <v>0</v>
      </c>
      <c r="K1798" s="55">
        <f>RFPData!CW1793</f>
        <v>0</v>
      </c>
      <c r="L1798" s="57">
        <f>RFPData!DR1793</f>
        <v>0</v>
      </c>
    </row>
    <row r="1799" spans="1:12" ht="30" customHeight="1">
      <c r="A1799" s="58">
        <f>RFPData!D1794</f>
        <v>0</v>
      </c>
      <c r="B1799" s="53">
        <f>RFPData!DU1794</f>
        <v>0</v>
      </c>
      <c r="C1799" s="56">
        <f>RFPData!E1794</f>
        <v>0</v>
      </c>
      <c r="D1799" s="53">
        <f>RFPData!DT1794</f>
        <v>0</v>
      </c>
      <c r="E1799" s="56" t="str">
        <f>RFPData!DW1794</f>
        <v/>
      </c>
      <c r="F1799" s="54" t="d">
        <f>RFPData!CX1794</f>
        <v>1899-12-30</v>
      </c>
      <c r="G1799" s="54" t="d">
        <f>RFPData!DS1794</f>
        <v>1899-12-30</v>
      </c>
      <c r="H1799" s="58">
        <f>RFPData!DQ1794</f>
        <v>0</v>
      </c>
      <c r="I1799" s="58">
        <f>RFPData!DV1794</f>
        <v>0</v>
      </c>
      <c r="J1799" s="55">
        <f>RFPData!CV1794</f>
        <v>0</v>
      </c>
      <c r="K1799" s="55">
        <f>RFPData!CW1794</f>
        <v>0</v>
      </c>
      <c r="L1799" s="57">
        <f>RFPData!DR1794</f>
        <v>0</v>
      </c>
    </row>
    <row r="1800" spans="1:12" ht="30" customHeight="1">
      <c r="A1800" s="58">
        <f>RFPData!D1795</f>
        <v>0</v>
      </c>
      <c r="B1800" s="53">
        <f>RFPData!DU1795</f>
        <v>0</v>
      </c>
      <c r="C1800" s="56">
        <f>RFPData!E1795</f>
        <v>0</v>
      </c>
      <c r="D1800" s="53">
        <f>RFPData!DT1795</f>
        <v>0</v>
      </c>
      <c r="E1800" s="56" t="str">
        <f>RFPData!DW1795</f>
        <v/>
      </c>
      <c r="F1800" s="54" t="d">
        <f>RFPData!CX1795</f>
        <v>1899-12-30</v>
      </c>
      <c r="G1800" s="54" t="d">
        <f>RFPData!DS1795</f>
        <v>1899-12-30</v>
      </c>
      <c r="H1800" s="58">
        <f>RFPData!DQ1795</f>
        <v>0</v>
      </c>
      <c r="I1800" s="58">
        <f>RFPData!DV1795</f>
        <v>0</v>
      </c>
      <c r="J1800" s="55">
        <f>RFPData!CV1795</f>
        <v>0</v>
      </c>
      <c r="K1800" s="55">
        <f>RFPData!CW1795</f>
        <v>0</v>
      </c>
      <c r="L1800" s="57">
        <f>RFPData!DR1795</f>
        <v>0</v>
      </c>
    </row>
    <row r="1801" spans="1:12" ht="30" customHeight="1">
      <c r="A1801" s="58">
        <f>RFPData!D1796</f>
        <v>0</v>
      </c>
      <c r="B1801" s="53">
        <f>RFPData!DU1796</f>
        <v>0</v>
      </c>
      <c r="C1801" s="56">
        <f>RFPData!E1796</f>
        <v>0</v>
      </c>
      <c r="D1801" s="53">
        <f>RFPData!DT1796</f>
        <v>0</v>
      </c>
      <c r="E1801" s="56" t="str">
        <f>RFPData!DW1796</f>
        <v/>
      </c>
      <c r="F1801" s="54" t="d">
        <f>RFPData!CX1796</f>
        <v>1899-12-30</v>
      </c>
      <c r="G1801" s="54" t="d">
        <f>RFPData!DS1796</f>
        <v>1899-12-30</v>
      </c>
      <c r="H1801" s="58">
        <f>RFPData!DQ1796</f>
        <v>0</v>
      </c>
      <c r="I1801" s="58">
        <f>RFPData!DV1796</f>
        <v>0</v>
      </c>
      <c r="J1801" s="55">
        <f>RFPData!CV1796</f>
        <v>0</v>
      </c>
      <c r="K1801" s="55">
        <f>RFPData!CW1796</f>
        <v>0</v>
      </c>
      <c r="L1801" s="57">
        <f>RFPData!DR1796</f>
        <v>0</v>
      </c>
    </row>
    <row r="1802" spans="1:12" ht="30" customHeight="1">
      <c r="A1802" s="58">
        <f>RFPData!D1797</f>
        <v>0</v>
      </c>
      <c r="B1802" s="53">
        <f>RFPData!DU1797</f>
        <v>0</v>
      </c>
      <c r="C1802" s="56">
        <f>RFPData!E1797</f>
        <v>0</v>
      </c>
      <c r="D1802" s="53">
        <f>RFPData!DT1797</f>
        <v>0</v>
      </c>
      <c r="E1802" s="56" t="str">
        <f>RFPData!DW1797</f>
        <v/>
      </c>
      <c r="F1802" s="54" t="d">
        <f>RFPData!CX1797</f>
        <v>1899-12-30</v>
      </c>
      <c r="G1802" s="54" t="d">
        <f>RFPData!DS1797</f>
        <v>1899-12-30</v>
      </c>
      <c r="H1802" s="58">
        <f>RFPData!DQ1797</f>
        <v>0</v>
      </c>
      <c r="I1802" s="58">
        <f>RFPData!DV1797</f>
        <v>0</v>
      </c>
      <c r="J1802" s="55">
        <f>RFPData!CV1797</f>
        <v>0</v>
      </c>
      <c r="K1802" s="55">
        <f>RFPData!CW1797</f>
        <v>0</v>
      </c>
      <c r="L1802" s="57">
        <f>RFPData!DR1797</f>
        <v>0</v>
      </c>
    </row>
    <row r="1803" spans="1:12" ht="30" customHeight="1">
      <c r="A1803" s="58">
        <f>RFPData!D1798</f>
        <v>0</v>
      </c>
      <c r="B1803" s="53">
        <f>RFPData!DU1798</f>
        <v>0</v>
      </c>
      <c r="C1803" s="56">
        <f>RFPData!E1798</f>
        <v>0</v>
      </c>
      <c r="D1803" s="53">
        <f>RFPData!DT1798</f>
        <v>0</v>
      </c>
      <c r="E1803" s="56" t="str">
        <f>RFPData!DW1798</f>
        <v/>
      </c>
      <c r="F1803" s="54" t="d">
        <f>RFPData!CX1798</f>
        <v>1899-12-30</v>
      </c>
      <c r="G1803" s="54" t="d">
        <f>RFPData!DS1798</f>
        <v>1899-12-30</v>
      </c>
      <c r="H1803" s="58">
        <f>RFPData!DQ1798</f>
        <v>0</v>
      </c>
      <c r="I1803" s="58">
        <f>RFPData!DV1798</f>
        <v>0</v>
      </c>
      <c r="J1803" s="55">
        <f>RFPData!CV1798</f>
        <v>0</v>
      </c>
      <c r="K1803" s="55">
        <f>RFPData!CW1798</f>
        <v>0</v>
      </c>
      <c r="L1803" s="57">
        <f>RFPData!DR1798</f>
        <v>0</v>
      </c>
    </row>
    <row r="1804" spans="1:12" ht="30" customHeight="1">
      <c r="A1804" s="58">
        <f>RFPData!D1799</f>
        <v>0</v>
      </c>
      <c r="B1804" s="53">
        <f>RFPData!DU1799</f>
        <v>0</v>
      </c>
      <c r="C1804" s="56">
        <f>RFPData!E1799</f>
        <v>0</v>
      </c>
      <c r="D1804" s="53">
        <f>RFPData!DT1799</f>
        <v>0</v>
      </c>
      <c r="E1804" s="56" t="str">
        <f>RFPData!DW1799</f>
        <v/>
      </c>
      <c r="F1804" s="54" t="d">
        <f>RFPData!CX1799</f>
        <v>1899-12-30</v>
      </c>
      <c r="G1804" s="54" t="d">
        <f>RFPData!DS1799</f>
        <v>1899-12-30</v>
      </c>
      <c r="H1804" s="58">
        <f>RFPData!DQ1799</f>
        <v>0</v>
      </c>
      <c r="I1804" s="58">
        <f>RFPData!DV1799</f>
        <v>0</v>
      </c>
      <c r="J1804" s="55">
        <f>RFPData!CV1799</f>
        <v>0</v>
      </c>
      <c r="K1804" s="55">
        <f>RFPData!CW1799</f>
        <v>0</v>
      </c>
      <c r="L1804" s="57">
        <f>RFPData!DR1799</f>
        <v>0</v>
      </c>
    </row>
    <row r="1805" spans="1:12" ht="30" customHeight="1">
      <c r="A1805" s="58">
        <f>RFPData!D1800</f>
        <v>0</v>
      </c>
      <c r="B1805" s="53">
        <f>RFPData!DU1800</f>
        <v>0</v>
      </c>
      <c r="C1805" s="56">
        <f>RFPData!E1800</f>
        <v>0</v>
      </c>
      <c r="D1805" s="53">
        <f>RFPData!DT1800</f>
        <v>0</v>
      </c>
      <c r="E1805" s="56" t="str">
        <f>RFPData!DW1800</f>
        <v/>
      </c>
      <c r="F1805" s="54" t="d">
        <f>RFPData!CX1800</f>
        <v>1899-12-30</v>
      </c>
      <c r="G1805" s="54" t="d">
        <f>RFPData!DS1800</f>
        <v>1899-12-30</v>
      </c>
      <c r="H1805" s="58">
        <f>RFPData!DQ1800</f>
        <v>0</v>
      </c>
      <c r="I1805" s="58">
        <f>RFPData!DV1800</f>
        <v>0</v>
      </c>
      <c r="J1805" s="55">
        <f>RFPData!CV1800</f>
        <v>0</v>
      </c>
      <c r="K1805" s="55">
        <f>RFPData!CW1800</f>
        <v>0</v>
      </c>
      <c r="L1805" s="57">
        <f>RFPData!DR1800</f>
        <v>0</v>
      </c>
    </row>
    <row r="1806" spans="1:12" ht="30" customHeight="1">
      <c r="A1806" s="58">
        <f>RFPData!D1801</f>
        <v>0</v>
      </c>
      <c r="B1806" s="53">
        <f>RFPData!DU1801</f>
        <v>0</v>
      </c>
      <c r="C1806" s="56">
        <f>RFPData!E1801</f>
        <v>0</v>
      </c>
      <c r="D1806" s="53">
        <f>RFPData!DT1801</f>
        <v>0</v>
      </c>
      <c r="E1806" s="56" t="str">
        <f>RFPData!DW1801</f>
        <v/>
      </c>
      <c r="F1806" s="54" t="d">
        <f>RFPData!CX1801</f>
        <v>1899-12-30</v>
      </c>
      <c r="G1806" s="54" t="d">
        <f>RFPData!DS1801</f>
        <v>1899-12-30</v>
      </c>
      <c r="H1806" s="58">
        <f>RFPData!DQ1801</f>
        <v>0</v>
      </c>
      <c r="I1806" s="58">
        <f>RFPData!DV1801</f>
        <v>0</v>
      </c>
      <c r="J1806" s="55">
        <f>RFPData!CV1801</f>
        <v>0</v>
      </c>
      <c r="K1806" s="55">
        <f>RFPData!CW1801</f>
        <v>0</v>
      </c>
      <c r="L1806" s="57">
        <f>RFPData!DR1801</f>
        <v>0</v>
      </c>
    </row>
    <row r="1807" spans="1:12" ht="30" customHeight="1">
      <c r="A1807" s="58">
        <f>RFPData!D1802</f>
        <v>0</v>
      </c>
      <c r="B1807" s="53">
        <f>RFPData!DU1802</f>
        <v>0</v>
      </c>
      <c r="C1807" s="56">
        <f>RFPData!E1802</f>
        <v>0</v>
      </c>
      <c r="D1807" s="53">
        <f>RFPData!DT1802</f>
        <v>0</v>
      </c>
      <c r="E1807" s="56" t="str">
        <f>RFPData!DW1802</f>
        <v/>
      </c>
      <c r="F1807" s="54" t="d">
        <f>RFPData!CX1802</f>
        <v>1899-12-30</v>
      </c>
      <c r="G1807" s="54" t="d">
        <f>RFPData!DS1802</f>
        <v>1899-12-30</v>
      </c>
      <c r="H1807" s="58">
        <f>RFPData!DQ1802</f>
        <v>0</v>
      </c>
      <c r="I1807" s="58">
        <f>RFPData!DV1802</f>
        <v>0</v>
      </c>
      <c r="J1807" s="55">
        <f>RFPData!CV1802</f>
        <v>0</v>
      </c>
      <c r="K1807" s="55">
        <f>RFPData!CW1802</f>
        <v>0</v>
      </c>
      <c r="L1807" s="57">
        <f>RFPData!DR1802</f>
        <v>0</v>
      </c>
    </row>
    <row r="1808" spans="1:12" ht="30" customHeight="1">
      <c r="A1808" s="58">
        <f>RFPData!D1803</f>
        <v>0</v>
      </c>
      <c r="B1808" s="53">
        <f>RFPData!DU1803</f>
        <v>0</v>
      </c>
      <c r="C1808" s="56">
        <f>RFPData!E1803</f>
        <v>0</v>
      </c>
      <c r="D1808" s="53">
        <f>RFPData!DT1803</f>
        <v>0</v>
      </c>
      <c r="E1808" s="56" t="str">
        <f>RFPData!DW1803</f>
        <v/>
      </c>
      <c r="F1808" s="54" t="d">
        <f>RFPData!CX1803</f>
        <v>1899-12-30</v>
      </c>
      <c r="G1808" s="54" t="d">
        <f>RFPData!DS1803</f>
        <v>1899-12-30</v>
      </c>
      <c r="H1808" s="58">
        <f>RFPData!DQ1803</f>
        <v>0</v>
      </c>
      <c r="I1808" s="58">
        <f>RFPData!DV1803</f>
        <v>0</v>
      </c>
      <c r="J1808" s="55">
        <f>RFPData!CV1803</f>
        <v>0</v>
      </c>
      <c r="K1808" s="55">
        <f>RFPData!CW1803</f>
        <v>0</v>
      </c>
      <c r="L1808" s="57">
        <f>RFPData!DR1803</f>
        <v>0</v>
      </c>
    </row>
    <row r="1809" spans="1:12" ht="30" customHeight="1">
      <c r="A1809" s="58">
        <f>RFPData!D1804</f>
        <v>0</v>
      </c>
      <c r="B1809" s="53">
        <f>RFPData!DU1804</f>
        <v>0</v>
      </c>
      <c r="C1809" s="56">
        <f>RFPData!E1804</f>
        <v>0</v>
      </c>
      <c r="D1809" s="53">
        <f>RFPData!DT1804</f>
        <v>0</v>
      </c>
      <c r="E1809" s="56" t="str">
        <f>RFPData!DW1804</f>
        <v/>
      </c>
      <c r="F1809" s="54" t="d">
        <f>RFPData!CX1804</f>
        <v>1899-12-30</v>
      </c>
      <c r="G1809" s="54" t="d">
        <f>RFPData!DS1804</f>
        <v>1899-12-30</v>
      </c>
      <c r="H1809" s="58">
        <f>RFPData!DQ1804</f>
        <v>0</v>
      </c>
      <c r="I1809" s="58">
        <f>RFPData!DV1804</f>
        <v>0</v>
      </c>
      <c r="J1809" s="55">
        <f>RFPData!CV1804</f>
        <v>0</v>
      </c>
      <c r="K1809" s="55">
        <f>RFPData!CW1804</f>
        <v>0</v>
      </c>
      <c r="L1809" s="57">
        <f>RFPData!DR1804</f>
        <v>0</v>
      </c>
    </row>
    <row r="1810" spans="1:12" ht="30" customHeight="1">
      <c r="A1810" s="58">
        <f>RFPData!D1805</f>
        <v>0</v>
      </c>
      <c r="B1810" s="53">
        <f>RFPData!DU1805</f>
        <v>0</v>
      </c>
      <c r="C1810" s="56">
        <f>RFPData!E1805</f>
        <v>0</v>
      </c>
      <c r="D1810" s="53">
        <f>RFPData!DT1805</f>
        <v>0</v>
      </c>
      <c r="E1810" s="56" t="str">
        <f>RFPData!DW1805</f>
        <v/>
      </c>
      <c r="F1810" s="54" t="d">
        <f>RFPData!CX1805</f>
        <v>1899-12-30</v>
      </c>
      <c r="G1810" s="54" t="d">
        <f>RFPData!DS1805</f>
        <v>1899-12-30</v>
      </c>
      <c r="H1810" s="58">
        <f>RFPData!DQ1805</f>
        <v>0</v>
      </c>
      <c r="I1810" s="58">
        <f>RFPData!DV1805</f>
        <v>0</v>
      </c>
      <c r="J1810" s="55">
        <f>RFPData!CV1805</f>
        <v>0</v>
      </c>
      <c r="K1810" s="55">
        <f>RFPData!CW1805</f>
        <v>0</v>
      </c>
      <c r="L1810" s="57">
        <f>RFPData!DR1805</f>
        <v>0</v>
      </c>
    </row>
    <row r="1811" spans="1:12" ht="30" customHeight="1">
      <c r="A1811" s="58">
        <f>RFPData!D1806</f>
        <v>0</v>
      </c>
      <c r="B1811" s="53">
        <f>RFPData!DU1806</f>
        <v>0</v>
      </c>
      <c r="C1811" s="56">
        <f>RFPData!E1806</f>
        <v>0</v>
      </c>
      <c r="D1811" s="53">
        <f>RFPData!DT1806</f>
        <v>0</v>
      </c>
      <c r="E1811" s="56" t="str">
        <f>RFPData!DW1806</f>
        <v/>
      </c>
      <c r="F1811" s="54" t="d">
        <f>RFPData!CX1806</f>
        <v>1899-12-30</v>
      </c>
      <c r="G1811" s="54" t="d">
        <f>RFPData!DS1806</f>
        <v>1899-12-30</v>
      </c>
      <c r="H1811" s="58">
        <f>RFPData!DQ1806</f>
        <v>0</v>
      </c>
      <c r="I1811" s="58">
        <f>RFPData!DV1806</f>
        <v>0</v>
      </c>
      <c r="J1811" s="55">
        <f>RFPData!CV1806</f>
        <v>0</v>
      </c>
      <c r="K1811" s="55">
        <f>RFPData!CW1806</f>
        <v>0</v>
      </c>
      <c r="L1811" s="57">
        <f>RFPData!DR1806</f>
        <v>0</v>
      </c>
    </row>
    <row r="1812" spans="1:12" ht="30" customHeight="1">
      <c r="A1812" s="58">
        <f>RFPData!D1807</f>
        <v>0</v>
      </c>
      <c r="B1812" s="53">
        <f>RFPData!DU1807</f>
        <v>0</v>
      </c>
      <c r="C1812" s="56">
        <f>RFPData!E1807</f>
        <v>0</v>
      </c>
      <c r="D1812" s="53">
        <f>RFPData!DT1807</f>
        <v>0</v>
      </c>
      <c r="E1812" s="56" t="str">
        <f>RFPData!DW1807</f>
        <v/>
      </c>
      <c r="F1812" s="54" t="d">
        <f>RFPData!CX1807</f>
        <v>1899-12-30</v>
      </c>
      <c r="G1812" s="54" t="d">
        <f>RFPData!DS1807</f>
        <v>1899-12-30</v>
      </c>
      <c r="H1812" s="58">
        <f>RFPData!DQ1807</f>
        <v>0</v>
      </c>
      <c r="I1812" s="58">
        <f>RFPData!DV1807</f>
        <v>0</v>
      </c>
      <c r="J1812" s="55">
        <f>RFPData!CV1807</f>
        <v>0</v>
      </c>
      <c r="K1812" s="55">
        <f>RFPData!CW1807</f>
        <v>0</v>
      </c>
      <c r="L1812" s="57">
        <f>RFPData!DR1807</f>
        <v>0</v>
      </c>
    </row>
    <row r="1813" spans="1:12" ht="30" customHeight="1">
      <c r="A1813" s="58">
        <f>RFPData!D1808</f>
        <v>0</v>
      </c>
      <c r="B1813" s="53">
        <f>RFPData!DU1808</f>
        <v>0</v>
      </c>
      <c r="C1813" s="56">
        <f>RFPData!E1808</f>
        <v>0</v>
      </c>
      <c r="D1813" s="53">
        <f>RFPData!DT1808</f>
        <v>0</v>
      </c>
      <c r="E1813" s="56" t="str">
        <f>RFPData!DW1808</f>
        <v/>
      </c>
      <c r="F1813" s="54" t="d">
        <f>RFPData!CX1808</f>
        <v>1899-12-30</v>
      </c>
      <c r="G1813" s="54" t="d">
        <f>RFPData!DS1808</f>
        <v>1899-12-30</v>
      </c>
      <c r="H1813" s="58">
        <f>RFPData!DQ1808</f>
        <v>0</v>
      </c>
      <c r="I1813" s="58">
        <f>RFPData!DV1808</f>
        <v>0</v>
      </c>
      <c r="J1813" s="55">
        <f>RFPData!CV1808</f>
        <v>0</v>
      </c>
      <c r="K1813" s="55">
        <f>RFPData!CW1808</f>
        <v>0</v>
      </c>
      <c r="L1813" s="57">
        <f>RFPData!DR1808</f>
        <v>0</v>
      </c>
    </row>
    <row r="1814" spans="1:12" ht="30" customHeight="1">
      <c r="A1814" s="58">
        <f>RFPData!D1809</f>
        <v>0</v>
      </c>
      <c r="B1814" s="53">
        <f>RFPData!DU1809</f>
        <v>0</v>
      </c>
      <c r="C1814" s="56">
        <f>RFPData!E1809</f>
        <v>0</v>
      </c>
      <c r="D1814" s="53">
        <f>RFPData!DT1809</f>
        <v>0</v>
      </c>
      <c r="E1814" s="56" t="str">
        <f>RFPData!DW1809</f>
        <v/>
      </c>
      <c r="F1814" s="54" t="d">
        <f>RFPData!CX1809</f>
        <v>1899-12-30</v>
      </c>
      <c r="G1814" s="54" t="d">
        <f>RFPData!DS1809</f>
        <v>1899-12-30</v>
      </c>
      <c r="H1814" s="58">
        <f>RFPData!DQ1809</f>
        <v>0</v>
      </c>
      <c r="I1814" s="58">
        <f>RFPData!DV1809</f>
        <v>0</v>
      </c>
      <c r="J1814" s="55">
        <f>RFPData!CV1809</f>
        <v>0</v>
      </c>
      <c r="K1814" s="55">
        <f>RFPData!CW1809</f>
        <v>0</v>
      </c>
      <c r="L1814" s="57">
        <f>RFPData!DR1809</f>
        <v>0</v>
      </c>
    </row>
    <row r="1815" spans="1:12" ht="30" customHeight="1">
      <c r="A1815" s="58">
        <f>RFPData!D1810</f>
        <v>0</v>
      </c>
      <c r="B1815" s="53">
        <f>RFPData!DU1810</f>
        <v>0</v>
      </c>
      <c r="C1815" s="56">
        <f>RFPData!E1810</f>
        <v>0</v>
      </c>
      <c r="D1815" s="53">
        <f>RFPData!DT1810</f>
        <v>0</v>
      </c>
      <c r="E1815" s="56" t="str">
        <f>RFPData!DW1810</f>
        <v/>
      </c>
      <c r="F1815" s="54" t="d">
        <f>RFPData!CX1810</f>
        <v>1899-12-30</v>
      </c>
      <c r="G1815" s="54" t="d">
        <f>RFPData!DS1810</f>
        <v>1899-12-30</v>
      </c>
      <c r="H1815" s="58">
        <f>RFPData!DQ1810</f>
        <v>0</v>
      </c>
      <c r="I1815" s="58">
        <f>RFPData!DV1810</f>
        <v>0</v>
      </c>
      <c r="J1815" s="55">
        <f>RFPData!CV1810</f>
        <v>0</v>
      </c>
      <c r="K1815" s="55">
        <f>RFPData!CW1810</f>
        <v>0</v>
      </c>
      <c r="L1815" s="57">
        <f>RFPData!DR1810</f>
        <v>0</v>
      </c>
    </row>
    <row r="1816" spans="1:12" ht="30" customHeight="1">
      <c r="A1816" s="58">
        <f>RFPData!D1811</f>
        <v>0</v>
      </c>
      <c r="B1816" s="53">
        <f>RFPData!DU1811</f>
        <v>0</v>
      </c>
      <c r="C1816" s="56">
        <f>RFPData!E1811</f>
        <v>0</v>
      </c>
      <c r="D1816" s="53">
        <f>RFPData!DT1811</f>
        <v>0</v>
      </c>
      <c r="E1816" s="56" t="str">
        <f>RFPData!DW1811</f>
        <v/>
      </c>
      <c r="F1816" s="54" t="d">
        <f>RFPData!CX1811</f>
        <v>1899-12-30</v>
      </c>
      <c r="G1816" s="54" t="d">
        <f>RFPData!DS1811</f>
        <v>1899-12-30</v>
      </c>
      <c r="H1816" s="58">
        <f>RFPData!DQ1811</f>
        <v>0</v>
      </c>
      <c r="I1816" s="58">
        <f>RFPData!DV1811</f>
        <v>0</v>
      </c>
      <c r="J1816" s="55">
        <f>RFPData!CV1811</f>
        <v>0</v>
      </c>
      <c r="K1816" s="55">
        <f>RFPData!CW1811</f>
        <v>0</v>
      </c>
      <c r="L1816" s="57">
        <f>RFPData!DR1811</f>
        <v>0</v>
      </c>
    </row>
    <row r="1817" spans="1:12" ht="30" customHeight="1">
      <c r="A1817" s="58">
        <f>RFPData!D1812</f>
        <v>0</v>
      </c>
      <c r="B1817" s="53">
        <f>RFPData!DU1812</f>
        <v>0</v>
      </c>
      <c r="C1817" s="56">
        <f>RFPData!E1812</f>
        <v>0</v>
      </c>
      <c r="D1817" s="53">
        <f>RFPData!DT1812</f>
        <v>0</v>
      </c>
      <c r="E1817" s="56" t="str">
        <f>RFPData!DW1812</f>
        <v/>
      </c>
      <c r="F1817" s="54" t="d">
        <f>RFPData!CX1812</f>
        <v>1899-12-30</v>
      </c>
      <c r="G1817" s="54" t="d">
        <f>RFPData!DS1812</f>
        <v>1899-12-30</v>
      </c>
      <c r="H1817" s="58">
        <f>RFPData!DQ1812</f>
        <v>0</v>
      </c>
      <c r="I1817" s="58">
        <f>RFPData!DV1812</f>
        <v>0</v>
      </c>
      <c r="J1817" s="55">
        <f>RFPData!CV1812</f>
        <v>0</v>
      </c>
      <c r="K1817" s="55">
        <f>RFPData!CW1812</f>
        <v>0</v>
      </c>
      <c r="L1817" s="57">
        <f>RFPData!DR1812</f>
        <v>0</v>
      </c>
    </row>
    <row r="1818" spans="1:12" ht="30" customHeight="1">
      <c r="A1818" s="58">
        <f>RFPData!D1813</f>
        <v>0</v>
      </c>
      <c r="B1818" s="53">
        <f>RFPData!DU1813</f>
        <v>0</v>
      </c>
      <c r="C1818" s="56">
        <f>RFPData!E1813</f>
        <v>0</v>
      </c>
      <c r="D1818" s="53">
        <f>RFPData!DT1813</f>
        <v>0</v>
      </c>
      <c r="E1818" s="56" t="str">
        <f>RFPData!DW1813</f>
        <v/>
      </c>
      <c r="F1818" s="54" t="d">
        <f>RFPData!CX1813</f>
        <v>1899-12-30</v>
      </c>
      <c r="G1818" s="54" t="d">
        <f>RFPData!DS1813</f>
        <v>1899-12-30</v>
      </c>
      <c r="H1818" s="58">
        <f>RFPData!DQ1813</f>
        <v>0</v>
      </c>
      <c r="I1818" s="58">
        <f>RFPData!DV1813</f>
        <v>0</v>
      </c>
      <c r="J1818" s="55">
        <f>RFPData!CV1813</f>
        <v>0</v>
      </c>
      <c r="K1818" s="55">
        <f>RFPData!CW1813</f>
        <v>0</v>
      </c>
      <c r="L1818" s="57">
        <f>RFPData!DR1813</f>
        <v>0</v>
      </c>
    </row>
    <row r="1819" spans="1:12" ht="30" customHeight="1">
      <c r="A1819" s="58">
        <f>RFPData!D1814</f>
        <v>0</v>
      </c>
      <c r="B1819" s="53">
        <f>RFPData!DU1814</f>
        <v>0</v>
      </c>
      <c r="C1819" s="56">
        <f>RFPData!E1814</f>
        <v>0</v>
      </c>
      <c r="D1819" s="53">
        <f>RFPData!DT1814</f>
        <v>0</v>
      </c>
      <c r="E1819" s="56" t="str">
        <f>RFPData!DW1814</f>
        <v/>
      </c>
      <c r="F1819" s="54" t="d">
        <f>RFPData!CX1814</f>
        <v>1899-12-30</v>
      </c>
      <c r="G1819" s="54" t="d">
        <f>RFPData!DS1814</f>
        <v>1899-12-30</v>
      </c>
      <c r="H1819" s="58">
        <f>RFPData!DQ1814</f>
        <v>0</v>
      </c>
      <c r="I1819" s="58">
        <f>RFPData!DV1814</f>
        <v>0</v>
      </c>
      <c r="J1819" s="55">
        <f>RFPData!CV1814</f>
        <v>0</v>
      </c>
      <c r="K1819" s="55">
        <f>RFPData!CW1814</f>
        <v>0</v>
      </c>
      <c r="L1819" s="57">
        <f>RFPData!DR1814</f>
        <v>0</v>
      </c>
    </row>
    <row r="1820" spans="1:12" ht="30" customHeight="1">
      <c r="A1820" s="58">
        <f>RFPData!D1815</f>
        <v>0</v>
      </c>
      <c r="B1820" s="53">
        <f>RFPData!DU1815</f>
        <v>0</v>
      </c>
      <c r="C1820" s="56">
        <f>RFPData!E1815</f>
        <v>0</v>
      </c>
      <c r="D1820" s="53">
        <f>RFPData!DT1815</f>
        <v>0</v>
      </c>
      <c r="E1820" s="56" t="str">
        <f>RFPData!DW1815</f>
        <v/>
      </c>
      <c r="F1820" s="54" t="d">
        <f>RFPData!CX1815</f>
        <v>1899-12-30</v>
      </c>
      <c r="G1820" s="54" t="d">
        <f>RFPData!DS1815</f>
        <v>1899-12-30</v>
      </c>
      <c r="H1820" s="58">
        <f>RFPData!DQ1815</f>
        <v>0</v>
      </c>
      <c r="I1820" s="58">
        <f>RFPData!DV1815</f>
        <v>0</v>
      </c>
      <c r="J1820" s="55">
        <f>RFPData!CV1815</f>
        <v>0</v>
      </c>
      <c r="K1820" s="55">
        <f>RFPData!CW1815</f>
        <v>0</v>
      </c>
      <c r="L1820" s="57">
        <f>RFPData!DR1815</f>
        <v>0</v>
      </c>
    </row>
    <row r="1821" spans="1:12" ht="30" customHeight="1">
      <c r="A1821" s="58">
        <f>RFPData!D1816</f>
        <v>0</v>
      </c>
      <c r="B1821" s="53">
        <f>RFPData!DU1816</f>
        <v>0</v>
      </c>
      <c r="C1821" s="56">
        <f>RFPData!E1816</f>
        <v>0</v>
      </c>
      <c r="D1821" s="53">
        <f>RFPData!DT1816</f>
        <v>0</v>
      </c>
      <c r="E1821" s="56" t="str">
        <f>RFPData!DW1816</f>
        <v/>
      </c>
      <c r="F1821" s="54" t="d">
        <f>RFPData!CX1816</f>
        <v>1899-12-30</v>
      </c>
      <c r="G1821" s="54" t="d">
        <f>RFPData!DS1816</f>
        <v>1899-12-30</v>
      </c>
      <c r="H1821" s="58">
        <f>RFPData!DQ1816</f>
        <v>0</v>
      </c>
      <c r="I1821" s="58">
        <f>RFPData!DV1816</f>
        <v>0</v>
      </c>
      <c r="J1821" s="55">
        <f>RFPData!CV1816</f>
        <v>0</v>
      </c>
      <c r="K1821" s="55">
        <f>RFPData!CW1816</f>
        <v>0</v>
      </c>
      <c r="L1821" s="57">
        <f>RFPData!DR1816</f>
        <v>0</v>
      </c>
    </row>
    <row r="1822" spans="1:12" ht="30" customHeight="1">
      <c r="A1822" s="58">
        <f>RFPData!D1817</f>
        <v>0</v>
      </c>
      <c r="B1822" s="53">
        <f>RFPData!DU1817</f>
        <v>0</v>
      </c>
      <c r="C1822" s="56">
        <f>RFPData!E1817</f>
        <v>0</v>
      </c>
      <c r="D1822" s="53">
        <f>RFPData!DT1817</f>
        <v>0</v>
      </c>
      <c r="E1822" s="56" t="str">
        <f>RFPData!DW1817</f>
        <v/>
      </c>
      <c r="F1822" s="54" t="d">
        <f>RFPData!CX1817</f>
        <v>1899-12-30</v>
      </c>
      <c r="G1822" s="54" t="d">
        <f>RFPData!DS1817</f>
        <v>1899-12-30</v>
      </c>
      <c r="H1822" s="58">
        <f>RFPData!DQ1817</f>
        <v>0</v>
      </c>
      <c r="I1822" s="58">
        <f>RFPData!DV1817</f>
        <v>0</v>
      </c>
      <c r="J1822" s="55">
        <f>RFPData!CV1817</f>
        <v>0</v>
      </c>
      <c r="K1822" s="55">
        <f>RFPData!CW1817</f>
        <v>0</v>
      </c>
      <c r="L1822" s="57">
        <f>RFPData!DR1817</f>
        <v>0</v>
      </c>
    </row>
    <row r="1823" spans="1:12" ht="30" customHeight="1">
      <c r="A1823" s="58">
        <f>RFPData!D1818</f>
        <v>0</v>
      </c>
      <c r="B1823" s="53">
        <f>RFPData!DU1818</f>
        <v>0</v>
      </c>
      <c r="C1823" s="56">
        <f>RFPData!E1818</f>
        <v>0</v>
      </c>
      <c r="D1823" s="53">
        <f>RFPData!DT1818</f>
        <v>0</v>
      </c>
      <c r="E1823" s="56" t="str">
        <f>RFPData!DW1818</f>
        <v/>
      </c>
      <c r="F1823" s="54" t="d">
        <f>RFPData!CX1818</f>
        <v>1899-12-30</v>
      </c>
      <c r="G1823" s="54" t="d">
        <f>RFPData!DS1818</f>
        <v>1899-12-30</v>
      </c>
      <c r="H1823" s="58">
        <f>RFPData!DQ1818</f>
        <v>0</v>
      </c>
      <c r="I1823" s="58">
        <f>RFPData!DV1818</f>
        <v>0</v>
      </c>
      <c r="J1823" s="55">
        <f>RFPData!CV1818</f>
        <v>0</v>
      </c>
      <c r="K1823" s="55">
        <f>RFPData!CW1818</f>
        <v>0</v>
      </c>
      <c r="L1823" s="57">
        <f>RFPData!DR1818</f>
        <v>0</v>
      </c>
    </row>
    <row r="1824" spans="1:12" ht="30" customHeight="1">
      <c r="A1824" s="58">
        <f>RFPData!D1819</f>
        <v>0</v>
      </c>
      <c r="B1824" s="53">
        <f>RFPData!DU1819</f>
        <v>0</v>
      </c>
      <c r="C1824" s="56">
        <f>RFPData!E1819</f>
        <v>0</v>
      </c>
      <c r="D1824" s="53">
        <f>RFPData!DT1819</f>
        <v>0</v>
      </c>
      <c r="E1824" s="56" t="str">
        <f>RFPData!DW1819</f>
        <v/>
      </c>
      <c r="F1824" s="54" t="d">
        <f>RFPData!CX1819</f>
        <v>1899-12-30</v>
      </c>
      <c r="G1824" s="54" t="d">
        <f>RFPData!DS1819</f>
        <v>1899-12-30</v>
      </c>
      <c r="H1824" s="58">
        <f>RFPData!DQ1819</f>
        <v>0</v>
      </c>
      <c r="I1824" s="58">
        <f>RFPData!DV1819</f>
        <v>0</v>
      </c>
      <c r="J1824" s="55">
        <f>RFPData!CV1819</f>
        <v>0</v>
      </c>
      <c r="K1824" s="55">
        <f>RFPData!CW1819</f>
        <v>0</v>
      </c>
      <c r="L1824" s="57">
        <f>RFPData!DR1819</f>
        <v>0</v>
      </c>
    </row>
    <row r="1825" spans="1:12" ht="30" customHeight="1">
      <c r="A1825" s="58">
        <f>RFPData!D1820</f>
        <v>0</v>
      </c>
      <c r="B1825" s="53">
        <f>RFPData!DU1820</f>
        <v>0</v>
      </c>
      <c r="C1825" s="56">
        <f>RFPData!E1820</f>
        <v>0</v>
      </c>
      <c r="D1825" s="53">
        <f>RFPData!DT1820</f>
        <v>0</v>
      </c>
      <c r="E1825" s="56" t="str">
        <f>RFPData!DW1820</f>
        <v/>
      </c>
      <c r="F1825" s="54" t="d">
        <f>RFPData!CX1820</f>
        <v>1899-12-30</v>
      </c>
      <c r="G1825" s="54" t="d">
        <f>RFPData!DS1820</f>
        <v>1899-12-30</v>
      </c>
      <c r="H1825" s="58">
        <f>RFPData!DQ1820</f>
        <v>0</v>
      </c>
      <c r="I1825" s="58">
        <f>RFPData!DV1820</f>
        <v>0</v>
      </c>
      <c r="J1825" s="55">
        <f>RFPData!CV1820</f>
        <v>0</v>
      </c>
      <c r="K1825" s="55">
        <f>RFPData!CW1820</f>
        <v>0</v>
      </c>
      <c r="L1825" s="57">
        <f>RFPData!DR1820</f>
        <v>0</v>
      </c>
    </row>
    <row r="1826" spans="1:12" ht="30" customHeight="1">
      <c r="A1826" s="58">
        <f>RFPData!D1821</f>
        <v>0</v>
      </c>
      <c r="B1826" s="53">
        <f>RFPData!DU1821</f>
        <v>0</v>
      </c>
      <c r="C1826" s="56">
        <f>RFPData!E1821</f>
        <v>0</v>
      </c>
      <c r="D1826" s="53">
        <f>RFPData!DT1821</f>
        <v>0</v>
      </c>
      <c r="E1826" s="56" t="str">
        <f>RFPData!DW1821</f>
        <v/>
      </c>
      <c r="F1826" s="54" t="d">
        <f>RFPData!CX1821</f>
        <v>1899-12-30</v>
      </c>
      <c r="G1826" s="54" t="d">
        <f>RFPData!DS1821</f>
        <v>1899-12-30</v>
      </c>
      <c r="H1826" s="58">
        <f>RFPData!DQ1821</f>
        <v>0</v>
      </c>
      <c r="I1826" s="58">
        <f>RFPData!DV1821</f>
        <v>0</v>
      </c>
      <c r="J1826" s="55">
        <f>RFPData!CV1821</f>
        <v>0</v>
      </c>
      <c r="K1826" s="55">
        <f>RFPData!CW1821</f>
        <v>0</v>
      </c>
      <c r="L1826" s="57">
        <f>RFPData!DR1821</f>
        <v>0</v>
      </c>
    </row>
    <row r="1827" spans="1:12" ht="30" customHeight="1">
      <c r="A1827" s="58">
        <f>RFPData!D1822</f>
        <v>0</v>
      </c>
      <c r="B1827" s="53">
        <f>RFPData!DU1822</f>
        <v>0</v>
      </c>
      <c r="C1827" s="56">
        <f>RFPData!E1822</f>
        <v>0</v>
      </c>
      <c r="D1827" s="53">
        <f>RFPData!DT1822</f>
        <v>0</v>
      </c>
      <c r="E1827" s="56" t="str">
        <f>RFPData!DW1822</f>
        <v/>
      </c>
      <c r="F1827" s="54" t="d">
        <f>RFPData!CX1822</f>
        <v>1899-12-30</v>
      </c>
      <c r="G1827" s="54" t="d">
        <f>RFPData!DS1822</f>
        <v>1899-12-30</v>
      </c>
      <c r="H1827" s="58">
        <f>RFPData!DQ1822</f>
        <v>0</v>
      </c>
      <c r="I1827" s="58">
        <f>RFPData!DV1822</f>
        <v>0</v>
      </c>
      <c r="J1827" s="55">
        <f>RFPData!CV1822</f>
        <v>0</v>
      </c>
      <c r="K1827" s="55">
        <f>RFPData!CW1822</f>
        <v>0</v>
      </c>
      <c r="L1827" s="57">
        <f>RFPData!DR1822</f>
        <v>0</v>
      </c>
    </row>
    <row r="1828" spans="1:12" ht="30" customHeight="1">
      <c r="A1828" s="58">
        <f>RFPData!D1823</f>
        <v>0</v>
      </c>
      <c r="B1828" s="53">
        <f>RFPData!DU1823</f>
        <v>0</v>
      </c>
      <c r="C1828" s="56">
        <f>RFPData!E1823</f>
        <v>0</v>
      </c>
      <c r="D1828" s="53">
        <f>RFPData!DT1823</f>
        <v>0</v>
      </c>
      <c r="E1828" s="56" t="str">
        <f>RFPData!DW1823</f>
        <v/>
      </c>
      <c r="F1828" s="54" t="d">
        <f>RFPData!CX1823</f>
        <v>1899-12-30</v>
      </c>
      <c r="G1828" s="54" t="d">
        <f>RFPData!DS1823</f>
        <v>1899-12-30</v>
      </c>
      <c r="H1828" s="58">
        <f>RFPData!DQ1823</f>
        <v>0</v>
      </c>
      <c r="I1828" s="58">
        <f>RFPData!DV1823</f>
        <v>0</v>
      </c>
      <c r="J1828" s="55">
        <f>RFPData!CV1823</f>
        <v>0</v>
      </c>
      <c r="K1828" s="55">
        <f>RFPData!CW1823</f>
        <v>0</v>
      </c>
      <c r="L1828" s="57">
        <f>RFPData!DR1823</f>
        <v>0</v>
      </c>
    </row>
    <row r="1829" spans="1:12" ht="30" customHeight="1">
      <c r="A1829" s="58">
        <f>RFPData!D1824</f>
        <v>0</v>
      </c>
      <c r="B1829" s="53">
        <f>RFPData!DU1824</f>
        <v>0</v>
      </c>
      <c r="C1829" s="56">
        <f>RFPData!E1824</f>
        <v>0</v>
      </c>
      <c r="D1829" s="53">
        <f>RFPData!DT1824</f>
        <v>0</v>
      </c>
      <c r="E1829" s="56" t="str">
        <f>RFPData!DW1824</f>
        <v/>
      </c>
      <c r="F1829" s="54" t="d">
        <f>RFPData!CX1824</f>
        <v>1899-12-30</v>
      </c>
      <c r="G1829" s="54" t="d">
        <f>RFPData!DS1824</f>
        <v>1899-12-30</v>
      </c>
      <c r="H1829" s="58">
        <f>RFPData!DQ1824</f>
        <v>0</v>
      </c>
      <c r="I1829" s="58">
        <f>RFPData!DV1824</f>
        <v>0</v>
      </c>
      <c r="J1829" s="55">
        <f>RFPData!CV1824</f>
        <v>0</v>
      </c>
      <c r="K1829" s="55">
        <f>RFPData!CW1824</f>
        <v>0</v>
      </c>
      <c r="L1829" s="57">
        <f>RFPData!DR1824</f>
        <v>0</v>
      </c>
    </row>
    <row r="1830" spans="1:12" ht="30" customHeight="1">
      <c r="A1830" s="58">
        <f>RFPData!D1825</f>
        <v>0</v>
      </c>
      <c r="B1830" s="53">
        <f>RFPData!DU1825</f>
        <v>0</v>
      </c>
      <c r="C1830" s="56">
        <f>RFPData!E1825</f>
        <v>0</v>
      </c>
      <c r="D1830" s="53">
        <f>RFPData!DT1825</f>
        <v>0</v>
      </c>
      <c r="E1830" s="56" t="str">
        <f>RFPData!DW1825</f>
        <v/>
      </c>
      <c r="F1830" s="54" t="d">
        <f>RFPData!CX1825</f>
        <v>1899-12-30</v>
      </c>
      <c r="G1830" s="54" t="d">
        <f>RFPData!DS1825</f>
        <v>1899-12-30</v>
      </c>
      <c r="H1830" s="58">
        <f>RFPData!DQ1825</f>
        <v>0</v>
      </c>
      <c r="I1830" s="58">
        <f>RFPData!DV1825</f>
        <v>0</v>
      </c>
      <c r="J1830" s="55">
        <f>RFPData!CV1825</f>
        <v>0</v>
      </c>
      <c r="K1830" s="55">
        <f>RFPData!CW1825</f>
        <v>0</v>
      </c>
      <c r="L1830" s="57">
        <f>RFPData!DR1825</f>
        <v>0</v>
      </c>
    </row>
    <row r="1831" spans="1:12" ht="30" customHeight="1">
      <c r="A1831" s="58">
        <f>RFPData!D1826</f>
        <v>0</v>
      </c>
      <c r="B1831" s="53">
        <f>RFPData!DU1826</f>
        <v>0</v>
      </c>
      <c r="C1831" s="56">
        <f>RFPData!E1826</f>
        <v>0</v>
      </c>
      <c r="D1831" s="53">
        <f>RFPData!DT1826</f>
        <v>0</v>
      </c>
      <c r="E1831" s="56" t="str">
        <f>RFPData!DW1826</f>
        <v/>
      </c>
      <c r="F1831" s="54" t="d">
        <f>RFPData!CX1826</f>
        <v>1899-12-30</v>
      </c>
      <c r="G1831" s="54" t="d">
        <f>RFPData!DS1826</f>
        <v>1899-12-30</v>
      </c>
      <c r="H1831" s="58">
        <f>RFPData!DQ1826</f>
        <v>0</v>
      </c>
      <c r="I1831" s="58">
        <f>RFPData!DV1826</f>
        <v>0</v>
      </c>
      <c r="J1831" s="55">
        <f>RFPData!CV1826</f>
        <v>0</v>
      </c>
      <c r="K1831" s="55">
        <f>RFPData!CW1826</f>
        <v>0</v>
      </c>
      <c r="L1831" s="57">
        <f>RFPData!DR1826</f>
        <v>0</v>
      </c>
    </row>
    <row r="1832" spans="1:12" ht="30" customHeight="1">
      <c r="A1832" s="58">
        <f>RFPData!D1827</f>
        <v>0</v>
      </c>
      <c r="B1832" s="53">
        <f>RFPData!DU1827</f>
        <v>0</v>
      </c>
      <c r="C1832" s="56">
        <f>RFPData!E1827</f>
        <v>0</v>
      </c>
      <c r="D1832" s="53">
        <f>RFPData!DT1827</f>
        <v>0</v>
      </c>
      <c r="E1832" s="56" t="str">
        <f>RFPData!DW1827</f>
        <v/>
      </c>
      <c r="F1832" s="54" t="d">
        <f>RFPData!CX1827</f>
        <v>1899-12-30</v>
      </c>
      <c r="G1832" s="54" t="d">
        <f>RFPData!DS1827</f>
        <v>1899-12-30</v>
      </c>
      <c r="H1832" s="58">
        <f>RFPData!DQ1827</f>
        <v>0</v>
      </c>
      <c r="I1832" s="58">
        <f>RFPData!DV1827</f>
        <v>0</v>
      </c>
      <c r="J1832" s="55">
        <f>RFPData!CV1827</f>
        <v>0</v>
      </c>
      <c r="K1832" s="55">
        <f>RFPData!CW1827</f>
        <v>0</v>
      </c>
      <c r="L1832" s="57">
        <f>RFPData!DR1827</f>
        <v>0</v>
      </c>
    </row>
    <row r="1833" spans="1:12" ht="30" customHeight="1">
      <c r="A1833" s="58">
        <f>RFPData!D1828</f>
        <v>0</v>
      </c>
      <c r="B1833" s="53">
        <f>RFPData!DU1828</f>
        <v>0</v>
      </c>
      <c r="C1833" s="56">
        <f>RFPData!E1828</f>
        <v>0</v>
      </c>
      <c r="D1833" s="53">
        <f>RFPData!DT1828</f>
        <v>0</v>
      </c>
      <c r="E1833" s="56" t="str">
        <f>RFPData!DW1828</f>
        <v/>
      </c>
      <c r="F1833" s="54" t="d">
        <f>RFPData!CX1828</f>
        <v>1899-12-30</v>
      </c>
      <c r="G1833" s="54" t="d">
        <f>RFPData!DS1828</f>
        <v>1899-12-30</v>
      </c>
      <c r="H1833" s="58">
        <f>RFPData!DQ1828</f>
        <v>0</v>
      </c>
      <c r="I1833" s="58">
        <f>RFPData!DV1828</f>
        <v>0</v>
      </c>
      <c r="J1833" s="55">
        <f>RFPData!CV1828</f>
        <v>0</v>
      </c>
      <c r="K1833" s="55">
        <f>RFPData!CW1828</f>
        <v>0</v>
      </c>
      <c r="L1833" s="57">
        <f>RFPData!DR1828</f>
        <v>0</v>
      </c>
    </row>
    <row r="1834" spans="1:12" ht="30" customHeight="1">
      <c r="A1834" s="58">
        <f>RFPData!D1829</f>
        <v>0</v>
      </c>
      <c r="B1834" s="53">
        <f>RFPData!DU1829</f>
        <v>0</v>
      </c>
      <c r="C1834" s="56">
        <f>RFPData!E1829</f>
        <v>0</v>
      </c>
      <c r="D1834" s="53">
        <f>RFPData!DT1829</f>
        <v>0</v>
      </c>
      <c r="E1834" s="56" t="str">
        <f>RFPData!DW1829</f>
        <v/>
      </c>
      <c r="F1834" s="54" t="d">
        <f>RFPData!CX1829</f>
        <v>1899-12-30</v>
      </c>
      <c r="G1834" s="54" t="d">
        <f>RFPData!DS1829</f>
        <v>1899-12-30</v>
      </c>
      <c r="H1834" s="58">
        <f>RFPData!DQ1829</f>
        <v>0</v>
      </c>
      <c r="I1834" s="58">
        <f>RFPData!DV1829</f>
        <v>0</v>
      </c>
      <c r="J1834" s="55">
        <f>RFPData!CV1829</f>
        <v>0</v>
      </c>
      <c r="K1834" s="55">
        <f>RFPData!CW1829</f>
        <v>0</v>
      </c>
      <c r="L1834" s="57">
        <f>RFPData!DR1829</f>
        <v>0</v>
      </c>
    </row>
    <row r="1835" spans="1:12" ht="30" customHeight="1">
      <c r="A1835" s="58">
        <f>RFPData!D1830</f>
        <v>0</v>
      </c>
      <c r="B1835" s="53">
        <f>RFPData!DU1830</f>
        <v>0</v>
      </c>
      <c r="C1835" s="56">
        <f>RFPData!E1830</f>
        <v>0</v>
      </c>
      <c r="D1835" s="53">
        <f>RFPData!DT1830</f>
        <v>0</v>
      </c>
      <c r="E1835" s="56" t="str">
        <f>RFPData!DW1830</f>
        <v/>
      </c>
      <c r="F1835" s="54" t="d">
        <f>RFPData!CX1830</f>
        <v>1899-12-30</v>
      </c>
      <c r="G1835" s="54" t="d">
        <f>RFPData!DS1830</f>
        <v>1899-12-30</v>
      </c>
      <c r="H1835" s="58">
        <f>RFPData!DQ1830</f>
        <v>0</v>
      </c>
      <c r="I1835" s="58">
        <f>RFPData!DV1830</f>
        <v>0</v>
      </c>
      <c r="J1835" s="55">
        <f>RFPData!CV1830</f>
        <v>0</v>
      </c>
      <c r="K1835" s="55">
        <f>RFPData!CW1830</f>
        <v>0</v>
      </c>
      <c r="L1835" s="57">
        <f>RFPData!DR1830</f>
        <v>0</v>
      </c>
    </row>
    <row r="1836" spans="1:12" ht="30" customHeight="1">
      <c r="A1836" s="58">
        <f>RFPData!D1831</f>
        <v>0</v>
      </c>
      <c r="B1836" s="53">
        <f>RFPData!DU1831</f>
        <v>0</v>
      </c>
      <c r="C1836" s="56">
        <f>RFPData!E1831</f>
        <v>0</v>
      </c>
      <c r="D1836" s="53">
        <f>RFPData!DT1831</f>
        <v>0</v>
      </c>
      <c r="E1836" s="56" t="str">
        <f>RFPData!DW1831</f>
        <v/>
      </c>
      <c r="F1836" s="54" t="d">
        <f>RFPData!CX1831</f>
        <v>1899-12-30</v>
      </c>
      <c r="G1836" s="54" t="d">
        <f>RFPData!DS1831</f>
        <v>1899-12-30</v>
      </c>
      <c r="H1836" s="58">
        <f>RFPData!DQ1831</f>
        <v>0</v>
      </c>
      <c r="I1836" s="58">
        <f>RFPData!DV1831</f>
        <v>0</v>
      </c>
      <c r="J1836" s="55">
        <f>RFPData!CV1831</f>
        <v>0</v>
      </c>
      <c r="K1836" s="55">
        <f>RFPData!CW1831</f>
        <v>0</v>
      </c>
      <c r="L1836" s="57">
        <f>RFPData!DR1831</f>
        <v>0</v>
      </c>
    </row>
    <row r="1837" spans="1:12" ht="30" customHeight="1">
      <c r="A1837" s="58">
        <f>RFPData!D1832</f>
        <v>0</v>
      </c>
      <c r="B1837" s="53">
        <f>RFPData!DU1832</f>
        <v>0</v>
      </c>
      <c r="C1837" s="56">
        <f>RFPData!E1832</f>
        <v>0</v>
      </c>
      <c r="D1837" s="53">
        <f>RFPData!DT1832</f>
        <v>0</v>
      </c>
      <c r="E1837" s="56" t="str">
        <f>RFPData!DW1832</f>
        <v/>
      </c>
      <c r="F1837" s="54" t="d">
        <f>RFPData!CX1832</f>
        <v>1899-12-30</v>
      </c>
      <c r="G1837" s="54" t="d">
        <f>RFPData!DS1832</f>
        <v>1899-12-30</v>
      </c>
      <c r="H1837" s="58">
        <f>RFPData!DQ1832</f>
        <v>0</v>
      </c>
      <c r="I1837" s="58">
        <f>RFPData!DV1832</f>
        <v>0</v>
      </c>
      <c r="J1837" s="55">
        <f>RFPData!CV1832</f>
        <v>0</v>
      </c>
      <c r="K1837" s="55">
        <f>RFPData!CW1832</f>
        <v>0</v>
      </c>
      <c r="L1837" s="57">
        <f>RFPData!DR1832</f>
        <v>0</v>
      </c>
    </row>
    <row r="1838" spans="1:12" ht="30" customHeight="1">
      <c r="A1838" s="58">
        <f>RFPData!D1833</f>
        <v>0</v>
      </c>
      <c r="B1838" s="53">
        <f>RFPData!DU1833</f>
        <v>0</v>
      </c>
      <c r="C1838" s="56">
        <f>RFPData!E1833</f>
        <v>0</v>
      </c>
      <c r="D1838" s="53">
        <f>RFPData!DT1833</f>
        <v>0</v>
      </c>
      <c r="E1838" s="56" t="str">
        <f>RFPData!DW1833</f>
        <v/>
      </c>
      <c r="F1838" s="54" t="d">
        <f>RFPData!CX1833</f>
        <v>1899-12-30</v>
      </c>
      <c r="G1838" s="54" t="d">
        <f>RFPData!DS1833</f>
        <v>1899-12-30</v>
      </c>
      <c r="H1838" s="58">
        <f>RFPData!DQ1833</f>
        <v>0</v>
      </c>
      <c r="I1838" s="58">
        <f>RFPData!DV1833</f>
        <v>0</v>
      </c>
      <c r="J1838" s="55">
        <f>RFPData!CV1833</f>
        <v>0</v>
      </c>
      <c r="K1838" s="55">
        <f>RFPData!CW1833</f>
        <v>0</v>
      </c>
      <c r="L1838" s="57">
        <f>RFPData!DR1833</f>
        <v>0</v>
      </c>
    </row>
    <row r="1839" spans="1:12" ht="30" customHeight="1">
      <c r="A1839" s="58">
        <f>RFPData!D1834</f>
        <v>0</v>
      </c>
      <c r="B1839" s="53">
        <f>RFPData!DU1834</f>
        <v>0</v>
      </c>
      <c r="C1839" s="56">
        <f>RFPData!E1834</f>
        <v>0</v>
      </c>
      <c r="D1839" s="53">
        <f>RFPData!DT1834</f>
        <v>0</v>
      </c>
      <c r="E1839" s="56" t="str">
        <f>RFPData!DW1834</f>
        <v/>
      </c>
      <c r="F1839" s="54" t="d">
        <f>RFPData!CX1834</f>
        <v>1899-12-30</v>
      </c>
      <c r="G1839" s="54" t="d">
        <f>RFPData!DS1834</f>
        <v>1899-12-30</v>
      </c>
      <c r="H1839" s="58">
        <f>RFPData!DQ1834</f>
        <v>0</v>
      </c>
      <c r="I1839" s="58">
        <f>RFPData!DV1834</f>
        <v>0</v>
      </c>
      <c r="J1839" s="55">
        <f>RFPData!CV1834</f>
        <v>0</v>
      </c>
      <c r="K1839" s="55">
        <f>RFPData!CW1834</f>
        <v>0</v>
      </c>
      <c r="L1839" s="57">
        <f>RFPData!DR1834</f>
        <v>0</v>
      </c>
    </row>
    <row r="1840" spans="1:12" ht="30" customHeight="1">
      <c r="A1840" s="58">
        <f>RFPData!D1835</f>
        <v>0</v>
      </c>
      <c r="B1840" s="53">
        <f>RFPData!DU1835</f>
        <v>0</v>
      </c>
      <c r="C1840" s="56">
        <f>RFPData!E1835</f>
        <v>0</v>
      </c>
      <c r="D1840" s="53">
        <f>RFPData!DT1835</f>
        <v>0</v>
      </c>
      <c r="E1840" s="56" t="str">
        <f>RFPData!DW1835</f>
        <v/>
      </c>
      <c r="F1840" s="54" t="d">
        <f>RFPData!CX1835</f>
        <v>1899-12-30</v>
      </c>
      <c r="G1840" s="54" t="d">
        <f>RFPData!DS1835</f>
        <v>1899-12-30</v>
      </c>
      <c r="H1840" s="58">
        <f>RFPData!DQ1835</f>
        <v>0</v>
      </c>
      <c r="I1840" s="58">
        <f>RFPData!DV1835</f>
        <v>0</v>
      </c>
      <c r="J1840" s="55">
        <f>RFPData!CV1835</f>
        <v>0</v>
      </c>
      <c r="K1840" s="55">
        <f>RFPData!CW1835</f>
        <v>0</v>
      </c>
      <c r="L1840" s="57">
        <f>RFPData!DR1835</f>
        <v>0</v>
      </c>
    </row>
    <row r="1841" spans="1:12" ht="30" customHeight="1">
      <c r="A1841" s="58">
        <f>RFPData!D1836</f>
        <v>0</v>
      </c>
      <c r="B1841" s="53">
        <f>RFPData!DU1836</f>
        <v>0</v>
      </c>
      <c r="C1841" s="56">
        <f>RFPData!E1836</f>
        <v>0</v>
      </c>
      <c r="D1841" s="53">
        <f>RFPData!DT1836</f>
        <v>0</v>
      </c>
      <c r="E1841" s="56" t="str">
        <f>RFPData!DW1836</f>
        <v/>
      </c>
      <c r="F1841" s="54" t="d">
        <f>RFPData!CX1836</f>
        <v>1899-12-30</v>
      </c>
      <c r="G1841" s="54" t="d">
        <f>RFPData!DS1836</f>
        <v>1899-12-30</v>
      </c>
      <c r="H1841" s="58">
        <f>RFPData!DQ1836</f>
        <v>0</v>
      </c>
      <c r="I1841" s="58">
        <f>RFPData!DV1836</f>
        <v>0</v>
      </c>
      <c r="J1841" s="55">
        <f>RFPData!CV1836</f>
        <v>0</v>
      </c>
      <c r="K1841" s="55">
        <f>RFPData!CW1836</f>
        <v>0</v>
      </c>
      <c r="L1841" s="57">
        <f>RFPData!DR1836</f>
        <v>0</v>
      </c>
    </row>
    <row r="1842" spans="1:12" ht="30" customHeight="1">
      <c r="A1842" s="58">
        <f>RFPData!D1837</f>
        <v>0</v>
      </c>
      <c r="B1842" s="53">
        <f>RFPData!DU1837</f>
        <v>0</v>
      </c>
      <c r="C1842" s="56">
        <f>RFPData!E1837</f>
        <v>0</v>
      </c>
      <c r="D1842" s="53">
        <f>RFPData!DT1837</f>
        <v>0</v>
      </c>
      <c r="E1842" s="56" t="str">
        <f>RFPData!DW1837</f>
        <v/>
      </c>
      <c r="F1842" s="54" t="d">
        <f>RFPData!CX1837</f>
        <v>1899-12-30</v>
      </c>
      <c r="G1842" s="54" t="d">
        <f>RFPData!DS1837</f>
        <v>1899-12-30</v>
      </c>
      <c r="H1842" s="58">
        <f>RFPData!DQ1837</f>
        <v>0</v>
      </c>
      <c r="I1842" s="58">
        <f>RFPData!DV1837</f>
        <v>0</v>
      </c>
      <c r="J1842" s="55">
        <f>RFPData!CV1837</f>
        <v>0</v>
      </c>
      <c r="K1842" s="55">
        <f>RFPData!CW1837</f>
        <v>0</v>
      </c>
      <c r="L1842" s="57">
        <f>RFPData!DR1837</f>
        <v>0</v>
      </c>
    </row>
    <row r="1843" spans="1:12" ht="30" customHeight="1">
      <c r="A1843" s="58">
        <f>RFPData!D1838</f>
        <v>0</v>
      </c>
      <c r="B1843" s="53">
        <f>RFPData!DU1838</f>
        <v>0</v>
      </c>
      <c r="C1843" s="56">
        <f>RFPData!E1838</f>
        <v>0</v>
      </c>
      <c r="D1843" s="53">
        <f>RFPData!DT1838</f>
        <v>0</v>
      </c>
      <c r="E1843" s="56" t="str">
        <f>RFPData!DW1838</f>
        <v/>
      </c>
      <c r="F1843" s="54" t="d">
        <f>RFPData!CX1838</f>
        <v>1899-12-30</v>
      </c>
      <c r="G1843" s="54" t="d">
        <f>RFPData!DS1838</f>
        <v>1899-12-30</v>
      </c>
      <c r="H1843" s="58">
        <f>RFPData!DQ1838</f>
        <v>0</v>
      </c>
      <c r="I1843" s="58">
        <f>RFPData!DV1838</f>
        <v>0</v>
      </c>
      <c r="J1843" s="55">
        <f>RFPData!CV1838</f>
        <v>0</v>
      </c>
      <c r="K1843" s="55">
        <f>RFPData!CW1838</f>
        <v>0</v>
      </c>
      <c r="L1843" s="57">
        <f>RFPData!DR1838</f>
        <v>0</v>
      </c>
    </row>
    <row r="1844" spans="1:12" ht="30" customHeight="1">
      <c r="A1844" s="58">
        <f>RFPData!D1839</f>
        <v>0</v>
      </c>
      <c r="B1844" s="53">
        <f>RFPData!DU1839</f>
        <v>0</v>
      </c>
      <c r="C1844" s="56">
        <f>RFPData!E1839</f>
        <v>0</v>
      </c>
      <c r="D1844" s="53">
        <f>RFPData!DT1839</f>
        <v>0</v>
      </c>
      <c r="E1844" s="56" t="str">
        <f>RFPData!DW1839</f>
        <v/>
      </c>
      <c r="F1844" s="54" t="d">
        <f>RFPData!CX1839</f>
        <v>1899-12-30</v>
      </c>
      <c r="G1844" s="54" t="d">
        <f>RFPData!DS1839</f>
        <v>1899-12-30</v>
      </c>
      <c r="H1844" s="58">
        <f>RFPData!DQ1839</f>
        <v>0</v>
      </c>
      <c r="I1844" s="58">
        <f>RFPData!DV1839</f>
        <v>0</v>
      </c>
      <c r="J1844" s="55">
        <f>RFPData!CV1839</f>
        <v>0</v>
      </c>
      <c r="K1844" s="55">
        <f>RFPData!CW1839</f>
        <v>0</v>
      </c>
      <c r="L1844" s="57">
        <f>RFPData!DR1839</f>
        <v>0</v>
      </c>
    </row>
    <row r="1845" spans="1:12" ht="30" customHeight="1">
      <c r="A1845" s="58">
        <f>RFPData!D1840</f>
        <v>0</v>
      </c>
      <c r="B1845" s="53">
        <f>RFPData!DU1840</f>
        <v>0</v>
      </c>
      <c r="C1845" s="56">
        <f>RFPData!E1840</f>
        <v>0</v>
      </c>
      <c r="D1845" s="53">
        <f>RFPData!DT1840</f>
        <v>0</v>
      </c>
      <c r="E1845" s="56" t="str">
        <f>RFPData!DW1840</f>
        <v/>
      </c>
      <c r="F1845" s="54" t="d">
        <f>RFPData!CX1840</f>
        <v>1899-12-30</v>
      </c>
      <c r="G1845" s="54" t="d">
        <f>RFPData!DS1840</f>
        <v>1899-12-30</v>
      </c>
      <c r="H1845" s="58">
        <f>RFPData!DQ1840</f>
        <v>0</v>
      </c>
      <c r="I1845" s="58">
        <f>RFPData!DV1840</f>
        <v>0</v>
      </c>
      <c r="J1845" s="55">
        <f>RFPData!CV1840</f>
        <v>0</v>
      </c>
      <c r="K1845" s="55">
        <f>RFPData!CW1840</f>
        <v>0</v>
      </c>
      <c r="L1845" s="57">
        <f>RFPData!DR1840</f>
        <v>0</v>
      </c>
    </row>
    <row r="1846" spans="1:12" ht="30" customHeight="1">
      <c r="A1846" s="58">
        <f>RFPData!D1841</f>
        <v>0</v>
      </c>
      <c r="B1846" s="53">
        <f>RFPData!DU1841</f>
        <v>0</v>
      </c>
      <c r="C1846" s="56">
        <f>RFPData!E1841</f>
        <v>0</v>
      </c>
      <c r="D1846" s="53">
        <f>RFPData!DT1841</f>
        <v>0</v>
      </c>
      <c r="E1846" s="56" t="str">
        <f>RFPData!DW1841</f>
        <v/>
      </c>
      <c r="F1846" s="54" t="d">
        <f>RFPData!CX1841</f>
        <v>1899-12-30</v>
      </c>
      <c r="G1846" s="54" t="d">
        <f>RFPData!DS1841</f>
        <v>1899-12-30</v>
      </c>
      <c r="H1846" s="58">
        <f>RFPData!DQ1841</f>
        <v>0</v>
      </c>
      <c r="I1846" s="58">
        <f>RFPData!DV1841</f>
        <v>0</v>
      </c>
      <c r="J1846" s="55">
        <f>RFPData!CV1841</f>
        <v>0</v>
      </c>
      <c r="K1846" s="55">
        <f>RFPData!CW1841</f>
        <v>0</v>
      </c>
      <c r="L1846" s="57">
        <f>RFPData!DR1841</f>
        <v>0</v>
      </c>
    </row>
    <row r="1847" spans="1:12" ht="30" customHeight="1">
      <c r="A1847" s="58">
        <f>RFPData!D1842</f>
        <v>0</v>
      </c>
      <c r="B1847" s="53">
        <f>RFPData!DU1842</f>
        <v>0</v>
      </c>
      <c r="C1847" s="56">
        <f>RFPData!E1842</f>
        <v>0</v>
      </c>
      <c r="D1847" s="53">
        <f>RFPData!DT1842</f>
        <v>0</v>
      </c>
      <c r="E1847" s="56" t="str">
        <f>RFPData!DW1842</f>
        <v/>
      </c>
      <c r="F1847" s="54" t="d">
        <f>RFPData!CX1842</f>
        <v>1899-12-30</v>
      </c>
      <c r="G1847" s="54" t="d">
        <f>RFPData!DS1842</f>
        <v>1899-12-30</v>
      </c>
      <c r="H1847" s="58">
        <f>RFPData!DQ1842</f>
        <v>0</v>
      </c>
      <c r="I1847" s="58">
        <f>RFPData!DV1842</f>
        <v>0</v>
      </c>
      <c r="J1847" s="55">
        <f>RFPData!CV1842</f>
        <v>0</v>
      </c>
      <c r="K1847" s="55">
        <f>RFPData!CW1842</f>
        <v>0</v>
      </c>
      <c r="L1847" s="57">
        <f>RFPData!DR1842</f>
        <v>0</v>
      </c>
    </row>
    <row r="1848" spans="1:12" ht="30" customHeight="1">
      <c r="A1848" s="58">
        <f>RFPData!D1843</f>
        <v>0</v>
      </c>
      <c r="B1848" s="53">
        <f>RFPData!DU1843</f>
        <v>0</v>
      </c>
      <c r="C1848" s="56">
        <f>RFPData!E1843</f>
        <v>0</v>
      </c>
      <c r="D1848" s="53">
        <f>RFPData!DT1843</f>
        <v>0</v>
      </c>
      <c r="E1848" s="56" t="str">
        <f>RFPData!DW1843</f>
        <v/>
      </c>
      <c r="F1848" s="54" t="d">
        <f>RFPData!CX1843</f>
        <v>1899-12-30</v>
      </c>
      <c r="G1848" s="54" t="d">
        <f>RFPData!DS1843</f>
        <v>1899-12-30</v>
      </c>
      <c r="H1848" s="58">
        <f>RFPData!DQ1843</f>
        <v>0</v>
      </c>
      <c r="I1848" s="58">
        <f>RFPData!DV1843</f>
        <v>0</v>
      </c>
      <c r="J1848" s="55">
        <f>RFPData!CV1843</f>
        <v>0</v>
      </c>
      <c r="K1848" s="55">
        <f>RFPData!CW1843</f>
        <v>0</v>
      </c>
      <c r="L1848" s="57">
        <f>RFPData!DR1843</f>
        <v>0</v>
      </c>
    </row>
    <row r="1849" spans="1:12" ht="30" customHeight="1">
      <c r="A1849" s="58">
        <f>RFPData!D1844</f>
        <v>0</v>
      </c>
      <c r="B1849" s="53">
        <f>RFPData!DU1844</f>
        <v>0</v>
      </c>
      <c r="C1849" s="56">
        <f>RFPData!E1844</f>
        <v>0</v>
      </c>
      <c r="D1849" s="53">
        <f>RFPData!DT1844</f>
        <v>0</v>
      </c>
      <c r="E1849" s="56" t="str">
        <f>RFPData!DW1844</f>
        <v/>
      </c>
      <c r="F1849" s="54" t="d">
        <f>RFPData!CX1844</f>
        <v>1899-12-30</v>
      </c>
      <c r="G1849" s="54" t="d">
        <f>RFPData!DS1844</f>
        <v>1899-12-30</v>
      </c>
      <c r="H1849" s="58">
        <f>RFPData!DQ1844</f>
        <v>0</v>
      </c>
      <c r="I1849" s="58">
        <f>RFPData!DV1844</f>
        <v>0</v>
      </c>
      <c r="J1849" s="55">
        <f>RFPData!CV1844</f>
        <v>0</v>
      </c>
      <c r="K1849" s="55">
        <f>RFPData!CW1844</f>
        <v>0</v>
      </c>
      <c r="L1849" s="57">
        <f>RFPData!DR1844</f>
        <v>0</v>
      </c>
    </row>
    <row r="1850" spans="1:12" ht="30" customHeight="1">
      <c r="A1850" s="58">
        <f>RFPData!D1845</f>
        <v>0</v>
      </c>
      <c r="B1850" s="53">
        <f>RFPData!DU1845</f>
        <v>0</v>
      </c>
      <c r="C1850" s="56">
        <f>RFPData!E1845</f>
        <v>0</v>
      </c>
      <c r="D1850" s="53">
        <f>RFPData!DT1845</f>
        <v>0</v>
      </c>
      <c r="E1850" s="56" t="str">
        <f>RFPData!DW1845</f>
        <v/>
      </c>
      <c r="F1850" s="54" t="d">
        <f>RFPData!CX1845</f>
        <v>1899-12-30</v>
      </c>
      <c r="G1850" s="54" t="d">
        <f>RFPData!DS1845</f>
        <v>1899-12-30</v>
      </c>
      <c r="H1850" s="58">
        <f>RFPData!DQ1845</f>
        <v>0</v>
      </c>
      <c r="I1850" s="58">
        <f>RFPData!DV1845</f>
        <v>0</v>
      </c>
      <c r="J1850" s="55">
        <f>RFPData!CV1845</f>
        <v>0</v>
      </c>
      <c r="K1850" s="55">
        <f>RFPData!CW1845</f>
        <v>0</v>
      </c>
      <c r="L1850" s="57">
        <f>RFPData!DR1845</f>
        <v>0</v>
      </c>
    </row>
    <row r="1851" spans="1:12" ht="30" customHeight="1">
      <c r="A1851" s="58">
        <f>RFPData!D1846</f>
        <v>0</v>
      </c>
      <c r="B1851" s="53">
        <f>RFPData!DU1846</f>
        <v>0</v>
      </c>
      <c r="C1851" s="56">
        <f>RFPData!E1846</f>
        <v>0</v>
      </c>
      <c r="D1851" s="53">
        <f>RFPData!DT1846</f>
        <v>0</v>
      </c>
      <c r="E1851" s="56" t="str">
        <f>RFPData!DW1846</f>
        <v/>
      </c>
      <c r="F1851" s="54" t="d">
        <f>RFPData!CX1846</f>
        <v>1899-12-30</v>
      </c>
      <c r="G1851" s="54" t="d">
        <f>RFPData!DS1846</f>
        <v>1899-12-30</v>
      </c>
      <c r="H1851" s="58">
        <f>RFPData!DQ1846</f>
        <v>0</v>
      </c>
      <c r="I1851" s="58">
        <f>RFPData!DV1846</f>
        <v>0</v>
      </c>
      <c r="J1851" s="55">
        <f>RFPData!CV1846</f>
        <v>0</v>
      </c>
      <c r="K1851" s="55">
        <f>RFPData!CW1846</f>
        <v>0</v>
      </c>
      <c r="L1851" s="57">
        <f>RFPData!DR1846</f>
        <v>0</v>
      </c>
    </row>
    <row r="1852" spans="1:12" ht="30" customHeight="1">
      <c r="A1852" s="58">
        <f>RFPData!D1847</f>
        <v>0</v>
      </c>
      <c r="B1852" s="53">
        <f>RFPData!DU1847</f>
        <v>0</v>
      </c>
      <c r="C1852" s="56">
        <f>RFPData!E1847</f>
        <v>0</v>
      </c>
      <c r="D1852" s="53">
        <f>RFPData!DT1847</f>
        <v>0</v>
      </c>
      <c r="E1852" s="56" t="str">
        <f>RFPData!DW1847</f>
        <v/>
      </c>
      <c r="F1852" s="54" t="d">
        <f>RFPData!CX1847</f>
        <v>1899-12-30</v>
      </c>
      <c r="G1852" s="54" t="d">
        <f>RFPData!DS1847</f>
        <v>1899-12-30</v>
      </c>
      <c r="H1852" s="58">
        <f>RFPData!DQ1847</f>
        <v>0</v>
      </c>
      <c r="I1852" s="58">
        <f>RFPData!DV1847</f>
        <v>0</v>
      </c>
      <c r="J1852" s="55">
        <f>RFPData!CV1847</f>
        <v>0</v>
      </c>
      <c r="K1852" s="55">
        <f>RFPData!CW1847</f>
        <v>0</v>
      </c>
      <c r="L1852" s="57">
        <f>RFPData!DR1847</f>
        <v>0</v>
      </c>
    </row>
    <row r="1853" spans="1:12" ht="30" customHeight="1">
      <c r="A1853" s="58">
        <f>RFPData!D1848</f>
        <v>0</v>
      </c>
      <c r="B1853" s="53">
        <f>RFPData!DU1848</f>
        <v>0</v>
      </c>
      <c r="C1853" s="56">
        <f>RFPData!E1848</f>
        <v>0</v>
      </c>
      <c r="D1853" s="53">
        <f>RFPData!DT1848</f>
        <v>0</v>
      </c>
      <c r="E1853" s="56" t="str">
        <f>RFPData!DW1848</f>
        <v/>
      </c>
      <c r="F1853" s="54" t="d">
        <f>RFPData!CX1848</f>
        <v>1899-12-30</v>
      </c>
      <c r="G1853" s="54" t="d">
        <f>RFPData!DS1848</f>
        <v>1899-12-30</v>
      </c>
      <c r="H1853" s="58">
        <f>RFPData!DQ1848</f>
        <v>0</v>
      </c>
      <c r="I1853" s="58">
        <f>RFPData!DV1848</f>
        <v>0</v>
      </c>
      <c r="J1853" s="55">
        <f>RFPData!CV1848</f>
        <v>0</v>
      </c>
      <c r="K1853" s="55">
        <f>RFPData!CW1848</f>
        <v>0</v>
      </c>
      <c r="L1853" s="57">
        <f>RFPData!DR1848</f>
        <v>0</v>
      </c>
    </row>
    <row r="1854" spans="1:12" ht="30" customHeight="1">
      <c r="A1854" s="58">
        <f>RFPData!D1849</f>
        <v>0</v>
      </c>
      <c r="B1854" s="53">
        <f>RFPData!DU1849</f>
        <v>0</v>
      </c>
      <c r="C1854" s="56">
        <f>RFPData!E1849</f>
        <v>0</v>
      </c>
      <c r="D1854" s="53">
        <f>RFPData!DT1849</f>
        <v>0</v>
      </c>
      <c r="E1854" s="56" t="str">
        <f>RFPData!DW1849</f>
        <v/>
      </c>
      <c r="F1854" s="54" t="d">
        <f>RFPData!CX1849</f>
        <v>1899-12-30</v>
      </c>
      <c r="G1854" s="54" t="d">
        <f>RFPData!DS1849</f>
        <v>1899-12-30</v>
      </c>
      <c r="H1854" s="58">
        <f>RFPData!DQ1849</f>
        <v>0</v>
      </c>
      <c r="I1854" s="58">
        <f>RFPData!DV1849</f>
        <v>0</v>
      </c>
      <c r="J1854" s="55">
        <f>RFPData!CV1849</f>
        <v>0</v>
      </c>
      <c r="K1854" s="55">
        <f>RFPData!CW1849</f>
        <v>0</v>
      </c>
      <c r="L1854" s="57">
        <f>RFPData!DR1849</f>
        <v>0</v>
      </c>
    </row>
    <row r="1855" spans="1:12" ht="30" customHeight="1">
      <c r="A1855" s="58">
        <f>RFPData!D1850</f>
        <v>0</v>
      </c>
      <c r="B1855" s="53">
        <f>RFPData!DU1850</f>
        <v>0</v>
      </c>
      <c r="C1855" s="56">
        <f>RFPData!E1850</f>
        <v>0</v>
      </c>
      <c r="D1855" s="53">
        <f>RFPData!DT1850</f>
        <v>0</v>
      </c>
      <c r="E1855" s="56" t="str">
        <f>RFPData!DW1850</f>
        <v/>
      </c>
      <c r="F1855" s="54" t="d">
        <f>RFPData!CX1850</f>
        <v>1899-12-30</v>
      </c>
      <c r="G1855" s="54" t="d">
        <f>RFPData!DS1850</f>
        <v>1899-12-30</v>
      </c>
      <c r="H1855" s="58">
        <f>RFPData!DQ1850</f>
        <v>0</v>
      </c>
      <c r="I1855" s="58">
        <f>RFPData!DV1850</f>
        <v>0</v>
      </c>
      <c r="J1855" s="55">
        <f>RFPData!CV1850</f>
        <v>0</v>
      </c>
      <c r="K1855" s="55">
        <f>RFPData!CW1850</f>
        <v>0</v>
      </c>
      <c r="L1855" s="57">
        <f>RFPData!DR1850</f>
        <v>0</v>
      </c>
    </row>
    <row r="1856" spans="1:12" ht="30" customHeight="1">
      <c r="A1856" s="58">
        <f>RFPData!D1851</f>
        <v>0</v>
      </c>
      <c r="B1856" s="53">
        <f>RFPData!DU1851</f>
        <v>0</v>
      </c>
      <c r="C1856" s="56">
        <f>RFPData!E1851</f>
        <v>0</v>
      </c>
      <c r="D1856" s="53">
        <f>RFPData!DT1851</f>
        <v>0</v>
      </c>
      <c r="E1856" s="56" t="str">
        <f>RFPData!DW1851</f>
        <v/>
      </c>
      <c r="F1856" s="54" t="d">
        <f>RFPData!CX1851</f>
        <v>1899-12-30</v>
      </c>
      <c r="G1856" s="54" t="d">
        <f>RFPData!DS1851</f>
        <v>1899-12-30</v>
      </c>
      <c r="H1856" s="58">
        <f>RFPData!DQ1851</f>
        <v>0</v>
      </c>
      <c r="I1856" s="58">
        <f>RFPData!DV1851</f>
        <v>0</v>
      </c>
      <c r="J1856" s="55">
        <f>RFPData!CV1851</f>
        <v>0</v>
      </c>
      <c r="K1856" s="55">
        <f>RFPData!CW1851</f>
        <v>0</v>
      </c>
      <c r="L1856" s="57">
        <f>RFPData!DR1851</f>
        <v>0</v>
      </c>
    </row>
    <row r="1857" spans="1:12" ht="30" customHeight="1">
      <c r="A1857" s="58">
        <f>RFPData!D1852</f>
        <v>0</v>
      </c>
      <c r="B1857" s="53">
        <f>RFPData!DU1852</f>
        <v>0</v>
      </c>
      <c r="C1857" s="56">
        <f>RFPData!E1852</f>
        <v>0</v>
      </c>
      <c r="D1857" s="53">
        <f>RFPData!DT1852</f>
        <v>0</v>
      </c>
      <c r="E1857" s="56" t="str">
        <f>RFPData!DW1852</f>
        <v/>
      </c>
      <c r="F1857" s="54" t="d">
        <f>RFPData!CX1852</f>
        <v>1899-12-30</v>
      </c>
      <c r="G1857" s="54" t="d">
        <f>RFPData!DS1852</f>
        <v>1899-12-30</v>
      </c>
      <c r="H1857" s="58">
        <f>RFPData!DQ1852</f>
        <v>0</v>
      </c>
      <c r="I1857" s="58">
        <f>RFPData!DV1852</f>
        <v>0</v>
      </c>
      <c r="J1857" s="55">
        <f>RFPData!CV1852</f>
        <v>0</v>
      </c>
      <c r="K1857" s="55">
        <f>RFPData!CW1852</f>
        <v>0</v>
      </c>
      <c r="L1857" s="57">
        <f>RFPData!DR1852</f>
        <v>0</v>
      </c>
    </row>
    <row r="1858" spans="1:12" ht="30" customHeight="1">
      <c r="A1858" s="58">
        <f>RFPData!D1853</f>
        <v>0</v>
      </c>
      <c r="B1858" s="53">
        <f>RFPData!DU1853</f>
        <v>0</v>
      </c>
      <c r="C1858" s="56">
        <f>RFPData!E1853</f>
        <v>0</v>
      </c>
      <c r="D1858" s="53">
        <f>RFPData!DT1853</f>
        <v>0</v>
      </c>
      <c r="E1858" s="56" t="str">
        <f>RFPData!DW1853</f>
        <v/>
      </c>
      <c r="F1858" s="54" t="d">
        <f>RFPData!CX1853</f>
        <v>1899-12-30</v>
      </c>
      <c r="G1858" s="54" t="d">
        <f>RFPData!DS1853</f>
        <v>1899-12-30</v>
      </c>
      <c r="H1858" s="58">
        <f>RFPData!DQ1853</f>
        <v>0</v>
      </c>
      <c r="I1858" s="58">
        <f>RFPData!DV1853</f>
        <v>0</v>
      </c>
      <c r="J1858" s="55">
        <f>RFPData!CV1853</f>
        <v>0</v>
      </c>
      <c r="K1858" s="55">
        <f>RFPData!CW1853</f>
        <v>0</v>
      </c>
      <c r="L1858" s="57">
        <f>RFPData!DR1853</f>
        <v>0</v>
      </c>
    </row>
    <row r="1859" spans="1:12" ht="30" customHeight="1">
      <c r="A1859" s="58">
        <f>RFPData!D1854</f>
        <v>0</v>
      </c>
      <c r="B1859" s="53">
        <f>RFPData!DU1854</f>
        <v>0</v>
      </c>
      <c r="C1859" s="56">
        <f>RFPData!E1854</f>
        <v>0</v>
      </c>
      <c r="D1859" s="53">
        <f>RFPData!DT1854</f>
        <v>0</v>
      </c>
      <c r="E1859" s="56" t="str">
        <f>RFPData!DW1854</f>
        <v/>
      </c>
      <c r="F1859" s="54" t="d">
        <f>RFPData!CX1854</f>
        <v>1899-12-30</v>
      </c>
      <c r="G1859" s="54" t="d">
        <f>RFPData!DS1854</f>
        <v>1899-12-30</v>
      </c>
      <c r="H1859" s="58">
        <f>RFPData!DQ1854</f>
        <v>0</v>
      </c>
      <c r="I1859" s="58">
        <f>RFPData!DV1854</f>
        <v>0</v>
      </c>
      <c r="J1859" s="55">
        <f>RFPData!CV1854</f>
        <v>0</v>
      </c>
      <c r="K1859" s="55">
        <f>RFPData!CW1854</f>
        <v>0</v>
      </c>
      <c r="L1859" s="57">
        <f>RFPData!DR1854</f>
        <v>0</v>
      </c>
    </row>
    <row r="1860" spans="1:12" ht="30" customHeight="1">
      <c r="A1860" s="58">
        <f>RFPData!D1855</f>
        <v>0</v>
      </c>
      <c r="B1860" s="53">
        <f>RFPData!DU1855</f>
        <v>0</v>
      </c>
      <c r="C1860" s="56">
        <f>RFPData!E1855</f>
        <v>0</v>
      </c>
      <c r="D1860" s="53">
        <f>RFPData!DT1855</f>
        <v>0</v>
      </c>
      <c r="E1860" s="56" t="str">
        <f>RFPData!DW1855</f>
        <v/>
      </c>
      <c r="F1860" s="54" t="d">
        <f>RFPData!CX1855</f>
        <v>1899-12-30</v>
      </c>
      <c r="G1860" s="54" t="d">
        <f>RFPData!DS1855</f>
        <v>1899-12-30</v>
      </c>
      <c r="H1860" s="58">
        <f>RFPData!DQ1855</f>
        <v>0</v>
      </c>
      <c r="I1860" s="58">
        <f>RFPData!DV1855</f>
        <v>0</v>
      </c>
      <c r="J1860" s="55">
        <f>RFPData!CV1855</f>
        <v>0</v>
      </c>
      <c r="K1860" s="55">
        <f>RFPData!CW1855</f>
        <v>0</v>
      </c>
      <c r="L1860" s="57">
        <f>RFPData!DR1855</f>
        <v>0</v>
      </c>
    </row>
    <row r="1861" spans="1:12" ht="30" customHeight="1">
      <c r="A1861" s="58">
        <f>RFPData!D1856</f>
        <v>0</v>
      </c>
      <c r="B1861" s="53">
        <f>RFPData!DU1856</f>
        <v>0</v>
      </c>
      <c r="C1861" s="56">
        <f>RFPData!E1856</f>
        <v>0</v>
      </c>
      <c r="D1861" s="53">
        <f>RFPData!DT1856</f>
        <v>0</v>
      </c>
      <c r="E1861" s="56" t="str">
        <f>RFPData!DW1856</f>
        <v/>
      </c>
      <c r="F1861" s="54" t="d">
        <f>RFPData!CX1856</f>
        <v>1899-12-30</v>
      </c>
      <c r="G1861" s="54" t="d">
        <f>RFPData!DS1856</f>
        <v>1899-12-30</v>
      </c>
      <c r="H1861" s="58">
        <f>RFPData!DQ1856</f>
        <v>0</v>
      </c>
      <c r="I1861" s="58">
        <f>RFPData!DV1856</f>
        <v>0</v>
      </c>
      <c r="J1861" s="55">
        <f>RFPData!CV1856</f>
        <v>0</v>
      </c>
      <c r="K1861" s="55">
        <f>RFPData!CW1856</f>
        <v>0</v>
      </c>
      <c r="L1861" s="57">
        <f>RFPData!DR1856</f>
        <v>0</v>
      </c>
    </row>
    <row r="1862" spans="1:12" ht="30" customHeight="1">
      <c r="A1862" s="58">
        <f>RFPData!D1857</f>
        <v>0</v>
      </c>
      <c r="B1862" s="53">
        <f>RFPData!DU1857</f>
        <v>0</v>
      </c>
      <c r="C1862" s="56">
        <f>RFPData!E1857</f>
        <v>0</v>
      </c>
      <c r="D1862" s="53">
        <f>RFPData!DT1857</f>
        <v>0</v>
      </c>
      <c r="E1862" s="56" t="str">
        <f>RFPData!DW1857</f>
        <v/>
      </c>
      <c r="F1862" s="54" t="d">
        <f>RFPData!CX1857</f>
        <v>1899-12-30</v>
      </c>
      <c r="G1862" s="54" t="d">
        <f>RFPData!DS1857</f>
        <v>1899-12-30</v>
      </c>
      <c r="H1862" s="58">
        <f>RFPData!DQ1857</f>
        <v>0</v>
      </c>
      <c r="I1862" s="58">
        <f>RFPData!DV1857</f>
        <v>0</v>
      </c>
      <c r="J1862" s="55">
        <f>RFPData!CV1857</f>
        <v>0</v>
      </c>
      <c r="K1862" s="55">
        <f>RFPData!CW1857</f>
        <v>0</v>
      </c>
      <c r="L1862" s="57">
        <f>RFPData!DR1857</f>
        <v>0</v>
      </c>
    </row>
    <row r="1863" spans="1:12" ht="30" customHeight="1">
      <c r="A1863" s="58">
        <f>RFPData!D1858</f>
        <v>0</v>
      </c>
      <c r="B1863" s="53">
        <f>RFPData!DU1858</f>
        <v>0</v>
      </c>
      <c r="C1863" s="56">
        <f>RFPData!E1858</f>
        <v>0</v>
      </c>
      <c r="D1863" s="53">
        <f>RFPData!DT1858</f>
        <v>0</v>
      </c>
      <c r="E1863" s="56" t="str">
        <f>RFPData!DW1858</f>
        <v/>
      </c>
      <c r="F1863" s="54" t="d">
        <f>RFPData!CX1858</f>
        <v>1899-12-30</v>
      </c>
      <c r="G1863" s="54" t="d">
        <f>RFPData!DS1858</f>
        <v>1899-12-30</v>
      </c>
      <c r="H1863" s="58">
        <f>RFPData!DQ1858</f>
        <v>0</v>
      </c>
      <c r="I1863" s="58">
        <f>RFPData!DV1858</f>
        <v>0</v>
      </c>
      <c r="J1863" s="55">
        <f>RFPData!CV1858</f>
        <v>0</v>
      </c>
      <c r="K1863" s="55">
        <f>RFPData!CW1858</f>
        <v>0</v>
      </c>
      <c r="L1863" s="57">
        <f>RFPData!DR1858</f>
        <v>0</v>
      </c>
    </row>
    <row r="1864" spans="1:12" ht="30" customHeight="1">
      <c r="A1864" s="58">
        <f>RFPData!D1859</f>
        <v>0</v>
      </c>
      <c r="B1864" s="53">
        <f>RFPData!DU1859</f>
        <v>0</v>
      </c>
      <c r="C1864" s="56">
        <f>RFPData!E1859</f>
        <v>0</v>
      </c>
      <c r="D1864" s="53">
        <f>RFPData!DT1859</f>
        <v>0</v>
      </c>
      <c r="E1864" s="56" t="str">
        <f>RFPData!DW1859</f>
        <v/>
      </c>
      <c r="F1864" s="54" t="d">
        <f>RFPData!CX1859</f>
        <v>1899-12-30</v>
      </c>
      <c r="G1864" s="54" t="d">
        <f>RFPData!DS1859</f>
        <v>1899-12-30</v>
      </c>
      <c r="H1864" s="58">
        <f>RFPData!DQ1859</f>
        <v>0</v>
      </c>
      <c r="I1864" s="58">
        <f>RFPData!DV1859</f>
        <v>0</v>
      </c>
      <c r="J1864" s="55">
        <f>RFPData!CV1859</f>
        <v>0</v>
      </c>
      <c r="K1864" s="55">
        <f>RFPData!CW1859</f>
        <v>0</v>
      </c>
      <c r="L1864" s="57">
        <f>RFPData!DR1859</f>
        <v>0</v>
      </c>
    </row>
    <row r="1865" spans="1:12" ht="30" customHeight="1">
      <c r="A1865" s="58">
        <f>RFPData!D1860</f>
        <v>0</v>
      </c>
      <c r="B1865" s="53">
        <f>RFPData!DU1860</f>
        <v>0</v>
      </c>
      <c r="C1865" s="56">
        <f>RFPData!E1860</f>
        <v>0</v>
      </c>
      <c r="D1865" s="53">
        <f>RFPData!DT1860</f>
        <v>0</v>
      </c>
      <c r="E1865" s="56" t="str">
        <f>RFPData!DW1860</f>
        <v/>
      </c>
      <c r="F1865" s="54" t="d">
        <f>RFPData!CX1860</f>
        <v>1899-12-30</v>
      </c>
      <c r="G1865" s="54" t="d">
        <f>RFPData!DS1860</f>
        <v>1899-12-30</v>
      </c>
      <c r="H1865" s="58">
        <f>RFPData!DQ1860</f>
        <v>0</v>
      </c>
      <c r="I1865" s="58">
        <f>RFPData!DV1860</f>
        <v>0</v>
      </c>
      <c r="J1865" s="55">
        <f>RFPData!CV1860</f>
        <v>0</v>
      </c>
      <c r="K1865" s="55">
        <f>RFPData!CW1860</f>
        <v>0</v>
      </c>
      <c r="L1865" s="57">
        <f>RFPData!DR1860</f>
        <v>0</v>
      </c>
    </row>
    <row r="1866" spans="1:12" ht="30" customHeight="1">
      <c r="A1866" s="58">
        <f>RFPData!D1861</f>
        <v>0</v>
      </c>
      <c r="B1866" s="53">
        <f>RFPData!DU1861</f>
        <v>0</v>
      </c>
      <c r="C1866" s="56">
        <f>RFPData!E1861</f>
        <v>0</v>
      </c>
      <c r="D1866" s="53">
        <f>RFPData!DT1861</f>
        <v>0</v>
      </c>
      <c r="E1866" s="56" t="str">
        <f>RFPData!DW1861</f>
        <v/>
      </c>
      <c r="F1866" s="54" t="d">
        <f>RFPData!CX1861</f>
        <v>1899-12-30</v>
      </c>
      <c r="G1866" s="54" t="d">
        <f>RFPData!DS1861</f>
        <v>1899-12-30</v>
      </c>
      <c r="H1866" s="58">
        <f>RFPData!DQ1861</f>
        <v>0</v>
      </c>
      <c r="I1866" s="58">
        <f>RFPData!DV1861</f>
        <v>0</v>
      </c>
      <c r="J1866" s="55">
        <f>RFPData!CV1861</f>
        <v>0</v>
      </c>
      <c r="K1866" s="55">
        <f>RFPData!CW1861</f>
        <v>0</v>
      </c>
      <c r="L1866" s="57">
        <f>RFPData!DR1861</f>
        <v>0</v>
      </c>
    </row>
    <row r="1867" spans="1:12" ht="30" customHeight="1">
      <c r="A1867" s="58">
        <f>RFPData!D1862</f>
        <v>0</v>
      </c>
      <c r="B1867" s="53">
        <f>RFPData!DU1862</f>
        <v>0</v>
      </c>
      <c r="C1867" s="56">
        <f>RFPData!E1862</f>
        <v>0</v>
      </c>
      <c r="D1867" s="53">
        <f>RFPData!DT1862</f>
        <v>0</v>
      </c>
      <c r="E1867" s="56" t="str">
        <f>RFPData!DW1862</f>
        <v/>
      </c>
      <c r="F1867" s="54" t="d">
        <f>RFPData!CX1862</f>
        <v>1899-12-30</v>
      </c>
      <c r="G1867" s="54" t="d">
        <f>RFPData!DS1862</f>
        <v>1899-12-30</v>
      </c>
      <c r="H1867" s="58">
        <f>RFPData!DQ1862</f>
        <v>0</v>
      </c>
      <c r="I1867" s="58">
        <f>RFPData!DV1862</f>
        <v>0</v>
      </c>
      <c r="J1867" s="55">
        <f>RFPData!CV1862</f>
        <v>0</v>
      </c>
      <c r="K1867" s="55">
        <f>RFPData!CW1862</f>
        <v>0</v>
      </c>
      <c r="L1867" s="57">
        <f>RFPData!DR1862</f>
        <v>0</v>
      </c>
    </row>
    <row r="1868" spans="1:12" ht="30" customHeight="1">
      <c r="A1868" s="58">
        <f>RFPData!D1863</f>
        <v>0</v>
      </c>
      <c r="B1868" s="53">
        <f>RFPData!DU1863</f>
        <v>0</v>
      </c>
      <c r="C1868" s="56">
        <f>RFPData!E1863</f>
        <v>0</v>
      </c>
      <c r="D1868" s="53">
        <f>RFPData!DT1863</f>
        <v>0</v>
      </c>
      <c r="E1868" s="56" t="str">
        <f>RFPData!DW1863</f>
        <v/>
      </c>
      <c r="F1868" s="54" t="d">
        <f>RFPData!CX1863</f>
        <v>1899-12-30</v>
      </c>
      <c r="G1868" s="54" t="d">
        <f>RFPData!DS1863</f>
        <v>1899-12-30</v>
      </c>
      <c r="H1868" s="58">
        <f>RFPData!DQ1863</f>
        <v>0</v>
      </c>
      <c r="I1868" s="58">
        <f>RFPData!DV1863</f>
        <v>0</v>
      </c>
      <c r="J1868" s="55">
        <f>RFPData!CV1863</f>
        <v>0</v>
      </c>
      <c r="K1868" s="55">
        <f>RFPData!CW1863</f>
        <v>0</v>
      </c>
      <c r="L1868" s="57">
        <f>RFPData!DR1863</f>
        <v>0</v>
      </c>
    </row>
    <row r="1869" spans="1:12" ht="30" customHeight="1">
      <c r="A1869" s="58">
        <f>RFPData!D1864</f>
        <v>0</v>
      </c>
      <c r="B1869" s="53">
        <f>RFPData!DU1864</f>
        <v>0</v>
      </c>
      <c r="C1869" s="56">
        <f>RFPData!E1864</f>
        <v>0</v>
      </c>
      <c r="D1869" s="53">
        <f>RFPData!DT1864</f>
        <v>0</v>
      </c>
      <c r="E1869" s="56" t="str">
        <f>RFPData!DW1864</f>
        <v/>
      </c>
      <c r="F1869" s="54" t="d">
        <f>RFPData!CX1864</f>
        <v>1899-12-30</v>
      </c>
      <c r="G1869" s="54" t="d">
        <f>RFPData!DS1864</f>
        <v>1899-12-30</v>
      </c>
      <c r="H1869" s="58">
        <f>RFPData!DQ1864</f>
        <v>0</v>
      </c>
      <c r="I1869" s="58">
        <f>RFPData!DV1864</f>
        <v>0</v>
      </c>
      <c r="J1869" s="55">
        <f>RFPData!CV1864</f>
        <v>0</v>
      </c>
      <c r="K1869" s="55">
        <f>RFPData!CW1864</f>
        <v>0</v>
      </c>
      <c r="L1869" s="57">
        <f>RFPData!DR1864</f>
        <v>0</v>
      </c>
    </row>
    <row r="1870" spans="1:12" ht="30" customHeight="1">
      <c r="A1870" s="58">
        <f>RFPData!D1865</f>
        <v>0</v>
      </c>
      <c r="B1870" s="53">
        <f>RFPData!DU1865</f>
        <v>0</v>
      </c>
      <c r="C1870" s="56">
        <f>RFPData!E1865</f>
        <v>0</v>
      </c>
      <c r="D1870" s="53">
        <f>RFPData!DT1865</f>
        <v>0</v>
      </c>
      <c r="E1870" s="56" t="str">
        <f>RFPData!DW1865</f>
        <v/>
      </c>
      <c r="F1870" s="54" t="d">
        <f>RFPData!CX1865</f>
        <v>1899-12-30</v>
      </c>
      <c r="G1870" s="54" t="d">
        <f>RFPData!DS1865</f>
        <v>1899-12-30</v>
      </c>
      <c r="H1870" s="58">
        <f>RFPData!DQ1865</f>
        <v>0</v>
      </c>
      <c r="I1870" s="58">
        <f>RFPData!DV1865</f>
        <v>0</v>
      </c>
      <c r="J1870" s="55">
        <f>RFPData!CV1865</f>
        <v>0</v>
      </c>
      <c r="K1870" s="55">
        <f>RFPData!CW1865</f>
        <v>0</v>
      </c>
      <c r="L1870" s="57">
        <f>RFPData!DR1865</f>
        <v>0</v>
      </c>
    </row>
    <row r="1871" spans="1:12" ht="30" customHeight="1">
      <c r="A1871" s="58">
        <f>RFPData!D1866</f>
        <v>0</v>
      </c>
      <c r="B1871" s="53">
        <f>RFPData!DU1866</f>
        <v>0</v>
      </c>
      <c r="C1871" s="56">
        <f>RFPData!E1866</f>
        <v>0</v>
      </c>
      <c r="D1871" s="53">
        <f>RFPData!DT1866</f>
        <v>0</v>
      </c>
      <c r="E1871" s="56" t="str">
        <f>RFPData!DW1866</f>
        <v/>
      </c>
      <c r="F1871" s="54" t="d">
        <f>RFPData!CX1866</f>
        <v>1899-12-30</v>
      </c>
      <c r="G1871" s="54" t="d">
        <f>RFPData!DS1866</f>
        <v>1899-12-30</v>
      </c>
      <c r="H1871" s="58">
        <f>RFPData!DQ1866</f>
        <v>0</v>
      </c>
      <c r="I1871" s="58">
        <f>RFPData!DV1866</f>
        <v>0</v>
      </c>
      <c r="J1871" s="55">
        <f>RFPData!CV1866</f>
        <v>0</v>
      </c>
      <c r="K1871" s="55">
        <f>RFPData!CW1866</f>
        <v>0</v>
      </c>
      <c r="L1871" s="57">
        <f>RFPData!DR1866</f>
        <v>0</v>
      </c>
    </row>
    <row r="1872" spans="1:12" ht="30" customHeight="1">
      <c r="A1872" s="58">
        <f>RFPData!D1867</f>
        <v>0</v>
      </c>
      <c r="B1872" s="53">
        <f>RFPData!DU1867</f>
        <v>0</v>
      </c>
      <c r="C1872" s="56">
        <f>RFPData!E1867</f>
        <v>0</v>
      </c>
      <c r="D1872" s="53">
        <f>RFPData!DT1867</f>
        <v>0</v>
      </c>
      <c r="E1872" s="56" t="str">
        <f>RFPData!DW1867</f>
        <v/>
      </c>
      <c r="F1872" s="54" t="d">
        <f>RFPData!CX1867</f>
        <v>1899-12-30</v>
      </c>
      <c r="G1872" s="54" t="d">
        <f>RFPData!DS1867</f>
        <v>1899-12-30</v>
      </c>
      <c r="H1872" s="58">
        <f>RFPData!DQ1867</f>
        <v>0</v>
      </c>
      <c r="I1872" s="58">
        <f>RFPData!DV1867</f>
        <v>0</v>
      </c>
      <c r="J1872" s="55">
        <f>RFPData!CV1867</f>
        <v>0</v>
      </c>
      <c r="K1872" s="55">
        <f>RFPData!CW1867</f>
        <v>0</v>
      </c>
      <c r="L1872" s="57">
        <f>RFPData!DR1867</f>
        <v>0</v>
      </c>
    </row>
    <row r="1873" spans="1:12" ht="30" customHeight="1">
      <c r="A1873" s="58">
        <f>RFPData!D1868</f>
        <v>0</v>
      </c>
      <c r="B1873" s="53">
        <f>RFPData!DU1868</f>
        <v>0</v>
      </c>
      <c r="C1873" s="56">
        <f>RFPData!E1868</f>
        <v>0</v>
      </c>
      <c r="D1873" s="53">
        <f>RFPData!DT1868</f>
        <v>0</v>
      </c>
      <c r="E1873" s="56" t="str">
        <f>RFPData!DW1868</f>
        <v/>
      </c>
      <c r="F1873" s="54" t="d">
        <f>RFPData!CX1868</f>
        <v>1899-12-30</v>
      </c>
      <c r="G1873" s="54" t="d">
        <f>RFPData!DS1868</f>
        <v>1899-12-30</v>
      </c>
      <c r="H1873" s="58">
        <f>RFPData!DQ1868</f>
        <v>0</v>
      </c>
      <c r="I1873" s="58">
        <f>RFPData!DV1868</f>
        <v>0</v>
      </c>
      <c r="J1873" s="55">
        <f>RFPData!CV1868</f>
        <v>0</v>
      </c>
      <c r="K1873" s="55">
        <f>RFPData!CW1868</f>
        <v>0</v>
      </c>
      <c r="L1873" s="57">
        <f>RFPData!DR1868</f>
        <v>0</v>
      </c>
    </row>
    <row r="1874" spans="1:12" ht="30" customHeight="1">
      <c r="A1874" s="58">
        <f>RFPData!D1869</f>
        <v>0</v>
      </c>
      <c r="B1874" s="53">
        <f>RFPData!DU1869</f>
        <v>0</v>
      </c>
      <c r="C1874" s="56">
        <f>RFPData!E1869</f>
        <v>0</v>
      </c>
      <c r="D1874" s="53">
        <f>RFPData!DT1869</f>
        <v>0</v>
      </c>
      <c r="E1874" s="56" t="str">
        <f>RFPData!DW1869</f>
        <v/>
      </c>
      <c r="F1874" s="54" t="d">
        <f>RFPData!CX1869</f>
        <v>1899-12-30</v>
      </c>
      <c r="G1874" s="54" t="d">
        <f>RFPData!DS1869</f>
        <v>1899-12-30</v>
      </c>
      <c r="H1874" s="58">
        <f>RFPData!DQ1869</f>
        <v>0</v>
      </c>
      <c r="I1874" s="58">
        <f>RFPData!DV1869</f>
        <v>0</v>
      </c>
      <c r="J1874" s="55">
        <f>RFPData!CV1869</f>
        <v>0</v>
      </c>
      <c r="K1874" s="55">
        <f>RFPData!CW1869</f>
        <v>0</v>
      </c>
      <c r="L1874" s="57">
        <f>RFPData!DR1869</f>
        <v>0</v>
      </c>
    </row>
    <row r="1875" spans="1:12" ht="30" customHeight="1">
      <c r="A1875" s="58">
        <f>RFPData!D1870</f>
        <v>0</v>
      </c>
      <c r="B1875" s="53">
        <f>RFPData!DU1870</f>
        <v>0</v>
      </c>
      <c r="C1875" s="56">
        <f>RFPData!E1870</f>
        <v>0</v>
      </c>
      <c r="D1875" s="53">
        <f>RFPData!DT1870</f>
        <v>0</v>
      </c>
      <c r="E1875" s="56" t="str">
        <f>RFPData!DW1870</f>
        <v/>
      </c>
      <c r="F1875" s="54" t="d">
        <f>RFPData!CX1870</f>
        <v>1899-12-30</v>
      </c>
      <c r="G1875" s="54" t="d">
        <f>RFPData!DS1870</f>
        <v>1899-12-30</v>
      </c>
      <c r="H1875" s="58">
        <f>RFPData!DQ1870</f>
        <v>0</v>
      </c>
      <c r="I1875" s="58">
        <f>RFPData!DV1870</f>
        <v>0</v>
      </c>
      <c r="J1875" s="55">
        <f>RFPData!CV1870</f>
        <v>0</v>
      </c>
      <c r="K1875" s="55">
        <f>RFPData!CW1870</f>
        <v>0</v>
      </c>
      <c r="L1875" s="57">
        <f>RFPData!DR1870</f>
        <v>0</v>
      </c>
    </row>
    <row r="1876" spans="1:12" ht="30" customHeight="1">
      <c r="A1876" s="58">
        <f>RFPData!D1871</f>
        <v>0</v>
      </c>
      <c r="B1876" s="53">
        <f>RFPData!DU1871</f>
        <v>0</v>
      </c>
      <c r="C1876" s="56">
        <f>RFPData!E1871</f>
        <v>0</v>
      </c>
      <c r="D1876" s="53">
        <f>RFPData!DT1871</f>
        <v>0</v>
      </c>
      <c r="E1876" s="56" t="str">
        <f>RFPData!DW1871</f>
        <v/>
      </c>
      <c r="F1876" s="54" t="d">
        <f>RFPData!CX1871</f>
        <v>1899-12-30</v>
      </c>
      <c r="G1876" s="54" t="d">
        <f>RFPData!DS1871</f>
        <v>1899-12-30</v>
      </c>
      <c r="H1876" s="58">
        <f>RFPData!DQ1871</f>
        <v>0</v>
      </c>
      <c r="I1876" s="58">
        <f>RFPData!DV1871</f>
        <v>0</v>
      </c>
      <c r="J1876" s="55">
        <f>RFPData!CV1871</f>
        <v>0</v>
      </c>
      <c r="K1876" s="55">
        <f>RFPData!CW1871</f>
        <v>0</v>
      </c>
      <c r="L1876" s="57">
        <f>RFPData!DR1871</f>
        <v>0</v>
      </c>
    </row>
    <row r="1877" spans="1:12" ht="30" customHeight="1">
      <c r="A1877" s="58">
        <f>RFPData!D1872</f>
        <v>0</v>
      </c>
      <c r="B1877" s="53">
        <f>RFPData!DU1872</f>
        <v>0</v>
      </c>
      <c r="C1877" s="56">
        <f>RFPData!E1872</f>
        <v>0</v>
      </c>
      <c r="D1877" s="53">
        <f>RFPData!DT1872</f>
        <v>0</v>
      </c>
      <c r="E1877" s="56" t="str">
        <f>RFPData!DW1872</f>
        <v/>
      </c>
      <c r="F1877" s="54" t="d">
        <f>RFPData!CX1872</f>
        <v>1899-12-30</v>
      </c>
      <c r="G1877" s="54" t="d">
        <f>RFPData!DS1872</f>
        <v>1899-12-30</v>
      </c>
      <c r="H1877" s="58">
        <f>RFPData!DQ1872</f>
        <v>0</v>
      </c>
      <c r="I1877" s="58">
        <f>RFPData!DV1872</f>
        <v>0</v>
      </c>
      <c r="J1877" s="55">
        <f>RFPData!CV1872</f>
        <v>0</v>
      </c>
      <c r="K1877" s="55">
        <f>RFPData!CW1872</f>
        <v>0</v>
      </c>
      <c r="L1877" s="57">
        <f>RFPData!DR1872</f>
        <v>0</v>
      </c>
    </row>
    <row r="1878" spans="1:12" ht="30" customHeight="1">
      <c r="A1878" s="58">
        <f>RFPData!D1873</f>
        <v>0</v>
      </c>
      <c r="B1878" s="53">
        <f>RFPData!DU1873</f>
        <v>0</v>
      </c>
      <c r="C1878" s="56">
        <f>RFPData!E1873</f>
        <v>0</v>
      </c>
      <c r="D1878" s="53">
        <f>RFPData!DT1873</f>
        <v>0</v>
      </c>
      <c r="E1878" s="56" t="str">
        <f>RFPData!DW1873</f>
        <v/>
      </c>
      <c r="F1878" s="54" t="d">
        <f>RFPData!CX1873</f>
        <v>1899-12-30</v>
      </c>
      <c r="G1878" s="54" t="d">
        <f>RFPData!DS1873</f>
        <v>1899-12-30</v>
      </c>
      <c r="H1878" s="58">
        <f>RFPData!DQ1873</f>
        <v>0</v>
      </c>
      <c r="I1878" s="58">
        <f>RFPData!DV1873</f>
        <v>0</v>
      </c>
      <c r="J1878" s="55">
        <f>RFPData!CV1873</f>
        <v>0</v>
      </c>
      <c r="K1878" s="55">
        <f>RFPData!CW1873</f>
        <v>0</v>
      </c>
      <c r="L1878" s="57">
        <f>RFPData!DR1873</f>
        <v>0</v>
      </c>
    </row>
    <row r="1879" spans="1:12" ht="30" customHeight="1">
      <c r="A1879" s="58">
        <f>RFPData!D1874</f>
        <v>0</v>
      </c>
      <c r="B1879" s="53">
        <f>RFPData!DU1874</f>
        <v>0</v>
      </c>
      <c r="C1879" s="56">
        <f>RFPData!E1874</f>
        <v>0</v>
      </c>
      <c r="D1879" s="53">
        <f>RFPData!DT1874</f>
        <v>0</v>
      </c>
      <c r="E1879" s="56" t="str">
        <f>RFPData!DW1874</f>
        <v/>
      </c>
      <c r="F1879" s="54" t="d">
        <f>RFPData!CX1874</f>
        <v>1899-12-30</v>
      </c>
      <c r="G1879" s="54" t="d">
        <f>RFPData!DS1874</f>
        <v>1899-12-30</v>
      </c>
      <c r="H1879" s="58">
        <f>RFPData!DQ1874</f>
        <v>0</v>
      </c>
      <c r="I1879" s="58">
        <f>RFPData!DV1874</f>
        <v>0</v>
      </c>
      <c r="J1879" s="55">
        <f>RFPData!CV1874</f>
        <v>0</v>
      </c>
      <c r="K1879" s="55">
        <f>RFPData!CW1874</f>
        <v>0</v>
      </c>
      <c r="L1879" s="57">
        <f>RFPData!DR1874</f>
        <v>0</v>
      </c>
    </row>
    <row r="1880" spans="1:12" ht="30" customHeight="1">
      <c r="A1880" s="58">
        <f>RFPData!D1875</f>
        <v>0</v>
      </c>
      <c r="B1880" s="53">
        <f>RFPData!DU1875</f>
        <v>0</v>
      </c>
      <c r="C1880" s="56">
        <f>RFPData!E1875</f>
        <v>0</v>
      </c>
      <c r="D1880" s="53">
        <f>RFPData!DT1875</f>
        <v>0</v>
      </c>
      <c r="E1880" s="56" t="str">
        <f>RFPData!DW1875</f>
        <v/>
      </c>
      <c r="F1880" s="54" t="d">
        <f>RFPData!CX1875</f>
        <v>1899-12-30</v>
      </c>
      <c r="G1880" s="54" t="d">
        <f>RFPData!DS1875</f>
        <v>1899-12-30</v>
      </c>
      <c r="H1880" s="58">
        <f>RFPData!DQ1875</f>
        <v>0</v>
      </c>
      <c r="I1880" s="58">
        <f>RFPData!DV1875</f>
        <v>0</v>
      </c>
      <c r="J1880" s="55">
        <f>RFPData!CV1875</f>
        <v>0</v>
      </c>
      <c r="K1880" s="55">
        <f>RFPData!CW1875</f>
        <v>0</v>
      </c>
      <c r="L1880" s="57">
        <f>RFPData!DR1875</f>
        <v>0</v>
      </c>
    </row>
    <row r="1881" spans="1:12" ht="30" customHeight="1">
      <c r="A1881" s="58">
        <f>RFPData!D1876</f>
        <v>0</v>
      </c>
      <c r="B1881" s="53">
        <f>RFPData!DU1876</f>
        <v>0</v>
      </c>
      <c r="C1881" s="56">
        <f>RFPData!E1876</f>
        <v>0</v>
      </c>
      <c r="D1881" s="53">
        <f>RFPData!DT1876</f>
        <v>0</v>
      </c>
      <c r="E1881" s="56" t="str">
        <f>RFPData!DW1876</f>
        <v/>
      </c>
      <c r="F1881" s="54" t="d">
        <f>RFPData!CX1876</f>
        <v>1899-12-30</v>
      </c>
      <c r="G1881" s="54" t="d">
        <f>RFPData!DS1876</f>
        <v>1899-12-30</v>
      </c>
      <c r="H1881" s="58">
        <f>RFPData!DQ1876</f>
        <v>0</v>
      </c>
      <c r="I1881" s="58">
        <f>RFPData!DV1876</f>
        <v>0</v>
      </c>
      <c r="J1881" s="55">
        <f>RFPData!CV1876</f>
        <v>0</v>
      </c>
      <c r="K1881" s="55">
        <f>RFPData!CW1876</f>
        <v>0</v>
      </c>
      <c r="L1881" s="57">
        <f>RFPData!DR1876</f>
        <v>0</v>
      </c>
    </row>
    <row r="1882" spans="1:12" ht="30" customHeight="1">
      <c r="A1882" s="58">
        <f>RFPData!D1877</f>
        <v>0</v>
      </c>
      <c r="B1882" s="53">
        <f>RFPData!DU1877</f>
        <v>0</v>
      </c>
      <c r="C1882" s="56">
        <f>RFPData!E1877</f>
        <v>0</v>
      </c>
      <c r="D1882" s="53">
        <f>RFPData!DT1877</f>
        <v>0</v>
      </c>
      <c r="E1882" s="56" t="str">
        <f>RFPData!DW1877</f>
        <v/>
      </c>
      <c r="F1882" s="54" t="d">
        <f>RFPData!CX1877</f>
        <v>1899-12-30</v>
      </c>
      <c r="G1882" s="54" t="d">
        <f>RFPData!DS1877</f>
        <v>1899-12-30</v>
      </c>
      <c r="H1882" s="58">
        <f>RFPData!DQ1877</f>
        <v>0</v>
      </c>
      <c r="I1882" s="58">
        <f>RFPData!DV1877</f>
        <v>0</v>
      </c>
      <c r="J1882" s="55">
        <f>RFPData!CV1877</f>
        <v>0</v>
      </c>
      <c r="K1882" s="55">
        <f>RFPData!CW1877</f>
        <v>0</v>
      </c>
      <c r="L1882" s="57">
        <f>RFPData!DR1877</f>
        <v>0</v>
      </c>
    </row>
    <row r="1883" spans="1:12" ht="30" customHeight="1">
      <c r="A1883" s="58">
        <f>RFPData!D1878</f>
        <v>0</v>
      </c>
      <c r="B1883" s="53">
        <f>RFPData!DU1878</f>
        <v>0</v>
      </c>
      <c r="C1883" s="56">
        <f>RFPData!E1878</f>
        <v>0</v>
      </c>
      <c r="D1883" s="53">
        <f>RFPData!DT1878</f>
        <v>0</v>
      </c>
      <c r="E1883" s="56" t="str">
        <f>RFPData!DW1878</f>
        <v/>
      </c>
      <c r="F1883" s="54" t="d">
        <f>RFPData!CX1878</f>
        <v>1899-12-30</v>
      </c>
      <c r="G1883" s="54" t="d">
        <f>RFPData!DS1878</f>
        <v>1899-12-30</v>
      </c>
      <c r="H1883" s="58">
        <f>RFPData!DQ1878</f>
        <v>0</v>
      </c>
      <c r="I1883" s="58">
        <f>RFPData!DV1878</f>
        <v>0</v>
      </c>
      <c r="J1883" s="55">
        <f>RFPData!CV1878</f>
        <v>0</v>
      </c>
      <c r="K1883" s="55">
        <f>RFPData!CW1878</f>
        <v>0</v>
      </c>
      <c r="L1883" s="57">
        <f>RFPData!DR1878</f>
        <v>0</v>
      </c>
    </row>
    <row r="1884" spans="1:12" ht="30" customHeight="1">
      <c r="A1884" s="58">
        <f>RFPData!D1879</f>
        <v>0</v>
      </c>
      <c r="B1884" s="53">
        <f>RFPData!DU1879</f>
        <v>0</v>
      </c>
      <c r="C1884" s="56">
        <f>RFPData!E1879</f>
        <v>0</v>
      </c>
      <c r="D1884" s="53">
        <f>RFPData!DT1879</f>
        <v>0</v>
      </c>
      <c r="E1884" s="56" t="str">
        <f>RFPData!DW1879</f>
        <v/>
      </c>
      <c r="F1884" s="54" t="d">
        <f>RFPData!CX1879</f>
        <v>1899-12-30</v>
      </c>
      <c r="G1884" s="54" t="d">
        <f>RFPData!DS1879</f>
        <v>1899-12-30</v>
      </c>
      <c r="H1884" s="58">
        <f>RFPData!DQ1879</f>
        <v>0</v>
      </c>
      <c r="I1884" s="58">
        <f>RFPData!DV1879</f>
        <v>0</v>
      </c>
      <c r="J1884" s="55">
        <f>RFPData!CV1879</f>
        <v>0</v>
      </c>
      <c r="K1884" s="55">
        <f>RFPData!CW1879</f>
        <v>0</v>
      </c>
      <c r="L1884" s="57">
        <f>RFPData!DR1879</f>
        <v>0</v>
      </c>
    </row>
    <row r="1885" spans="1:12" ht="30" customHeight="1">
      <c r="A1885" s="58">
        <f>RFPData!D1880</f>
        <v>0</v>
      </c>
      <c r="B1885" s="53">
        <f>RFPData!DU1880</f>
        <v>0</v>
      </c>
      <c r="C1885" s="56">
        <f>RFPData!E1880</f>
        <v>0</v>
      </c>
      <c r="D1885" s="53">
        <f>RFPData!DT1880</f>
        <v>0</v>
      </c>
      <c r="E1885" s="56" t="str">
        <f>RFPData!DW1880</f>
        <v/>
      </c>
      <c r="F1885" s="54" t="d">
        <f>RFPData!CX1880</f>
        <v>1899-12-30</v>
      </c>
      <c r="G1885" s="54" t="d">
        <f>RFPData!DS1880</f>
        <v>1899-12-30</v>
      </c>
      <c r="H1885" s="58">
        <f>RFPData!DQ1880</f>
        <v>0</v>
      </c>
      <c r="I1885" s="58">
        <f>RFPData!DV1880</f>
        <v>0</v>
      </c>
      <c r="J1885" s="55">
        <f>RFPData!CV1880</f>
        <v>0</v>
      </c>
      <c r="K1885" s="55">
        <f>RFPData!CW1880</f>
        <v>0</v>
      </c>
      <c r="L1885" s="57">
        <f>RFPData!DR1880</f>
        <v>0</v>
      </c>
    </row>
    <row r="1886" spans="1:12" ht="30" customHeight="1">
      <c r="A1886" s="58">
        <f>RFPData!D1881</f>
        <v>0</v>
      </c>
      <c r="B1886" s="53">
        <f>RFPData!DU1881</f>
        <v>0</v>
      </c>
      <c r="C1886" s="56">
        <f>RFPData!E1881</f>
        <v>0</v>
      </c>
      <c r="D1886" s="53">
        <f>RFPData!DT1881</f>
        <v>0</v>
      </c>
      <c r="E1886" s="56" t="str">
        <f>RFPData!DW1881</f>
        <v/>
      </c>
      <c r="F1886" s="54" t="d">
        <f>RFPData!CX1881</f>
        <v>1899-12-30</v>
      </c>
      <c r="G1886" s="54" t="d">
        <f>RFPData!DS1881</f>
        <v>1899-12-30</v>
      </c>
      <c r="H1886" s="58">
        <f>RFPData!DQ1881</f>
        <v>0</v>
      </c>
      <c r="I1886" s="58">
        <f>RFPData!DV1881</f>
        <v>0</v>
      </c>
      <c r="J1886" s="55">
        <f>RFPData!CV1881</f>
        <v>0</v>
      </c>
      <c r="K1886" s="55">
        <f>RFPData!CW1881</f>
        <v>0</v>
      </c>
      <c r="L1886" s="57">
        <f>RFPData!DR1881</f>
        <v>0</v>
      </c>
    </row>
    <row r="1887" spans="1:12" ht="30" customHeight="1">
      <c r="A1887" s="58">
        <f>RFPData!D1882</f>
        <v>0</v>
      </c>
      <c r="B1887" s="53">
        <f>RFPData!DU1882</f>
        <v>0</v>
      </c>
      <c r="C1887" s="56">
        <f>RFPData!E1882</f>
        <v>0</v>
      </c>
      <c r="D1887" s="53">
        <f>RFPData!DT1882</f>
        <v>0</v>
      </c>
      <c r="E1887" s="56" t="str">
        <f>RFPData!DW1882</f>
        <v/>
      </c>
      <c r="F1887" s="54" t="d">
        <f>RFPData!CX1882</f>
        <v>1899-12-30</v>
      </c>
      <c r="G1887" s="54" t="d">
        <f>RFPData!DS1882</f>
        <v>1899-12-30</v>
      </c>
      <c r="H1887" s="58">
        <f>RFPData!DQ1882</f>
        <v>0</v>
      </c>
      <c r="I1887" s="58">
        <f>RFPData!DV1882</f>
        <v>0</v>
      </c>
      <c r="J1887" s="55">
        <f>RFPData!CV1882</f>
        <v>0</v>
      </c>
      <c r="K1887" s="55">
        <f>RFPData!CW1882</f>
        <v>0</v>
      </c>
      <c r="L1887" s="57">
        <f>RFPData!DR1882</f>
        <v>0</v>
      </c>
    </row>
    <row r="1888" spans="1:12" ht="30" customHeight="1">
      <c r="A1888" s="58">
        <f>RFPData!D1883</f>
        <v>0</v>
      </c>
      <c r="B1888" s="53">
        <f>RFPData!DU1883</f>
        <v>0</v>
      </c>
      <c r="C1888" s="56">
        <f>RFPData!E1883</f>
        <v>0</v>
      </c>
      <c r="D1888" s="53">
        <f>RFPData!DT1883</f>
        <v>0</v>
      </c>
      <c r="E1888" s="56" t="str">
        <f>RFPData!DW1883</f>
        <v/>
      </c>
      <c r="F1888" s="54" t="d">
        <f>RFPData!CX1883</f>
        <v>1899-12-30</v>
      </c>
      <c r="G1888" s="54" t="d">
        <f>RFPData!DS1883</f>
        <v>1899-12-30</v>
      </c>
      <c r="H1888" s="58">
        <f>RFPData!DQ1883</f>
        <v>0</v>
      </c>
      <c r="I1888" s="58">
        <f>RFPData!DV1883</f>
        <v>0</v>
      </c>
      <c r="J1888" s="55">
        <f>RFPData!CV1883</f>
        <v>0</v>
      </c>
      <c r="K1888" s="55">
        <f>RFPData!CW1883</f>
        <v>0</v>
      </c>
      <c r="L1888" s="57">
        <f>RFPData!DR1883</f>
        <v>0</v>
      </c>
    </row>
    <row r="1889" spans="1:12" ht="30" customHeight="1">
      <c r="A1889" s="58">
        <f>RFPData!D1884</f>
        <v>0</v>
      </c>
      <c r="B1889" s="53">
        <f>RFPData!DU1884</f>
        <v>0</v>
      </c>
      <c r="C1889" s="56">
        <f>RFPData!E1884</f>
        <v>0</v>
      </c>
      <c r="D1889" s="53">
        <f>RFPData!DT1884</f>
        <v>0</v>
      </c>
      <c r="E1889" s="56" t="str">
        <f>RFPData!DW1884</f>
        <v/>
      </c>
      <c r="F1889" s="54" t="d">
        <f>RFPData!CX1884</f>
        <v>1899-12-30</v>
      </c>
      <c r="G1889" s="54" t="d">
        <f>RFPData!DS1884</f>
        <v>1899-12-30</v>
      </c>
      <c r="H1889" s="58">
        <f>RFPData!DQ1884</f>
        <v>0</v>
      </c>
      <c r="I1889" s="58">
        <f>RFPData!DV1884</f>
        <v>0</v>
      </c>
      <c r="J1889" s="55">
        <f>RFPData!CV1884</f>
        <v>0</v>
      </c>
      <c r="K1889" s="55">
        <f>RFPData!CW1884</f>
        <v>0</v>
      </c>
      <c r="L1889" s="57">
        <f>RFPData!DR1884</f>
        <v>0</v>
      </c>
    </row>
    <row r="1890" spans="1:12" ht="30" customHeight="1">
      <c r="A1890" s="58">
        <f>RFPData!D1885</f>
        <v>0</v>
      </c>
      <c r="B1890" s="53">
        <f>RFPData!DU1885</f>
        <v>0</v>
      </c>
      <c r="C1890" s="56">
        <f>RFPData!E1885</f>
        <v>0</v>
      </c>
      <c r="D1890" s="53">
        <f>RFPData!DT1885</f>
        <v>0</v>
      </c>
      <c r="E1890" s="56" t="str">
        <f>RFPData!DW1885</f>
        <v/>
      </c>
      <c r="F1890" s="54" t="d">
        <f>RFPData!CX1885</f>
        <v>1899-12-30</v>
      </c>
      <c r="G1890" s="54" t="d">
        <f>RFPData!DS1885</f>
        <v>1899-12-30</v>
      </c>
      <c r="H1890" s="58">
        <f>RFPData!DQ1885</f>
        <v>0</v>
      </c>
      <c r="I1890" s="58">
        <f>RFPData!DV1885</f>
        <v>0</v>
      </c>
      <c r="J1890" s="55">
        <f>RFPData!CV1885</f>
        <v>0</v>
      </c>
      <c r="K1890" s="55">
        <f>RFPData!CW1885</f>
        <v>0</v>
      </c>
      <c r="L1890" s="57">
        <f>RFPData!DR1885</f>
        <v>0</v>
      </c>
    </row>
    <row r="1891" spans="1:12" ht="30" customHeight="1">
      <c r="A1891" s="58">
        <f>RFPData!D1886</f>
        <v>0</v>
      </c>
      <c r="B1891" s="53">
        <f>RFPData!DU1886</f>
        <v>0</v>
      </c>
      <c r="C1891" s="56">
        <f>RFPData!E1886</f>
        <v>0</v>
      </c>
      <c r="D1891" s="53">
        <f>RFPData!DT1886</f>
        <v>0</v>
      </c>
      <c r="E1891" s="56" t="str">
        <f>RFPData!DW1886</f>
        <v/>
      </c>
      <c r="F1891" s="54" t="d">
        <f>RFPData!CX1886</f>
        <v>1899-12-30</v>
      </c>
      <c r="G1891" s="54" t="d">
        <f>RFPData!DS1886</f>
        <v>1899-12-30</v>
      </c>
      <c r="H1891" s="58">
        <f>RFPData!DQ1886</f>
        <v>0</v>
      </c>
      <c r="I1891" s="58">
        <f>RFPData!DV1886</f>
        <v>0</v>
      </c>
      <c r="J1891" s="55">
        <f>RFPData!CV1886</f>
        <v>0</v>
      </c>
      <c r="K1891" s="55">
        <f>RFPData!CW1886</f>
        <v>0</v>
      </c>
      <c r="L1891" s="57">
        <f>RFPData!DR1886</f>
        <v>0</v>
      </c>
    </row>
    <row r="1892" spans="1:12" ht="30" customHeight="1">
      <c r="A1892" s="58">
        <f>RFPData!D1887</f>
        <v>0</v>
      </c>
      <c r="B1892" s="53">
        <f>RFPData!DU1887</f>
        <v>0</v>
      </c>
      <c r="C1892" s="56">
        <f>RFPData!E1887</f>
        <v>0</v>
      </c>
      <c r="D1892" s="53">
        <f>RFPData!DT1887</f>
        <v>0</v>
      </c>
      <c r="E1892" s="56" t="str">
        <f>RFPData!DW1887</f>
        <v/>
      </c>
      <c r="F1892" s="54" t="d">
        <f>RFPData!CX1887</f>
        <v>1899-12-30</v>
      </c>
      <c r="G1892" s="54" t="d">
        <f>RFPData!DS1887</f>
        <v>1899-12-30</v>
      </c>
      <c r="H1892" s="58">
        <f>RFPData!DQ1887</f>
        <v>0</v>
      </c>
      <c r="I1892" s="58">
        <f>RFPData!DV1887</f>
        <v>0</v>
      </c>
      <c r="J1892" s="55">
        <f>RFPData!CV1887</f>
        <v>0</v>
      </c>
      <c r="K1892" s="55">
        <f>RFPData!CW1887</f>
        <v>0</v>
      </c>
      <c r="L1892" s="57">
        <f>RFPData!DR1887</f>
        <v>0</v>
      </c>
    </row>
    <row r="1893" spans="1:12" ht="30" customHeight="1">
      <c r="A1893" s="58">
        <f>RFPData!D1888</f>
        <v>0</v>
      </c>
      <c r="B1893" s="53">
        <f>RFPData!DU1888</f>
        <v>0</v>
      </c>
      <c r="C1893" s="56">
        <f>RFPData!E1888</f>
        <v>0</v>
      </c>
      <c r="D1893" s="53">
        <f>RFPData!DT1888</f>
        <v>0</v>
      </c>
      <c r="E1893" s="56" t="str">
        <f>RFPData!DW1888</f>
        <v/>
      </c>
      <c r="F1893" s="54" t="d">
        <f>RFPData!CX1888</f>
        <v>1899-12-30</v>
      </c>
      <c r="G1893" s="54" t="d">
        <f>RFPData!DS1888</f>
        <v>1899-12-30</v>
      </c>
      <c r="H1893" s="58">
        <f>RFPData!DQ1888</f>
        <v>0</v>
      </c>
      <c r="I1893" s="58">
        <f>RFPData!DV1888</f>
        <v>0</v>
      </c>
      <c r="J1893" s="55">
        <f>RFPData!CV1888</f>
        <v>0</v>
      </c>
      <c r="K1893" s="55">
        <f>RFPData!CW1888</f>
        <v>0</v>
      </c>
      <c r="L1893" s="57">
        <f>RFPData!DR1888</f>
        <v>0</v>
      </c>
    </row>
    <row r="1894" spans="1:12" ht="30" customHeight="1">
      <c r="A1894" s="58">
        <f>RFPData!D1889</f>
        <v>0</v>
      </c>
      <c r="B1894" s="53">
        <f>RFPData!DU1889</f>
        <v>0</v>
      </c>
      <c r="C1894" s="56">
        <f>RFPData!E1889</f>
        <v>0</v>
      </c>
      <c r="D1894" s="53">
        <f>RFPData!DT1889</f>
        <v>0</v>
      </c>
      <c r="E1894" s="56" t="str">
        <f>RFPData!DW1889</f>
        <v/>
      </c>
      <c r="F1894" s="54" t="d">
        <f>RFPData!CX1889</f>
        <v>1899-12-30</v>
      </c>
      <c r="G1894" s="54" t="d">
        <f>RFPData!DS1889</f>
        <v>1899-12-30</v>
      </c>
      <c r="H1894" s="58">
        <f>RFPData!DQ1889</f>
        <v>0</v>
      </c>
      <c r="I1894" s="58">
        <f>RFPData!DV1889</f>
        <v>0</v>
      </c>
      <c r="J1894" s="55">
        <f>RFPData!CV1889</f>
        <v>0</v>
      </c>
      <c r="K1894" s="55">
        <f>RFPData!CW1889</f>
        <v>0</v>
      </c>
      <c r="L1894" s="57">
        <f>RFPData!DR1889</f>
        <v>0</v>
      </c>
    </row>
    <row r="1895" spans="1:12" ht="30" customHeight="1">
      <c r="A1895" s="58">
        <f>RFPData!D1890</f>
        <v>0</v>
      </c>
      <c r="B1895" s="53">
        <f>RFPData!DU1890</f>
        <v>0</v>
      </c>
      <c r="C1895" s="56">
        <f>RFPData!E1890</f>
        <v>0</v>
      </c>
      <c r="D1895" s="53">
        <f>RFPData!DT1890</f>
        <v>0</v>
      </c>
      <c r="E1895" s="56" t="str">
        <f>RFPData!DW1890</f>
        <v/>
      </c>
      <c r="F1895" s="54" t="d">
        <f>RFPData!CX1890</f>
        <v>1899-12-30</v>
      </c>
      <c r="G1895" s="54" t="d">
        <f>RFPData!DS1890</f>
        <v>1899-12-30</v>
      </c>
      <c r="H1895" s="58">
        <f>RFPData!DQ1890</f>
        <v>0</v>
      </c>
      <c r="I1895" s="58">
        <f>RFPData!DV1890</f>
        <v>0</v>
      </c>
      <c r="J1895" s="55">
        <f>RFPData!CV1890</f>
        <v>0</v>
      </c>
      <c r="K1895" s="55">
        <f>RFPData!CW1890</f>
        <v>0</v>
      </c>
      <c r="L1895" s="57">
        <f>RFPData!DR1890</f>
        <v>0</v>
      </c>
    </row>
    <row r="1896" spans="1:12" ht="30" customHeight="1">
      <c r="A1896" s="58">
        <f>RFPData!D1891</f>
        <v>0</v>
      </c>
      <c r="B1896" s="53">
        <f>RFPData!DU1891</f>
        <v>0</v>
      </c>
      <c r="C1896" s="56">
        <f>RFPData!E1891</f>
        <v>0</v>
      </c>
      <c r="D1896" s="53">
        <f>RFPData!DT1891</f>
        <v>0</v>
      </c>
      <c r="E1896" s="56" t="str">
        <f>RFPData!DW1891</f>
        <v/>
      </c>
      <c r="F1896" s="54" t="d">
        <f>RFPData!CX1891</f>
        <v>1899-12-30</v>
      </c>
      <c r="G1896" s="54" t="d">
        <f>RFPData!DS1891</f>
        <v>1899-12-30</v>
      </c>
      <c r="H1896" s="58">
        <f>RFPData!DQ1891</f>
        <v>0</v>
      </c>
      <c r="I1896" s="58">
        <f>RFPData!DV1891</f>
        <v>0</v>
      </c>
      <c r="J1896" s="55">
        <f>RFPData!CV1891</f>
        <v>0</v>
      </c>
      <c r="K1896" s="55">
        <f>RFPData!CW1891</f>
        <v>0</v>
      </c>
      <c r="L1896" s="57">
        <f>RFPData!DR1891</f>
        <v>0</v>
      </c>
    </row>
    <row r="1897" spans="1:12" ht="30" customHeight="1">
      <c r="A1897" s="58">
        <f>RFPData!D1892</f>
        <v>0</v>
      </c>
      <c r="B1897" s="53">
        <f>RFPData!DU1892</f>
        <v>0</v>
      </c>
      <c r="C1897" s="56">
        <f>RFPData!E1892</f>
        <v>0</v>
      </c>
      <c r="D1897" s="53">
        <f>RFPData!DT1892</f>
        <v>0</v>
      </c>
      <c r="E1897" s="56" t="str">
        <f>RFPData!DW1892</f>
        <v/>
      </c>
      <c r="F1897" s="54" t="d">
        <f>RFPData!CX1892</f>
        <v>1899-12-30</v>
      </c>
      <c r="G1897" s="54" t="d">
        <f>RFPData!DS1892</f>
        <v>1899-12-30</v>
      </c>
      <c r="H1897" s="58">
        <f>RFPData!DQ1892</f>
        <v>0</v>
      </c>
      <c r="I1897" s="58">
        <f>RFPData!DV1892</f>
        <v>0</v>
      </c>
      <c r="J1897" s="55">
        <f>RFPData!CV1892</f>
        <v>0</v>
      </c>
      <c r="K1897" s="55">
        <f>RFPData!CW1892</f>
        <v>0</v>
      </c>
      <c r="L1897" s="57">
        <f>RFPData!DR1892</f>
        <v>0</v>
      </c>
    </row>
    <row r="1898" spans="1:12" ht="30" customHeight="1">
      <c r="A1898" s="58">
        <f>RFPData!D1893</f>
        <v>0</v>
      </c>
      <c r="B1898" s="53">
        <f>RFPData!DU1893</f>
        <v>0</v>
      </c>
      <c r="C1898" s="56">
        <f>RFPData!E1893</f>
        <v>0</v>
      </c>
      <c r="D1898" s="53">
        <f>RFPData!DT1893</f>
        <v>0</v>
      </c>
      <c r="E1898" s="56" t="str">
        <f>RFPData!DW1893</f>
        <v/>
      </c>
      <c r="F1898" s="54" t="d">
        <f>RFPData!CX1893</f>
        <v>1899-12-30</v>
      </c>
      <c r="G1898" s="54" t="d">
        <f>RFPData!DS1893</f>
        <v>1899-12-30</v>
      </c>
      <c r="H1898" s="58">
        <f>RFPData!DQ1893</f>
        <v>0</v>
      </c>
      <c r="I1898" s="58">
        <f>RFPData!DV1893</f>
        <v>0</v>
      </c>
      <c r="J1898" s="55">
        <f>RFPData!CV1893</f>
        <v>0</v>
      </c>
      <c r="K1898" s="55">
        <f>RFPData!CW1893</f>
        <v>0</v>
      </c>
      <c r="L1898" s="57">
        <f>RFPData!DR1893</f>
        <v>0</v>
      </c>
    </row>
    <row r="1899" spans="1:12" ht="30" customHeight="1">
      <c r="A1899" s="58">
        <f>RFPData!D1894</f>
        <v>0</v>
      </c>
      <c r="B1899" s="53">
        <f>RFPData!DU1894</f>
        <v>0</v>
      </c>
      <c r="C1899" s="56">
        <f>RFPData!E1894</f>
        <v>0</v>
      </c>
      <c r="D1899" s="53">
        <f>RFPData!DT1894</f>
        <v>0</v>
      </c>
      <c r="E1899" s="56" t="str">
        <f>RFPData!DW1894</f>
        <v/>
      </c>
      <c r="F1899" s="54" t="d">
        <f>RFPData!CX1894</f>
        <v>1899-12-30</v>
      </c>
      <c r="G1899" s="54" t="d">
        <f>RFPData!DS1894</f>
        <v>1899-12-30</v>
      </c>
      <c r="H1899" s="58">
        <f>RFPData!DQ1894</f>
        <v>0</v>
      </c>
      <c r="I1899" s="58">
        <f>RFPData!DV1894</f>
        <v>0</v>
      </c>
      <c r="J1899" s="55">
        <f>RFPData!CV1894</f>
        <v>0</v>
      </c>
      <c r="K1899" s="55">
        <f>RFPData!CW1894</f>
        <v>0</v>
      </c>
      <c r="L1899" s="57">
        <f>RFPData!DR1894</f>
        <v>0</v>
      </c>
    </row>
    <row r="1900" spans="1:12" ht="30" customHeight="1">
      <c r="A1900" s="58">
        <f>RFPData!D1895</f>
        <v>0</v>
      </c>
      <c r="B1900" s="53">
        <f>RFPData!DU1895</f>
        <v>0</v>
      </c>
      <c r="C1900" s="56">
        <f>RFPData!E1895</f>
        <v>0</v>
      </c>
      <c r="D1900" s="53">
        <f>RFPData!DT1895</f>
        <v>0</v>
      </c>
      <c r="E1900" s="56" t="str">
        <f>RFPData!DW1895</f>
        <v/>
      </c>
      <c r="F1900" s="54" t="d">
        <f>RFPData!CX1895</f>
        <v>1899-12-30</v>
      </c>
      <c r="G1900" s="54" t="d">
        <f>RFPData!DS1895</f>
        <v>1899-12-30</v>
      </c>
      <c r="H1900" s="58">
        <f>RFPData!DQ1895</f>
        <v>0</v>
      </c>
      <c r="I1900" s="58">
        <f>RFPData!DV1895</f>
        <v>0</v>
      </c>
      <c r="J1900" s="55">
        <f>RFPData!CV1895</f>
        <v>0</v>
      </c>
      <c r="K1900" s="55">
        <f>RFPData!CW1895</f>
        <v>0</v>
      </c>
      <c r="L1900" s="57">
        <f>RFPData!DR1895</f>
        <v>0</v>
      </c>
    </row>
    <row r="1901" spans="1:12" ht="30" customHeight="1">
      <c r="A1901" s="58">
        <f>RFPData!D1896</f>
        <v>0</v>
      </c>
      <c r="B1901" s="53">
        <f>RFPData!DU1896</f>
        <v>0</v>
      </c>
      <c r="C1901" s="56">
        <f>RFPData!E1896</f>
        <v>0</v>
      </c>
      <c r="D1901" s="53">
        <f>RFPData!DT1896</f>
        <v>0</v>
      </c>
      <c r="E1901" s="56" t="str">
        <f>RFPData!DW1896</f>
        <v/>
      </c>
      <c r="F1901" s="54" t="d">
        <f>RFPData!CX1896</f>
        <v>1899-12-30</v>
      </c>
      <c r="G1901" s="54" t="d">
        <f>RFPData!DS1896</f>
        <v>1899-12-30</v>
      </c>
      <c r="H1901" s="58">
        <f>RFPData!DQ1896</f>
        <v>0</v>
      </c>
      <c r="I1901" s="58">
        <f>RFPData!DV1896</f>
        <v>0</v>
      </c>
      <c r="J1901" s="55">
        <f>RFPData!CV1896</f>
        <v>0</v>
      </c>
      <c r="K1901" s="55">
        <f>RFPData!CW1896</f>
        <v>0</v>
      </c>
      <c r="L1901" s="57">
        <f>RFPData!DR1896</f>
        <v>0</v>
      </c>
    </row>
    <row r="1902" spans="1:12" ht="30" customHeight="1">
      <c r="A1902" s="58">
        <f>RFPData!D1897</f>
        <v>0</v>
      </c>
      <c r="B1902" s="53">
        <f>RFPData!DU1897</f>
        <v>0</v>
      </c>
      <c r="C1902" s="56">
        <f>RFPData!E1897</f>
        <v>0</v>
      </c>
      <c r="D1902" s="53">
        <f>RFPData!DT1897</f>
        <v>0</v>
      </c>
      <c r="E1902" s="56" t="str">
        <f>RFPData!DW1897</f>
        <v/>
      </c>
      <c r="F1902" s="54" t="d">
        <f>RFPData!CX1897</f>
        <v>1899-12-30</v>
      </c>
      <c r="G1902" s="54" t="d">
        <f>RFPData!DS1897</f>
        <v>1899-12-30</v>
      </c>
      <c r="H1902" s="58">
        <f>RFPData!DQ1897</f>
        <v>0</v>
      </c>
      <c r="I1902" s="58">
        <f>RFPData!DV1897</f>
        <v>0</v>
      </c>
      <c r="J1902" s="55">
        <f>RFPData!CV1897</f>
        <v>0</v>
      </c>
      <c r="K1902" s="55">
        <f>RFPData!CW1897</f>
        <v>0</v>
      </c>
      <c r="L1902" s="57">
        <f>RFPData!DR1897</f>
        <v>0</v>
      </c>
    </row>
    <row r="1903" spans="1:12" ht="30" customHeight="1">
      <c r="A1903" s="58">
        <f>RFPData!D1898</f>
        <v>0</v>
      </c>
      <c r="B1903" s="53">
        <f>RFPData!DU1898</f>
        <v>0</v>
      </c>
      <c r="C1903" s="56">
        <f>RFPData!E1898</f>
        <v>0</v>
      </c>
      <c r="D1903" s="53">
        <f>RFPData!DT1898</f>
        <v>0</v>
      </c>
      <c r="E1903" s="56" t="str">
        <f>RFPData!DW1898</f>
        <v/>
      </c>
      <c r="F1903" s="54" t="d">
        <f>RFPData!CX1898</f>
        <v>1899-12-30</v>
      </c>
      <c r="G1903" s="54" t="d">
        <f>RFPData!DS1898</f>
        <v>1899-12-30</v>
      </c>
      <c r="H1903" s="58">
        <f>RFPData!DQ1898</f>
        <v>0</v>
      </c>
      <c r="I1903" s="58">
        <f>RFPData!DV1898</f>
        <v>0</v>
      </c>
      <c r="J1903" s="55">
        <f>RFPData!CV1898</f>
        <v>0</v>
      </c>
      <c r="K1903" s="55">
        <f>RFPData!CW1898</f>
        <v>0</v>
      </c>
      <c r="L1903" s="57">
        <f>RFPData!DR1898</f>
        <v>0</v>
      </c>
    </row>
    <row r="1904" spans="1:12" ht="30" customHeight="1">
      <c r="A1904" s="58">
        <f>RFPData!D1899</f>
        <v>0</v>
      </c>
      <c r="B1904" s="53">
        <f>RFPData!DU1899</f>
        <v>0</v>
      </c>
      <c r="C1904" s="56">
        <f>RFPData!E1899</f>
        <v>0</v>
      </c>
      <c r="D1904" s="53">
        <f>RFPData!DT1899</f>
        <v>0</v>
      </c>
      <c r="E1904" s="56" t="str">
        <f>RFPData!DW1899</f>
        <v/>
      </c>
      <c r="F1904" s="54" t="d">
        <f>RFPData!CX1899</f>
        <v>1899-12-30</v>
      </c>
      <c r="G1904" s="54" t="d">
        <f>RFPData!DS1899</f>
        <v>1899-12-30</v>
      </c>
      <c r="H1904" s="58">
        <f>RFPData!DQ1899</f>
        <v>0</v>
      </c>
      <c r="I1904" s="58">
        <f>RFPData!DV1899</f>
        <v>0</v>
      </c>
      <c r="J1904" s="55">
        <f>RFPData!CV1899</f>
        <v>0</v>
      </c>
      <c r="K1904" s="55">
        <f>RFPData!CW1899</f>
        <v>0</v>
      </c>
      <c r="L1904" s="57">
        <f>RFPData!DR1899</f>
        <v>0</v>
      </c>
    </row>
    <row r="1905" spans="1:12" ht="30" customHeight="1">
      <c r="A1905" s="58">
        <f>RFPData!D1900</f>
        <v>0</v>
      </c>
      <c r="B1905" s="53">
        <f>RFPData!DU1900</f>
        <v>0</v>
      </c>
      <c r="C1905" s="56">
        <f>RFPData!E1900</f>
        <v>0</v>
      </c>
      <c r="D1905" s="53">
        <f>RFPData!DT1900</f>
        <v>0</v>
      </c>
      <c r="E1905" s="56" t="str">
        <f>RFPData!DW1900</f>
        <v/>
      </c>
      <c r="F1905" s="54" t="d">
        <f>RFPData!CX1900</f>
        <v>1899-12-30</v>
      </c>
      <c r="G1905" s="54" t="d">
        <f>RFPData!DS1900</f>
        <v>1899-12-30</v>
      </c>
      <c r="H1905" s="58">
        <f>RFPData!DQ1900</f>
        <v>0</v>
      </c>
      <c r="I1905" s="58">
        <f>RFPData!DV1900</f>
        <v>0</v>
      </c>
      <c r="J1905" s="55">
        <f>RFPData!CV1900</f>
        <v>0</v>
      </c>
      <c r="K1905" s="55">
        <f>RFPData!CW1900</f>
        <v>0</v>
      </c>
      <c r="L1905" s="57">
        <f>RFPData!DR1900</f>
        <v>0</v>
      </c>
    </row>
    <row r="1906" spans="1:12" ht="30" customHeight="1">
      <c r="A1906" s="58">
        <f>RFPData!D1901</f>
        <v>0</v>
      </c>
      <c r="B1906" s="53">
        <f>RFPData!DU1901</f>
        <v>0</v>
      </c>
      <c r="C1906" s="56">
        <f>RFPData!E1901</f>
        <v>0</v>
      </c>
      <c r="D1906" s="53">
        <f>RFPData!DT1901</f>
        <v>0</v>
      </c>
      <c r="E1906" s="56" t="str">
        <f>RFPData!DW1901</f>
        <v/>
      </c>
      <c r="F1906" s="54" t="d">
        <f>RFPData!CX1901</f>
        <v>1899-12-30</v>
      </c>
      <c r="G1906" s="54" t="d">
        <f>RFPData!DS1901</f>
        <v>1899-12-30</v>
      </c>
      <c r="H1906" s="58">
        <f>RFPData!DQ1901</f>
        <v>0</v>
      </c>
      <c r="I1906" s="58">
        <f>RFPData!DV1901</f>
        <v>0</v>
      </c>
      <c r="J1906" s="55">
        <f>RFPData!CV1901</f>
        <v>0</v>
      </c>
      <c r="K1906" s="55">
        <f>RFPData!CW1901</f>
        <v>0</v>
      </c>
      <c r="L1906" s="57">
        <f>RFPData!DR1901</f>
        <v>0</v>
      </c>
    </row>
    <row r="1907" spans="1:12" ht="30" customHeight="1">
      <c r="A1907" s="58">
        <f>RFPData!D1902</f>
        <v>0</v>
      </c>
      <c r="B1907" s="53">
        <f>RFPData!DU1902</f>
        <v>0</v>
      </c>
      <c r="C1907" s="56">
        <f>RFPData!E1902</f>
        <v>0</v>
      </c>
      <c r="D1907" s="53">
        <f>RFPData!DT1902</f>
        <v>0</v>
      </c>
      <c r="E1907" s="56" t="str">
        <f>RFPData!DW1902</f>
        <v/>
      </c>
      <c r="F1907" s="54" t="d">
        <f>RFPData!CX1902</f>
        <v>1899-12-30</v>
      </c>
      <c r="G1907" s="54" t="d">
        <f>RFPData!DS1902</f>
        <v>1899-12-30</v>
      </c>
      <c r="H1907" s="58">
        <f>RFPData!DQ1902</f>
        <v>0</v>
      </c>
      <c r="I1907" s="58">
        <f>RFPData!DV1902</f>
        <v>0</v>
      </c>
      <c r="J1907" s="55">
        <f>RFPData!CV1902</f>
        <v>0</v>
      </c>
      <c r="K1907" s="55">
        <f>RFPData!CW1902</f>
        <v>0</v>
      </c>
      <c r="L1907" s="57">
        <f>RFPData!DR1902</f>
        <v>0</v>
      </c>
    </row>
    <row r="1908" spans="1:12" ht="30" customHeight="1">
      <c r="A1908" s="58">
        <f>RFPData!D1903</f>
        <v>0</v>
      </c>
      <c r="B1908" s="53">
        <f>RFPData!DU1903</f>
        <v>0</v>
      </c>
      <c r="C1908" s="56">
        <f>RFPData!E1903</f>
        <v>0</v>
      </c>
      <c r="D1908" s="53">
        <f>RFPData!DT1903</f>
        <v>0</v>
      </c>
      <c r="E1908" s="56" t="str">
        <f>RFPData!DW1903</f>
        <v/>
      </c>
      <c r="F1908" s="54" t="d">
        <f>RFPData!CX1903</f>
        <v>1899-12-30</v>
      </c>
      <c r="G1908" s="54" t="d">
        <f>RFPData!DS1903</f>
        <v>1899-12-30</v>
      </c>
      <c r="H1908" s="58">
        <f>RFPData!DQ1903</f>
        <v>0</v>
      </c>
      <c r="I1908" s="58">
        <f>RFPData!DV1903</f>
        <v>0</v>
      </c>
      <c r="J1908" s="55">
        <f>RFPData!CV1903</f>
        <v>0</v>
      </c>
      <c r="K1908" s="55">
        <f>RFPData!CW1903</f>
        <v>0</v>
      </c>
      <c r="L1908" s="57">
        <f>RFPData!DR1903</f>
        <v>0</v>
      </c>
    </row>
    <row r="1909" spans="1:12" ht="30" customHeight="1">
      <c r="A1909" s="58">
        <f>RFPData!D1904</f>
        <v>0</v>
      </c>
      <c r="B1909" s="53">
        <f>RFPData!DU1904</f>
        <v>0</v>
      </c>
      <c r="C1909" s="56">
        <f>RFPData!E1904</f>
        <v>0</v>
      </c>
      <c r="D1909" s="53">
        <f>RFPData!DT1904</f>
        <v>0</v>
      </c>
      <c r="E1909" s="56" t="str">
        <f>RFPData!DW1904</f>
        <v/>
      </c>
      <c r="F1909" s="54" t="d">
        <f>RFPData!CX1904</f>
        <v>1899-12-30</v>
      </c>
      <c r="G1909" s="54" t="d">
        <f>RFPData!DS1904</f>
        <v>1899-12-30</v>
      </c>
      <c r="H1909" s="58">
        <f>RFPData!DQ1904</f>
        <v>0</v>
      </c>
      <c r="I1909" s="58">
        <f>RFPData!DV1904</f>
        <v>0</v>
      </c>
      <c r="J1909" s="55">
        <f>RFPData!CV1904</f>
        <v>0</v>
      </c>
      <c r="K1909" s="55">
        <f>RFPData!CW1904</f>
        <v>0</v>
      </c>
      <c r="L1909" s="57">
        <f>RFPData!DR1904</f>
        <v>0</v>
      </c>
    </row>
    <row r="1910" spans="1:12" ht="30" customHeight="1">
      <c r="A1910" s="58">
        <f>RFPData!D1905</f>
        <v>0</v>
      </c>
      <c r="B1910" s="53">
        <f>RFPData!DU1905</f>
        <v>0</v>
      </c>
      <c r="C1910" s="56">
        <f>RFPData!E1905</f>
        <v>0</v>
      </c>
      <c r="D1910" s="53">
        <f>RFPData!DT1905</f>
        <v>0</v>
      </c>
      <c r="E1910" s="56" t="str">
        <f>RFPData!DW1905</f>
        <v/>
      </c>
      <c r="F1910" s="54" t="d">
        <f>RFPData!CX1905</f>
        <v>1899-12-30</v>
      </c>
      <c r="G1910" s="54" t="d">
        <f>RFPData!DS1905</f>
        <v>1899-12-30</v>
      </c>
      <c r="H1910" s="58">
        <f>RFPData!DQ1905</f>
        <v>0</v>
      </c>
      <c r="I1910" s="58">
        <f>RFPData!DV1905</f>
        <v>0</v>
      </c>
      <c r="J1910" s="55">
        <f>RFPData!CV1905</f>
        <v>0</v>
      </c>
      <c r="K1910" s="55">
        <f>RFPData!CW1905</f>
        <v>0</v>
      </c>
      <c r="L1910" s="57">
        <f>RFPData!DR1905</f>
        <v>0</v>
      </c>
    </row>
    <row r="1911" spans="1:12" ht="30" customHeight="1">
      <c r="A1911" s="58">
        <f>RFPData!D1906</f>
        <v>0</v>
      </c>
      <c r="B1911" s="53">
        <f>RFPData!DU1906</f>
        <v>0</v>
      </c>
      <c r="C1911" s="56">
        <f>RFPData!E1906</f>
        <v>0</v>
      </c>
      <c r="D1911" s="53">
        <f>RFPData!DT1906</f>
        <v>0</v>
      </c>
      <c r="E1911" s="56" t="str">
        <f>RFPData!DW1906</f>
        <v/>
      </c>
      <c r="F1911" s="54" t="d">
        <f>RFPData!CX1906</f>
        <v>1899-12-30</v>
      </c>
      <c r="G1911" s="54" t="d">
        <f>RFPData!DS1906</f>
        <v>1899-12-30</v>
      </c>
      <c r="H1911" s="58">
        <f>RFPData!DQ1906</f>
        <v>0</v>
      </c>
      <c r="I1911" s="58">
        <f>RFPData!DV1906</f>
        <v>0</v>
      </c>
      <c r="J1911" s="55">
        <f>RFPData!CV1906</f>
        <v>0</v>
      </c>
      <c r="K1911" s="55">
        <f>RFPData!CW1906</f>
        <v>0</v>
      </c>
      <c r="L1911" s="57">
        <f>RFPData!DR1906</f>
        <v>0</v>
      </c>
    </row>
    <row r="1912" spans="1:12" ht="30" customHeight="1">
      <c r="A1912" s="58">
        <f>RFPData!D1907</f>
        <v>0</v>
      </c>
      <c r="B1912" s="53">
        <f>RFPData!DU1907</f>
        <v>0</v>
      </c>
      <c r="C1912" s="56">
        <f>RFPData!E1907</f>
        <v>0</v>
      </c>
      <c r="D1912" s="53">
        <f>RFPData!DT1907</f>
        <v>0</v>
      </c>
      <c r="E1912" s="56" t="str">
        <f>RFPData!DW1907</f>
        <v/>
      </c>
      <c r="F1912" s="54" t="d">
        <f>RFPData!CX1907</f>
        <v>1899-12-30</v>
      </c>
      <c r="G1912" s="54" t="d">
        <f>RFPData!DS1907</f>
        <v>1899-12-30</v>
      </c>
      <c r="H1912" s="58">
        <f>RFPData!DQ1907</f>
        <v>0</v>
      </c>
      <c r="I1912" s="58">
        <f>RFPData!DV1907</f>
        <v>0</v>
      </c>
      <c r="J1912" s="55">
        <f>RFPData!CV1907</f>
        <v>0</v>
      </c>
      <c r="K1912" s="55">
        <f>RFPData!CW1907</f>
        <v>0</v>
      </c>
      <c r="L1912" s="57">
        <f>RFPData!DR1907</f>
        <v>0</v>
      </c>
    </row>
    <row r="1913" spans="1:12" ht="30" customHeight="1">
      <c r="A1913" s="58">
        <f>RFPData!D1908</f>
        <v>0</v>
      </c>
      <c r="B1913" s="53">
        <f>RFPData!DU1908</f>
        <v>0</v>
      </c>
      <c r="C1913" s="56">
        <f>RFPData!E1908</f>
        <v>0</v>
      </c>
      <c r="D1913" s="53">
        <f>RFPData!DT1908</f>
        <v>0</v>
      </c>
      <c r="E1913" s="56" t="str">
        <f>RFPData!DW1908</f>
        <v/>
      </c>
      <c r="F1913" s="54" t="d">
        <f>RFPData!CX1908</f>
        <v>1899-12-30</v>
      </c>
      <c r="G1913" s="54" t="d">
        <f>RFPData!DS1908</f>
        <v>1899-12-30</v>
      </c>
      <c r="H1913" s="58">
        <f>RFPData!DQ1908</f>
        <v>0</v>
      </c>
      <c r="I1913" s="58">
        <f>RFPData!DV1908</f>
        <v>0</v>
      </c>
      <c r="J1913" s="55">
        <f>RFPData!CV1908</f>
        <v>0</v>
      </c>
      <c r="K1913" s="55">
        <f>RFPData!CW1908</f>
        <v>0</v>
      </c>
      <c r="L1913" s="57">
        <f>RFPData!DR1908</f>
        <v>0</v>
      </c>
    </row>
    <row r="1914" spans="1:12" ht="30" customHeight="1">
      <c r="A1914" s="58">
        <f>RFPData!D1909</f>
        <v>0</v>
      </c>
      <c r="B1914" s="53">
        <f>RFPData!DU1909</f>
        <v>0</v>
      </c>
      <c r="C1914" s="56">
        <f>RFPData!E1909</f>
        <v>0</v>
      </c>
      <c r="D1914" s="53">
        <f>RFPData!DT1909</f>
        <v>0</v>
      </c>
      <c r="E1914" s="56" t="str">
        <f>RFPData!DW1909</f>
        <v/>
      </c>
      <c r="F1914" s="54" t="d">
        <f>RFPData!CX1909</f>
        <v>1899-12-30</v>
      </c>
      <c r="G1914" s="54" t="d">
        <f>RFPData!DS1909</f>
        <v>1899-12-30</v>
      </c>
      <c r="H1914" s="58">
        <f>RFPData!DQ1909</f>
        <v>0</v>
      </c>
      <c r="I1914" s="58">
        <f>RFPData!DV1909</f>
        <v>0</v>
      </c>
      <c r="J1914" s="55">
        <f>RFPData!CV1909</f>
        <v>0</v>
      </c>
      <c r="K1914" s="55">
        <f>RFPData!CW1909</f>
        <v>0</v>
      </c>
      <c r="L1914" s="57">
        <f>RFPData!DR1909</f>
        <v>0</v>
      </c>
    </row>
    <row r="1915" spans="1:12" ht="30" customHeight="1">
      <c r="A1915" s="58">
        <f>RFPData!D1910</f>
        <v>0</v>
      </c>
      <c r="B1915" s="53">
        <f>RFPData!DU1910</f>
        <v>0</v>
      </c>
      <c r="C1915" s="56">
        <f>RFPData!E1910</f>
        <v>0</v>
      </c>
      <c r="D1915" s="53">
        <f>RFPData!DT1910</f>
        <v>0</v>
      </c>
      <c r="E1915" s="56" t="str">
        <f>RFPData!DW1910</f>
        <v/>
      </c>
      <c r="F1915" s="54" t="d">
        <f>RFPData!CX1910</f>
        <v>1899-12-30</v>
      </c>
      <c r="G1915" s="54" t="d">
        <f>RFPData!DS1910</f>
        <v>1899-12-30</v>
      </c>
      <c r="H1915" s="58">
        <f>RFPData!DQ1910</f>
        <v>0</v>
      </c>
      <c r="I1915" s="58">
        <f>RFPData!DV1910</f>
        <v>0</v>
      </c>
      <c r="J1915" s="55">
        <f>RFPData!CV1910</f>
        <v>0</v>
      </c>
      <c r="K1915" s="55">
        <f>RFPData!CW1910</f>
        <v>0</v>
      </c>
      <c r="L1915" s="57">
        <f>RFPData!DR1910</f>
        <v>0</v>
      </c>
    </row>
    <row r="1916" spans="1:12" ht="30" customHeight="1">
      <c r="A1916" s="58">
        <f>RFPData!D1911</f>
        <v>0</v>
      </c>
      <c r="B1916" s="53">
        <f>RFPData!DU1911</f>
        <v>0</v>
      </c>
      <c r="C1916" s="56">
        <f>RFPData!E1911</f>
        <v>0</v>
      </c>
      <c r="D1916" s="53">
        <f>RFPData!DT1911</f>
        <v>0</v>
      </c>
      <c r="E1916" s="56" t="str">
        <f>RFPData!DW1911</f>
        <v/>
      </c>
      <c r="F1916" s="54" t="d">
        <f>RFPData!CX1911</f>
        <v>1899-12-30</v>
      </c>
      <c r="G1916" s="54" t="d">
        <f>RFPData!DS1911</f>
        <v>1899-12-30</v>
      </c>
      <c r="H1916" s="58">
        <f>RFPData!DQ1911</f>
        <v>0</v>
      </c>
      <c r="I1916" s="58">
        <f>RFPData!DV1911</f>
        <v>0</v>
      </c>
      <c r="J1916" s="55">
        <f>RFPData!CV1911</f>
        <v>0</v>
      </c>
      <c r="K1916" s="55">
        <f>RFPData!CW1911</f>
        <v>0</v>
      </c>
      <c r="L1916" s="57">
        <f>RFPData!DR1911</f>
        <v>0</v>
      </c>
    </row>
    <row r="1917" spans="1:12" ht="30" customHeight="1">
      <c r="A1917" s="58">
        <f>RFPData!D1912</f>
        <v>0</v>
      </c>
      <c r="B1917" s="53">
        <f>RFPData!DU1912</f>
        <v>0</v>
      </c>
      <c r="C1917" s="56">
        <f>RFPData!E1912</f>
        <v>0</v>
      </c>
      <c r="D1917" s="53">
        <f>RFPData!DT1912</f>
        <v>0</v>
      </c>
      <c r="E1917" s="56" t="str">
        <f>RFPData!DW1912</f>
        <v/>
      </c>
      <c r="F1917" s="54" t="d">
        <f>RFPData!CX1912</f>
        <v>1899-12-30</v>
      </c>
      <c r="G1917" s="54" t="d">
        <f>RFPData!DS1912</f>
        <v>1899-12-30</v>
      </c>
      <c r="H1917" s="58">
        <f>RFPData!DQ1912</f>
        <v>0</v>
      </c>
      <c r="I1917" s="58">
        <f>RFPData!DV1912</f>
        <v>0</v>
      </c>
      <c r="J1917" s="55">
        <f>RFPData!CV1912</f>
        <v>0</v>
      </c>
      <c r="K1917" s="55">
        <f>RFPData!CW1912</f>
        <v>0</v>
      </c>
      <c r="L1917" s="57">
        <f>RFPData!DR1912</f>
        <v>0</v>
      </c>
    </row>
    <row r="1918" spans="1:12" ht="30" customHeight="1">
      <c r="A1918" s="58">
        <f>RFPData!D1913</f>
        <v>0</v>
      </c>
      <c r="B1918" s="53">
        <f>RFPData!DU1913</f>
        <v>0</v>
      </c>
      <c r="C1918" s="56">
        <f>RFPData!E1913</f>
        <v>0</v>
      </c>
      <c r="D1918" s="53">
        <f>RFPData!DT1913</f>
        <v>0</v>
      </c>
      <c r="E1918" s="56" t="str">
        <f>RFPData!DW1913</f>
        <v/>
      </c>
      <c r="F1918" s="54" t="d">
        <f>RFPData!CX1913</f>
        <v>1899-12-30</v>
      </c>
      <c r="G1918" s="54" t="d">
        <f>RFPData!DS1913</f>
        <v>1899-12-30</v>
      </c>
      <c r="H1918" s="58">
        <f>RFPData!DQ1913</f>
        <v>0</v>
      </c>
      <c r="I1918" s="58">
        <f>RFPData!DV1913</f>
        <v>0</v>
      </c>
      <c r="J1918" s="55">
        <f>RFPData!CV1913</f>
        <v>0</v>
      </c>
      <c r="K1918" s="55">
        <f>RFPData!CW1913</f>
        <v>0</v>
      </c>
      <c r="L1918" s="57">
        <f>RFPData!DR1913</f>
        <v>0</v>
      </c>
    </row>
    <row r="1919" spans="1:12" ht="30" customHeight="1">
      <c r="A1919" s="58">
        <f>RFPData!D1914</f>
        <v>0</v>
      </c>
      <c r="B1919" s="53">
        <f>RFPData!DU1914</f>
        <v>0</v>
      </c>
      <c r="C1919" s="56">
        <f>RFPData!E1914</f>
        <v>0</v>
      </c>
      <c r="D1919" s="53">
        <f>RFPData!DT1914</f>
        <v>0</v>
      </c>
      <c r="E1919" s="56" t="str">
        <f>RFPData!DW1914</f>
        <v/>
      </c>
      <c r="F1919" s="54" t="d">
        <f>RFPData!CX1914</f>
        <v>1899-12-30</v>
      </c>
      <c r="G1919" s="54" t="d">
        <f>RFPData!DS1914</f>
        <v>1899-12-30</v>
      </c>
      <c r="H1919" s="58">
        <f>RFPData!DQ1914</f>
        <v>0</v>
      </c>
      <c r="I1919" s="58">
        <f>RFPData!DV1914</f>
        <v>0</v>
      </c>
      <c r="J1919" s="55">
        <f>RFPData!CV1914</f>
        <v>0</v>
      </c>
      <c r="K1919" s="55">
        <f>RFPData!CW1914</f>
        <v>0</v>
      </c>
      <c r="L1919" s="57">
        <f>RFPData!DR1914</f>
        <v>0</v>
      </c>
    </row>
    <row r="1920" spans="1:12" ht="30" customHeight="1">
      <c r="A1920" s="58">
        <f>RFPData!D1915</f>
        <v>0</v>
      </c>
      <c r="B1920" s="53">
        <f>RFPData!DU1915</f>
        <v>0</v>
      </c>
      <c r="C1920" s="56">
        <f>RFPData!E1915</f>
        <v>0</v>
      </c>
      <c r="D1920" s="53">
        <f>RFPData!DT1915</f>
        <v>0</v>
      </c>
      <c r="E1920" s="56" t="str">
        <f>RFPData!DW1915</f>
        <v/>
      </c>
      <c r="F1920" s="54" t="d">
        <f>RFPData!CX1915</f>
        <v>1899-12-30</v>
      </c>
      <c r="G1920" s="54" t="d">
        <f>RFPData!DS1915</f>
        <v>1899-12-30</v>
      </c>
      <c r="H1920" s="58">
        <f>RFPData!DQ1915</f>
        <v>0</v>
      </c>
      <c r="I1920" s="58">
        <f>RFPData!DV1915</f>
        <v>0</v>
      </c>
      <c r="J1920" s="55">
        <f>RFPData!CV1915</f>
        <v>0</v>
      </c>
      <c r="K1920" s="55">
        <f>RFPData!CW1915</f>
        <v>0</v>
      </c>
      <c r="L1920" s="57">
        <f>RFPData!DR1915</f>
        <v>0</v>
      </c>
    </row>
    <row r="1921" spans="1:12" ht="30" customHeight="1">
      <c r="A1921" s="58">
        <f>RFPData!D1916</f>
        <v>0</v>
      </c>
      <c r="B1921" s="53">
        <f>RFPData!DU1916</f>
        <v>0</v>
      </c>
      <c r="C1921" s="56">
        <f>RFPData!E1916</f>
        <v>0</v>
      </c>
      <c r="D1921" s="53">
        <f>RFPData!DT1916</f>
        <v>0</v>
      </c>
      <c r="E1921" s="56" t="str">
        <f>RFPData!DW1916</f>
        <v/>
      </c>
      <c r="F1921" s="54" t="d">
        <f>RFPData!CX1916</f>
        <v>1899-12-30</v>
      </c>
      <c r="G1921" s="54" t="d">
        <f>RFPData!DS1916</f>
        <v>1899-12-30</v>
      </c>
      <c r="H1921" s="58">
        <f>RFPData!DQ1916</f>
        <v>0</v>
      </c>
      <c r="I1921" s="58">
        <f>RFPData!DV1916</f>
        <v>0</v>
      </c>
      <c r="J1921" s="55">
        <f>RFPData!CV1916</f>
        <v>0</v>
      </c>
      <c r="K1921" s="55">
        <f>RFPData!CW1916</f>
        <v>0</v>
      </c>
      <c r="L1921" s="57">
        <f>RFPData!DR1916</f>
        <v>0</v>
      </c>
    </row>
    <row r="1922" spans="1:12" ht="30" customHeight="1">
      <c r="A1922" s="58">
        <f>RFPData!D1917</f>
        <v>0</v>
      </c>
      <c r="B1922" s="53">
        <f>RFPData!DU1917</f>
        <v>0</v>
      </c>
      <c r="C1922" s="56">
        <f>RFPData!E1917</f>
        <v>0</v>
      </c>
      <c r="D1922" s="53">
        <f>RFPData!DT1917</f>
        <v>0</v>
      </c>
      <c r="E1922" s="56" t="str">
        <f>RFPData!DW1917</f>
        <v/>
      </c>
      <c r="F1922" s="54" t="d">
        <f>RFPData!CX1917</f>
        <v>1899-12-30</v>
      </c>
      <c r="G1922" s="54" t="d">
        <f>RFPData!DS1917</f>
        <v>1899-12-30</v>
      </c>
      <c r="H1922" s="58">
        <f>RFPData!DQ1917</f>
        <v>0</v>
      </c>
      <c r="I1922" s="58">
        <f>RFPData!DV1917</f>
        <v>0</v>
      </c>
      <c r="J1922" s="55">
        <f>RFPData!CV1917</f>
        <v>0</v>
      </c>
      <c r="K1922" s="55">
        <f>RFPData!CW1917</f>
        <v>0</v>
      </c>
      <c r="L1922" s="57">
        <f>RFPData!DR1917</f>
        <v>0</v>
      </c>
    </row>
    <row r="1923" spans="1:12" ht="30" customHeight="1">
      <c r="A1923" s="58">
        <f>RFPData!D1918</f>
        <v>0</v>
      </c>
      <c r="B1923" s="53">
        <f>RFPData!DU1918</f>
        <v>0</v>
      </c>
      <c r="C1923" s="56">
        <f>RFPData!E1918</f>
        <v>0</v>
      </c>
      <c r="D1923" s="53">
        <f>RFPData!DT1918</f>
        <v>0</v>
      </c>
      <c r="E1923" s="56" t="str">
        <f>RFPData!DW1918</f>
        <v/>
      </c>
      <c r="F1923" s="54" t="d">
        <f>RFPData!CX1918</f>
        <v>1899-12-30</v>
      </c>
      <c r="G1923" s="54" t="d">
        <f>RFPData!DS1918</f>
        <v>1899-12-30</v>
      </c>
      <c r="H1923" s="58">
        <f>RFPData!DQ1918</f>
        <v>0</v>
      </c>
      <c r="I1923" s="58">
        <f>RFPData!DV1918</f>
        <v>0</v>
      </c>
      <c r="J1923" s="55">
        <f>RFPData!CV1918</f>
        <v>0</v>
      </c>
      <c r="K1923" s="55">
        <f>RFPData!CW1918</f>
        <v>0</v>
      </c>
      <c r="L1923" s="57">
        <f>RFPData!DR1918</f>
        <v>0</v>
      </c>
    </row>
    <row r="1924" spans="1:12" ht="30" customHeight="1">
      <c r="A1924" s="58">
        <f>RFPData!D1919</f>
        <v>0</v>
      </c>
      <c r="B1924" s="53">
        <f>RFPData!DU1919</f>
        <v>0</v>
      </c>
      <c r="C1924" s="56">
        <f>RFPData!E1919</f>
        <v>0</v>
      </c>
      <c r="D1924" s="53">
        <f>RFPData!DT1919</f>
        <v>0</v>
      </c>
      <c r="E1924" s="56" t="str">
        <f>RFPData!DW1919</f>
        <v/>
      </c>
      <c r="F1924" s="54" t="d">
        <f>RFPData!CX1919</f>
        <v>1899-12-30</v>
      </c>
      <c r="G1924" s="54" t="d">
        <f>RFPData!DS1919</f>
        <v>1899-12-30</v>
      </c>
      <c r="H1924" s="58">
        <f>RFPData!DQ1919</f>
        <v>0</v>
      </c>
      <c r="I1924" s="58">
        <f>RFPData!DV1919</f>
        <v>0</v>
      </c>
      <c r="J1924" s="55">
        <f>RFPData!CV1919</f>
        <v>0</v>
      </c>
      <c r="K1924" s="55">
        <f>RFPData!CW1919</f>
        <v>0</v>
      </c>
      <c r="L1924" s="57">
        <f>RFPData!DR1919</f>
        <v>0</v>
      </c>
    </row>
    <row r="1925" spans="1:12" ht="30" customHeight="1">
      <c r="A1925" s="58">
        <f>RFPData!D1920</f>
        <v>0</v>
      </c>
      <c r="B1925" s="53">
        <f>RFPData!DU1920</f>
        <v>0</v>
      </c>
      <c r="C1925" s="56">
        <f>RFPData!E1920</f>
        <v>0</v>
      </c>
      <c r="D1925" s="53">
        <f>RFPData!DT1920</f>
        <v>0</v>
      </c>
      <c r="E1925" s="56" t="str">
        <f>RFPData!DW1920</f>
        <v/>
      </c>
      <c r="F1925" s="54" t="d">
        <f>RFPData!CX1920</f>
        <v>1899-12-30</v>
      </c>
      <c r="G1925" s="54" t="d">
        <f>RFPData!DS1920</f>
        <v>1899-12-30</v>
      </c>
      <c r="H1925" s="58">
        <f>RFPData!DQ1920</f>
        <v>0</v>
      </c>
      <c r="I1925" s="58">
        <f>RFPData!DV1920</f>
        <v>0</v>
      </c>
      <c r="J1925" s="55">
        <f>RFPData!CV1920</f>
        <v>0</v>
      </c>
      <c r="K1925" s="55">
        <f>RFPData!CW1920</f>
        <v>0</v>
      </c>
      <c r="L1925" s="57">
        <f>RFPData!DR1920</f>
        <v>0</v>
      </c>
    </row>
    <row r="1926" spans="1:12" ht="30" customHeight="1">
      <c r="A1926" s="58">
        <f>RFPData!D1921</f>
        <v>0</v>
      </c>
      <c r="B1926" s="53">
        <f>RFPData!DU1921</f>
        <v>0</v>
      </c>
      <c r="C1926" s="56">
        <f>RFPData!E1921</f>
        <v>0</v>
      </c>
      <c r="D1926" s="53">
        <f>RFPData!DT1921</f>
        <v>0</v>
      </c>
      <c r="E1926" s="56" t="str">
        <f>RFPData!DW1921</f>
        <v/>
      </c>
      <c r="F1926" s="54" t="d">
        <f>RFPData!CX1921</f>
        <v>1899-12-30</v>
      </c>
      <c r="G1926" s="54" t="d">
        <f>RFPData!DS1921</f>
        <v>1899-12-30</v>
      </c>
      <c r="H1926" s="58">
        <f>RFPData!DQ1921</f>
        <v>0</v>
      </c>
      <c r="I1926" s="58">
        <f>RFPData!DV1921</f>
        <v>0</v>
      </c>
      <c r="J1926" s="55">
        <f>RFPData!CV1921</f>
        <v>0</v>
      </c>
      <c r="K1926" s="55">
        <f>RFPData!CW1921</f>
        <v>0</v>
      </c>
      <c r="L1926" s="57">
        <f>RFPData!DR1921</f>
        <v>0</v>
      </c>
    </row>
    <row r="1927" spans="1:12" ht="30" customHeight="1">
      <c r="A1927" s="58">
        <f>RFPData!D1922</f>
        <v>0</v>
      </c>
      <c r="B1927" s="53">
        <f>RFPData!DU1922</f>
        <v>0</v>
      </c>
      <c r="C1927" s="56">
        <f>RFPData!E1922</f>
        <v>0</v>
      </c>
      <c r="D1927" s="53">
        <f>RFPData!DT1922</f>
        <v>0</v>
      </c>
      <c r="E1927" s="56" t="str">
        <f>RFPData!DW1922</f>
        <v/>
      </c>
      <c r="F1927" s="54" t="d">
        <f>RFPData!CX1922</f>
        <v>1899-12-30</v>
      </c>
      <c r="G1927" s="54" t="d">
        <f>RFPData!DS1922</f>
        <v>1899-12-30</v>
      </c>
      <c r="H1927" s="58">
        <f>RFPData!DQ1922</f>
        <v>0</v>
      </c>
      <c r="I1927" s="58">
        <f>RFPData!DV1922</f>
        <v>0</v>
      </c>
      <c r="J1927" s="55">
        <f>RFPData!CV1922</f>
        <v>0</v>
      </c>
      <c r="K1927" s="55">
        <f>RFPData!CW1922</f>
        <v>0</v>
      </c>
      <c r="L1927" s="57">
        <f>RFPData!DR1922</f>
        <v>0</v>
      </c>
    </row>
    <row r="1928" spans="1:12" ht="30" customHeight="1">
      <c r="A1928" s="58">
        <f>RFPData!D1923</f>
        <v>0</v>
      </c>
      <c r="B1928" s="53">
        <f>RFPData!DU1923</f>
        <v>0</v>
      </c>
      <c r="C1928" s="56">
        <f>RFPData!E1923</f>
        <v>0</v>
      </c>
      <c r="D1928" s="53">
        <f>RFPData!DT1923</f>
        <v>0</v>
      </c>
      <c r="E1928" s="56" t="str">
        <f>RFPData!DW1923</f>
        <v/>
      </c>
      <c r="F1928" s="54" t="d">
        <f>RFPData!CX1923</f>
        <v>1899-12-30</v>
      </c>
      <c r="G1928" s="54" t="d">
        <f>RFPData!DS1923</f>
        <v>1899-12-30</v>
      </c>
      <c r="H1928" s="58">
        <f>RFPData!DQ1923</f>
        <v>0</v>
      </c>
      <c r="I1928" s="58">
        <f>RFPData!DV1923</f>
        <v>0</v>
      </c>
      <c r="J1928" s="55">
        <f>RFPData!CV1923</f>
        <v>0</v>
      </c>
      <c r="K1928" s="55">
        <f>RFPData!CW1923</f>
        <v>0</v>
      </c>
      <c r="L1928" s="57">
        <f>RFPData!DR1923</f>
        <v>0</v>
      </c>
    </row>
    <row r="1929" spans="1:12" ht="30" customHeight="1">
      <c r="A1929" s="58">
        <f>RFPData!D1924</f>
        <v>0</v>
      </c>
      <c r="B1929" s="53">
        <f>RFPData!DU1924</f>
        <v>0</v>
      </c>
      <c r="C1929" s="56">
        <f>RFPData!E1924</f>
        <v>0</v>
      </c>
      <c r="D1929" s="53">
        <f>RFPData!DT1924</f>
        <v>0</v>
      </c>
      <c r="E1929" s="56" t="str">
        <f>RFPData!DW1924</f>
        <v/>
      </c>
      <c r="F1929" s="54" t="d">
        <f>RFPData!CX1924</f>
        <v>1899-12-30</v>
      </c>
      <c r="G1929" s="54" t="d">
        <f>RFPData!DS1924</f>
        <v>1899-12-30</v>
      </c>
      <c r="H1929" s="58">
        <f>RFPData!DQ1924</f>
        <v>0</v>
      </c>
      <c r="I1929" s="58">
        <f>RFPData!DV1924</f>
        <v>0</v>
      </c>
      <c r="J1929" s="55">
        <f>RFPData!CV1924</f>
        <v>0</v>
      </c>
      <c r="K1929" s="55">
        <f>RFPData!CW1924</f>
        <v>0</v>
      </c>
      <c r="L1929" s="57">
        <f>RFPData!DR1924</f>
        <v>0</v>
      </c>
    </row>
    <row r="1930" spans="1:12" ht="30" customHeight="1">
      <c r="A1930" s="58">
        <f>RFPData!D1925</f>
        <v>0</v>
      </c>
      <c r="B1930" s="53">
        <f>RFPData!DU1925</f>
        <v>0</v>
      </c>
      <c r="C1930" s="56">
        <f>RFPData!E1925</f>
        <v>0</v>
      </c>
      <c r="D1930" s="53">
        <f>RFPData!DT1925</f>
        <v>0</v>
      </c>
      <c r="E1930" s="56" t="str">
        <f>RFPData!DW1925</f>
        <v/>
      </c>
      <c r="F1930" s="54" t="d">
        <f>RFPData!CX1925</f>
        <v>1899-12-30</v>
      </c>
      <c r="G1930" s="54" t="d">
        <f>RFPData!DS1925</f>
        <v>1899-12-30</v>
      </c>
      <c r="H1930" s="58">
        <f>RFPData!DQ1925</f>
        <v>0</v>
      </c>
      <c r="I1930" s="58">
        <f>RFPData!DV1925</f>
        <v>0</v>
      </c>
      <c r="J1930" s="55">
        <f>RFPData!CV1925</f>
        <v>0</v>
      </c>
      <c r="K1930" s="55">
        <f>RFPData!CW1925</f>
        <v>0</v>
      </c>
      <c r="L1930" s="57">
        <f>RFPData!DR1925</f>
        <v>0</v>
      </c>
    </row>
    <row r="1931" spans="1:12" ht="30" customHeight="1">
      <c r="A1931" s="58">
        <f>RFPData!D1926</f>
        <v>0</v>
      </c>
      <c r="B1931" s="53">
        <f>RFPData!DU1926</f>
        <v>0</v>
      </c>
      <c r="C1931" s="56">
        <f>RFPData!E1926</f>
        <v>0</v>
      </c>
      <c r="D1931" s="53">
        <f>RFPData!DT1926</f>
        <v>0</v>
      </c>
      <c r="E1931" s="56" t="str">
        <f>RFPData!DW1926</f>
        <v/>
      </c>
      <c r="F1931" s="54" t="d">
        <f>RFPData!CX1926</f>
        <v>1899-12-30</v>
      </c>
      <c r="G1931" s="54" t="d">
        <f>RFPData!DS1926</f>
        <v>1899-12-30</v>
      </c>
      <c r="H1931" s="58">
        <f>RFPData!DQ1926</f>
        <v>0</v>
      </c>
      <c r="I1931" s="58">
        <f>RFPData!DV1926</f>
        <v>0</v>
      </c>
      <c r="J1931" s="55">
        <f>RFPData!CV1926</f>
        <v>0</v>
      </c>
      <c r="K1931" s="55">
        <f>RFPData!CW1926</f>
        <v>0</v>
      </c>
      <c r="L1931" s="57">
        <f>RFPData!DR1926</f>
        <v>0</v>
      </c>
    </row>
    <row r="1932" spans="1:12" ht="30" customHeight="1">
      <c r="A1932" s="58">
        <f>RFPData!D1927</f>
        <v>0</v>
      </c>
      <c r="B1932" s="53">
        <f>RFPData!DU1927</f>
        <v>0</v>
      </c>
      <c r="C1932" s="56">
        <f>RFPData!E1927</f>
        <v>0</v>
      </c>
      <c r="D1932" s="53">
        <f>RFPData!DT1927</f>
        <v>0</v>
      </c>
      <c r="E1932" s="56" t="str">
        <f>RFPData!DW1927</f>
        <v/>
      </c>
      <c r="F1932" s="54" t="d">
        <f>RFPData!CX1927</f>
        <v>1899-12-30</v>
      </c>
      <c r="G1932" s="54" t="d">
        <f>RFPData!DS1927</f>
        <v>1899-12-30</v>
      </c>
      <c r="H1932" s="58">
        <f>RFPData!DQ1927</f>
        <v>0</v>
      </c>
      <c r="I1932" s="58">
        <f>RFPData!DV1927</f>
        <v>0</v>
      </c>
      <c r="J1932" s="55">
        <f>RFPData!CV1927</f>
        <v>0</v>
      </c>
      <c r="K1932" s="55">
        <f>RFPData!CW1927</f>
        <v>0</v>
      </c>
      <c r="L1932" s="57">
        <f>RFPData!DR1927</f>
        <v>0</v>
      </c>
    </row>
    <row r="1933" spans="1:12" ht="30" customHeight="1">
      <c r="A1933" s="58">
        <f>RFPData!D1928</f>
        <v>0</v>
      </c>
      <c r="B1933" s="53">
        <f>RFPData!DU1928</f>
        <v>0</v>
      </c>
      <c r="C1933" s="56">
        <f>RFPData!E1928</f>
        <v>0</v>
      </c>
      <c r="D1933" s="53">
        <f>RFPData!DT1928</f>
        <v>0</v>
      </c>
      <c r="E1933" s="56" t="str">
        <f>RFPData!DW1928</f>
        <v/>
      </c>
      <c r="F1933" s="54" t="d">
        <f>RFPData!CX1928</f>
        <v>1899-12-30</v>
      </c>
      <c r="G1933" s="54" t="d">
        <f>RFPData!DS1928</f>
        <v>1899-12-30</v>
      </c>
      <c r="H1933" s="58">
        <f>RFPData!DQ1928</f>
        <v>0</v>
      </c>
      <c r="I1933" s="58">
        <f>RFPData!DV1928</f>
        <v>0</v>
      </c>
      <c r="J1933" s="55">
        <f>RFPData!CV1928</f>
        <v>0</v>
      </c>
      <c r="K1933" s="55">
        <f>RFPData!CW1928</f>
        <v>0</v>
      </c>
      <c r="L1933" s="57">
        <f>RFPData!DR1928</f>
        <v>0</v>
      </c>
    </row>
    <row r="1934" spans="1:12" ht="30" customHeight="1">
      <c r="A1934" s="58">
        <f>RFPData!D1929</f>
        <v>0</v>
      </c>
      <c r="B1934" s="53">
        <f>RFPData!DU1929</f>
        <v>0</v>
      </c>
      <c r="C1934" s="56">
        <f>RFPData!E1929</f>
        <v>0</v>
      </c>
      <c r="D1934" s="53">
        <f>RFPData!DT1929</f>
        <v>0</v>
      </c>
      <c r="E1934" s="56" t="str">
        <f>RFPData!DW1929</f>
        <v/>
      </c>
      <c r="F1934" s="54" t="d">
        <f>RFPData!CX1929</f>
        <v>1899-12-30</v>
      </c>
      <c r="G1934" s="54" t="d">
        <f>RFPData!DS1929</f>
        <v>1899-12-30</v>
      </c>
      <c r="H1934" s="58">
        <f>RFPData!DQ1929</f>
        <v>0</v>
      </c>
      <c r="I1934" s="58">
        <f>RFPData!DV1929</f>
        <v>0</v>
      </c>
      <c r="J1934" s="55">
        <f>RFPData!CV1929</f>
        <v>0</v>
      </c>
      <c r="K1934" s="55">
        <f>RFPData!CW1929</f>
        <v>0</v>
      </c>
      <c r="L1934" s="57">
        <f>RFPData!DR1929</f>
        <v>0</v>
      </c>
    </row>
    <row r="1935" spans="1:12" ht="30" customHeight="1">
      <c r="A1935" s="58">
        <f>RFPData!D1930</f>
        <v>0</v>
      </c>
      <c r="B1935" s="53">
        <f>RFPData!DU1930</f>
        <v>0</v>
      </c>
      <c r="C1935" s="56">
        <f>RFPData!E1930</f>
        <v>0</v>
      </c>
      <c r="D1935" s="53">
        <f>RFPData!DT1930</f>
        <v>0</v>
      </c>
      <c r="E1935" s="56" t="str">
        <f>RFPData!DW1930</f>
        <v/>
      </c>
      <c r="F1935" s="54" t="d">
        <f>RFPData!CX1930</f>
        <v>1899-12-30</v>
      </c>
      <c r="G1935" s="54" t="d">
        <f>RFPData!DS1930</f>
        <v>1899-12-30</v>
      </c>
      <c r="H1935" s="58">
        <f>RFPData!DQ1930</f>
        <v>0</v>
      </c>
      <c r="I1935" s="58">
        <f>RFPData!DV1930</f>
        <v>0</v>
      </c>
      <c r="J1935" s="55">
        <f>RFPData!CV1930</f>
        <v>0</v>
      </c>
      <c r="K1935" s="55">
        <f>RFPData!CW1930</f>
        <v>0</v>
      </c>
      <c r="L1935" s="57">
        <f>RFPData!DR1930</f>
        <v>0</v>
      </c>
    </row>
    <row r="1936" spans="1:12" ht="30" customHeight="1">
      <c r="A1936" s="58">
        <f>RFPData!D1931</f>
        <v>0</v>
      </c>
      <c r="B1936" s="53">
        <f>RFPData!DU1931</f>
        <v>0</v>
      </c>
      <c r="C1936" s="56">
        <f>RFPData!E1931</f>
        <v>0</v>
      </c>
      <c r="D1936" s="53">
        <f>RFPData!DT1931</f>
        <v>0</v>
      </c>
      <c r="E1936" s="56" t="str">
        <f>RFPData!DW1931</f>
        <v/>
      </c>
      <c r="F1936" s="54" t="d">
        <f>RFPData!CX1931</f>
        <v>1899-12-30</v>
      </c>
      <c r="G1936" s="54" t="d">
        <f>RFPData!DS1931</f>
        <v>1899-12-30</v>
      </c>
      <c r="H1936" s="58">
        <f>RFPData!DQ1931</f>
        <v>0</v>
      </c>
      <c r="I1936" s="58">
        <f>RFPData!DV1931</f>
        <v>0</v>
      </c>
      <c r="J1936" s="55">
        <f>RFPData!CV1931</f>
        <v>0</v>
      </c>
      <c r="K1936" s="55">
        <f>RFPData!CW1931</f>
        <v>0</v>
      </c>
      <c r="L1936" s="57">
        <f>RFPData!DR1931</f>
        <v>0</v>
      </c>
    </row>
    <row r="1937" spans="1:12" ht="30" customHeight="1">
      <c r="A1937" s="58">
        <f>RFPData!D1932</f>
        <v>0</v>
      </c>
      <c r="B1937" s="53">
        <f>RFPData!DU1932</f>
        <v>0</v>
      </c>
      <c r="C1937" s="56">
        <f>RFPData!E1932</f>
        <v>0</v>
      </c>
      <c r="D1937" s="53">
        <f>RFPData!DT1932</f>
        <v>0</v>
      </c>
      <c r="E1937" s="56" t="str">
        <f>RFPData!DW1932</f>
        <v/>
      </c>
      <c r="F1937" s="54" t="d">
        <f>RFPData!CX1932</f>
        <v>1899-12-30</v>
      </c>
      <c r="G1937" s="54" t="d">
        <f>RFPData!DS1932</f>
        <v>1899-12-30</v>
      </c>
      <c r="H1937" s="58">
        <f>RFPData!DQ1932</f>
        <v>0</v>
      </c>
      <c r="I1937" s="58">
        <f>RFPData!DV1932</f>
        <v>0</v>
      </c>
      <c r="J1937" s="55">
        <f>RFPData!CV1932</f>
        <v>0</v>
      </c>
      <c r="K1937" s="55">
        <f>RFPData!CW1932</f>
        <v>0</v>
      </c>
      <c r="L1937" s="57">
        <f>RFPData!DR1932</f>
        <v>0</v>
      </c>
    </row>
    <row r="1938" spans="1:12" ht="30" customHeight="1">
      <c r="A1938" s="58">
        <f>RFPData!D1933</f>
        <v>0</v>
      </c>
      <c r="B1938" s="53">
        <f>RFPData!DU1933</f>
        <v>0</v>
      </c>
      <c r="C1938" s="56">
        <f>RFPData!E1933</f>
        <v>0</v>
      </c>
      <c r="D1938" s="53">
        <f>RFPData!DT1933</f>
        <v>0</v>
      </c>
      <c r="E1938" s="56" t="str">
        <f>RFPData!DW1933</f>
        <v/>
      </c>
      <c r="F1938" s="54" t="d">
        <f>RFPData!CX1933</f>
        <v>1899-12-30</v>
      </c>
      <c r="G1938" s="54" t="d">
        <f>RFPData!DS1933</f>
        <v>1899-12-30</v>
      </c>
      <c r="H1938" s="58">
        <f>RFPData!DQ1933</f>
        <v>0</v>
      </c>
      <c r="I1938" s="58">
        <f>RFPData!DV1933</f>
        <v>0</v>
      </c>
      <c r="J1938" s="55">
        <f>RFPData!CV1933</f>
        <v>0</v>
      </c>
      <c r="K1938" s="55">
        <f>RFPData!CW1933</f>
        <v>0</v>
      </c>
      <c r="L1938" s="57">
        <f>RFPData!DR1933</f>
        <v>0</v>
      </c>
    </row>
    <row r="1939" spans="1:12" ht="30" customHeight="1">
      <c r="A1939" s="58">
        <f>RFPData!D1934</f>
        <v>0</v>
      </c>
      <c r="B1939" s="53">
        <f>RFPData!DU1934</f>
        <v>0</v>
      </c>
      <c r="C1939" s="56">
        <f>RFPData!E1934</f>
        <v>0</v>
      </c>
      <c r="D1939" s="53">
        <f>RFPData!DT1934</f>
        <v>0</v>
      </c>
      <c r="E1939" s="56" t="str">
        <f>RFPData!DW1934</f>
        <v/>
      </c>
      <c r="F1939" s="54" t="d">
        <f>RFPData!CX1934</f>
        <v>1899-12-30</v>
      </c>
      <c r="G1939" s="54" t="d">
        <f>RFPData!DS1934</f>
        <v>1899-12-30</v>
      </c>
      <c r="H1939" s="58">
        <f>RFPData!DQ1934</f>
        <v>0</v>
      </c>
      <c r="I1939" s="58">
        <f>RFPData!DV1934</f>
        <v>0</v>
      </c>
      <c r="J1939" s="55">
        <f>RFPData!CV1934</f>
        <v>0</v>
      </c>
      <c r="K1939" s="55">
        <f>RFPData!CW1934</f>
        <v>0</v>
      </c>
      <c r="L1939" s="57">
        <f>RFPData!DR1934</f>
        <v>0</v>
      </c>
    </row>
    <row r="1940" spans="1:12" ht="30" customHeight="1">
      <c r="A1940" s="58">
        <f>RFPData!D1935</f>
        <v>0</v>
      </c>
      <c r="B1940" s="53">
        <f>RFPData!DU1935</f>
        <v>0</v>
      </c>
      <c r="C1940" s="56">
        <f>RFPData!E1935</f>
        <v>0</v>
      </c>
      <c r="D1940" s="53">
        <f>RFPData!DT1935</f>
        <v>0</v>
      </c>
      <c r="E1940" s="56" t="str">
        <f>RFPData!DW1935</f>
        <v/>
      </c>
      <c r="F1940" s="54" t="d">
        <f>RFPData!CX1935</f>
        <v>1899-12-30</v>
      </c>
      <c r="G1940" s="54" t="d">
        <f>RFPData!DS1935</f>
        <v>1899-12-30</v>
      </c>
      <c r="H1940" s="58">
        <f>RFPData!DQ1935</f>
        <v>0</v>
      </c>
      <c r="I1940" s="58">
        <f>RFPData!DV1935</f>
        <v>0</v>
      </c>
      <c r="J1940" s="55">
        <f>RFPData!CV1935</f>
        <v>0</v>
      </c>
      <c r="K1940" s="55">
        <f>RFPData!CW1935</f>
        <v>0</v>
      </c>
      <c r="L1940" s="57">
        <f>RFPData!DR1935</f>
        <v>0</v>
      </c>
    </row>
    <row r="1941" spans="1:12" ht="30" customHeight="1">
      <c r="A1941" s="58">
        <f>RFPData!D1936</f>
        <v>0</v>
      </c>
      <c r="B1941" s="53">
        <f>RFPData!DU1936</f>
        <v>0</v>
      </c>
      <c r="C1941" s="56">
        <f>RFPData!E1936</f>
        <v>0</v>
      </c>
      <c r="D1941" s="53">
        <f>RFPData!DT1936</f>
        <v>0</v>
      </c>
      <c r="E1941" s="56" t="str">
        <f>RFPData!DW1936</f>
        <v/>
      </c>
      <c r="F1941" s="54" t="d">
        <f>RFPData!CX1936</f>
        <v>1899-12-30</v>
      </c>
      <c r="G1941" s="54" t="d">
        <f>RFPData!DS1936</f>
        <v>1899-12-30</v>
      </c>
      <c r="H1941" s="58">
        <f>RFPData!DQ1936</f>
        <v>0</v>
      </c>
      <c r="I1941" s="58">
        <f>RFPData!DV1936</f>
        <v>0</v>
      </c>
      <c r="J1941" s="55">
        <f>RFPData!CV1936</f>
        <v>0</v>
      </c>
      <c r="K1941" s="55">
        <f>RFPData!CW1936</f>
        <v>0</v>
      </c>
      <c r="L1941" s="57">
        <f>RFPData!DR1936</f>
        <v>0</v>
      </c>
    </row>
    <row r="1942" spans="1:12" ht="30" customHeight="1">
      <c r="A1942" s="58">
        <f>RFPData!D1937</f>
        <v>0</v>
      </c>
      <c r="B1942" s="53">
        <f>RFPData!DU1937</f>
        <v>0</v>
      </c>
      <c r="C1942" s="56">
        <f>RFPData!E1937</f>
        <v>0</v>
      </c>
      <c r="D1942" s="53">
        <f>RFPData!DT1937</f>
        <v>0</v>
      </c>
      <c r="E1942" s="56" t="str">
        <f>RFPData!DW1937</f>
        <v/>
      </c>
      <c r="F1942" s="54" t="d">
        <f>RFPData!CX1937</f>
        <v>1899-12-30</v>
      </c>
      <c r="G1942" s="54" t="d">
        <f>RFPData!DS1937</f>
        <v>1899-12-30</v>
      </c>
      <c r="H1942" s="58">
        <f>RFPData!DQ1937</f>
        <v>0</v>
      </c>
      <c r="I1942" s="58">
        <f>RFPData!DV1937</f>
        <v>0</v>
      </c>
      <c r="J1942" s="55">
        <f>RFPData!CV1937</f>
        <v>0</v>
      </c>
      <c r="K1942" s="55">
        <f>RFPData!CW1937</f>
        <v>0</v>
      </c>
      <c r="L1942" s="57">
        <f>RFPData!DR1937</f>
        <v>0</v>
      </c>
    </row>
    <row r="1943" spans="1:12" ht="30" customHeight="1">
      <c r="A1943" s="58">
        <f>RFPData!D1938</f>
        <v>0</v>
      </c>
      <c r="B1943" s="53">
        <f>RFPData!DU1938</f>
        <v>0</v>
      </c>
      <c r="C1943" s="56">
        <f>RFPData!E1938</f>
        <v>0</v>
      </c>
      <c r="D1943" s="53">
        <f>RFPData!DT1938</f>
        <v>0</v>
      </c>
      <c r="E1943" s="56" t="str">
        <f>RFPData!DW1938</f>
        <v/>
      </c>
      <c r="F1943" s="54" t="d">
        <f>RFPData!CX1938</f>
        <v>1899-12-30</v>
      </c>
      <c r="G1943" s="54" t="d">
        <f>RFPData!DS1938</f>
        <v>1899-12-30</v>
      </c>
      <c r="H1943" s="58">
        <f>RFPData!DQ1938</f>
        <v>0</v>
      </c>
      <c r="I1943" s="58">
        <f>RFPData!DV1938</f>
        <v>0</v>
      </c>
      <c r="J1943" s="55">
        <f>RFPData!CV1938</f>
        <v>0</v>
      </c>
      <c r="K1943" s="55">
        <f>RFPData!CW1938</f>
        <v>0</v>
      </c>
      <c r="L1943" s="57">
        <f>RFPData!DR1938</f>
        <v>0</v>
      </c>
    </row>
    <row r="1944" spans="1:12" ht="30" customHeight="1">
      <c r="A1944" s="58">
        <f>RFPData!D1939</f>
        <v>0</v>
      </c>
      <c r="B1944" s="53">
        <f>RFPData!DU1939</f>
        <v>0</v>
      </c>
      <c r="C1944" s="56">
        <f>RFPData!E1939</f>
        <v>0</v>
      </c>
      <c r="D1944" s="53">
        <f>RFPData!DT1939</f>
        <v>0</v>
      </c>
      <c r="E1944" s="56" t="str">
        <f>RFPData!DW1939</f>
        <v/>
      </c>
      <c r="F1944" s="54" t="d">
        <f>RFPData!CX1939</f>
        <v>1899-12-30</v>
      </c>
      <c r="G1944" s="54" t="d">
        <f>RFPData!DS1939</f>
        <v>1899-12-30</v>
      </c>
      <c r="H1944" s="58">
        <f>RFPData!DQ1939</f>
        <v>0</v>
      </c>
      <c r="I1944" s="58">
        <f>RFPData!DV1939</f>
        <v>0</v>
      </c>
      <c r="J1944" s="55">
        <f>RFPData!CV1939</f>
        <v>0</v>
      </c>
      <c r="K1944" s="55">
        <f>RFPData!CW1939</f>
        <v>0</v>
      </c>
      <c r="L1944" s="57">
        <f>RFPData!DR1939</f>
        <v>0</v>
      </c>
    </row>
    <row r="1945" spans="1:12" ht="30" customHeight="1">
      <c r="A1945" s="58">
        <f>RFPData!D1940</f>
        <v>0</v>
      </c>
      <c r="B1945" s="53">
        <f>RFPData!DU1940</f>
        <v>0</v>
      </c>
      <c r="C1945" s="56">
        <f>RFPData!E1940</f>
        <v>0</v>
      </c>
      <c r="D1945" s="53">
        <f>RFPData!DT1940</f>
        <v>0</v>
      </c>
      <c r="E1945" s="56" t="str">
        <f>RFPData!DW1940</f>
        <v/>
      </c>
      <c r="F1945" s="54" t="d">
        <f>RFPData!CX1940</f>
        <v>1899-12-30</v>
      </c>
      <c r="G1945" s="54" t="d">
        <f>RFPData!DS1940</f>
        <v>1899-12-30</v>
      </c>
      <c r="H1945" s="58">
        <f>RFPData!DQ1940</f>
        <v>0</v>
      </c>
      <c r="I1945" s="58">
        <f>RFPData!DV1940</f>
        <v>0</v>
      </c>
      <c r="J1945" s="55">
        <f>RFPData!CV1940</f>
        <v>0</v>
      </c>
      <c r="K1945" s="55">
        <f>RFPData!CW1940</f>
        <v>0</v>
      </c>
      <c r="L1945" s="57">
        <f>RFPData!DR1940</f>
        <v>0</v>
      </c>
    </row>
    <row r="1946" spans="1:12" ht="30" customHeight="1">
      <c r="A1946" s="58">
        <f>RFPData!D1941</f>
        <v>0</v>
      </c>
      <c r="B1946" s="53">
        <f>RFPData!DU1941</f>
        <v>0</v>
      </c>
      <c r="C1946" s="56">
        <f>RFPData!E1941</f>
        <v>0</v>
      </c>
      <c r="D1946" s="53">
        <f>RFPData!DT1941</f>
        <v>0</v>
      </c>
      <c r="E1946" s="56" t="str">
        <f>RFPData!DW1941</f>
        <v/>
      </c>
      <c r="F1946" s="54" t="d">
        <f>RFPData!CX1941</f>
        <v>1899-12-30</v>
      </c>
      <c r="G1946" s="54" t="d">
        <f>RFPData!DS1941</f>
        <v>1899-12-30</v>
      </c>
      <c r="H1946" s="58">
        <f>RFPData!DQ1941</f>
        <v>0</v>
      </c>
      <c r="I1946" s="58">
        <f>RFPData!DV1941</f>
        <v>0</v>
      </c>
      <c r="J1946" s="55">
        <f>RFPData!CV1941</f>
        <v>0</v>
      </c>
      <c r="K1946" s="55">
        <f>RFPData!CW1941</f>
        <v>0</v>
      </c>
      <c r="L1946" s="57">
        <f>RFPData!DR1941</f>
        <v>0</v>
      </c>
    </row>
    <row r="1947" spans="1:12" ht="30" customHeight="1">
      <c r="A1947" s="58">
        <f>RFPData!D1942</f>
        <v>0</v>
      </c>
      <c r="B1947" s="53">
        <f>RFPData!DU1942</f>
        <v>0</v>
      </c>
      <c r="C1947" s="56">
        <f>RFPData!E1942</f>
        <v>0</v>
      </c>
      <c r="D1947" s="53">
        <f>RFPData!DT1942</f>
        <v>0</v>
      </c>
      <c r="E1947" s="56" t="str">
        <f>RFPData!DW1942</f>
        <v/>
      </c>
      <c r="F1947" s="54" t="d">
        <f>RFPData!CX1942</f>
        <v>1899-12-30</v>
      </c>
      <c r="G1947" s="54" t="d">
        <f>RFPData!DS1942</f>
        <v>1899-12-30</v>
      </c>
      <c r="H1947" s="58">
        <f>RFPData!DQ1942</f>
        <v>0</v>
      </c>
      <c r="I1947" s="58">
        <f>RFPData!DV1942</f>
        <v>0</v>
      </c>
      <c r="J1947" s="55">
        <f>RFPData!CV1942</f>
        <v>0</v>
      </c>
      <c r="K1947" s="55">
        <f>RFPData!CW1942</f>
        <v>0</v>
      </c>
      <c r="L1947" s="57">
        <f>RFPData!DR1942</f>
        <v>0</v>
      </c>
    </row>
    <row r="1948" spans="1:12" ht="30" customHeight="1">
      <c r="A1948" s="58">
        <f>RFPData!D1943</f>
        <v>0</v>
      </c>
      <c r="B1948" s="53">
        <f>RFPData!DU1943</f>
        <v>0</v>
      </c>
      <c r="C1948" s="56">
        <f>RFPData!E1943</f>
        <v>0</v>
      </c>
      <c r="D1948" s="53">
        <f>RFPData!DT1943</f>
        <v>0</v>
      </c>
      <c r="E1948" s="56" t="str">
        <f>RFPData!DW1943</f>
        <v/>
      </c>
      <c r="F1948" s="54" t="d">
        <f>RFPData!CX1943</f>
        <v>1899-12-30</v>
      </c>
      <c r="G1948" s="54" t="d">
        <f>RFPData!DS1943</f>
        <v>1899-12-30</v>
      </c>
      <c r="H1948" s="58">
        <f>RFPData!DQ1943</f>
        <v>0</v>
      </c>
      <c r="I1948" s="58">
        <f>RFPData!DV1943</f>
        <v>0</v>
      </c>
      <c r="J1948" s="55">
        <f>RFPData!CV1943</f>
        <v>0</v>
      </c>
      <c r="K1948" s="55">
        <f>RFPData!CW1943</f>
        <v>0</v>
      </c>
      <c r="L1948" s="57">
        <f>RFPData!DR1943</f>
        <v>0</v>
      </c>
    </row>
    <row r="1949" spans="1:12" ht="30" customHeight="1">
      <c r="A1949" s="58">
        <f>RFPData!D1944</f>
        <v>0</v>
      </c>
      <c r="B1949" s="53">
        <f>RFPData!DU1944</f>
        <v>0</v>
      </c>
      <c r="C1949" s="56">
        <f>RFPData!E1944</f>
        <v>0</v>
      </c>
      <c r="D1949" s="53">
        <f>RFPData!DT1944</f>
        <v>0</v>
      </c>
      <c r="E1949" s="56" t="str">
        <f>RFPData!DW1944</f>
        <v/>
      </c>
      <c r="F1949" s="54" t="d">
        <f>RFPData!CX1944</f>
        <v>1899-12-30</v>
      </c>
      <c r="G1949" s="54" t="d">
        <f>RFPData!DS1944</f>
        <v>1899-12-30</v>
      </c>
      <c r="H1949" s="58">
        <f>RFPData!DQ1944</f>
        <v>0</v>
      </c>
      <c r="I1949" s="58">
        <f>RFPData!DV1944</f>
        <v>0</v>
      </c>
      <c r="J1949" s="55">
        <f>RFPData!CV1944</f>
        <v>0</v>
      </c>
      <c r="K1949" s="55">
        <f>RFPData!CW1944</f>
        <v>0</v>
      </c>
      <c r="L1949" s="57">
        <f>RFPData!DR1944</f>
        <v>0</v>
      </c>
    </row>
    <row r="1950" spans="1:12" ht="30" customHeight="1">
      <c r="A1950" s="58">
        <f>RFPData!D1945</f>
        <v>0</v>
      </c>
      <c r="B1950" s="53">
        <f>RFPData!DU1945</f>
        <v>0</v>
      </c>
      <c r="C1950" s="56">
        <f>RFPData!E1945</f>
        <v>0</v>
      </c>
      <c r="D1950" s="53">
        <f>RFPData!DT1945</f>
        <v>0</v>
      </c>
      <c r="E1950" s="56" t="str">
        <f>RFPData!DW1945</f>
        <v/>
      </c>
      <c r="F1950" s="54" t="d">
        <f>RFPData!CX1945</f>
        <v>1899-12-30</v>
      </c>
      <c r="G1950" s="54" t="d">
        <f>RFPData!DS1945</f>
        <v>1899-12-30</v>
      </c>
      <c r="H1950" s="58">
        <f>RFPData!DQ1945</f>
        <v>0</v>
      </c>
      <c r="I1950" s="58">
        <f>RFPData!DV1945</f>
        <v>0</v>
      </c>
      <c r="J1950" s="55">
        <f>RFPData!CV1945</f>
        <v>0</v>
      </c>
      <c r="K1950" s="55">
        <f>RFPData!CW1945</f>
        <v>0</v>
      </c>
      <c r="L1950" s="57">
        <f>RFPData!DR1945</f>
        <v>0</v>
      </c>
    </row>
    <row r="1951" spans="1:12" ht="30" customHeight="1">
      <c r="A1951" s="58">
        <f>RFPData!D1946</f>
        <v>0</v>
      </c>
      <c r="B1951" s="53">
        <f>RFPData!DU1946</f>
        <v>0</v>
      </c>
      <c r="C1951" s="56">
        <f>RFPData!E1946</f>
        <v>0</v>
      </c>
      <c r="D1951" s="53">
        <f>RFPData!DT1946</f>
        <v>0</v>
      </c>
      <c r="E1951" s="56" t="str">
        <f>RFPData!DW1946</f>
        <v/>
      </c>
      <c r="F1951" s="54" t="d">
        <f>RFPData!CX1946</f>
        <v>1899-12-30</v>
      </c>
      <c r="G1951" s="54" t="d">
        <f>RFPData!DS1946</f>
        <v>1899-12-30</v>
      </c>
      <c r="H1951" s="58">
        <f>RFPData!DQ1946</f>
        <v>0</v>
      </c>
      <c r="I1951" s="58">
        <f>RFPData!DV1946</f>
        <v>0</v>
      </c>
      <c r="J1951" s="55">
        <f>RFPData!CV1946</f>
        <v>0</v>
      </c>
      <c r="K1951" s="55">
        <f>RFPData!CW1946</f>
        <v>0</v>
      </c>
      <c r="L1951" s="57">
        <f>RFPData!DR1946</f>
        <v>0</v>
      </c>
    </row>
    <row r="1952" spans="1:12" ht="30" customHeight="1">
      <c r="A1952" s="58">
        <f>RFPData!D1947</f>
        <v>0</v>
      </c>
      <c r="B1952" s="53">
        <f>RFPData!DU1947</f>
        <v>0</v>
      </c>
      <c r="C1952" s="56">
        <f>RFPData!E1947</f>
        <v>0</v>
      </c>
      <c r="D1952" s="53">
        <f>RFPData!DT1947</f>
        <v>0</v>
      </c>
      <c r="E1952" s="56" t="str">
        <f>RFPData!DW1947</f>
        <v/>
      </c>
      <c r="F1952" s="54" t="d">
        <f>RFPData!CX1947</f>
        <v>1899-12-30</v>
      </c>
      <c r="G1952" s="54" t="d">
        <f>RFPData!DS1947</f>
        <v>1899-12-30</v>
      </c>
      <c r="H1952" s="58">
        <f>RFPData!DQ1947</f>
        <v>0</v>
      </c>
      <c r="I1952" s="58">
        <f>RFPData!DV1947</f>
        <v>0</v>
      </c>
      <c r="J1952" s="55">
        <f>RFPData!CV1947</f>
        <v>0</v>
      </c>
      <c r="K1952" s="55">
        <f>RFPData!CW1947</f>
        <v>0</v>
      </c>
      <c r="L1952" s="57">
        <f>RFPData!DR1947</f>
        <v>0</v>
      </c>
    </row>
    <row r="1953" spans="1:12" ht="30" customHeight="1">
      <c r="A1953" s="58">
        <f>RFPData!D1948</f>
        <v>0</v>
      </c>
      <c r="B1953" s="53">
        <f>RFPData!DU1948</f>
        <v>0</v>
      </c>
      <c r="C1953" s="56">
        <f>RFPData!E1948</f>
        <v>0</v>
      </c>
      <c r="D1953" s="53">
        <f>RFPData!DT1948</f>
        <v>0</v>
      </c>
      <c r="E1953" s="56" t="str">
        <f>RFPData!DW1948</f>
        <v/>
      </c>
      <c r="F1953" s="54" t="d">
        <f>RFPData!CX1948</f>
        <v>1899-12-30</v>
      </c>
      <c r="G1953" s="54" t="d">
        <f>RFPData!DS1948</f>
        <v>1899-12-30</v>
      </c>
      <c r="H1953" s="58">
        <f>RFPData!DQ1948</f>
        <v>0</v>
      </c>
      <c r="I1953" s="58">
        <f>RFPData!DV1948</f>
        <v>0</v>
      </c>
      <c r="J1953" s="55">
        <f>RFPData!CV1948</f>
        <v>0</v>
      </c>
      <c r="K1953" s="55">
        <f>RFPData!CW1948</f>
        <v>0</v>
      </c>
      <c r="L1953" s="57">
        <f>RFPData!DR1948</f>
        <v>0</v>
      </c>
    </row>
    <row r="1954" spans="1:12" ht="30" customHeight="1">
      <c r="A1954" s="58">
        <f>RFPData!D1949</f>
        <v>0</v>
      </c>
      <c r="B1954" s="53">
        <f>RFPData!DU1949</f>
        <v>0</v>
      </c>
      <c r="C1954" s="56">
        <f>RFPData!E1949</f>
        <v>0</v>
      </c>
      <c r="D1954" s="53">
        <f>RFPData!DT1949</f>
        <v>0</v>
      </c>
      <c r="E1954" s="56" t="str">
        <f>RFPData!DW1949</f>
        <v/>
      </c>
      <c r="F1954" s="54" t="d">
        <f>RFPData!CX1949</f>
        <v>1899-12-30</v>
      </c>
      <c r="G1954" s="54" t="d">
        <f>RFPData!DS1949</f>
        <v>1899-12-30</v>
      </c>
      <c r="H1954" s="58">
        <f>RFPData!DQ1949</f>
        <v>0</v>
      </c>
      <c r="I1954" s="58">
        <f>RFPData!DV1949</f>
        <v>0</v>
      </c>
      <c r="J1954" s="55">
        <f>RFPData!CV1949</f>
        <v>0</v>
      </c>
      <c r="K1954" s="55">
        <f>RFPData!CW1949</f>
        <v>0</v>
      </c>
      <c r="L1954" s="57">
        <f>RFPData!DR1949</f>
        <v>0</v>
      </c>
    </row>
    <row r="1955" spans="1:12" ht="30" customHeight="1">
      <c r="A1955" s="58">
        <f>RFPData!D1950</f>
        <v>0</v>
      </c>
      <c r="B1955" s="53">
        <f>RFPData!DU1950</f>
        <v>0</v>
      </c>
      <c r="C1955" s="56">
        <f>RFPData!E1950</f>
        <v>0</v>
      </c>
      <c r="D1955" s="53">
        <f>RFPData!DT1950</f>
        <v>0</v>
      </c>
      <c r="E1955" s="56" t="str">
        <f>RFPData!DW1950</f>
        <v/>
      </c>
      <c r="F1955" s="54" t="d">
        <f>RFPData!CX1950</f>
        <v>1899-12-30</v>
      </c>
      <c r="G1955" s="54" t="d">
        <f>RFPData!DS1950</f>
        <v>1899-12-30</v>
      </c>
      <c r="H1955" s="58">
        <f>RFPData!DQ1950</f>
        <v>0</v>
      </c>
      <c r="I1955" s="58">
        <f>RFPData!DV1950</f>
        <v>0</v>
      </c>
      <c r="J1955" s="55">
        <f>RFPData!CV1950</f>
        <v>0</v>
      </c>
      <c r="K1955" s="55">
        <f>RFPData!CW1950</f>
        <v>0</v>
      </c>
      <c r="L1955" s="57">
        <f>RFPData!DR1950</f>
        <v>0</v>
      </c>
    </row>
    <row r="1956" spans="1:12" ht="30" customHeight="1">
      <c r="A1956" s="58">
        <f>RFPData!D1951</f>
        <v>0</v>
      </c>
      <c r="B1956" s="53">
        <f>RFPData!DU1951</f>
        <v>0</v>
      </c>
      <c r="C1956" s="56">
        <f>RFPData!E1951</f>
        <v>0</v>
      </c>
      <c r="D1956" s="53">
        <f>RFPData!DT1951</f>
        <v>0</v>
      </c>
      <c r="E1956" s="56" t="str">
        <f>RFPData!DW1951</f>
        <v/>
      </c>
      <c r="F1956" s="54" t="d">
        <f>RFPData!CX1951</f>
        <v>1899-12-30</v>
      </c>
      <c r="G1956" s="54" t="d">
        <f>RFPData!DS1951</f>
        <v>1899-12-30</v>
      </c>
      <c r="H1956" s="58">
        <f>RFPData!DQ1951</f>
        <v>0</v>
      </c>
      <c r="I1956" s="58">
        <f>RFPData!DV1951</f>
        <v>0</v>
      </c>
      <c r="J1956" s="55">
        <f>RFPData!CV1951</f>
        <v>0</v>
      </c>
      <c r="K1956" s="55">
        <f>RFPData!CW1951</f>
        <v>0</v>
      </c>
      <c r="L1956" s="57">
        <f>RFPData!DR1951</f>
        <v>0</v>
      </c>
    </row>
    <row r="1957" spans="1:12" ht="30" customHeight="1">
      <c r="A1957" s="58">
        <f>RFPData!D1952</f>
        <v>0</v>
      </c>
      <c r="B1957" s="53">
        <f>RFPData!DU1952</f>
        <v>0</v>
      </c>
      <c r="C1957" s="56">
        <f>RFPData!E1952</f>
        <v>0</v>
      </c>
      <c r="D1957" s="53">
        <f>RFPData!DT1952</f>
        <v>0</v>
      </c>
      <c r="E1957" s="56" t="str">
        <f>RFPData!DW1952</f>
        <v/>
      </c>
      <c r="F1957" s="54" t="d">
        <f>RFPData!CX1952</f>
        <v>1899-12-30</v>
      </c>
      <c r="G1957" s="54" t="d">
        <f>RFPData!DS1952</f>
        <v>1899-12-30</v>
      </c>
      <c r="H1957" s="58">
        <f>RFPData!DQ1952</f>
        <v>0</v>
      </c>
      <c r="I1957" s="58">
        <f>RFPData!DV1952</f>
        <v>0</v>
      </c>
      <c r="J1957" s="55">
        <f>RFPData!CV1952</f>
        <v>0</v>
      </c>
      <c r="K1957" s="55">
        <f>RFPData!CW1952</f>
        <v>0</v>
      </c>
      <c r="L1957" s="57">
        <f>RFPData!DR1952</f>
        <v>0</v>
      </c>
    </row>
    <row r="1958" spans="1:12" ht="30" customHeight="1">
      <c r="A1958" s="58">
        <f>RFPData!D1953</f>
        <v>0</v>
      </c>
      <c r="B1958" s="53">
        <f>RFPData!DU1953</f>
        <v>0</v>
      </c>
      <c r="C1958" s="56">
        <f>RFPData!E1953</f>
        <v>0</v>
      </c>
      <c r="D1958" s="53">
        <f>RFPData!DT1953</f>
        <v>0</v>
      </c>
      <c r="E1958" s="56" t="str">
        <f>RFPData!DW1953</f>
        <v/>
      </c>
      <c r="F1958" s="54" t="d">
        <f>RFPData!CX1953</f>
        <v>1899-12-30</v>
      </c>
      <c r="G1958" s="54" t="d">
        <f>RFPData!DS1953</f>
        <v>1899-12-30</v>
      </c>
      <c r="H1958" s="58">
        <f>RFPData!DQ1953</f>
        <v>0</v>
      </c>
      <c r="I1958" s="58">
        <f>RFPData!DV1953</f>
        <v>0</v>
      </c>
      <c r="J1958" s="55">
        <f>RFPData!CV1953</f>
        <v>0</v>
      </c>
      <c r="K1958" s="55">
        <f>RFPData!CW1953</f>
        <v>0</v>
      </c>
      <c r="L1958" s="57">
        <f>RFPData!DR1953</f>
        <v>0</v>
      </c>
    </row>
    <row r="1959" spans="1:12" ht="30" customHeight="1">
      <c r="A1959" s="58">
        <f>RFPData!D1954</f>
        <v>0</v>
      </c>
      <c r="B1959" s="53">
        <f>RFPData!DU1954</f>
        <v>0</v>
      </c>
      <c r="C1959" s="56">
        <f>RFPData!E1954</f>
        <v>0</v>
      </c>
      <c r="D1959" s="53">
        <f>RFPData!DT1954</f>
        <v>0</v>
      </c>
      <c r="E1959" s="56" t="str">
        <f>RFPData!DW1954</f>
        <v/>
      </c>
      <c r="F1959" s="54" t="d">
        <f>RFPData!CX1954</f>
        <v>1899-12-30</v>
      </c>
      <c r="G1959" s="54" t="d">
        <f>RFPData!DS1954</f>
        <v>1899-12-30</v>
      </c>
      <c r="H1959" s="58">
        <f>RFPData!DQ1954</f>
        <v>0</v>
      </c>
      <c r="I1959" s="58">
        <f>RFPData!DV1954</f>
        <v>0</v>
      </c>
      <c r="J1959" s="55">
        <f>RFPData!CV1954</f>
        <v>0</v>
      </c>
      <c r="K1959" s="55">
        <f>RFPData!CW1954</f>
        <v>0</v>
      </c>
      <c r="L1959" s="57">
        <f>RFPData!DR1954</f>
        <v>0</v>
      </c>
    </row>
    <row r="1960" spans="1:12" ht="30" customHeight="1">
      <c r="A1960" s="58">
        <f>RFPData!D1955</f>
        <v>0</v>
      </c>
      <c r="B1960" s="53">
        <f>RFPData!DU1955</f>
        <v>0</v>
      </c>
      <c r="C1960" s="56">
        <f>RFPData!E1955</f>
        <v>0</v>
      </c>
      <c r="D1960" s="53">
        <f>RFPData!DT1955</f>
        <v>0</v>
      </c>
      <c r="E1960" s="56" t="str">
        <f>RFPData!DW1955</f>
        <v/>
      </c>
      <c r="F1960" s="54" t="d">
        <f>RFPData!CX1955</f>
        <v>1899-12-30</v>
      </c>
      <c r="G1960" s="54" t="d">
        <f>RFPData!DS1955</f>
        <v>1899-12-30</v>
      </c>
      <c r="H1960" s="58">
        <f>RFPData!DQ1955</f>
        <v>0</v>
      </c>
      <c r="I1960" s="58">
        <f>RFPData!DV1955</f>
        <v>0</v>
      </c>
      <c r="J1960" s="55">
        <f>RFPData!CV1955</f>
        <v>0</v>
      </c>
      <c r="K1960" s="55">
        <f>RFPData!CW1955</f>
        <v>0</v>
      </c>
      <c r="L1960" s="57">
        <f>RFPData!DR1955</f>
        <v>0</v>
      </c>
    </row>
    <row r="1961" spans="1:12" ht="30" customHeight="1">
      <c r="A1961" s="58">
        <f>RFPData!D1956</f>
        <v>0</v>
      </c>
      <c r="B1961" s="53">
        <f>RFPData!DU1956</f>
        <v>0</v>
      </c>
      <c r="C1961" s="56">
        <f>RFPData!E1956</f>
        <v>0</v>
      </c>
      <c r="D1961" s="53">
        <f>RFPData!DT1956</f>
        <v>0</v>
      </c>
      <c r="E1961" s="56" t="str">
        <f>RFPData!DW1956</f>
        <v/>
      </c>
      <c r="F1961" s="54" t="d">
        <f>RFPData!CX1956</f>
        <v>1899-12-30</v>
      </c>
      <c r="G1961" s="54" t="d">
        <f>RFPData!DS1956</f>
        <v>1899-12-30</v>
      </c>
      <c r="H1961" s="58">
        <f>RFPData!DQ1956</f>
        <v>0</v>
      </c>
      <c r="I1961" s="58">
        <f>RFPData!DV1956</f>
        <v>0</v>
      </c>
      <c r="J1961" s="55">
        <f>RFPData!CV1956</f>
        <v>0</v>
      </c>
      <c r="K1961" s="55">
        <f>RFPData!CW1956</f>
        <v>0</v>
      </c>
      <c r="L1961" s="57">
        <f>RFPData!DR1956</f>
        <v>0</v>
      </c>
    </row>
    <row r="1962" spans="1:12" ht="30" customHeight="1">
      <c r="A1962" s="58">
        <f>RFPData!D1957</f>
        <v>0</v>
      </c>
      <c r="B1962" s="53">
        <f>RFPData!DU1957</f>
        <v>0</v>
      </c>
      <c r="C1962" s="56">
        <f>RFPData!E1957</f>
        <v>0</v>
      </c>
      <c r="D1962" s="53">
        <f>RFPData!DT1957</f>
        <v>0</v>
      </c>
      <c r="E1962" s="56" t="str">
        <f>RFPData!DW1957</f>
        <v/>
      </c>
      <c r="F1962" s="54" t="d">
        <f>RFPData!CX1957</f>
        <v>1899-12-30</v>
      </c>
      <c r="G1962" s="54" t="d">
        <f>RFPData!DS1957</f>
        <v>1899-12-30</v>
      </c>
      <c r="H1962" s="58">
        <f>RFPData!DQ1957</f>
        <v>0</v>
      </c>
      <c r="I1962" s="58">
        <f>RFPData!DV1957</f>
        <v>0</v>
      </c>
      <c r="J1962" s="55">
        <f>RFPData!CV1957</f>
        <v>0</v>
      </c>
      <c r="K1962" s="55">
        <f>RFPData!CW1957</f>
        <v>0</v>
      </c>
      <c r="L1962" s="57">
        <f>RFPData!DR1957</f>
        <v>0</v>
      </c>
    </row>
    <row r="1963" spans="1:12" ht="30" customHeight="1">
      <c r="A1963" s="58">
        <f>RFPData!D1958</f>
        <v>0</v>
      </c>
      <c r="B1963" s="53">
        <f>RFPData!DU1958</f>
        <v>0</v>
      </c>
      <c r="C1963" s="56">
        <f>RFPData!E1958</f>
        <v>0</v>
      </c>
      <c r="D1963" s="53">
        <f>RFPData!DT1958</f>
        <v>0</v>
      </c>
      <c r="E1963" s="56" t="str">
        <f>RFPData!DW1958</f>
        <v/>
      </c>
      <c r="F1963" s="54" t="d">
        <f>RFPData!CX1958</f>
        <v>1899-12-30</v>
      </c>
      <c r="G1963" s="54" t="d">
        <f>RFPData!DS1958</f>
        <v>1899-12-30</v>
      </c>
      <c r="H1963" s="58">
        <f>RFPData!DQ1958</f>
        <v>0</v>
      </c>
      <c r="I1963" s="58">
        <f>RFPData!DV1958</f>
        <v>0</v>
      </c>
      <c r="J1963" s="55">
        <f>RFPData!CV1958</f>
        <v>0</v>
      </c>
      <c r="K1963" s="55">
        <f>RFPData!CW1958</f>
        <v>0</v>
      </c>
      <c r="L1963" s="57">
        <f>RFPData!DR1958</f>
        <v>0</v>
      </c>
    </row>
    <row r="1964" spans="1:12" ht="30" customHeight="1">
      <c r="A1964" s="58">
        <f>RFPData!D1959</f>
        <v>0</v>
      </c>
      <c r="B1964" s="53">
        <f>RFPData!DU1959</f>
        <v>0</v>
      </c>
      <c r="C1964" s="56">
        <f>RFPData!E1959</f>
        <v>0</v>
      </c>
      <c r="D1964" s="53">
        <f>RFPData!DT1959</f>
        <v>0</v>
      </c>
      <c r="E1964" s="56" t="str">
        <f>RFPData!DW1959</f>
        <v/>
      </c>
      <c r="F1964" s="54" t="d">
        <f>RFPData!CX1959</f>
        <v>1899-12-30</v>
      </c>
      <c r="G1964" s="54" t="d">
        <f>RFPData!DS1959</f>
        <v>1899-12-30</v>
      </c>
      <c r="H1964" s="58">
        <f>RFPData!DQ1959</f>
        <v>0</v>
      </c>
      <c r="I1964" s="58">
        <f>RFPData!DV1959</f>
        <v>0</v>
      </c>
      <c r="J1964" s="55">
        <f>RFPData!CV1959</f>
        <v>0</v>
      </c>
      <c r="K1964" s="55">
        <f>RFPData!CW1959</f>
        <v>0</v>
      </c>
      <c r="L1964" s="57">
        <f>RFPData!DR1959</f>
        <v>0</v>
      </c>
    </row>
    <row r="1965" spans="1:12" ht="30" customHeight="1">
      <c r="A1965" s="58">
        <f>RFPData!D1960</f>
        <v>0</v>
      </c>
      <c r="B1965" s="53">
        <f>RFPData!DU1960</f>
        <v>0</v>
      </c>
      <c r="C1965" s="56">
        <f>RFPData!E1960</f>
        <v>0</v>
      </c>
      <c r="D1965" s="53">
        <f>RFPData!DT1960</f>
        <v>0</v>
      </c>
      <c r="E1965" s="56" t="str">
        <f>RFPData!DW1960</f>
        <v/>
      </c>
      <c r="F1965" s="54" t="d">
        <f>RFPData!CX1960</f>
        <v>1899-12-30</v>
      </c>
      <c r="G1965" s="54" t="d">
        <f>RFPData!DS1960</f>
        <v>1899-12-30</v>
      </c>
      <c r="H1965" s="58">
        <f>RFPData!DQ1960</f>
        <v>0</v>
      </c>
      <c r="I1965" s="58">
        <f>RFPData!DV1960</f>
        <v>0</v>
      </c>
      <c r="J1965" s="55">
        <f>RFPData!CV1960</f>
        <v>0</v>
      </c>
      <c r="K1965" s="55">
        <f>RFPData!CW1960</f>
        <v>0</v>
      </c>
      <c r="L1965" s="57">
        <f>RFPData!DR1960</f>
        <v>0</v>
      </c>
    </row>
    <row r="1966" spans="1:12" ht="30" customHeight="1">
      <c r="A1966" s="58">
        <f>RFPData!D1961</f>
        <v>0</v>
      </c>
      <c r="B1966" s="53">
        <f>RFPData!DU1961</f>
        <v>0</v>
      </c>
      <c r="C1966" s="56">
        <f>RFPData!E1961</f>
        <v>0</v>
      </c>
      <c r="D1966" s="53">
        <f>RFPData!DT1961</f>
        <v>0</v>
      </c>
      <c r="E1966" s="56" t="str">
        <f>RFPData!DW1961</f>
        <v/>
      </c>
      <c r="F1966" s="54" t="d">
        <f>RFPData!CX1961</f>
        <v>1899-12-30</v>
      </c>
      <c r="G1966" s="54" t="d">
        <f>RFPData!DS1961</f>
        <v>1899-12-30</v>
      </c>
      <c r="H1966" s="58">
        <f>RFPData!DQ1961</f>
        <v>0</v>
      </c>
      <c r="I1966" s="58">
        <f>RFPData!DV1961</f>
        <v>0</v>
      </c>
      <c r="J1966" s="55">
        <f>RFPData!CV1961</f>
        <v>0</v>
      </c>
      <c r="K1966" s="55">
        <f>RFPData!CW1961</f>
        <v>0</v>
      </c>
      <c r="L1966" s="57">
        <f>RFPData!DR1961</f>
        <v>0</v>
      </c>
    </row>
    <row r="1967" spans="1:12" ht="30" customHeight="1">
      <c r="A1967" s="58">
        <f>RFPData!D1962</f>
        <v>0</v>
      </c>
      <c r="B1967" s="53">
        <f>RFPData!DU1962</f>
        <v>0</v>
      </c>
      <c r="C1967" s="56">
        <f>RFPData!E1962</f>
        <v>0</v>
      </c>
      <c r="D1967" s="53">
        <f>RFPData!DT1962</f>
        <v>0</v>
      </c>
      <c r="E1967" s="56" t="str">
        <f>RFPData!DW1962</f>
        <v/>
      </c>
      <c r="F1967" s="54" t="d">
        <f>RFPData!CX1962</f>
        <v>1899-12-30</v>
      </c>
      <c r="G1967" s="54" t="d">
        <f>RFPData!DS1962</f>
        <v>1899-12-30</v>
      </c>
      <c r="H1967" s="58">
        <f>RFPData!DQ1962</f>
        <v>0</v>
      </c>
      <c r="I1967" s="58">
        <f>RFPData!DV1962</f>
        <v>0</v>
      </c>
      <c r="J1967" s="55">
        <f>RFPData!CV1962</f>
        <v>0</v>
      </c>
      <c r="K1967" s="55">
        <f>RFPData!CW1962</f>
        <v>0</v>
      </c>
      <c r="L1967" s="57">
        <f>RFPData!DR1962</f>
        <v>0</v>
      </c>
    </row>
    <row r="1968" spans="1:12" ht="30" customHeight="1">
      <c r="A1968" s="58">
        <f>RFPData!D1963</f>
        <v>0</v>
      </c>
      <c r="B1968" s="53">
        <f>RFPData!DU1963</f>
        <v>0</v>
      </c>
      <c r="C1968" s="56">
        <f>RFPData!E1963</f>
        <v>0</v>
      </c>
      <c r="D1968" s="53">
        <f>RFPData!DT1963</f>
        <v>0</v>
      </c>
      <c r="E1968" s="56" t="str">
        <f>RFPData!DW1963</f>
        <v/>
      </c>
      <c r="F1968" s="54" t="d">
        <f>RFPData!CX1963</f>
        <v>1899-12-30</v>
      </c>
      <c r="G1968" s="54" t="d">
        <f>RFPData!DS1963</f>
        <v>1899-12-30</v>
      </c>
      <c r="H1968" s="58">
        <f>RFPData!DQ1963</f>
        <v>0</v>
      </c>
      <c r="I1968" s="58">
        <f>RFPData!DV1963</f>
        <v>0</v>
      </c>
      <c r="J1968" s="55">
        <f>RFPData!CV1963</f>
        <v>0</v>
      </c>
      <c r="K1968" s="55">
        <f>RFPData!CW1963</f>
        <v>0</v>
      </c>
      <c r="L1968" s="57">
        <f>RFPData!DR1963</f>
        <v>0</v>
      </c>
    </row>
    <row r="1969" spans="1:12" ht="30" customHeight="1">
      <c r="A1969" s="58">
        <f>RFPData!D1964</f>
        <v>0</v>
      </c>
      <c r="B1969" s="53">
        <f>RFPData!DU1964</f>
        <v>0</v>
      </c>
      <c r="C1969" s="56">
        <f>RFPData!E1964</f>
        <v>0</v>
      </c>
      <c r="D1969" s="53">
        <f>RFPData!DT1964</f>
        <v>0</v>
      </c>
      <c r="E1969" s="56" t="str">
        <f>RFPData!DW1964</f>
        <v/>
      </c>
      <c r="F1969" s="54" t="d">
        <f>RFPData!CX1964</f>
        <v>1899-12-30</v>
      </c>
      <c r="G1969" s="54" t="d">
        <f>RFPData!DS1964</f>
        <v>1899-12-30</v>
      </c>
      <c r="H1969" s="58">
        <f>RFPData!DQ1964</f>
        <v>0</v>
      </c>
      <c r="I1969" s="58">
        <f>RFPData!DV1964</f>
        <v>0</v>
      </c>
      <c r="J1969" s="55">
        <f>RFPData!CV1964</f>
        <v>0</v>
      </c>
      <c r="K1969" s="55">
        <f>RFPData!CW1964</f>
        <v>0</v>
      </c>
      <c r="L1969" s="57">
        <f>RFPData!DR1964</f>
        <v>0</v>
      </c>
    </row>
    <row r="1970" spans="1:12" ht="30" customHeight="1">
      <c r="A1970" s="58">
        <f>RFPData!D1965</f>
        <v>0</v>
      </c>
      <c r="B1970" s="53">
        <f>RFPData!DU1965</f>
        <v>0</v>
      </c>
      <c r="C1970" s="56">
        <f>RFPData!E1965</f>
        <v>0</v>
      </c>
      <c r="D1970" s="53">
        <f>RFPData!DT1965</f>
        <v>0</v>
      </c>
      <c r="E1970" s="56" t="str">
        <f>RFPData!DW1965</f>
        <v/>
      </c>
      <c r="F1970" s="54" t="d">
        <f>RFPData!CX1965</f>
        <v>1899-12-30</v>
      </c>
      <c r="G1970" s="54" t="d">
        <f>RFPData!DS1965</f>
        <v>1899-12-30</v>
      </c>
      <c r="H1970" s="58">
        <f>RFPData!DQ1965</f>
        <v>0</v>
      </c>
      <c r="I1970" s="58">
        <f>RFPData!DV1965</f>
        <v>0</v>
      </c>
      <c r="J1970" s="55">
        <f>RFPData!CV1965</f>
        <v>0</v>
      </c>
      <c r="K1970" s="55">
        <f>RFPData!CW1965</f>
        <v>0</v>
      </c>
      <c r="L1970" s="57">
        <f>RFPData!DR1965</f>
        <v>0</v>
      </c>
    </row>
    <row r="1971" spans="1:12" ht="30" customHeight="1">
      <c r="A1971" s="58">
        <f>RFPData!D1966</f>
        <v>0</v>
      </c>
      <c r="B1971" s="53">
        <f>RFPData!DU1966</f>
        <v>0</v>
      </c>
      <c r="C1971" s="56">
        <f>RFPData!E1966</f>
        <v>0</v>
      </c>
      <c r="D1971" s="53">
        <f>RFPData!DT1966</f>
        <v>0</v>
      </c>
      <c r="E1971" s="56" t="str">
        <f>RFPData!DW1966</f>
        <v/>
      </c>
      <c r="F1971" s="54" t="d">
        <f>RFPData!CX1966</f>
        <v>1899-12-30</v>
      </c>
      <c r="G1971" s="54" t="d">
        <f>RFPData!DS1966</f>
        <v>1899-12-30</v>
      </c>
      <c r="H1971" s="58">
        <f>RFPData!DQ1966</f>
        <v>0</v>
      </c>
      <c r="I1971" s="58">
        <f>RFPData!DV1966</f>
        <v>0</v>
      </c>
      <c r="J1971" s="55">
        <f>RFPData!CV1966</f>
        <v>0</v>
      </c>
      <c r="K1971" s="55">
        <f>RFPData!CW1966</f>
        <v>0</v>
      </c>
      <c r="L1971" s="57">
        <f>RFPData!DR1966</f>
        <v>0</v>
      </c>
    </row>
    <row r="1972" spans="1:12" ht="30" customHeight="1">
      <c r="A1972" s="58">
        <f>RFPData!D1967</f>
        <v>0</v>
      </c>
      <c r="B1972" s="53">
        <f>RFPData!DU1967</f>
        <v>0</v>
      </c>
      <c r="C1972" s="56">
        <f>RFPData!E1967</f>
        <v>0</v>
      </c>
      <c r="D1972" s="53">
        <f>RFPData!DT1967</f>
        <v>0</v>
      </c>
      <c r="E1972" s="56" t="str">
        <f>RFPData!DW1967</f>
        <v/>
      </c>
      <c r="F1972" s="54" t="d">
        <f>RFPData!CX1967</f>
        <v>1899-12-30</v>
      </c>
      <c r="G1972" s="54" t="d">
        <f>RFPData!DS1967</f>
        <v>1899-12-30</v>
      </c>
      <c r="H1972" s="58">
        <f>RFPData!DQ1967</f>
        <v>0</v>
      </c>
      <c r="I1972" s="58">
        <f>RFPData!DV1967</f>
        <v>0</v>
      </c>
      <c r="J1972" s="55">
        <f>RFPData!CV1967</f>
        <v>0</v>
      </c>
      <c r="K1972" s="55">
        <f>RFPData!CW1967</f>
        <v>0</v>
      </c>
      <c r="L1972" s="57">
        <f>RFPData!DR1967</f>
        <v>0</v>
      </c>
    </row>
    <row r="1973" spans="1:12" ht="30" customHeight="1">
      <c r="A1973" s="58">
        <f>RFPData!D1968</f>
        <v>0</v>
      </c>
      <c r="B1973" s="53">
        <f>RFPData!DU1968</f>
        <v>0</v>
      </c>
      <c r="C1973" s="56">
        <f>RFPData!E1968</f>
        <v>0</v>
      </c>
      <c r="D1973" s="53">
        <f>RFPData!DT1968</f>
        <v>0</v>
      </c>
      <c r="E1973" s="56" t="str">
        <f>RFPData!DW1968</f>
        <v/>
      </c>
      <c r="F1973" s="54" t="d">
        <f>RFPData!CX1968</f>
        <v>1899-12-30</v>
      </c>
      <c r="G1973" s="54" t="d">
        <f>RFPData!DS1968</f>
        <v>1899-12-30</v>
      </c>
      <c r="H1973" s="58">
        <f>RFPData!DQ1968</f>
        <v>0</v>
      </c>
      <c r="I1973" s="58">
        <f>RFPData!DV1968</f>
        <v>0</v>
      </c>
      <c r="J1973" s="55">
        <f>RFPData!CV1968</f>
        <v>0</v>
      </c>
      <c r="K1973" s="55">
        <f>RFPData!CW1968</f>
        <v>0</v>
      </c>
      <c r="L1973" s="57">
        <f>RFPData!DR1968</f>
        <v>0</v>
      </c>
    </row>
    <row r="1974" spans="1:12" ht="30" customHeight="1">
      <c r="A1974" s="58">
        <f>RFPData!D1969</f>
        <v>0</v>
      </c>
      <c r="B1974" s="53">
        <f>RFPData!DU1969</f>
        <v>0</v>
      </c>
      <c r="C1974" s="56">
        <f>RFPData!E1969</f>
        <v>0</v>
      </c>
      <c r="D1974" s="53">
        <f>RFPData!DT1969</f>
        <v>0</v>
      </c>
      <c r="E1974" s="56" t="str">
        <f>RFPData!DW1969</f>
        <v/>
      </c>
      <c r="F1974" s="54" t="d">
        <f>RFPData!CX1969</f>
        <v>1899-12-30</v>
      </c>
      <c r="G1974" s="54" t="d">
        <f>RFPData!DS1969</f>
        <v>1899-12-30</v>
      </c>
      <c r="H1974" s="58">
        <f>RFPData!DQ1969</f>
        <v>0</v>
      </c>
      <c r="I1974" s="58">
        <f>RFPData!DV1969</f>
        <v>0</v>
      </c>
      <c r="J1974" s="55">
        <f>RFPData!CV1969</f>
        <v>0</v>
      </c>
      <c r="K1974" s="55">
        <f>RFPData!CW1969</f>
        <v>0</v>
      </c>
      <c r="L1974" s="57">
        <f>RFPData!DR1969</f>
        <v>0</v>
      </c>
    </row>
    <row r="1975" spans="1:12" ht="30" customHeight="1">
      <c r="A1975" s="58">
        <f>RFPData!D1970</f>
        <v>0</v>
      </c>
      <c r="B1975" s="53">
        <f>RFPData!DU1970</f>
        <v>0</v>
      </c>
      <c r="C1975" s="56">
        <f>RFPData!E1970</f>
        <v>0</v>
      </c>
      <c r="D1975" s="53">
        <f>RFPData!DT1970</f>
        <v>0</v>
      </c>
      <c r="E1975" s="56" t="str">
        <f>RFPData!DW1970</f>
        <v/>
      </c>
      <c r="F1975" s="54" t="d">
        <f>RFPData!CX1970</f>
        <v>1899-12-30</v>
      </c>
      <c r="G1975" s="54" t="d">
        <f>RFPData!DS1970</f>
        <v>1899-12-30</v>
      </c>
      <c r="H1975" s="58">
        <f>RFPData!DQ1970</f>
        <v>0</v>
      </c>
      <c r="I1975" s="58">
        <f>RFPData!DV1970</f>
        <v>0</v>
      </c>
      <c r="J1975" s="55">
        <f>RFPData!CV1970</f>
        <v>0</v>
      </c>
      <c r="K1975" s="55">
        <f>RFPData!CW1970</f>
        <v>0</v>
      </c>
      <c r="L1975" s="57">
        <f>RFPData!DR1970</f>
        <v>0</v>
      </c>
    </row>
    <row r="1976" spans="1:12" ht="30" customHeight="1">
      <c r="A1976" s="58">
        <f>RFPData!D1971</f>
        <v>0</v>
      </c>
      <c r="B1976" s="53">
        <f>RFPData!DU1971</f>
        <v>0</v>
      </c>
      <c r="C1976" s="56">
        <f>RFPData!E1971</f>
        <v>0</v>
      </c>
      <c r="D1976" s="53">
        <f>RFPData!DT1971</f>
        <v>0</v>
      </c>
      <c r="E1976" s="56" t="str">
        <f>RFPData!DW1971</f>
        <v/>
      </c>
      <c r="F1976" s="54" t="d">
        <f>RFPData!CX1971</f>
        <v>1899-12-30</v>
      </c>
      <c r="G1976" s="54" t="d">
        <f>RFPData!DS1971</f>
        <v>1899-12-30</v>
      </c>
      <c r="H1976" s="58">
        <f>RFPData!DQ1971</f>
        <v>0</v>
      </c>
      <c r="I1976" s="58">
        <f>RFPData!DV1971</f>
        <v>0</v>
      </c>
      <c r="J1976" s="55">
        <f>RFPData!CV1971</f>
        <v>0</v>
      </c>
      <c r="K1976" s="55">
        <f>RFPData!CW1971</f>
        <v>0</v>
      </c>
      <c r="L1976" s="57">
        <f>RFPData!DR1971</f>
        <v>0</v>
      </c>
    </row>
    <row r="1977" spans="1:12" ht="30" customHeight="1">
      <c r="A1977" s="58">
        <f>RFPData!D1972</f>
        <v>0</v>
      </c>
      <c r="B1977" s="53">
        <f>RFPData!DU1972</f>
        <v>0</v>
      </c>
      <c r="C1977" s="56">
        <f>RFPData!E1972</f>
        <v>0</v>
      </c>
      <c r="D1977" s="53">
        <f>RFPData!DT1972</f>
        <v>0</v>
      </c>
      <c r="E1977" s="56" t="str">
        <f>RFPData!DW1972</f>
        <v/>
      </c>
      <c r="F1977" s="54" t="d">
        <f>RFPData!CX1972</f>
        <v>1899-12-30</v>
      </c>
      <c r="G1977" s="54" t="d">
        <f>RFPData!DS1972</f>
        <v>1899-12-30</v>
      </c>
      <c r="H1977" s="58">
        <f>RFPData!DQ1972</f>
        <v>0</v>
      </c>
      <c r="I1977" s="58">
        <f>RFPData!DV1972</f>
        <v>0</v>
      </c>
      <c r="J1977" s="55">
        <f>RFPData!CV1972</f>
        <v>0</v>
      </c>
      <c r="K1977" s="55">
        <f>RFPData!CW1972</f>
        <v>0</v>
      </c>
      <c r="L1977" s="57">
        <f>RFPData!DR1972</f>
        <v>0</v>
      </c>
    </row>
    <row r="1978" spans="1:12" ht="30" customHeight="1">
      <c r="A1978" s="58">
        <f>RFPData!D1973</f>
        <v>0</v>
      </c>
      <c r="B1978" s="53">
        <f>RFPData!DU1973</f>
        <v>0</v>
      </c>
      <c r="C1978" s="56">
        <f>RFPData!E1973</f>
        <v>0</v>
      </c>
      <c r="D1978" s="53">
        <f>RFPData!DT1973</f>
        <v>0</v>
      </c>
      <c r="E1978" s="56" t="str">
        <f>RFPData!DW1973</f>
        <v/>
      </c>
      <c r="F1978" s="54" t="d">
        <f>RFPData!CX1973</f>
        <v>1899-12-30</v>
      </c>
      <c r="G1978" s="54" t="d">
        <f>RFPData!DS1973</f>
        <v>1899-12-30</v>
      </c>
      <c r="H1978" s="58">
        <f>RFPData!DQ1973</f>
        <v>0</v>
      </c>
      <c r="I1978" s="58">
        <f>RFPData!DV1973</f>
        <v>0</v>
      </c>
      <c r="J1978" s="55">
        <f>RFPData!CV1973</f>
        <v>0</v>
      </c>
      <c r="K1978" s="55">
        <f>RFPData!CW1973</f>
        <v>0</v>
      </c>
      <c r="L1978" s="57">
        <f>RFPData!DR1973</f>
        <v>0</v>
      </c>
    </row>
    <row r="1979" spans="1:12" ht="30" customHeight="1">
      <c r="A1979" s="58">
        <f>RFPData!D1974</f>
        <v>0</v>
      </c>
      <c r="B1979" s="53">
        <f>RFPData!DU1974</f>
        <v>0</v>
      </c>
      <c r="C1979" s="56">
        <f>RFPData!E1974</f>
        <v>0</v>
      </c>
      <c r="D1979" s="53">
        <f>RFPData!DT1974</f>
        <v>0</v>
      </c>
      <c r="E1979" s="56" t="str">
        <f>RFPData!DW1974</f>
        <v/>
      </c>
      <c r="F1979" s="54" t="d">
        <f>RFPData!CX1974</f>
        <v>1899-12-30</v>
      </c>
      <c r="G1979" s="54" t="d">
        <f>RFPData!DS1974</f>
        <v>1899-12-30</v>
      </c>
      <c r="H1979" s="58">
        <f>RFPData!DQ1974</f>
        <v>0</v>
      </c>
      <c r="I1979" s="58">
        <f>RFPData!DV1974</f>
        <v>0</v>
      </c>
      <c r="J1979" s="55">
        <f>RFPData!CV1974</f>
        <v>0</v>
      </c>
      <c r="K1979" s="55">
        <f>RFPData!CW1974</f>
        <v>0</v>
      </c>
      <c r="L1979" s="57">
        <f>RFPData!DR1974</f>
        <v>0</v>
      </c>
    </row>
    <row r="1980" spans="1:12" ht="30" customHeight="1">
      <c r="A1980" s="58">
        <f>RFPData!D1975</f>
        <v>0</v>
      </c>
      <c r="B1980" s="53">
        <f>RFPData!DU1975</f>
        <v>0</v>
      </c>
      <c r="C1980" s="56">
        <f>RFPData!E1975</f>
        <v>0</v>
      </c>
      <c r="D1980" s="53">
        <f>RFPData!DT1975</f>
        <v>0</v>
      </c>
      <c r="E1980" s="56" t="str">
        <f>RFPData!DW1975</f>
        <v/>
      </c>
      <c r="F1980" s="54" t="d">
        <f>RFPData!CX1975</f>
        <v>1899-12-30</v>
      </c>
      <c r="G1980" s="54" t="d">
        <f>RFPData!DS1975</f>
        <v>1899-12-30</v>
      </c>
      <c r="H1980" s="58">
        <f>RFPData!DQ1975</f>
        <v>0</v>
      </c>
      <c r="I1980" s="58">
        <f>RFPData!DV1975</f>
        <v>0</v>
      </c>
      <c r="J1980" s="55">
        <f>RFPData!CV1975</f>
        <v>0</v>
      </c>
      <c r="K1980" s="55">
        <f>RFPData!CW1975</f>
        <v>0</v>
      </c>
      <c r="L1980" s="57">
        <f>RFPData!DR1975</f>
        <v>0</v>
      </c>
    </row>
    <row r="1981" spans="1:12" ht="30" customHeight="1">
      <c r="A1981" s="58">
        <f>RFPData!D1976</f>
        <v>0</v>
      </c>
      <c r="B1981" s="53">
        <f>RFPData!DU1976</f>
        <v>0</v>
      </c>
      <c r="C1981" s="56">
        <f>RFPData!E1976</f>
        <v>0</v>
      </c>
      <c r="D1981" s="53">
        <f>RFPData!DT1976</f>
        <v>0</v>
      </c>
      <c r="E1981" s="56" t="str">
        <f>RFPData!DW1976</f>
        <v/>
      </c>
      <c r="F1981" s="54" t="d">
        <f>RFPData!CX1976</f>
        <v>1899-12-30</v>
      </c>
      <c r="G1981" s="54" t="d">
        <f>RFPData!DS1976</f>
        <v>1899-12-30</v>
      </c>
      <c r="H1981" s="58">
        <f>RFPData!DQ1976</f>
        <v>0</v>
      </c>
      <c r="I1981" s="58">
        <f>RFPData!DV1976</f>
        <v>0</v>
      </c>
      <c r="J1981" s="55">
        <f>RFPData!CV1976</f>
        <v>0</v>
      </c>
      <c r="K1981" s="55">
        <f>RFPData!CW1976</f>
        <v>0</v>
      </c>
      <c r="L1981" s="57">
        <f>RFPData!DR1976</f>
        <v>0</v>
      </c>
    </row>
    <row r="1982" spans="1:12" ht="30" customHeight="1">
      <c r="A1982" s="58">
        <f>RFPData!D1977</f>
        <v>0</v>
      </c>
      <c r="B1982" s="53">
        <f>RFPData!DU1977</f>
        <v>0</v>
      </c>
      <c r="C1982" s="56">
        <f>RFPData!E1977</f>
        <v>0</v>
      </c>
      <c r="D1982" s="53">
        <f>RFPData!DT1977</f>
        <v>0</v>
      </c>
      <c r="E1982" s="56" t="str">
        <f>RFPData!DW1977</f>
        <v/>
      </c>
      <c r="F1982" s="54" t="d">
        <f>RFPData!CX1977</f>
        <v>1899-12-30</v>
      </c>
      <c r="G1982" s="54" t="d">
        <f>RFPData!DS1977</f>
        <v>1899-12-30</v>
      </c>
      <c r="H1982" s="58">
        <f>RFPData!DQ1977</f>
        <v>0</v>
      </c>
      <c r="I1982" s="58">
        <f>RFPData!DV1977</f>
        <v>0</v>
      </c>
      <c r="J1982" s="55">
        <f>RFPData!CV1977</f>
        <v>0</v>
      </c>
      <c r="K1982" s="55">
        <f>RFPData!CW1977</f>
        <v>0</v>
      </c>
      <c r="L1982" s="57">
        <f>RFPData!DR1977</f>
        <v>0</v>
      </c>
    </row>
    <row r="1983" spans="1:12" ht="30" customHeight="1">
      <c r="A1983" s="58">
        <f>RFPData!D1978</f>
        <v>0</v>
      </c>
      <c r="B1983" s="53">
        <f>RFPData!DU1978</f>
        <v>0</v>
      </c>
      <c r="C1983" s="56">
        <f>RFPData!E1978</f>
        <v>0</v>
      </c>
      <c r="D1983" s="53">
        <f>RFPData!DT1978</f>
        <v>0</v>
      </c>
      <c r="E1983" s="56" t="str">
        <f>RFPData!DW1978</f>
        <v/>
      </c>
      <c r="F1983" s="54" t="d">
        <f>RFPData!CX1978</f>
        <v>1899-12-30</v>
      </c>
      <c r="G1983" s="54" t="d">
        <f>RFPData!DS1978</f>
        <v>1899-12-30</v>
      </c>
      <c r="H1983" s="58">
        <f>RFPData!DQ1978</f>
        <v>0</v>
      </c>
      <c r="I1983" s="58">
        <f>RFPData!DV1978</f>
        <v>0</v>
      </c>
      <c r="J1983" s="55">
        <f>RFPData!CV1978</f>
        <v>0</v>
      </c>
      <c r="K1983" s="55">
        <f>RFPData!CW1978</f>
        <v>0</v>
      </c>
      <c r="L1983" s="57">
        <f>RFPData!DR1978</f>
        <v>0</v>
      </c>
    </row>
    <row r="1984" spans="1:12" ht="30" customHeight="1">
      <c r="A1984" s="58">
        <f>RFPData!D1979</f>
        <v>0</v>
      </c>
      <c r="B1984" s="53">
        <f>RFPData!DU1979</f>
        <v>0</v>
      </c>
      <c r="C1984" s="56">
        <f>RFPData!E1979</f>
        <v>0</v>
      </c>
      <c r="D1984" s="53">
        <f>RFPData!DT1979</f>
        <v>0</v>
      </c>
      <c r="E1984" s="56" t="str">
        <f>RFPData!DW1979</f>
        <v/>
      </c>
      <c r="F1984" s="54" t="d">
        <f>RFPData!CX1979</f>
        <v>1899-12-30</v>
      </c>
      <c r="G1984" s="54" t="d">
        <f>RFPData!DS1979</f>
        <v>1899-12-30</v>
      </c>
      <c r="H1984" s="58">
        <f>RFPData!DQ1979</f>
        <v>0</v>
      </c>
      <c r="I1984" s="58">
        <f>RFPData!DV1979</f>
        <v>0</v>
      </c>
      <c r="J1984" s="55">
        <f>RFPData!CV1979</f>
        <v>0</v>
      </c>
      <c r="K1984" s="55">
        <f>RFPData!CW1979</f>
        <v>0</v>
      </c>
      <c r="L1984" s="57">
        <f>RFPData!DR1979</f>
        <v>0</v>
      </c>
    </row>
    <row r="1985" spans="1:12" ht="30" customHeight="1">
      <c r="A1985" s="58">
        <f>RFPData!D1980</f>
        <v>0</v>
      </c>
      <c r="B1985" s="53">
        <f>RFPData!DU1980</f>
        <v>0</v>
      </c>
      <c r="C1985" s="56">
        <f>RFPData!E1980</f>
        <v>0</v>
      </c>
      <c r="D1985" s="53">
        <f>RFPData!DT1980</f>
        <v>0</v>
      </c>
      <c r="E1985" s="56" t="str">
        <f>RFPData!DW1980</f>
        <v/>
      </c>
      <c r="F1985" s="54" t="d">
        <f>RFPData!CX1980</f>
        <v>1899-12-30</v>
      </c>
      <c r="G1985" s="54" t="d">
        <f>RFPData!DS1980</f>
        <v>1899-12-30</v>
      </c>
      <c r="H1985" s="58">
        <f>RFPData!DQ1980</f>
        <v>0</v>
      </c>
      <c r="I1985" s="58">
        <f>RFPData!DV1980</f>
        <v>0</v>
      </c>
      <c r="J1985" s="55">
        <f>RFPData!CV1980</f>
        <v>0</v>
      </c>
      <c r="K1985" s="55">
        <f>RFPData!CW1980</f>
        <v>0</v>
      </c>
      <c r="L1985" s="57">
        <f>RFPData!DR1980</f>
        <v>0</v>
      </c>
    </row>
    <row r="1986" spans="1:12" ht="30" customHeight="1">
      <c r="A1986" s="58">
        <f>RFPData!D1981</f>
        <v>0</v>
      </c>
      <c r="B1986" s="53">
        <f>RFPData!DU1981</f>
        <v>0</v>
      </c>
      <c r="C1986" s="56">
        <f>RFPData!E1981</f>
        <v>0</v>
      </c>
      <c r="D1986" s="53">
        <f>RFPData!DT1981</f>
        <v>0</v>
      </c>
      <c r="E1986" s="56" t="str">
        <f>RFPData!DW1981</f>
        <v/>
      </c>
      <c r="F1986" s="54" t="d">
        <f>RFPData!CX1981</f>
        <v>1899-12-30</v>
      </c>
      <c r="G1986" s="54" t="d">
        <f>RFPData!DS1981</f>
        <v>1899-12-30</v>
      </c>
      <c r="H1986" s="58">
        <f>RFPData!DQ1981</f>
        <v>0</v>
      </c>
      <c r="I1986" s="58">
        <f>RFPData!DV1981</f>
        <v>0</v>
      </c>
      <c r="J1986" s="55">
        <f>RFPData!CV1981</f>
        <v>0</v>
      </c>
      <c r="K1986" s="55">
        <f>RFPData!CW1981</f>
        <v>0</v>
      </c>
      <c r="L1986" s="57">
        <f>RFPData!DR1981</f>
        <v>0</v>
      </c>
    </row>
    <row r="1987" spans="1:12" ht="30" customHeight="1">
      <c r="A1987" s="58">
        <f>RFPData!D1982</f>
        <v>0</v>
      </c>
      <c r="B1987" s="53">
        <f>RFPData!DU1982</f>
        <v>0</v>
      </c>
      <c r="C1987" s="56">
        <f>RFPData!E1982</f>
        <v>0</v>
      </c>
      <c r="D1987" s="53">
        <f>RFPData!DT1982</f>
        <v>0</v>
      </c>
      <c r="E1987" s="56" t="str">
        <f>RFPData!DW1982</f>
        <v/>
      </c>
      <c r="F1987" s="54" t="d">
        <f>RFPData!CX1982</f>
        <v>1899-12-30</v>
      </c>
      <c r="G1987" s="54" t="d">
        <f>RFPData!DS1982</f>
        <v>1899-12-30</v>
      </c>
      <c r="H1987" s="58">
        <f>RFPData!DQ1982</f>
        <v>0</v>
      </c>
      <c r="I1987" s="58">
        <f>RFPData!DV1982</f>
        <v>0</v>
      </c>
      <c r="J1987" s="55">
        <f>RFPData!CV1982</f>
        <v>0</v>
      </c>
      <c r="K1987" s="55">
        <f>RFPData!CW1982</f>
        <v>0</v>
      </c>
      <c r="L1987" s="57">
        <f>RFPData!DR1982</f>
        <v>0</v>
      </c>
    </row>
    <row r="1988" spans="1:12" ht="30" customHeight="1">
      <c r="A1988" s="58">
        <f>RFPData!D1983</f>
        <v>0</v>
      </c>
      <c r="B1988" s="53">
        <f>RFPData!DU1983</f>
        <v>0</v>
      </c>
      <c r="C1988" s="56">
        <f>RFPData!E1983</f>
        <v>0</v>
      </c>
      <c r="D1988" s="53">
        <f>RFPData!DT1983</f>
        <v>0</v>
      </c>
      <c r="E1988" s="56" t="str">
        <f>RFPData!DW1983</f>
        <v/>
      </c>
      <c r="F1988" s="54" t="d">
        <f>RFPData!CX1983</f>
        <v>1899-12-30</v>
      </c>
      <c r="G1988" s="54" t="d">
        <f>RFPData!DS1983</f>
        <v>1899-12-30</v>
      </c>
      <c r="H1988" s="58">
        <f>RFPData!DQ1983</f>
        <v>0</v>
      </c>
      <c r="I1988" s="58">
        <f>RFPData!DV1983</f>
        <v>0</v>
      </c>
      <c r="J1988" s="55">
        <f>RFPData!CV1983</f>
        <v>0</v>
      </c>
      <c r="K1988" s="55">
        <f>RFPData!CW1983</f>
        <v>0</v>
      </c>
      <c r="L1988" s="57">
        <f>RFPData!DR1983</f>
        <v>0</v>
      </c>
    </row>
    <row r="1989" spans="1:12" ht="30" customHeight="1">
      <c r="A1989" s="58">
        <f>RFPData!D1984</f>
        <v>0</v>
      </c>
      <c r="B1989" s="53">
        <f>RFPData!DU1984</f>
        <v>0</v>
      </c>
      <c r="C1989" s="56">
        <f>RFPData!E1984</f>
        <v>0</v>
      </c>
      <c r="D1989" s="53">
        <f>RFPData!DT1984</f>
        <v>0</v>
      </c>
      <c r="E1989" s="56" t="str">
        <f>RFPData!DW1984</f>
        <v/>
      </c>
      <c r="F1989" s="54" t="d">
        <f>RFPData!CX1984</f>
        <v>1899-12-30</v>
      </c>
      <c r="G1989" s="54" t="d">
        <f>RFPData!DS1984</f>
        <v>1899-12-30</v>
      </c>
      <c r="H1989" s="58">
        <f>RFPData!DQ1984</f>
        <v>0</v>
      </c>
      <c r="I1989" s="58">
        <f>RFPData!DV1984</f>
        <v>0</v>
      </c>
      <c r="J1989" s="55">
        <f>RFPData!CV1984</f>
        <v>0</v>
      </c>
      <c r="K1989" s="55">
        <f>RFPData!CW1984</f>
        <v>0</v>
      </c>
      <c r="L1989" s="57">
        <f>RFPData!DR1984</f>
        <v>0</v>
      </c>
    </row>
    <row r="1990" spans="1:12" ht="30" customHeight="1">
      <c r="A1990" s="58">
        <f>RFPData!D1985</f>
        <v>0</v>
      </c>
      <c r="B1990" s="53">
        <f>RFPData!DU1985</f>
        <v>0</v>
      </c>
      <c r="C1990" s="56">
        <f>RFPData!E1985</f>
        <v>0</v>
      </c>
      <c r="D1990" s="53">
        <f>RFPData!DT1985</f>
        <v>0</v>
      </c>
      <c r="E1990" s="56" t="str">
        <f>RFPData!DW1985</f>
        <v/>
      </c>
      <c r="F1990" s="54" t="d">
        <f>RFPData!CX1985</f>
        <v>1899-12-30</v>
      </c>
      <c r="G1990" s="54" t="d">
        <f>RFPData!DS1985</f>
        <v>1899-12-30</v>
      </c>
      <c r="H1990" s="58">
        <f>RFPData!DQ1985</f>
        <v>0</v>
      </c>
      <c r="I1990" s="58">
        <f>RFPData!DV1985</f>
        <v>0</v>
      </c>
      <c r="J1990" s="55">
        <f>RFPData!CV1985</f>
        <v>0</v>
      </c>
      <c r="K1990" s="55">
        <f>RFPData!CW1985</f>
        <v>0</v>
      </c>
      <c r="L1990" s="57">
        <f>RFPData!DR1985</f>
        <v>0</v>
      </c>
    </row>
    <row r="1991" spans="1:12" ht="30" customHeight="1">
      <c r="A1991" s="58">
        <f>RFPData!D1986</f>
        <v>0</v>
      </c>
      <c r="B1991" s="53">
        <f>RFPData!DU1986</f>
        <v>0</v>
      </c>
      <c r="C1991" s="56">
        <f>RFPData!E1986</f>
        <v>0</v>
      </c>
      <c r="D1991" s="53">
        <f>RFPData!DT1986</f>
        <v>0</v>
      </c>
      <c r="E1991" s="56" t="str">
        <f>RFPData!DW1986</f>
        <v/>
      </c>
      <c r="F1991" s="54" t="d">
        <f>RFPData!CX1986</f>
        <v>1899-12-30</v>
      </c>
      <c r="G1991" s="54" t="d">
        <f>RFPData!DS1986</f>
        <v>1899-12-30</v>
      </c>
      <c r="H1991" s="58">
        <f>RFPData!DQ1986</f>
        <v>0</v>
      </c>
      <c r="I1991" s="58">
        <f>RFPData!DV1986</f>
        <v>0</v>
      </c>
      <c r="J1991" s="55">
        <f>RFPData!CV1986</f>
        <v>0</v>
      </c>
      <c r="K1991" s="55">
        <f>RFPData!CW1986</f>
        <v>0</v>
      </c>
      <c r="L1991" s="57">
        <f>RFPData!DR1986</f>
        <v>0</v>
      </c>
    </row>
    <row r="1992" spans="1:12" ht="30" customHeight="1">
      <c r="A1992" s="58">
        <f>RFPData!D1987</f>
        <v>0</v>
      </c>
      <c r="B1992" s="53">
        <f>RFPData!DU1987</f>
        <v>0</v>
      </c>
      <c r="C1992" s="56">
        <f>RFPData!E1987</f>
        <v>0</v>
      </c>
      <c r="D1992" s="53">
        <f>RFPData!DT1987</f>
        <v>0</v>
      </c>
      <c r="E1992" s="56" t="str">
        <f>RFPData!DW1987</f>
        <v/>
      </c>
      <c r="F1992" s="54" t="d">
        <f>RFPData!CX1987</f>
        <v>1899-12-30</v>
      </c>
      <c r="G1992" s="54" t="d">
        <f>RFPData!DS1987</f>
        <v>1899-12-30</v>
      </c>
      <c r="H1992" s="58">
        <f>RFPData!DQ1987</f>
        <v>0</v>
      </c>
      <c r="I1992" s="58">
        <f>RFPData!DV1987</f>
        <v>0</v>
      </c>
      <c r="J1992" s="55">
        <f>RFPData!CV1987</f>
        <v>0</v>
      </c>
      <c r="K1992" s="55">
        <f>RFPData!CW1987</f>
        <v>0</v>
      </c>
      <c r="L1992" s="57">
        <f>RFPData!DR1987</f>
        <v>0</v>
      </c>
    </row>
    <row r="1993" spans="1:12" ht="30" customHeight="1">
      <c r="A1993" s="58">
        <f>RFPData!D1988</f>
        <v>0</v>
      </c>
      <c r="B1993" s="53">
        <f>RFPData!DU1988</f>
        <v>0</v>
      </c>
      <c r="C1993" s="56">
        <f>RFPData!E1988</f>
        <v>0</v>
      </c>
      <c r="D1993" s="53">
        <f>RFPData!DT1988</f>
        <v>0</v>
      </c>
      <c r="E1993" s="56" t="str">
        <f>RFPData!DW1988</f>
        <v/>
      </c>
      <c r="F1993" s="54" t="d">
        <f>RFPData!CX1988</f>
        <v>1899-12-30</v>
      </c>
      <c r="G1993" s="54" t="d">
        <f>RFPData!DS1988</f>
        <v>1899-12-30</v>
      </c>
      <c r="H1993" s="58">
        <f>RFPData!DQ1988</f>
        <v>0</v>
      </c>
      <c r="I1993" s="58">
        <f>RFPData!DV1988</f>
        <v>0</v>
      </c>
      <c r="J1993" s="55">
        <f>RFPData!CV1988</f>
        <v>0</v>
      </c>
      <c r="K1993" s="55">
        <f>RFPData!CW1988</f>
        <v>0</v>
      </c>
      <c r="L1993" s="57">
        <f>RFPData!DR1988</f>
        <v>0</v>
      </c>
    </row>
    <row r="1994" spans="1:12" ht="30" customHeight="1">
      <c r="A1994" s="58">
        <f>RFPData!D1989</f>
        <v>0</v>
      </c>
      <c r="B1994" s="53">
        <f>RFPData!DU1989</f>
        <v>0</v>
      </c>
      <c r="C1994" s="56">
        <f>RFPData!E1989</f>
        <v>0</v>
      </c>
      <c r="D1994" s="53">
        <f>RFPData!DT1989</f>
        <v>0</v>
      </c>
      <c r="E1994" s="56" t="str">
        <f>RFPData!DW1989</f>
        <v/>
      </c>
      <c r="F1994" s="54" t="d">
        <f>RFPData!CX1989</f>
        <v>1899-12-30</v>
      </c>
      <c r="G1994" s="54" t="d">
        <f>RFPData!DS1989</f>
        <v>1899-12-30</v>
      </c>
      <c r="H1994" s="58">
        <f>RFPData!DQ1989</f>
        <v>0</v>
      </c>
      <c r="I1994" s="58">
        <f>RFPData!DV1989</f>
        <v>0</v>
      </c>
      <c r="J1994" s="55">
        <f>RFPData!CV1989</f>
        <v>0</v>
      </c>
      <c r="K1994" s="55">
        <f>RFPData!CW1989</f>
        <v>0</v>
      </c>
      <c r="L1994" s="57">
        <f>RFPData!DR1989</f>
        <v>0</v>
      </c>
    </row>
    <row r="1995" spans="1:12" ht="30" customHeight="1">
      <c r="A1995" s="58">
        <f>RFPData!D1990</f>
        <v>0</v>
      </c>
      <c r="B1995" s="53">
        <f>RFPData!DU1990</f>
        <v>0</v>
      </c>
      <c r="C1995" s="56">
        <f>RFPData!E1990</f>
        <v>0</v>
      </c>
      <c r="D1995" s="53">
        <f>RFPData!DT1990</f>
        <v>0</v>
      </c>
      <c r="E1995" s="56" t="str">
        <f>RFPData!DW1990</f>
        <v/>
      </c>
      <c r="F1995" s="54" t="d">
        <f>RFPData!CX1990</f>
        <v>1899-12-30</v>
      </c>
      <c r="G1995" s="54" t="d">
        <f>RFPData!DS1990</f>
        <v>1899-12-30</v>
      </c>
      <c r="H1995" s="58">
        <f>RFPData!DQ1990</f>
        <v>0</v>
      </c>
      <c r="I1995" s="58">
        <f>RFPData!DV1990</f>
        <v>0</v>
      </c>
      <c r="J1995" s="55">
        <f>RFPData!CV1990</f>
        <v>0</v>
      </c>
      <c r="K1995" s="55">
        <f>RFPData!CW1990</f>
        <v>0</v>
      </c>
      <c r="L1995" s="57">
        <f>RFPData!DR1990</f>
        <v>0</v>
      </c>
    </row>
    <row r="1996" spans="1:12" ht="30" customHeight="1">
      <c r="A1996" s="58">
        <f>RFPData!D1991</f>
        <v>0</v>
      </c>
      <c r="B1996" s="53">
        <f>RFPData!DU1991</f>
        <v>0</v>
      </c>
      <c r="C1996" s="56">
        <f>RFPData!E1991</f>
        <v>0</v>
      </c>
      <c r="D1996" s="53">
        <f>RFPData!DT1991</f>
        <v>0</v>
      </c>
      <c r="E1996" s="56" t="str">
        <f>RFPData!DW1991</f>
        <v/>
      </c>
      <c r="F1996" s="54" t="d">
        <f>RFPData!CX1991</f>
        <v>1899-12-30</v>
      </c>
      <c r="G1996" s="54" t="d">
        <f>RFPData!DS1991</f>
        <v>1899-12-30</v>
      </c>
      <c r="H1996" s="58">
        <f>RFPData!DQ1991</f>
        <v>0</v>
      </c>
      <c r="I1996" s="58">
        <f>RFPData!DV1991</f>
        <v>0</v>
      </c>
      <c r="J1996" s="55">
        <f>RFPData!CV1991</f>
        <v>0</v>
      </c>
      <c r="K1996" s="55">
        <f>RFPData!CW1991</f>
        <v>0</v>
      </c>
      <c r="L1996" s="57">
        <f>RFPData!DR1991</f>
        <v>0</v>
      </c>
    </row>
    <row r="1997" spans="1:12" ht="30" customHeight="1">
      <c r="A1997" s="58">
        <f>RFPData!D1992</f>
        <v>0</v>
      </c>
      <c r="B1997" s="53">
        <f>RFPData!DU1992</f>
        <v>0</v>
      </c>
      <c r="C1997" s="56">
        <f>RFPData!E1992</f>
        <v>0</v>
      </c>
      <c r="D1997" s="53">
        <f>RFPData!DT1992</f>
        <v>0</v>
      </c>
      <c r="E1997" s="56" t="str">
        <f>RFPData!DW1992</f>
        <v/>
      </c>
      <c r="F1997" s="54" t="d">
        <f>RFPData!CX1992</f>
        <v>1899-12-30</v>
      </c>
      <c r="G1997" s="54" t="d">
        <f>RFPData!DS1992</f>
        <v>1899-12-30</v>
      </c>
      <c r="H1997" s="58">
        <f>RFPData!DQ1992</f>
        <v>0</v>
      </c>
      <c r="I1997" s="58">
        <f>RFPData!DV1992</f>
        <v>0</v>
      </c>
      <c r="J1997" s="55">
        <f>RFPData!CV1992</f>
        <v>0</v>
      </c>
      <c r="K1997" s="55">
        <f>RFPData!CW1992</f>
        <v>0</v>
      </c>
      <c r="L1997" s="57">
        <f>RFPData!DR1992</f>
        <v>0</v>
      </c>
    </row>
    <row r="1998" spans="1:12" ht="30" customHeight="1">
      <c r="A1998" s="58">
        <f>RFPData!D1993</f>
        <v>0</v>
      </c>
      <c r="B1998" s="53">
        <f>RFPData!DU1993</f>
        <v>0</v>
      </c>
      <c r="C1998" s="56">
        <f>RFPData!E1993</f>
        <v>0</v>
      </c>
      <c r="D1998" s="53">
        <f>RFPData!DT1993</f>
        <v>0</v>
      </c>
      <c r="E1998" s="56" t="str">
        <f>RFPData!DW1993</f>
        <v/>
      </c>
      <c r="F1998" s="54" t="d">
        <f>RFPData!CX1993</f>
        <v>1899-12-30</v>
      </c>
      <c r="G1998" s="54" t="d">
        <f>RFPData!DS1993</f>
        <v>1899-12-30</v>
      </c>
      <c r="H1998" s="58">
        <f>RFPData!DQ1993</f>
        <v>0</v>
      </c>
      <c r="I1998" s="58">
        <f>RFPData!DV1993</f>
        <v>0</v>
      </c>
      <c r="J1998" s="55">
        <f>RFPData!CV1993</f>
        <v>0</v>
      </c>
      <c r="K1998" s="55">
        <f>RFPData!CW1993</f>
        <v>0</v>
      </c>
      <c r="L1998" s="57">
        <f>RFPData!DR1993</f>
        <v>0</v>
      </c>
    </row>
    <row r="1999" spans="1:12" ht="30" customHeight="1">
      <c r="A1999" s="58">
        <f>RFPData!D1994</f>
        <v>0</v>
      </c>
      <c r="B1999" s="53">
        <f>RFPData!DU1994</f>
        <v>0</v>
      </c>
      <c r="C1999" s="56">
        <f>RFPData!E1994</f>
        <v>0</v>
      </c>
      <c r="D1999" s="53">
        <f>RFPData!DT1994</f>
        <v>0</v>
      </c>
      <c r="E1999" s="56" t="str">
        <f>RFPData!DW1994</f>
        <v/>
      </c>
      <c r="F1999" s="54" t="d">
        <f>RFPData!CX1994</f>
        <v>1899-12-30</v>
      </c>
      <c r="G1999" s="54" t="d">
        <f>RFPData!DS1994</f>
        <v>1899-12-30</v>
      </c>
      <c r="H1999" s="58">
        <f>RFPData!DQ1994</f>
        <v>0</v>
      </c>
      <c r="I1999" s="58">
        <f>RFPData!DV1994</f>
        <v>0</v>
      </c>
      <c r="J1999" s="55">
        <f>RFPData!CV1994</f>
        <v>0</v>
      </c>
      <c r="K1999" s="55">
        <f>RFPData!CW1994</f>
        <v>0</v>
      </c>
      <c r="L1999" s="57">
        <f>RFPData!DR1994</f>
        <v>0</v>
      </c>
    </row>
    <row r="2000" spans="1:12" ht="15.5">
      <c r="A2000" s="58">
        <f>RFPData!D1995</f>
        <v>0</v>
      </c>
      <c r="B2000" s="53">
        <f>RFPData!DU1995</f>
        <v>0</v>
      </c>
      <c r="C2000" s="56">
        <f>RFPData!E1995</f>
        <v>0</v>
      </c>
      <c r="D2000" s="53">
        <f>RFPData!DT1995</f>
        <v>0</v>
      </c>
      <c r="E2000" s="56" t="str">
        <f>RFPData!DW1995</f>
        <v/>
      </c>
      <c r="F2000" s="54" t="d">
        <f>RFPData!CX1995</f>
        <v>1899-12-30</v>
      </c>
      <c r="G2000" s="54" t="d">
        <f>RFPData!DS1995</f>
        <v>1899-12-30</v>
      </c>
      <c r="H2000" s="58">
        <f>RFPData!DQ1995</f>
        <v>0</v>
      </c>
      <c r="I2000" s="58">
        <f>RFPData!DV1995</f>
        <v>0</v>
      </c>
      <c r="J2000" s="55">
        <f>RFPData!CV1995</f>
        <v>0</v>
      </c>
      <c r="K2000" s="55">
        <f>RFPData!CW1995</f>
        <v>0</v>
      </c>
      <c r="L2000" s="57">
        <f>RFPData!DR1995</f>
        <v>0</v>
      </c>
    </row>
  </sheetData>
  <sheetProtection sheet="1" formatCells="0" formatColumns="0" formatRows="0" insertRows="0" selectLockedCells="1" sort="0" autoFilter="0"/>
  <mergeCells count="3">
    <mergeCell ref="A1:L1"/>
    <mergeCell ref="B2:D2"/>
    <mergeCell ref="E2:L2"/>
  </mergeCells>
  <dataValidations count="2">
    <dataValidation allowBlank="1" showInputMessage="1" showErrorMessage="1" prompt="View / Print Request for Proposal." sqref="N1" xr:uid="{6A1B68FC-779D-46F1-97E1-5406BD86426E}"/>
    <dataValidation allowBlank="1" showInputMessage="1" showErrorMessage="1" prompt="Back to dashboard" sqref="N2" xr:uid="{E70B5373-5AAD-4D08-AB39-20993F3ED4C6}"/>
  </dataValidations>
  <pageMargins left="0.7" right="0.7" top="0.75" bottom="0.75" header="0.3" footer="0.3"/>
  <pageSetup scale="53" fitToHeight="0" orientation="landscape" r:id="rId1"/>
  <drawing r:id="rId2"/>
  <tableParts count="1">
    <tablePart r:id="rId3"/>
  </tableParts>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dimension ref="A1:AK2002"/>
  <sheetViews>
    <sheetView showGridLines="0" showZeros="0" zoomScaleNormal="100" workbookViewId="0">
      <selection activeCell="F3" sqref="F3"/>
    </sheetView>
  </sheetViews>
  <sheetFormatPr defaultColWidth="9" defaultRowHeight="14.5"/>
  <cols>
    <col min="1" max="1" width="9" style="80"/>
    <col min="2" max="2" width="15" style="43" customWidth="1"/>
    <col min="3" max="3" width="11.453125" style="43" customWidth="1"/>
    <col min="4" max="4" width="11" style="71" customWidth="1"/>
    <col min="5" max="5" width="22.26953125" style="4" customWidth="1"/>
    <col min="6" max="6" width="11.7265625" style="4" customWidth="1"/>
    <col min="7" max="7" width="11.81640625" style="4" customWidth="1"/>
    <col min="8" max="8" width="10.7265625" style="4" customWidth="1"/>
    <col min="9" max="9" width="19.81640625" style="4" customWidth="1"/>
    <col min="10" max="10" width="10.54296875" style="4" customWidth="1"/>
    <col min="11" max="11" width="9" style="51"/>
    <col min="12" max="16384" width="9" style="43"/>
  </cols>
  <sheetData>
    <row r="1" spans="1:37" s="74" customFormat="1" ht="15.5">
      <c r="A1" s="79"/>
      <c r="B1" s="82"/>
      <c r="C1" s="85"/>
      <c r="D1" s="77" t="s">
        <v>55</v>
      </c>
      <c r="E1" s="48" t="s">
        <v>142</v>
      </c>
      <c r="F1" s="48" t="s">
        <v>143</v>
      </c>
      <c r="G1" s="48" t="s">
        <v>144</v>
      </c>
      <c r="H1" s="48" t="s">
        <v>145</v>
      </c>
      <c r="I1" s="48" t="s">
        <v>146</v>
      </c>
      <c r="J1" s="48" t="s">
        <v>147</v>
      </c>
      <c r="K1" s="78" t="s">
        <v>22</v>
      </c>
      <c r="L1" s="72"/>
      <c r="M1" s="43"/>
      <c r="N1" s="43"/>
      <c r="O1" s="72"/>
      <c r="P1" s="73"/>
      <c r="AA1" s="4" t="s">
        <v>19</v>
      </c>
      <c r="AB1" s="4" t="s">
        <v>172</v>
      </c>
    </row>
    <row r="2" spans="1:37" ht="15.5">
      <c r="A2" s="79">
        <f>RFPStatus!D2</f>
        <v>0</v>
      </c>
      <c r="B2" s="82"/>
      <c r="C2" s="85"/>
      <c r="D2" s="77">
        <f>RFPData!D2</f>
        <v>0</v>
      </c>
      <c r="G2" s="48"/>
      <c r="H2" s="48"/>
      <c r="I2" s="48"/>
      <c r="J2" s="48"/>
      <c r="K2" s="78">
        <f>RFPData!E2</f>
        <v>0</v>
      </c>
      <c r="L2" s="72"/>
      <c r="O2" s="72"/>
      <c r="P2" s="73"/>
      <c r="Q2" s="74"/>
      <c r="R2" s="74"/>
      <c r="S2" s="74"/>
      <c r="T2" s="74"/>
      <c r="U2" s="74"/>
      <c r="V2" s="74"/>
      <c r="W2" s="74"/>
      <c r="X2" s="74"/>
      <c r="Y2" s="74"/>
      <c r="Z2" s="74"/>
      <c r="AA2" s="4"/>
      <c r="AB2" s="4"/>
      <c r="AC2" s="74"/>
      <c r="AD2" s="74"/>
      <c r="AE2" s="74"/>
      <c r="AF2" s="74"/>
      <c r="AG2" s="74"/>
      <c r="AH2" s="74"/>
      <c r="AI2" s="74"/>
      <c r="AJ2" s="74"/>
      <c r="AK2" s="74"/>
    </row>
    <row r="3" spans="1:37" ht="15.5">
      <c r="A3" s="79">
        <f>RFPStatus!D3</f>
        <v>0</v>
      </c>
      <c r="B3" s="82"/>
      <c r="C3" s="85"/>
      <c r="D3" s="77">
        <f>RFPData!D3</f>
        <v>0</v>
      </c>
      <c r="G3" s="48"/>
      <c r="H3" s="48"/>
      <c r="I3" s="48"/>
      <c r="J3" s="48"/>
      <c r="K3" s="78">
        <f>RFPData!E3</f>
        <v>0</v>
      </c>
      <c r="L3" s="72"/>
      <c r="O3" s="72"/>
      <c r="P3" s="73"/>
      <c r="Q3" s="74"/>
      <c r="R3" s="74"/>
      <c r="S3" s="74"/>
      <c r="T3" s="74"/>
      <c r="U3" s="74"/>
      <c r="V3" s="74"/>
      <c r="W3" s="74"/>
      <c r="X3" s="74"/>
      <c r="Y3" s="74"/>
      <c r="Z3" s="74"/>
      <c r="AA3" s="4"/>
      <c r="AB3" s="4"/>
      <c r="AC3" s="74"/>
      <c r="AD3" s="74"/>
      <c r="AE3" s="74"/>
      <c r="AF3" s="74"/>
      <c r="AG3" s="74"/>
      <c r="AH3" s="74"/>
      <c r="AI3" s="74"/>
      <c r="AJ3" s="74"/>
      <c r="AK3" s="74"/>
    </row>
    <row r="4" spans="1:37" ht="15.5">
      <c r="A4" s="80">
        <f>RFPStatus!D4</f>
        <v>0</v>
      </c>
      <c r="D4" s="71">
        <f>RFPData!D4</f>
        <v>0</v>
      </c>
      <c r="K4" s="51">
        <f>RFPData!E4</f>
        <v>0</v>
      </c>
      <c r="L4" s="72"/>
      <c r="O4" s="72"/>
      <c r="P4" s="73"/>
      <c r="Q4" s="74"/>
      <c r="R4" s="74"/>
      <c r="S4" s="74"/>
      <c r="T4" s="74"/>
      <c r="U4" s="74"/>
      <c r="V4" s="74"/>
      <c r="W4" s="74"/>
      <c r="X4" s="74"/>
      <c r="Y4" s="74"/>
      <c r="Z4" s="74"/>
      <c r="AA4" s="4"/>
      <c r="AB4" s="4"/>
      <c r="AC4" s="74"/>
      <c r="AD4" s="74"/>
      <c r="AE4" s="74"/>
      <c r="AF4" s="74"/>
      <c r="AG4" s="74"/>
      <c r="AH4" s="74"/>
      <c r="AI4" s="74"/>
      <c r="AJ4" s="74"/>
      <c r="AK4" s="74"/>
    </row>
    <row r="5" spans="1:37">
      <c r="A5" s="80">
        <f>RFPStatus!D5</f>
        <v>0</v>
      </c>
      <c r="D5" s="71">
        <f>RFPData!D5</f>
        <v>0</v>
      </c>
      <c r="K5" s="51">
        <f>RFPData!E5</f>
        <v>0</v>
      </c>
    </row>
    <row r="6" spans="1:37">
      <c r="A6" s="80">
        <f>RFPStatus!D6</f>
        <v>0</v>
      </c>
      <c r="D6" s="71">
        <f>RFPData!D6</f>
        <v>0</v>
      </c>
      <c r="K6" s="51">
        <f>RFPData!E6</f>
        <v>0</v>
      </c>
    </row>
    <row r="7" spans="1:37">
      <c r="A7" s="80">
        <f>RFPStatus!D7</f>
        <v>0</v>
      </c>
      <c r="D7" s="71">
        <f>RFPData!D7</f>
        <v>0</v>
      </c>
      <c r="K7" s="51">
        <f>RFPData!E7</f>
        <v>0</v>
      </c>
    </row>
    <row r="8" spans="1:37">
      <c r="A8" s="80">
        <f>RFPStatus!D8</f>
        <v>0</v>
      </c>
      <c r="D8" s="71">
        <f>RFPData!D8</f>
        <v>0</v>
      </c>
      <c r="K8" s="51">
        <f>RFPData!E8</f>
        <v>0</v>
      </c>
    </row>
    <row r="9" spans="1:37">
      <c r="A9" s="80">
        <f>RFPStatus!D9</f>
        <v>0</v>
      </c>
      <c r="D9" s="71">
        <f>RFPData!D9</f>
        <v>0</v>
      </c>
      <c r="K9" s="51">
        <f>RFPData!E9</f>
        <v>0</v>
      </c>
    </row>
    <row r="10" spans="1:37">
      <c r="A10" s="80">
        <f>RFPStatus!D10</f>
        <v>0</v>
      </c>
      <c r="D10" s="71">
        <f>RFPData!D10</f>
        <v>0</v>
      </c>
      <c r="K10" s="51">
        <f>RFPData!E10</f>
        <v>0</v>
      </c>
    </row>
    <row r="11" spans="1:37">
      <c r="A11" s="80">
        <f>RFPStatus!D11</f>
        <v>0</v>
      </c>
      <c r="D11" s="71">
        <f>RFPData!D11</f>
        <v>0</v>
      </c>
      <c r="K11" s="51">
        <f>RFPData!E11</f>
        <v>0</v>
      </c>
    </row>
    <row r="12" spans="1:37">
      <c r="A12" s="80">
        <f>RFPStatus!D12</f>
        <v>0</v>
      </c>
      <c r="D12" s="71">
        <f>RFPData!D12</f>
        <v>0</v>
      </c>
      <c r="K12" s="51">
        <f>RFPData!E12</f>
        <v>0</v>
      </c>
    </row>
    <row r="13" spans="1:37">
      <c r="A13" s="80">
        <f>RFPStatus!D13</f>
        <v>0</v>
      </c>
      <c r="D13" s="71">
        <f>RFPData!D13</f>
        <v>0</v>
      </c>
      <c r="K13" s="51">
        <f>RFPData!E13</f>
        <v>0</v>
      </c>
    </row>
    <row r="14" spans="1:37">
      <c r="A14" s="80">
        <f>RFPStatus!D14</f>
        <v>0</v>
      </c>
      <c r="D14" s="71">
        <f>RFPData!D14</f>
        <v>0</v>
      </c>
      <c r="K14" s="51">
        <f>RFPData!E14</f>
        <v>0</v>
      </c>
    </row>
    <row r="15" spans="1:37">
      <c r="A15" s="80">
        <f>RFPStatus!D15</f>
        <v>0</v>
      </c>
      <c r="D15" s="71">
        <f>RFPData!D15</f>
        <v>0</v>
      </c>
      <c r="K15" s="51">
        <f>RFPData!E15</f>
        <v>0</v>
      </c>
    </row>
    <row r="16" spans="1:37">
      <c r="A16" s="80">
        <f>RFPStatus!D16</f>
        <v>0</v>
      </c>
      <c r="D16" s="71">
        <f>RFPData!D16</f>
        <v>0</v>
      </c>
      <c r="K16" s="51">
        <f>RFPData!E16</f>
        <v>0</v>
      </c>
    </row>
    <row r="17" spans="1:11">
      <c r="A17" s="80">
        <f>RFPStatus!D17</f>
        <v>0</v>
      </c>
      <c r="D17" s="71">
        <f>RFPData!D17</f>
        <v>0</v>
      </c>
      <c r="K17" s="51">
        <f>RFPData!E17</f>
        <v>0</v>
      </c>
    </row>
    <row r="18" spans="1:11">
      <c r="A18" s="80">
        <f>RFPStatus!D18</f>
        <v>0</v>
      </c>
      <c r="D18" s="71">
        <f>RFPData!D18</f>
        <v>0</v>
      </c>
      <c r="K18" s="51">
        <f>RFPData!E18</f>
        <v>0</v>
      </c>
    </row>
    <row r="19" spans="1:11">
      <c r="A19" s="80">
        <f>RFPStatus!D19</f>
        <v>0</v>
      </c>
      <c r="D19" s="71">
        <f>RFPData!D19</f>
        <v>0</v>
      </c>
      <c r="K19" s="51">
        <f>RFPData!E19</f>
        <v>0</v>
      </c>
    </row>
    <row r="20" spans="1:11">
      <c r="A20" s="80">
        <f>RFPStatus!D20</f>
        <v>0</v>
      </c>
      <c r="D20" s="71">
        <f>RFPData!D20</f>
        <v>0</v>
      </c>
      <c r="K20" s="51">
        <f>RFPData!E20</f>
        <v>0</v>
      </c>
    </row>
    <row r="21" spans="1:11">
      <c r="A21" s="80">
        <f>RFPStatus!D21</f>
        <v>0</v>
      </c>
      <c r="D21" s="71">
        <f>RFPData!D21</f>
        <v>0</v>
      </c>
      <c r="K21" s="51">
        <f>RFPData!E21</f>
        <v>0</v>
      </c>
    </row>
    <row r="22" spans="1:11">
      <c r="A22" s="80">
        <f>RFPStatus!D22</f>
        <v>0</v>
      </c>
      <c r="D22" s="71">
        <f>RFPData!D22</f>
        <v>0</v>
      </c>
      <c r="K22" s="51">
        <f>RFPData!E22</f>
        <v>0</v>
      </c>
    </row>
    <row r="23" spans="1:11">
      <c r="A23" s="80">
        <f>RFPStatus!D23</f>
        <v>0</v>
      </c>
      <c r="D23" s="71">
        <f>RFPData!D23</f>
        <v>0</v>
      </c>
      <c r="K23" s="51">
        <f>RFPData!E23</f>
        <v>0</v>
      </c>
    </row>
    <row r="24" spans="1:11">
      <c r="A24" s="80">
        <f>RFPStatus!D24</f>
        <v>0</v>
      </c>
      <c r="D24" s="71">
        <f>RFPData!D24</f>
        <v>0</v>
      </c>
      <c r="K24" s="51">
        <f>RFPData!E24</f>
        <v>0</v>
      </c>
    </row>
    <row r="25" spans="1:11">
      <c r="A25" s="80">
        <f>RFPStatus!D25</f>
        <v>0</v>
      </c>
      <c r="D25" s="71">
        <f>RFPData!D25</f>
        <v>0</v>
      </c>
      <c r="K25" s="51">
        <f>RFPData!E25</f>
        <v>0</v>
      </c>
    </row>
    <row r="26" spans="1:11">
      <c r="A26" s="80">
        <f>RFPStatus!D26</f>
        <v>0</v>
      </c>
      <c r="D26" s="71">
        <f>RFPData!D26</f>
        <v>0</v>
      </c>
      <c r="K26" s="51">
        <f>RFPData!E26</f>
        <v>0</v>
      </c>
    </row>
    <row r="27" spans="1:11">
      <c r="A27" s="80">
        <f>RFPStatus!D27</f>
        <v>0</v>
      </c>
      <c r="D27" s="71">
        <f>RFPData!D27</f>
        <v>0</v>
      </c>
      <c r="K27" s="51">
        <f>RFPData!E27</f>
        <v>0</v>
      </c>
    </row>
    <row r="28" spans="1:11">
      <c r="A28" s="80">
        <f>RFPStatus!D28</f>
        <v>0</v>
      </c>
      <c r="D28" s="71">
        <f>RFPData!D28</f>
        <v>0</v>
      </c>
      <c r="K28" s="51">
        <f>RFPData!E28</f>
        <v>0</v>
      </c>
    </row>
    <row r="29" spans="1:11">
      <c r="A29" s="80">
        <f>RFPStatus!D29</f>
        <v>0</v>
      </c>
      <c r="D29" s="71">
        <f>RFPData!D29</f>
        <v>0</v>
      </c>
      <c r="K29" s="51">
        <f>RFPData!E29</f>
        <v>0</v>
      </c>
    </row>
    <row r="30" spans="1:11">
      <c r="A30" s="80">
        <f>RFPStatus!D30</f>
        <v>0</v>
      </c>
      <c r="D30" s="71">
        <f>RFPData!D30</f>
        <v>0</v>
      </c>
      <c r="K30" s="51">
        <f>RFPData!E30</f>
        <v>0</v>
      </c>
    </row>
    <row r="31" spans="1:11">
      <c r="A31" s="80">
        <f>RFPStatus!D31</f>
        <v>0</v>
      </c>
      <c r="D31" s="71">
        <f>RFPData!D31</f>
        <v>0</v>
      </c>
      <c r="K31" s="51">
        <f>RFPData!E31</f>
        <v>0</v>
      </c>
    </row>
    <row r="32" spans="1:11">
      <c r="A32" s="80">
        <f>RFPStatus!D32</f>
        <v>0</v>
      </c>
      <c r="D32" s="71">
        <f>RFPData!D32</f>
        <v>0</v>
      </c>
      <c r="K32" s="51">
        <f>RFPData!E32</f>
        <v>0</v>
      </c>
    </row>
    <row r="33" spans="1:11">
      <c r="A33" s="80">
        <f>RFPStatus!D33</f>
        <v>0</v>
      </c>
      <c r="D33" s="71">
        <f>RFPData!D33</f>
        <v>0</v>
      </c>
      <c r="K33" s="51">
        <f>RFPData!E33</f>
        <v>0</v>
      </c>
    </row>
    <row r="34" spans="1:11">
      <c r="A34" s="80">
        <f>RFPStatus!D34</f>
        <v>0</v>
      </c>
      <c r="D34" s="71">
        <f>RFPData!D34</f>
        <v>0</v>
      </c>
      <c r="K34" s="51">
        <f>RFPData!E34</f>
        <v>0</v>
      </c>
    </row>
    <row r="35" spans="1:11">
      <c r="A35" s="80">
        <f>RFPStatus!D35</f>
        <v>0</v>
      </c>
      <c r="D35" s="71">
        <f>RFPData!D35</f>
        <v>0</v>
      </c>
      <c r="K35" s="51">
        <f>RFPData!E35</f>
        <v>0</v>
      </c>
    </row>
    <row r="36" spans="1:11">
      <c r="A36" s="80">
        <f>RFPStatus!D36</f>
        <v>0</v>
      </c>
      <c r="D36" s="71">
        <f>RFPData!D36</f>
        <v>0</v>
      </c>
      <c r="K36" s="51">
        <f>RFPData!E36</f>
        <v>0</v>
      </c>
    </row>
    <row r="37" spans="1:11">
      <c r="A37" s="80">
        <f>RFPStatus!D37</f>
        <v>0</v>
      </c>
      <c r="D37" s="71">
        <f>RFPData!D37</f>
        <v>0</v>
      </c>
      <c r="K37" s="51">
        <f>RFPData!E37</f>
        <v>0</v>
      </c>
    </row>
    <row r="38" spans="1:11">
      <c r="A38" s="80">
        <f>RFPStatus!D38</f>
        <v>0</v>
      </c>
      <c r="D38" s="71">
        <f>RFPData!D38</f>
        <v>0</v>
      </c>
      <c r="K38" s="51">
        <f>RFPData!E38</f>
        <v>0</v>
      </c>
    </row>
    <row r="39" spans="1:11">
      <c r="A39" s="80">
        <f>RFPStatus!D39</f>
        <v>0</v>
      </c>
      <c r="D39" s="71">
        <f>RFPData!D39</f>
        <v>0</v>
      </c>
      <c r="K39" s="51">
        <f>RFPData!E39</f>
        <v>0</v>
      </c>
    </row>
    <row r="40" spans="1:11">
      <c r="A40" s="80">
        <f>RFPStatus!D40</f>
        <v>0</v>
      </c>
      <c r="D40" s="71">
        <f>RFPData!D40</f>
        <v>0</v>
      </c>
      <c r="K40" s="51">
        <f>RFPData!E40</f>
        <v>0</v>
      </c>
    </row>
    <row r="41" spans="1:11">
      <c r="A41" s="80">
        <f>RFPStatus!D41</f>
        <v>0</v>
      </c>
      <c r="D41" s="71">
        <f>RFPData!D41</f>
        <v>0</v>
      </c>
      <c r="K41" s="51">
        <f>RFPData!E41</f>
        <v>0</v>
      </c>
    </row>
    <row r="42" spans="1:11">
      <c r="A42" s="80">
        <f>RFPStatus!D42</f>
        <v>0</v>
      </c>
      <c r="D42" s="71">
        <f>RFPData!D42</f>
        <v>0</v>
      </c>
      <c r="K42" s="51">
        <f>RFPData!E42</f>
        <v>0</v>
      </c>
    </row>
    <row r="43" spans="1:11">
      <c r="A43" s="80">
        <f>RFPStatus!D43</f>
        <v>0</v>
      </c>
      <c r="D43" s="71">
        <f>RFPData!D43</f>
        <v>0</v>
      </c>
      <c r="K43" s="51">
        <f>RFPData!E43</f>
        <v>0</v>
      </c>
    </row>
    <row r="44" spans="1:11">
      <c r="A44" s="80">
        <f>RFPStatus!D44</f>
        <v>0</v>
      </c>
      <c r="D44" s="71">
        <f>RFPData!D44</f>
        <v>0</v>
      </c>
      <c r="K44" s="51">
        <f>RFPData!E44</f>
        <v>0</v>
      </c>
    </row>
    <row r="45" spans="1:11">
      <c r="A45" s="80">
        <f>RFPStatus!D45</f>
        <v>0</v>
      </c>
      <c r="D45" s="71">
        <f>RFPData!D45</f>
        <v>0</v>
      </c>
      <c r="K45" s="51">
        <f>RFPData!E45</f>
        <v>0</v>
      </c>
    </row>
    <row r="46" spans="1:11">
      <c r="A46" s="80">
        <f>RFPStatus!D46</f>
        <v>0</v>
      </c>
      <c r="D46" s="71">
        <f>RFPData!D46</f>
        <v>0</v>
      </c>
      <c r="K46" s="51">
        <f>RFPData!E46</f>
        <v>0</v>
      </c>
    </row>
    <row r="47" spans="1:11">
      <c r="A47" s="80">
        <f>RFPStatus!D47</f>
        <v>0</v>
      </c>
      <c r="D47" s="71">
        <f>RFPData!D47</f>
        <v>0</v>
      </c>
      <c r="K47" s="51">
        <f>RFPData!E47</f>
        <v>0</v>
      </c>
    </row>
    <row r="48" spans="1:11">
      <c r="A48" s="80">
        <f>RFPStatus!D48</f>
        <v>0</v>
      </c>
      <c r="D48" s="71">
        <f>RFPData!D48</f>
        <v>0</v>
      </c>
      <c r="K48" s="51">
        <f>RFPData!E48</f>
        <v>0</v>
      </c>
    </row>
    <row r="49" spans="1:11">
      <c r="A49" s="80">
        <f>RFPStatus!D49</f>
        <v>0</v>
      </c>
      <c r="D49" s="71">
        <f>RFPData!D49</f>
        <v>0</v>
      </c>
      <c r="K49" s="51">
        <f>RFPData!E49</f>
        <v>0</v>
      </c>
    </row>
    <row r="50" spans="1:11">
      <c r="A50" s="80">
        <f>RFPStatus!D50</f>
        <v>0</v>
      </c>
      <c r="D50" s="71">
        <f>RFPData!D50</f>
        <v>0</v>
      </c>
      <c r="K50" s="51">
        <f>RFPData!E50</f>
        <v>0</v>
      </c>
    </row>
    <row r="51" spans="1:11">
      <c r="A51" s="80">
        <f>RFPStatus!D51</f>
        <v>0</v>
      </c>
      <c r="D51" s="71">
        <f>RFPData!D51</f>
        <v>0</v>
      </c>
      <c r="K51" s="51">
        <f>RFPData!E51</f>
        <v>0</v>
      </c>
    </row>
    <row r="52" spans="1:11">
      <c r="A52" s="80">
        <f>RFPStatus!D52</f>
        <v>0</v>
      </c>
      <c r="D52" s="71">
        <f>RFPData!D52</f>
        <v>0</v>
      </c>
      <c r="K52" s="51">
        <f>RFPData!E52</f>
        <v>0</v>
      </c>
    </row>
    <row r="53" spans="1:11">
      <c r="A53" s="80">
        <f>RFPStatus!D53</f>
        <v>0</v>
      </c>
      <c r="D53" s="71">
        <f>RFPData!D53</f>
        <v>0</v>
      </c>
      <c r="K53" s="51">
        <f>RFPData!E53</f>
        <v>0</v>
      </c>
    </row>
    <row r="54" spans="1:11">
      <c r="A54" s="80">
        <f>RFPStatus!D54</f>
        <v>0</v>
      </c>
      <c r="D54" s="71">
        <f>RFPData!D54</f>
        <v>0</v>
      </c>
      <c r="K54" s="51">
        <f>RFPData!E54</f>
        <v>0</v>
      </c>
    </row>
    <row r="55" spans="1:11">
      <c r="A55" s="80">
        <f>RFPStatus!D55</f>
        <v>0</v>
      </c>
      <c r="D55" s="71">
        <f>RFPData!D55</f>
        <v>0</v>
      </c>
      <c r="K55" s="51">
        <f>RFPData!E55</f>
        <v>0</v>
      </c>
    </row>
    <row r="56" spans="1:11">
      <c r="A56" s="80">
        <f>RFPStatus!D56</f>
        <v>0</v>
      </c>
      <c r="D56" s="71">
        <f>RFPData!D56</f>
        <v>0</v>
      </c>
      <c r="K56" s="51">
        <f>RFPData!E56</f>
        <v>0</v>
      </c>
    </row>
    <row r="57" spans="1:11">
      <c r="A57" s="80">
        <f>RFPStatus!D57</f>
        <v>0</v>
      </c>
      <c r="D57" s="71">
        <f>RFPData!D57</f>
        <v>0</v>
      </c>
      <c r="K57" s="51">
        <f>RFPData!E57</f>
        <v>0</v>
      </c>
    </row>
    <row r="58" spans="1:11">
      <c r="A58" s="80">
        <f>RFPStatus!D58</f>
        <v>0</v>
      </c>
      <c r="D58" s="71">
        <f>RFPData!D58</f>
        <v>0</v>
      </c>
      <c r="K58" s="51">
        <f>RFPData!E58</f>
        <v>0</v>
      </c>
    </row>
    <row r="59" spans="1:11">
      <c r="A59" s="80">
        <f>RFPStatus!D59</f>
        <v>0</v>
      </c>
      <c r="D59" s="71">
        <f>RFPData!D59</f>
        <v>0</v>
      </c>
      <c r="K59" s="51">
        <f>RFPData!E59</f>
        <v>0</v>
      </c>
    </row>
    <row r="60" spans="1:11">
      <c r="A60" s="80">
        <f>RFPStatus!D60</f>
        <v>0</v>
      </c>
      <c r="D60" s="71">
        <f>RFPData!D60</f>
        <v>0</v>
      </c>
      <c r="K60" s="51">
        <f>RFPData!E60</f>
        <v>0</v>
      </c>
    </row>
    <row r="61" spans="1:11">
      <c r="A61" s="80">
        <f>RFPStatus!D61</f>
        <v>0</v>
      </c>
      <c r="D61" s="71">
        <f>RFPData!D61</f>
        <v>0</v>
      </c>
      <c r="K61" s="51">
        <f>RFPData!E61</f>
        <v>0</v>
      </c>
    </row>
    <row r="62" spans="1:11">
      <c r="A62" s="80">
        <f>RFPStatus!D62</f>
        <v>0</v>
      </c>
      <c r="D62" s="71">
        <f>RFPData!D62</f>
        <v>0</v>
      </c>
      <c r="K62" s="51">
        <f>RFPData!E62</f>
        <v>0</v>
      </c>
    </row>
    <row r="63" spans="1:11">
      <c r="A63" s="80">
        <f>RFPStatus!D63</f>
        <v>0</v>
      </c>
      <c r="D63" s="71">
        <f>RFPData!D63</f>
        <v>0</v>
      </c>
      <c r="K63" s="51">
        <f>RFPData!E63</f>
        <v>0</v>
      </c>
    </row>
    <row r="64" spans="1:11">
      <c r="A64" s="80">
        <f>RFPStatus!D64</f>
        <v>0</v>
      </c>
      <c r="D64" s="71">
        <f>RFPData!D64</f>
        <v>0</v>
      </c>
      <c r="K64" s="51">
        <f>RFPData!E64</f>
        <v>0</v>
      </c>
    </row>
    <row r="65" spans="1:11">
      <c r="A65" s="80">
        <f>RFPStatus!D65</f>
        <v>0</v>
      </c>
      <c r="D65" s="71">
        <f>RFPData!D65</f>
        <v>0</v>
      </c>
      <c r="K65" s="51">
        <f>RFPData!E65</f>
        <v>0</v>
      </c>
    </row>
    <row r="66" spans="1:11">
      <c r="A66" s="80">
        <f>RFPStatus!D66</f>
        <v>0</v>
      </c>
      <c r="D66" s="71">
        <f>RFPData!D66</f>
        <v>0</v>
      </c>
      <c r="K66" s="51">
        <f>RFPData!E66</f>
        <v>0</v>
      </c>
    </row>
    <row r="67" spans="1:11">
      <c r="A67" s="80">
        <f>RFPStatus!D67</f>
        <v>0</v>
      </c>
      <c r="D67" s="71">
        <f>RFPData!D67</f>
        <v>0</v>
      </c>
      <c r="K67" s="51">
        <f>RFPData!E67</f>
        <v>0</v>
      </c>
    </row>
    <row r="68" spans="1:11">
      <c r="A68" s="80">
        <f>RFPStatus!D68</f>
        <v>0</v>
      </c>
      <c r="D68" s="71">
        <f>RFPData!D68</f>
        <v>0</v>
      </c>
      <c r="K68" s="51">
        <f>RFPData!E68</f>
        <v>0</v>
      </c>
    </row>
    <row r="69" spans="1:11">
      <c r="A69" s="80">
        <f>RFPStatus!D69</f>
        <v>0</v>
      </c>
      <c r="D69" s="71">
        <f>RFPData!D69</f>
        <v>0</v>
      </c>
      <c r="K69" s="51">
        <f>RFPData!E69</f>
        <v>0</v>
      </c>
    </row>
    <row r="70" spans="1:11">
      <c r="A70" s="80">
        <f>RFPStatus!D70</f>
        <v>0</v>
      </c>
      <c r="D70" s="71">
        <f>RFPData!D70</f>
        <v>0</v>
      </c>
      <c r="K70" s="51">
        <f>RFPData!E70</f>
        <v>0</v>
      </c>
    </row>
    <row r="71" spans="1:11">
      <c r="A71" s="80">
        <f>RFPStatus!D71</f>
        <v>0</v>
      </c>
      <c r="D71" s="71">
        <f>RFPData!D71</f>
        <v>0</v>
      </c>
      <c r="K71" s="51">
        <f>RFPData!E71</f>
        <v>0</v>
      </c>
    </row>
    <row r="72" spans="1:11">
      <c r="A72" s="80">
        <f>RFPStatus!D72</f>
        <v>0</v>
      </c>
      <c r="D72" s="71">
        <f>RFPData!D72</f>
        <v>0</v>
      </c>
      <c r="K72" s="51">
        <f>RFPData!E72</f>
        <v>0</v>
      </c>
    </row>
    <row r="73" spans="1:11">
      <c r="A73" s="80">
        <f>RFPStatus!D73</f>
        <v>0</v>
      </c>
      <c r="D73" s="71">
        <f>RFPData!D73</f>
        <v>0</v>
      </c>
      <c r="K73" s="51">
        <f>RFPData!E73</f>
        <v>0</v>
      </c>
    </row>
    <row r="74" spans="1:11">
      <c r="A74" s="80">
        <f>RFPStatus!D74</f>
        <v>0</v>
      </c>
      <c r="D74" s="71">
        <f>RFPData!D74</f>
        <v>0</v>
      </c>
      <c r="K74" s="51">
        <f>RFPData!E74</f>
        <v>0</v>
      </c>
    </row>
    <row r="75" spans="1:11">
      <c r="A75" s="80">
        <f>RFPStatus!D75</f>
        <v>0</v>
      </c>
      <c r="D75" s="71">
        <f>RFPData!D75</f>
        <v>0</v>
      </c>
      <c r="K75" s="51">
        <f>RFPData!E75</f>
        <v>0</v>
      </c>
    </row>
    <row r="76" spans="1:11">
      <c r="A76" s="80">
        <f>RFPStatus!D76</f>
        <v>0</v>
      </c>
      <c r="D76" s="71">
        <f>RFPData!D76</f>
        <v>0</v>
      </c>
      <c r="K76" s="51">
        <f>RFPData!E76</f>
        <v>0</v>
      </c>
    </row>
    <row r="77" spans="1:11">
      <c r="A77" s="80">
        <f>RFPStatus!D77</f>
        <v>0</v>
      </c>
      <c r="D77" s="71">
        <f>RFPData!D77</f>
        <v>0</v>
      </c>
      <c r="K77" s="51">
        <f>RFPData!E77</f>
        <v>0</v>
      </c>
    </row>
    <row r="78" spans="1:11">
      <c r="A78" s="80">
        <f>RFPStatus!D78</f>
        <v>0</v>
      </c>
      <c r="D78" s="71">
        <f>RFPData!D78</f>
        <v>0</v>
      </c>
      <c r="K78" s="51">
        <f>RFPData!E78</f>
        <v>0</v>
      </c>
    </row>
    <row r="79" spans="1:11">
      <c r="A79" s="80">
        <f>RFPStatus!D79</f>
        <v>0</v>
      </c>
      <c r="D79" s="71">
        <f>RFPData!D79</f>
        <v>0</v>
      </c>
      <c r="K79" s="51">
        <f>RFPData!E79</f>
        <v>0</v>
      </c>
    </row>
    <row r="80" spans="1:11">
      <c r="A80" s="80">
        <f>RFPStatus!D80</f>
        <v>0</v>
      </c>
      <c r="D80" s="71">
        <f>RFPData!D80</f>
        <v>0</v>
      </c>
      <c r="K80" s="51">
        <f>RFPData!E80</f>
        <v>0</v>
      </c>
    </row>
    <row r="81" spans="1:11">
      <c r="A81" s="80">
        <f>RFPStatus!D81</f>
        <v>0</v>
      </c>
      <c r="D81" s="71">
        <f>RFPData!D81</f>
        <v>0</v>
      </c>
      <c r="K81" s="51">
        <f>RFPData!E81</f>
        <v>0</v>
      </c>
    </row>
    <row r="82" spans="1:11">
      <c r="A82" s="80">
        <f>RFPStatus!D82</f>
        <v>0</v>
      </c>
      <c r="D82" s="71">
        <f>RFPData!D82</f>
        <v>0</v>
      </c>
      <c r="K82" s="51">
        <f>RFPData!E82</f>
        <v>0</v>
      </c>
    </row>
    <row r="83" spans="1:11">
      <c r="A83" s="80">
        <f>RFPStatus!D83</f>
        <v>0</v>
      </c>
      <c r="D83" s="71">
        <f>RFPData!D83</f>
        <v>0</v>
      </c>
      <c r="K83" s="51">
        <f>RFPData!E83</f>
        <v>0</v>
      </c>
    </row>
    <row r="84" spans="1:11">
      <c r="A84" s="80">
        <f>RFPStatus!D84</f>
        <v>0</v>
      </c>
      <c r="D84" s="71">
        <f>RFPData!D84</f>
        <v>0</v>
      </c>
      <c r="K84" s="51">
        <f>RFPData!E84</f>
        <v>0</v>
      </c>
    </row>
    <row r="85" spans="1:11">
      <c r="A85" s="80">
        <f>RFPStatus!D85</f>
        <v>0</v>
      </c>
      <c r="D85" s="71">
        <f>RFPData!D85</f>
        <v>0</v>
      </c>
      <c r="K85" s="51">
        <f>RFPData!E85</f>
        <v>0</v>
      </c>
    </row>
    <row r="86" spans="1:11">
      <c r="A86" s="80">
        <f>RFPStatus!D86</f>
        <v>0</v>
      </c>
      <c r="D86" s="71">
        <f>RFPData!D86</f>
        <v>0</v>
      </c>
      <c r="K86" s="51">
        <f>RFPData!E86</f>
        <v>0</v>
      </c>
    </row>
    <row r="87" spans="1:11">
      <c r="A87" s="80">
        <f>RFPStatus!D87</f>
        <v>0</v>
      </c>
      <c r="D87" s="71">
        <f>RFPData!D87</f>
        <v>0</v>
      </c>
      <c r="K87" s="51">
        <f>RFPData!E87</f>
        <v>0</v>
      </c>
    </row>
    <row r="88" spans="1:11">
      <c r="A88" s="80">
        <f>RFPStatus!D88</f>
        <v>0</v>
      </c>
      <c r="D88" s="71">
        <f>RFPData!D88</f>
        <v>0</v>
      </c>
      <c r="K88" s="51">
        <f>RFPData!E88</f>
        <v>0</v>
      </c>
    </row>
    <row r="89" spans="1:11">
      <c r="A89" s="80">
        <f>RFPStatus!D89</f>
        <v>0</v>
      </c>
      <c r="D89" s="71">
        <f>RFPData!D89</f>
        <v>0</v>
      </c>
      <c r="K89" s="51">
        <f>RFPData!E89</f>
        <v>0</v>
      </c>
    </row>
    <row r="90" spans="1:11">
      <c r="A90" s="80">
        <f>RFPStatus!D90</f>
        <v>0</v>
      </c>
      <c r="D90" s="71">
        <f>RFPData!D90</f>
        <v>0</v>
      </c>
      <c r="K90" s="51">
        <f>RFPData!E90</f>
        <v>0</v>
      </c>
    </row>
    <row r="91" spans="1:11">
      <c r="A91" s="80">
        <f>RFPStatus!D91</f>
        <v>0</v>
      </c>
      <c r="D91" s="71">
        <f>RFPData!D91</f>
        <v>0</v>
      </c>
      <c r="K91" s="51">
        <f>RFPData!E91</f>
        <v>0</v>
      </c>
    </row>
    <row r="92" spans="1:11">
      <c r="A92" s="80">
        <f>RFPStatus!D92</f>
        <v>0</v>
      </c>
      <c r="D92" s="71">
        <f>RFPData!D92</f>
        <v>0</v>
      </c>
      <c r="K92" s="51">
        <f>RFPData!E92</f>
        <v>0</v>
      </c>
    </row>
    <row r="93" spans="1:11">
      <c r="A93" s="80">
        <f>RFPStatus!D93</f>
        <v>0</v>
      </c>
      <c r="D93" s="71">
        <f>RFPData!D93</f>
        <v>0</v>
      </c>
      <c r="K93" s="51">
        <f>RFPData!E93</f>
        <v>0</v>
      </c>
    </row>
    <row r="94" spans="1:11">
      <c r="A94" s="80">
        <f>RFPStatus!D94</f>
        <v>0</v>
      </c>
      <c r="D94" s="71">
        <f>RFPData!D94</f>
        <v>0</v>
      </c>
      <c r="K94" s="51">
        <f>RFPData!E94</f>
        <v>0</v>
      </c>
    </row>
    <row r="95" spans="1:11">
      <c r="A95" s="80">
        <f>RFPStatus!D95</f>
        <v>0</v>
      </c>
      <c r="D95" s="71">
        <f>RFPData!D95</f>
        <v>0</v>
      </c>
      <c r="K95" s="51">
        <f>RFPData!E95</f>
        <v>0</v>
      </c>
    </row>
    <row r="96" spans="1:11">
      <c r="A96" s="80">
        <f>RFPStatus!D96</f>
        <v>0</v>
      </c>
      <c r="D96" s="71">
        <f>RFPData!D96</f>
        <v>0</v>
      </c>
      <c r="K96" s="51">
        <f>RFPData!E96</f>
        <v>0</v>
      </c>
    </row>
    <row r="97" spans="1:11">
      <c r="A97" s="80">
        <f>RFPStatus!D97</f>
        <v>0</v>
      </c>
      <c r="D97" s="71">
        <f>RFPData!D97</f>
        <v>0</v>
      </c>
      <c r="K97" s="51">
        <f>RFPData!E97</f>
        <v>0</v>
      </c>
    </row>
    <row r="98" spans="1:11">
      <c r="A98" s="80">
        <f>RFPStatus!D98</f>
        <v>0</v>
      </c>
      <c r="D98" s="71">
        <f>RFPData!D98</f>
        <v>0</v>
      </c>
      <c r="K98" s="51">
        <f>RFPData!E98</f>
        <v>0</v>
      </c>
    </row>
    <row r="99" spans="1:11">
      <c r="A99" s="80">
        <f>RFPStatus!D99</f>
        <v>0</v>
      </c>
      <c r="D99" s="71">
        <f>RFPData!D99</f>
        <v>0</v>
      </c>
      <c r="K99" s="51">
        <f>RFPData!E99</f>
        <v>0</v>
      </c>
    </row>
    <row r="100" spans="1:11">
      <c r="A100" s="80">
        <f>RFPStatus!D100</f>
        <v>0</v>
      </c>
      <c r="D100" s="71">
        <f>RFPData!D100</f>
        <v>0</v>
      </c>
      <c r="K100" s="51">
        <f>RFPData!E100</f>
        <v>0</v>
      </c>
    </row>
    <row r="101" spans="1:11">
      <c r="A101" s="80">
        <f>RFPStatus!D101</f>
        <v>0</v>
      </c>
      <c r="D101" s="71">
        <f>RFPData!D101</f>
        <v>0</v>
      </c>
      <c r="K101" s="51">
        <f>RFPData!E101</f>
        <v>0</v>
      </c>
    </row>
    <row r="102" spans="1:11">
      <c r="A102" s="80">
        <f>RFPStatus!D102</f>
        <v>0</v>
      </c>
      <c r="D102" s="71">
        <f>RFPData!D102</f>
        <v>0</v>
      </c>
      <c r="K102" s="51">
        <f>RFPData!E102</f>
        <v>0</v>
      </c>
    </row>
    <row r="103" spans="1:11">
      <c r="A103" s="80">
        <f>RFPStatus!D103</f>
        <v>0</v>
      </c>
      <c r="D103" s="71">
        <f>RFPData!D103</f>
        <v>0</v>
      </c>
      <c r="K103" s="51">
        <f>RFPData!E103</f>
        <v>0</v>
      </c>
    </row>
    <row r="104" spans="1:11">
      <c r="A104" s="80">
        <f>RFPStatus!D104</f>
        <v>0</v>
      </c>
      <c r="D104" s="71">
        <f>RFPData!D104</f>
        <v>0</v>
      </c>
      <c r="K104" s="51">
        <f>RFPData!E104</f>
        <v>0</v>
      </c>
    </row>
    <row r="105" spans="1:11">
      <c r="A105" s="80">
        <f>RFPStatus!D105</f>
        <v>0</v>
      </c>
      <c r="D105" s="71">
        <f>RFPData!D105</f>
        <v>0</v>
      </c>
      <c r="K105" s="51">
        <f>RFPData!E105</f>
        <v>0</v>
      </c>
    </row>
    <row r="106" spans="1:11">
      <c r="A106" s="80">
        <f>RFPStatus!D106</f>
        <v>0</v>
      </c>
      <c r="D106" s="71">
        <f>RFPData!D106</f>
        <v>0</v>
      </c>
      <c r="K106" s="51">
        <f>RFPData!E106</f>
        <v>0</v>
      </c>
    </row>
    <row r="107" spans="1:11">
      <c r="A107" s="80">
        <f>RFPStatus!D107</f>
        <v>0</v>
      </c>
      <c r="D107" s="71">
        <f>RFPData!D107</f>
        <v>0</v>
      </c>
      <c r="K107" s="51">
        <f>RFPData!E107</f>
        <v>0</v>
      </c>
    </row>
    <row r="108" spans="1:11">
      <c r="A108" s="80">
        <f>RFPStatus!D108</f>
        <v>0</v>
      </c>
      <c r="D108" s="71">
        <f>RFPData!D108</f>
        <v>0</v>
      </c>
      <c r="K108" s="51">
        <f>RFPData!E108</f>
        <v>0</v>
      </c>
    </row>
    <row r="109" spans="1:11">
      <c r="A109" s="80">
        <f>RFPStatus!D109</f>
        <v>0</v>
      </c>
      <c r="D109" s="71">
        <f>RFPData!D109</f>
        <v>0</v>
      </c>
      <c r="K109" s="51">
        <f>RFPData!E109</f>
        <v>0</v>
      </c>
    </row>
    <row r="110" spans="1:11">
      <c r="A110" s="80">
        <f>RFPStatus!D110</f>
        <v>0</v>
      </c>
      <c r="D110" s="71">
        <f>RFPData!D110</f>
        <v>0</v>
      </c>
      <c r="K110" s="51">
        <f>RFPData!E110</f>
        <v>0</v>
      </c>
    </row>
    <row r="111" spans="1:11">
      <c r="A111" s="80">
        <f>RFPStatus!D111</f>
        <v>0</v>
      </c>
      <c r="D111" s="71">
        <f>RFPData!D111</f>
        <v>0</v>
      </c>
      <c r="K111" s="51">
        <f>RFPData!E111</f>
        <v>0</v>
      </c>
    </row>
    <row r="112" spans="1:11">
      <c r="A112" s="80">
        <f>RFPStatus!D112</f>
        <v>0</v>
      </c>
      <c r="D112" s="71">
        <f>RFPData!D112</f>
        <v>0</v>
      </c>
      <c r="K112" s="51">
        <f>RFPData!E112</f>
        <v>0</v>
      </c>
    </row>
    <row r="113" spans="1:11">
      <c r="A113" s="80">
        <f>RFPStatus!D113</f>
        <v>0</v>
      </c>
      <c r="D113" s="71">
        <f>RFPData!D113</f>
        <v>0</v>
      </c>
      <c r="K113" s="51">
        <f>RFPData!E113</f>
        <v>0</v>
      </c>
    </row>
    <row r="114" spans="1:11">
      <c r="A114" s="80">
        <f>RFPStatus!D114</f>
        <v>0</v>
      </c>
      <c r="D114" s="71">
        <f>RFPData!D114</f>
        <v>0</v>
      </c>
      <c r="K114" s="51">
        <f>RFPData!E114</f>
        <v>0</v>
      </c>
    </row>
    <row r="115" spans="1:11">
      <c r="A115" s="80">
        <f>RFPStatus!D115</f>
        <v>0</v>
      </c>
      <c r="D115" s="71">
        <f>RFPData!D115</f>
        <v>0</v>
      </c>
      <c r="K115" s="51">
        <f>RFPData!E115</f>
        <v>0</v>
      </c>
    </row>
    <row r="116" spans="1:11">
      <c r="A116" s="80">
        <f>RFPStatus!D116</f>
        <v>0</v>
      </c>
      <c r="D116" s="71">
        <f>RFPData!D116</f>
        <v>0</v>
      </c>
      <c r="K116" s="51">
        <f>RFPData!E116</f>
        <v>0</v>
      </c>
    </row>
    <row r="117" spans="1:11">
      <c r="A117" s="80">
        <f>RFPStatus!D117</f>
        <v>0</v>
      </c>
      <c r="D117" s="71">
        <f>RFPData!D117</f>
        <v>0</v>
      </c>
      <c r="K117" s="51">
        <f>RFPData!E117</f>
        <v>0</v>
      </c>
    </row>
    <row r="118" spans="1:11">
      <c r="A118" s="80">
        <f>RFPStatus!D118</f>
        <v>0</v>
      </c>
      <c r="D118" s="71">
        <f>RFPData!D118</f>
        <v>0</v>
      </c>
      <c r="K118" s="51">
        <f>RFPData!E118</f>
        <v>0</v>
      </c>
    </row>
    <row r="119" spans="1:11">
      <c r="A119" s="80">
        <f>RFPStatus!D119</f>
        <v>0</v>
      </c>
      <c r="D119" s="71">
        <f>RFPData!D119</f>
        <v>0</v>
      </c>
      <c r="K119" s="51">
        <f>RFPData!E119</f>
        <v>0</v>
      </c>
    </row>
    <row r="120" spans="1:11">
      <c r="A120" s="80">
        <f>RFPStatus!D120</f>
        <v>0</v>
      </c>
      <c r="D120" s="71">
        <f>RFPData!D120</f>
        <v>0</v>
      </c>
      <c r="K120" s="51">
        <f>RFPData!E120</f>
        <v>0</v>
      </c>
    </row>
    <row r="121" spans="1:11">
      <c r="A121" s="80">
        <f>RFPStatus!D121</f>
        <v>0</v>
      </c>
      <c r="D121" s="71">
        <f>RFPData!D121</f>
        <v>0</v>
      </c>
      <c r="K121" s="51">
        <f>RFPData!E121</f>
        <v>0</v>
      </c>
    </row>
    <row r="122" spans="1:11">
      <c r="A122" s="80">
        <f>RFPStatus!D122</f>
        <v>0</v>
      </c>
      <c r="D122" s="71">
        <f>RFPData!D122</f>
        <v>0</v>
      </c>
      <c r="K122" s="51">
        <f>RFPData!E122</f>
        <v>0</v>
      </c>
    </row>
    <row r="123" spans="1:11">
      <c r="A123" s="80">
        <f>RFPStatus!D123</f>
        <v>0</v>
      </c>
      <c r="D123" s="71">
        <f>RFPData!D123</f>
        <v>0</v>
      </c>
      <c r="K123" s="51">
        <f>RFPData!E123</f>
        <v>0</v>
      </c>
    </row>
    <row r="124" spans="1:11">
      <c r="A124" s="80">
        <f>RFPStatus!D124</f>
        <v>0</v>
      </c>
      <c r="D124" s="71">
        <f>RFPData!D124</f>
        <v>0</v>
      </c>
      <c r="K124" s="51">
        <f>RFPData!E124</f>
        <v>0</v>
      </c>
    </row>
    <row r="125" spans="1:11">
      <c r="A125" s="80">
        <f>RFPStatus!D125</f>
        <v>0</v>
      </c>
      <c r="D125" s="71">
        <f>RFPData!D125</f>
        <v>0</v>
      </c>
      <c r="K125" s="51">
        <f>RFPData!E125</f>
        <v>0</v>
      </c>
    </row>
    <row r="126" spans="1:11">
      <c r="A126" s="80">
        <f>RFPStatus!D126</f>
        <v>0</v>
      </c>
      <c r="D126" s="71">
        <f>RFPData!D126</f>
        <v>0</v>
      </c>
      <c r="K126" s="51">
        <f>RFPData!E126</f>
        <v>0</v>
      </c>
    </row>
    <row r="127" spans="1:11">
      <c r="A127" s="80">
        <f>RFPStatus!D127</f>
        <v>0</v>
      </c>
      <c r="D127" s="71">
        <f>RFPData!D127</f>
        <v>0</v>
      </c>
      <c r="K127" s="51">
        <f>RFPData!E127</f>
        <v>0</v>
      </c>
    </row>
    <row r="128" spans="1:11">
      <c r="A128" s="80">
        <f>RFPStatus!D128</f>
        <v>0</v>
      </c>
      <c r="D128" s="71">
        <f>RFPData!D128</f>
        <v>0</v>
      </c>
      <c r="K128" s="51">
        <f>RFPData!E128</f>
        <v>0</v>
      </c>
    </row>
    <row r="129" spans="1:11">
      <c r="A129" s="80">
        <f>RFPStatus!D129</f>
        <v>0</v>
      </c>
      <c r="D129" s="71">
        <f>RFPData!D129</f>
        <v>0</v>
      </c>
      <c r="K129" s="51">
        <f>RFPData!E129</f>
        <v>0</v>
      </c>
    </row>
    <row r="130" spans="1:11">
      <c r="A130" s="80">
        <f>RFPStatus!D130</f>
        <v>0</v>
      </c>
      <c r="D130" s="71">
        <f>RFPData!D130</f>
        <v>0</v>
      </c>
      <c r="K130" s="51">
        <f>RFPData!E130</f>
        <v>0</v>
      </c>
    </row>
    <row r="131" spans="1:11">
      <c r="A131" s="80">
        <f>RFPStatus!D131</f>
        <v>0</v>
      </c>
      <c r="D131" s="71">
        <f>RFPData!D131</f>
        <v>0</v>
      </c>
      <c r="K131" s="51">
        <f>RFPData!E131</f>
        <v>0</v>
      </c>
    </row>
    <row r="132" spans="1:11">
      <c r="A132" s="80">
        <f>RFPStatus!D132</f>
        <v>0</v>
      </c>
      <c r="D132" s="71">
        <f>RFPData!D132</f>
        <v>0</v>
      </c>
      <c r="K132" s="51">
        <f>RFPData!E132</f>
        <v>0</v>
      </c>
    </row>
    <row r="133" spans="1:11">
      <c r="A133" s="80">
        <f>RFPStatus!D133</f>
        <v>0</v>
      </c>
      <c r="D133" s="71">
        <f>RFPData!D133</f>
        <v>0</v>
      </c>
      <c r="K133" s="51">
        <f>RFPData!E133</f>
        <v>0</v>
      </c>
    </row>
    <row r="134" spans="1:11">
      <c r="A134" s="80">
        <f>RFPStatus!D134</f>
        <v>0</v>
      </c>
      <c r="D134" s="71">
        <f>RFPData!D134</f>
        <v>0</v>
      </c>
      <c r="K134" s="51">
        <f>RFPData!E134</f>
        <v>0</v>
      </c>
    </row>
    <row r="135" spans="1:11">
      <c r="A135" s="80">
        <f>RFPStatus!D135</f>
        <v>0</v>
      </c>
      <c r="D135" s="71">
        <f>RFPData!D135</f>
        <v>0</v>
      </c>
      <c r="K135" s="51">
        <f>RFPData!E135</f>
        <v>0</v>
      </c>
    </row>
    <row r="136" spans="1:11">
      <c r="A136" s="80">
        <f>RFPStatus!D136</f>
        <v>0</v>
      </c>
      <c r="D136" s="71">
        <f>RFPData!D136</f>
        <v>0</v>
      </c>
      <c r="K136" s="51">
        <f>RFPData!E136</f>
        <v>0</v>
      </c>
    </row>
    <row r="137" spans="1:11">
      <c r="A137" s="80">
        <f>RFPStatus!D137</f>
        <v>0</v>
      </c>
      <c r="D137" s="71">
        <f>RFPData!D137</f>
        <v>0</v>
      </c>
      <c r="K137" s="51">
        <f>RFPData!E137</f>
        <v>0</v>
      </c>
    </row>
    <row r="138" spans="1:11">
      <c r="A138" s="80">
        <f>RFPStatus!D138</f>
        <v>0</v>
      </c>
      <c r="D138" s="71">
        <f>RFPData!D138</f>
        <v>0</v>
      </c>
      <c r="K138" s="51">
        <f>RFPData!E138</f>
        <v>0</v>
      </c>
    </row>
    <row r="139" spans="1:11">
      <c r="A139" s="80">
        <f>RFPStatus!D139</f>
        <v>0</v>
      </c>
      <c r="D139" s="71">
        <f>RFPData!D139</f>
        <v>0</v>
      </c>
      <c r="K139" s="51">
        <f>RFPData!E139</f>
        <v>0</v>
      </c>
    </row>
    <row r="140" spans="1:11">
      <c r="A140" s="80">
        <f>RFPStatus!D140</f>
        <v>0</v>
      </c>
      <c r="D140" s="71">
        <f>RFPData!D140</f>
        <v>0</v>
      </c>
      <c r="K140" s="51">
        <f>RFPData!E140</f>
        <v>0</v>
      </c>
    </row>
    <row r="141" spans="1:11">
      <c r="A141" s="80">
        <f>RFPStatus!D141</f>
        <v>0</v>
      </c>
      <c r="D141" s="71">
        <f>RFPData!D141</f>
        <v>0</v>
      </c>
      <c r="K141" s="51">
        <f>RFPData!E141</f>
        <v>0</v>
      </c>
    </row>
    <row r="142" spans="1:11">
      <c r="A142" s="80">
        <f>RFPStatus!D142</f>
        <v>0</v>
      </c>
      <c r="D142" s="71">
        <f>RFPData!D142</f>
        <v>0</v>
      </c>
      <c r="K142" s="51">
        <f>RFPData!E142</f>
        <v>0</v>
      </c>
    </row>
    <row r="143" spans="1:11">
      <c r="A143" s="80">
        <f>RFPStatus!D143</f>
        <v>0</v>
      </c>
      <c r="D143" s="71">
        <f>RFPData!D143</f>
        <v>0</v>
      </c>
      <c r="K143" s="51">
        <f>RFPData!E143</f>
        <v>0</v>
      </c>
    </row>
    <row r="144" spans="1:11">
      <c r="A144" s="80">
        <f>RFPStatus!D144</f>
        <v>0</v>
      </c>
      <c r="D144" s="71">
        <f>RFPData!D144</f>
        <v>0</v>
      </c>
      <c r="K144" s="51">
        <f>RFPData!E144</f>
        <v>0</v>
      </c>
    </row>
    <row r="145" spans="1:11">
      <c r="A145" s="80">
        <f>RFPStatus!D145</f>
        <v>0</v>
      </c>
      <c r="D145" s="71">
        <f>RFPData!D145</f>
        <v>0</v>
      </c>
      <c r="K145" s="51">
        <f>RFPData!E145</f>
        <v>0</v>
      </c>
    </row>
    <row r="146" spans="1:11">
      <c r="A146" s="80">
        <f>RFPStatus!D146</f>
        <v>0</v>
      </c>
      <c r="D146" s="71">
        <f>RFPData!D146</f>
        <v>0</v>
      </c>
      <c r="K146" s="51">
        <f>RFPData!E146</f>
        <v>0</v>
      </c>
    </row>
    <row r="147" spans="1:11">
      <c r="A147" s="80">
        <f>RFPStatus!D147</f>
        <v>0</v>
      </c>
      <c r="D147" s="71">
        <f>RFPData!D147</f>
        <v>0</v>
      </c>
      <c r="K147" s="51">
        <f>RFPData!E147</f>
        <v>0</v>
      </c>
    </row>
    <row r="148" spans="1:11">
      <c r="A148" s="80">
        <f>RFPStatus!D148</f>
        <v>0</v>
      </c>
      <c r="D148" s="71">
        <f>RFPData!D148</f>
        <v>0</v>
      </c>
      <c r="K148" s="51">
        <f>RFPData!E148</f>
        <v>0</v>
      </c>
    </row>
    <row r="149" spans="1:11">
      <c r="A149" s="80">
        <f>RFPStatus!D149</f>
        <v>0</v>
      </c>
      <c r="D149" s="71">
        <f>RFPData!D149</f>
        <v>0</v>
      </c>
      <c r="K149" s="51">
        <f>RFPData!E149</f>
        <v>0</v>
      </c>
    </row>
    <row r="150" spans="1:11">
      <c r="A150" s="80">
        <f>RFPStatus!D150</f>
        <v>0</v>
      </c>
      <c r="D150" s="71">
        <f>RFPData!D150</f>
        <v>0</v>
      </c>
      <c r="K150" s="51">
        <f>RFPData!E150</f>
        <v>0</v>
      </c>
    </row>
    <row r="151" spans="1:11">
      <c r="A151" s="80">
        <f>RFPStatus!D151</f>
        <v>0</v>
      </c>
      <c r="D151" s="71">
        <f>RFPData!D151</f>
        <v>0</v>
      </c>
      <c r="K151" s="51">
        <f>RFPData!E151</f>
        <v>0</v>
      </c>
    </row>
    <row r="152" spans="1:11">
      <c r="A152" s="80">
        <f>RFPStatus!D152</f>
        <v>0</v>
      </c>
      <c r="D152" s="71">
        <f>RFPData!D152</f>
        <v>0</v>
      </c>
      <c r="K152" s="51">
        <f>RFPData!E152</f>
        <v>0</v>
      </c>
    </row>
    <row r="153" spans="1:11">
      <c r="A153" s="80">
        <f>RFPStatus!D153</f>
        <v>0</v>
      </c>
      <c r="D153" s="71">
        <f>RFPData!D153</f>
        <v>0</v>
      </c>
      <c r="K153" s="51">
        <f>RFPData!E153</f>
        <v>0</v>
      </c>
    </row>
    <row r="154" spans="1:11">
      <c r="A154" s="80">
        <f>RFPStatus!D154</f>
        <v>0</v>
      </c>
      <c r="D154" s="71">
        <f>RFPData!D154</f>
        <v>0</v>
      </c>
      <c r="K154" s="51">
        <f>RFPData!E154</f>
        <v>0</v>
      </c>
    </row>
    <row r="155" spans="1:11">
      <c r="A155" s="80">
        <f>RFPStatus!D155</f>
        <v>0</v>
      </c>
      <c r="D155" s="71">
        <f>RFPData!D155</f>
        <v>0</v>
      </c>
      <c r="K155" s="51">
        <f>RFPData!E155</f>
        <v>0</v>
      </c>
    </row>
    <row r="156" spans="1:11">
      <c r="A156" s="80">
        <f>RFPStatus!D156</f>
        <v>0</v>
      </c>
      <c r="D156" s="71">
        <f>RFPData!D156</f>
        <v>0</v>
      </c>
      <c r="K156" s="51">
        <f>RFPData!E156</f>
        <v>0</v>
      </c>
    </row>
    <row r="157" spans="1:11">
      <c r="A157" s="80">
        <f>RFPStatus!D157</f>
        <v>0</v>
      </c>
      <c r="D157" s="71">
        <f>RFPData!D157</f>
        <v>0</v>
      </c>
      <c r="K157" s="51">
        <f>RFPData!E157</f>
        <v>0</v>
      </c>
    </row>
    <row r="158" spans="1:11">
      <c r="A158" s="80">
        <f>RFPStatus!D158</f>
        <v>0</v>
      </c>
      <c r="D158" s="71">
        <f>RFPData!D158</f>
        <v>0</v>
      </c>
      <c r="K158" s="51">
        <f>RFPData!E158</f>
        <v>0</v>
      </c>
    </row>
    <row r="159" spans="1:11">
      <c r="A159" s="80">
        <f>RFPStatus!D159</f>
        <v>0</v>
      </c>
      <c r="D159" s="71">
        <f>RFPData!D159</f>
        <v>0</v>
      </c>
      <c r="K159" s="51">
        <f>RFPData!E159</f>
        <v>0</v>
      </c>
    </row>
    <row r="160" spans="1:11">
      <c r="A160" s="80">
        <f>RFPStatus!D160</f>
        <v>0</v>
      </c>
      <c r="D160" s="71">
        <f>RFPData!D160</f>
        <v>0</v>
      </c>
      <c r="K160" s="51">
        <f>RFPData!E160</f>
        <v>0</v>
      </c>
    </row>
    <row r="161" spans="1:11">
      <c r="A161" s="80">
        <f>RFPStatus!D161</f>
        <v>0</v>
      </c>
      <c r="D161" s="71">
        <f>RFPData!D161</f>
        <v>0</v>
      </c>
      <c r="K161" s="51">
        <f>RFPData!E161</f>
        <v>0</v>
      </c>
    </row>
    <row r="162" spans="1:11">
      <c r="A162" s="80">
        <f>RFPStatus!D162</f>
        <v>0</v>
      </c>
      <c r="D162" s="71">
        <f>RFPData!D162</f>
        <v>0</v>
      </c>
      <c r="K162" s="51">
        <f>RFPData!E162</f>
        <v>0</v>
      </c>
    </row>
    <row r="163" spans="1:11">
      <c r="A163" s="80">
        <f>RFPStatus!D163</f>
        <v>0</v>
      </c>
      <c r="D163" s="71">
        <f>RFPData!D163</f>
        <v>0</v>
      </c>
      <c r="K163" s="51">
        <f>RFPData!E163</f>
        <v>0</v>
      </c>
    </row>
    <row r="164" spans="1:11">
      <c r="A164" s="80">
        <f>RFPStatus!D164</f>
        <v>0</v>
      </c>
      <c r="D164" s="71">
        <f>RFPData!D164</f>
        <v>0</v>
      </c>
      <c r="K164" s="51">
        <f>RFPData!E164</f>
        <v>0</v>
      </c>
    </row>
    <row r="165" spans="1:11">
      <c r="A165" s="80">
        <f>RFPStatus!D165</f>
        <v>0</v>
      </c>
      <c r="D165" s="71">
        <f>RFPData!D165</f>
        <v>0</v>
      </c>
      <c r="K165" s="51">
        <f>RFPData!E165</f>
        <v>0</v>
      </c>
    </row>
    <row r="166" spans="1:11">
      <c r="A166" s="80">
        <f>RFPStatus!D166</f>
        <v>0</v>
      </c>
      <c r="D166" s="71">
        <f>RFPData!D166</f>
        <v>0</v>
      </c>
      <c r="K166" s="51">
        <f>RFPData!E166</f>
        <v>0</v>
      </c>
    </row>
    <row r="167" spans="1:11">
      <c r="A167" s="80">
        <f>RFPStatus!D167</f>
        <v>0</v>
      </c>
      <c r="D167" s="71">
        <f>RFPData!D167</f>
        <v>0</v>
      </c>
      <c r="K167" s="51">
        <f>RFPData!E167</f>
        <v>0</v>
      </c>
    </row>
    <row r="168" spans="1:11">
      <c r="A168" s="80">
        <f>RFPStatus!D168</f>
        <v>0</v>
      </c>
      <c r="D168" s="71">
        <f>RFPData!D168</f>
        <v>0</v>
      </c>
      <c r="K168" s="51">
        <f>RFPData!E168</f>
        <v>0</v>
      </c>
    </row>
    <row r="169" spans="1:11">
      <c r="A169" s="80">
        <f>RFPStatus!D169</f>
        <v>0</v>
      </c>
      <c r="D169" s="71">
        <f>RFPData!D169</f>
        <v>0</v>
      </c>
      <c r="K169" s="51">
        <f>RFPData!E169</f>
        <v>0</v>
      </c>
    </row>
    <row r="170" spans="1:11">
      <c r="A170" s="80">
        <f>RFPStatus!D170</f>
        <v>0</v>
      </c>
      <c r="D170" s="71">
        <f>RFPData!D170</f>
        <v>0</v>
      </c>
      <c r="K170" s="51">
        <f>RFPData!E170</f>
        <v>0</v>
      </c>
    </row>
    <row r="171" spans="1:11">
      <c r="A171" s="80">
        <f>RFPStatus!D171</f>
        <v>0</v>
      </c>
      <c r="D171" s="71">
        <f>RFPData!D171</f>
        <v>0</v>
      </c>
      <c r="K171" s="51">
        <f>RFPData!E171</f>
        <v>0</v>
      </c>
    </row>
    <row r="172" spans="1:11">
      <c r="A172" s="80">
        <f>RFPStatus!D172</f>
        <v>0</v>
      </c>
      <c r="D172" s="71">
        <f>RFPData!D172</f>
        <v>0</v>
      </c>
      <c r="K172" s="51">
        <f>RFPData!E172</f>
        <v>0</v>
      </c>
    </row>
    <row r="173" spans="1:11">
      <c r="A173" s="80">
        <f>RFPStatus!D173</f>
        <v>0</v>
      </c>
      <c r="D173" s="71">
        <f>RFPData!D173</f>
        <v>0</v>
      </c>
      <c r="K173" s="51">
        <f>RFPData!E173</f>
        <v>0</v>
      </c>
    </row>
    <row r="174" spans="1:11">
      <c r="A174" s="80">
        <f>RFPStatus!D174</f>
        <v>0</v>
      </c>
      <c r="D174" s="71">
        <f>RFPData!D174</f>
        <v>0</v>
      </c>
      <c r="K174" s="51">
        <f>RFPData!E174</f>
        <v>0</v>
      </c>
    </row>
    <row r="175" spans="1:11">
      <c r="A175" s="80">
        <f>RFPStatus!D175</f>
        <v>0</v>
      </c>
      <c r="D175" s="71">
        <f>RFPData!D175</f>
        <v>0</v>
      </c>
      <c r="K175" s="51">
        <f>RFPData!E175</f>
        <v>0</v>
      </c>
    </row>
    <row r="176" spans="1:11">
      <c r="A176" s="80">
        <f>RFPStatus!D176</f>
        <v>0</v>
      </c>
      <c r="D176" s="71">
        <f>RFPData!D176</f>
        <v>0</v>
      </c>
      <c r="K176" s="51">
        <f>RFPData!E176</f>
        <v>0</v>
      </c>
    </row>
    <row r="177" spans="1:11">
      <c r="A177" s="80">
        <f>RFPStatus!D177</f>
        <v>0</v>
      </c>
      <c r="D177" s="71">
        <f>RFPData!D177</f>
        <v>0</v>
      </c>
      <c r="K177" s="51">
        <f>RFPData!E177</f>
        <v>0</v>
      </c>
    </row>
    <row r="178" spans="1:11">
      <c r="A178" s="80">
        <f>RFPStatus!D178</f>
        <v>0</v>
      </c>
      <c r="D178" s="71">
        <f>RFPData!D178</f>
        <v>0</v>
      </c>
      <c r="K178" s="51">
        <f>RFPData!E178</f>
        <v>0</v>
      </c>
    </row>
    <row r="179" spans="1:11">
      <c r="A179" s="80">
        <f>RFPStatus!D179</f>
        <v>0</v>
      </c>
      <c r="D179" s="71">
        <f>RFPData!D179</f>
        <v>0</v>
      </c>
      <c r="K179" s="51">
        <f>RFPData!E179</f>
        <v>0</v>
      </c>
    </row>
    <row r="180" spans="1:11">
      <c r="A180" s="80">
        <f>RFPStatus!D180</f>
        <v>0</v>
      </c>
      <c r="D180" s="71">
        <f>RFPData!D180</f>
        <v>0</v>
      </c>
      <c r="K180" s="51">
        <f>RFPData!E180</f>
        <v>0</v>
      </c>
    </row>
    <row r="181" spans="1:11">
      <c r="A181" s="80">
        <f>RFPStatus!D181</f>
        <v>0</v>
      </c>
      <c r="D181" s="71">
        <f>RFPData!D181</f>
        <v>0</v>
      </c>
      <c r="K181" s="51">
        <f>RFPData!E181</f>
        <v>0</v>
      </c>
    </row>
    <row r="182" spans="1:11">
      <c r="A182" s="80">
        <f>RFPStatus!D182</f>
        <v>0</v>
      </c>
      <c r="D182" s="71">
        <f>RFPData!D182</f>
        <v>0</v>
      </c>
      <c r="K182" s="51">
        <f>RFPData!E182</f>
        <v>0</v>
      </c>
    </row>
    <row r="183" spans="1:11">
      <c r="A183" s="80">
        <f>RFPStatus!D183</f>
        <v>0</v>
      </c>
      <c r="D183" s="71">
        <f>RFPData!D183</f>
        <v>0</v>
      </c>
      <c r="K183" s="51">
        <f>RFPData!E183</f>
        <v>0</v>
      </c>
    </row>
    <row r="184" spans="1:11">
      <c r="A184" s="80">
        <f>RFPStatus!D184</f>
        <v>0</v>
      </c>
      <c r="D184" s="71">
        <f>RFPData!D184</f>
        <v>0</v>
      </c>
      <c r="K184" s="51">
        <f>RFPData!E184</f>
        <v>0</v>
      </c>
    </row>
    <row r="185" spans="1:11">
      <c r="A185" s="80">
        <f>RFPStatus!D185</f>
        <v>0</v>
      </c>
      <c r="D185" s="71">
        <f>RFPData!D185</f>
        <v>0</v>
      </c>
      <c r="K185" s="51">
        <f>RFPData!E185</f>
        <v>0</v>
      </c>
    </row>
    <row r="186" spans="1:11">
      <c r="A186" s="80">
        <f>RFPStatus!D186</f>
        <v>0</v>
      </c>
      <c r="D186" s="71">
        <f>RFPData!D186</f>
        <v>0</v>
      </c>
      <c r="K186" s="51">
        <f>RFPData!E186</f>
        <v>0</v>
      </c>
    </row>
    <row r="187" spans="1:11">
      <c r="A187" s="80">
        <f>RFPStatus!D187</f>
        <v>0</v>
      </c>
      <c r="D187" s="71">
        <f>RFPData!D187</f>
        <v>0</v>
      </c>
      <c r="K187" s="51">
        <f>RFPData!E187</f>
        <v>0</v>
      </c>
    </row>
    <row r="188" spans="1:11">
      <c r="A188" s="80">
        <f>RFPStatus!D188</f>
        <v>0</v>
      </c>
      <c r="D188" s="71">
        <f>RFPData!D188</f>
        <v>0</v>
      </c>
      <c r="K188" s="51">
        <f>RFPData!E188</f>
        <v>0</v>
      </c>
    </row>
    <row r="189" spans="1:11">
      <c r="A189" s="80">
        <f>RFPStatus!D189</f>
        <v>0</v>
      </c>
      <c r="D189" s="71">
        <f>RFPData!D189</f>
        <v>0</v>
      </c>
      <c r="K189" s="51">
        <f>RFPData!E189</f>
        <v>0</v>
      </c>
    </row>
    <row r="190" spans="1:11">
      <c r="A190" s="80">
        <f>RFPStatus!D190</f>
        <v>0</v>
      </c>
      <c r="D190" s="71">
        <f>RFPData!D190</f>
        <v>0</v>
      </c>
      <c r="K190" s="51">
        <f>RFPData!E190</f>
        <v>0</v>
      </c>
    </row>
    <row r="191" spans="1:11">
      <c r="A191" s="80">
        <f>RFPStatus!D191</f>
        <v>0</v>
      </c>
      <c r="D191" s="71">
        <f>RFPData!D191</f>
        <v>0</v>
      </c>
      <c r="K191" s="51">
        <f>RFPData!E191</f>
        <v>0</v>
      </c>
    </row>
    <row r="192" spans="1:11">
      <c r="A192" s="80">
        <f>RFPStatus!D192</f>
        <v>0</v>
      </c>
      <c r="D192" s="71">
        <f>RFPData!D192</f>
        <v>0</v>
      </c>
      <c r="K192" s="51">
        <f>RFPData!E192</f>
        <v>0</v>
      </c>
    </row>
    <row r="193" spans="1:11">
      <c r="A193" s="80">
        <f>RFPStatus!D193</f>
        <v>0</v>
      </c>
      <c r="D193" s="71">
        <f>RFPData!D193</f>
        <v>0</v>
      </c>
      <c r="K193" s="51">
        <f>RFPData!E193</f>
        <v>0</v>
      </c>
    </row>
    <row r="194" spans="1:11">
      <c r="A194" s="80">
        <f>RFPStatus!D194</f>
        <v>0</v>
      </c>
      <c r="D194" s="71">
        <f>RFPData!D194</f>
        <v>0</v>
      </c>
      <c r="K194" s="51">
        <f>RFPData!E194</f>
        <v>0</v>
      </c>
    </row>
    <row r="195" spans="1:11">
      <c r="A195" s="80">
        <f>RFPStatus!D195</f>
        <v>0</v>
      </c>
      <c r="D195" s="71">
        <f>RFPData!D195</f>
        <v>0</v>
      </c>
      <c r="K195" s="51">
        <f>RFPData!E195</f>
        <v>0</v>
      </c>
    </row>
    <row r="196" spans="1:11">
      <c r="A196" s="80">
        <f>RFPStatus!D196</f>
        <v>0</v>
      </c>
      <c r="D196" s="71">
        <f>RFPData!D196</f>
        <v>0</v>
      </c>
      <c r="K196" s="51">
        <f>RFPData!E196</f>
        <v>0</v>
      </c>
    </row>
    <row r="197" spans="1:11">
      <c r="A197" s="80">
        <f>RFPStatus!D197</f>
        <v>0</v>
      </c>
      <c r="D197" s="71">
        <f>RFPData!D197</f>
        <v>0</v>
      </c>
      <c r="K197" s="51">
        <f>RFPData!E197</f>
        <v>0</v>
      </c>
    </row>
    <row r="198" spans="1:11">
      <c r="A198" s="80">
        <f>RFPStatus!D198</f>
        <v>0</v>
      </c>
      <c r="D198" s="71">
        <f>RFPData!D198</f>
        <v>0</v>
      </c>
      <c r="K198" s="51">
        <f>RFPData!E198</f>
        <v>0</v>
      </c>
    </row>
    <row r="199" spans="1:11">
      <c r="A199" s="80">
        <f>RFPStatus!D199</f>
        <v>0</v>
      </c>
      <c r="D199" s="71">
        <f>RFPData!D199</f>
        <v>0</v>
      </c>
      <c r="K199" s="51">
        <f>RFPData!E199</f>
        <v>0</v>
      </c>
    </row>
    <row r="200" spans="1:11">
      <c r="A200" s="80">
        <f>RFPStatus!D200</f>
        <v>0</v>
      </c>
      <c r="D200" s="71">
        <f>RFPData!D200</f>
        <v>0</v>
      </c>
      <c r="K200" s="51">
        <f>RFPData!E200</f>
        <v>0</v>
      </c>
    </row>
    <row r="201" spans="1:11">
      <c r="A201" s="80">
        <f>RFPStatus!D201</f>
        <v>0</v>
      </c>
      <c r="D201" s="71">
        <f>RFPData!D201</f>
        <v>0</v>
      </c>
      <c r="K201" s="51">
        <f>RFPData!E201</f>
        <v>0</v>
      </c>
    </row>
    <row r="202" spans="1:11">
      <c r="A202" s="80">
        <f>RFPStatus!D202</f>
        <v>0</v>
      </c>
      <c r="D202" s="71">
        <f>RFPData!D202</f>
        <v>0</v>
      </c>
      <c r="K202" s="51">
        <f>RFPData!E202</f>
        <v>0</v>
      </c>
    </row>
    <row r="203" spans="1:11">
      <c r="A203" s="80">
        <f>RFPStatus!D203</f>
        <v>0</v>
      </c>
      <c r="D203" s="71">
        <f>RFPData!D203</f>
        <v>0</v>
      </c>
      <c r="K203" s="51">
        <f>RFPData!E203</f>
        <v>0</v>
      </c>
    </row>
    <row r="204" spans="1:11">
      <c r="A204" s="80">
        <f>RFPStatus!D204</f>
        <v>0</v>
      </c>
      <c r="D204" s="71">
        <f>RFPData!D204</f>
        <v>0</v>
      </c>
      <c r="K204" s="51">
        <f>RFPData!E204</f>
        <v>0</v>
      </c>
    </row>
    <row r="205" spans="1:11">
      <c r="A205" s="80">
        <f>RFPStatus!D205</f>
        <v>0</v>
      </c>
      <c r="D205" s="71">
        <f>RFPData!D205</f>
        <v>0</v>
      </c>
      <c r="K205" s="51">
        <f>RFPData!E205</f>
        <v>0</v>
      </c>
    </row>
    <row r="206" spans="1:11">
      <c r="A206" s="80">
        <f>RFPStatus!D206</f>
        <v>0</v>
      </c>
      <c r="D206" s="71">
        <f>RFPData!D206</f>
        <v>0</v>
      </c>
      <c r="K206" s="51">
        <f>RFPData!E206</f>
        <v>0</v>
      </c>
    </row>
    <row r="207" spans="1:11">
      <c r="A207" s="80">
        <f>RFPStatus!D207</f>
        <v>0</v>
      </c>
      <c r="D207" s="71">
        <f>RFPData!D207</f>
        <v>0</v>
      </c>
      <c r="K207" s="51">
        <f>RFPData!E207</f>
        <v>0</v>
      </c>
    </row>
    <row r="208" spans="1:11">
      <c r="A208" s="80">
        <f>RFPStatus!D208</f>
        <v>0</v>
      </c>
      <c r="D208" s="71">
        <f>RFPData!D208</f>
        <v>0</v>
      </c>
      <c r="K208" s="51">
        <f>RFPData!E208</f>
        <v>0</v>
      </c>
    </row>
    <row r="209" spans="1:11">
      <c r="A209" s="80">
        <f>RFPStatus!D209</f>
        <v>0</v>
      </c>
      <c r="D209" s="71">
        <f>RFPData!D209</f>
        <v>0</v>
      </c>
      <c r="K209" s="51">
        <f>RFPData!E209</f>
        <v>0</v>
      </c>
    </row>
    <row r="210" spans="1:11">
      <c r="A210" s="80">
        <f>RFPStatus!D210</f>
        <v>0</v>
      </c>
      <c r="D210" s="71">
        <f>RFPData!D210</f>
        <v>0</v>
      </c>
      <c r="K210" s="51">
        <f>RFPData!E210</f>
        <v>0</v>
      </c>
    </row>
    <row r="211" spans="1:11">
      <c r="A211" s="80">
        <f>RFPStatus!D211</f>
        <v>0</v>
      </c>
      <c r="D211" s="71">
        <f>RFPData!D211</f>
        <v>0</v>
      </c>
      <c r="K211" s="51">
        <f>RFPData!E211</f>
        <v>0</v>
      </c>
    </row>
    <row r="212" spans="1:11">
      <c r="A212" s="80">
        <f>RFPStatus!D212</f>
        <v>0</v>
      </c>
      <c r="D212" s="71">
        <f>RFPData!D212</f>
        <v>0</v>
      </c>
      <c r="K212" s="51">
        <f>RFPData!E212</f>
        <v>0</v>
      </c>
    </row>
    <row r="213" spans="1:11">
      <c r="A213" s="80">
        <f>RFPStatus!D213</f>
        <v>0</v>
      </c>
      <c r="D213" s="71">
        <f>RFPData!D213</f>
        <v>0</v>
      </c>
      <c r="K213" s="51">
        <f>RFPData!E213</f>
        <v>0</v>
      </c>
    </row>
    <row r="214" spans="1:11">
      <c r="A214" s="80">
        <f>RFPStatus!D214</f>
        <v>0</v>
      </c>
      <c r="D214" s="71">
        <f>RFPData!D214</f>
        <v>0</v>
      </c>
      <c r="K214" s="51">
        <f>RFPData!E214</f>
        <v>0</v>
      </c>
    </row>
    <row r="215" spans="1:11">
      <c r="A215" s="80">
        <f>RFPStatus!D215</f>
        <v>0</v>
      </c>
      <c r="D215" s="71">
        <f>RFPData!D215</f>
        <v>0</v>
      </c>
      <c r="K215" s="51">
        <f>RFPData!E215</f>
        <v>0</v>
      </c>
    </row>
    <row r="216" spans="1:11">
      <c r="A216" s="80">
        <f>RFPStatus!D216</f>
        <v>0</v>
      </c>
      <c r="D216" s="71">
        <f>RFPData!D216</f>
        <v>0</v>
      </c>
      <c r="K216" s="51">
        <f>RFPData!E216</f>
        <v>0</v>
      </c>
    </row>
    <row r="217" spans="1:11">
      <c r="A217" s="80">
        <f>RFPStatus!D217</f>
        <v>0</v>
      </c>
      <c r="D217" s="71">
        <f>RFPData!D217</f>
        <v>0</v>
      </c>
      <c r="K217" s="51">
        <f>RFPData!E217</f>
        <v>0</v>
      </c>
    </row>
    <row r="218" spans="1:11">
      <c r="A218" s="80">
        <f>RFPStatus!D218</f>
        <v>0</v>
      </c>
      <c r="D218" s="71">
        <f>RFPData!D218</f>
        <v>0</v>
      </c>
      <c r="K218" s="51">
        <f>RFPData!E218</f>
        <v>0</v>
      </c>
    </row>
    <row r="219" spans="1:11">
      <c r="A219" s="80">
        <f>RFPStatus!D219</f>
        <v>0</v>
      </c>
      <c r="D219" s="71">
        <f>RFPData!D219</f>
        <v>0</v>
      </c>
      <c r="K219" s="51">
        <f>RFPData!E219</f>
        <v>0</v>
      </c>
    </row>
    <row r="220" spans="1:11">
      <c r="A220" s="80">
        <f>RFPStatus!D220</f>
        <v>0</v>
      </c>
      <c r="D220" s="71">
        <f>RFPData!D220</f>
        <v>0</v>
      </c>
      <c r="K220" s="51">
        <f>RFPData!E220</f>
        <v>0</v>
      </c>
    </row>
    <row r="221" spans="1:11">
      <c r="A221" s="80">
        <f>RFPStatus!D221</f>
        <v>0</v>
      </c>
      <c r="D221" s="71">
        <f>RFPData!D221</f>
        <v>0</v>
      </c>
      <c r="K221" s="51">
        <f>RFPData!E221</f>
        <v>0</v>
      </c>
    </row>
    <row r="222" spans="1:11">
      <c r="A222" s="80">
        <f>RFPStatus!D222</f>
        <v>0</v>
      </c>
      <c r="D222" s="71">
        <f>RFPData!D222</f>
        <v>0</v>
      </c>
      <c r="K222" s="51">
        <f>RFPData!E222</f>
        <v>0</v>
      </c>
    </row>
    <row r="223" spans="1:11">
      <c r="A223" s="80">
        <f>RFPStatus!D223</f>
        <v>0</v>
      </c>
      <c r="D223" s="71">
        <f>RFPData!D223</f>
        <v>0</v>
      </c>
      <c r="K223" s="51">
        <f>RFPData!E223</f>
        <v>0</v>
      </c>
    </row>
    <row r="224" spans="1:11">
      <c r="A224" s="80">
        <f>RFPStatus!D224</f>
        <v>0</v>
      </c>
      <c r="D224" s="71">
        <f>RFPData!D224</f>
        <v>0</v>
      </c>
      <c r="K224" s="51">
        <f>RFPData!E224</f>
        <v>0</v>
      </c>
    </row>
    <row r="225" spans="1:11">
      <c r="A225" s="80">
        <f>RFPStatus!D225</f>
        <v>0</v>
      </c>
      <c r="D225" s="71">
        <f>RFPData!D225</f>
        <v>0</v>
      </c>
      <c r="K225" s="51">
        <f>RFPData!E225</f>
        <v>0</v>
      </c>
    </row>
    <row r="226" spans="1:11">
      <c r="A226" s="80">
        <f>RFPStatus!D226</f>
        <v>0</v>
      </c>
      <c r="D226" s="71">
        <f>RFPData!D226</f>
        <v>0</v>
      </c>
      <c r="K226" s="51">
        <f>RFPData!E226</f>
        <v>0</v>
      </c>
    </row>
    <row r="227" spans="1:11">
      <c r="A227" s="80">
        <f>RFPStatus!D227</f>
        <v>0</v>
      </c>
      <c r="D227" s="71">
        <f>RFPData!D227</f>
        <v>0</v>
      </c>
      <c r="K227" s="51">
        <f>RFPData!E227</f>
        <v>0</v>
      </c>
    </row>
    <row r="228" spans="1:11">
      <c r="A228" s="80">
        <f>RFPStatus!D228</f>
        <v>0</v>
      </c>
      <c r="D228" s="71">
        <f>RFPData!D228</f>
        <v>0</v>
      </c>
      <c r="K228" s="51">
        <f>RFPData!E228</f>
        <v>0</v>
      </c>
    </row>
    <row r="229" spans="1:11">
      <c r="A229" s="80">
        <f>RFPStatus!D229</f>
        <v>0</v>
      </c>
      <c r="D229" s="71">
        <f>RFPData!D229</f>
        <v>0</v>
      </c>
      <c r="K229" s="51">
        <f>RFPData!E229</f>
        <v>0</v>
      </c>
    </row>
    <row r="230" spans="1:11">
      <c r="A230" s="80">
        <f>RFPStatus!D230</f>
        <v>0</v>
      </c>
      <c r="D230" s="71">
        <f>RFPData!D230</f>
        <v>0</v>
      </c>
      <c r="K230" s="51">
        <f>RFPData!E230</f>
        <v>0</v>
      </c>
    </row>
    <row r="231" spans="1:11">
      <c r="A231" s="80">
        <f>RFPStatus!D231</f>
        <v>0</v>
      </c>
      <c r="D231" s="71">
        <f>RFPData!D231</f>
        <v>0</v>
      </c>
      <c r="K231" s="51">
        <f>RFPData!E231</f>
        <v>0</v>
      </c>
    </row>
    <row r="232" spans="1:11">
      <c r="A232" s="80">
        <f>RFPStatus!D232</f>
        <v>0</v>
      </c>
      <c r="D232" s="71">
        <f>RFPData!D232</f>
        <v>0</v>
      </c>
      <c r="K232" s="51">
        <f>RFPData!E232</f>
        <v>0</v>
      </c>
    </row>
    <row r="233" spans="1:11">
      <c r="A233" s="80">
        <f>RFPStatus!D233</f>
        <v>0</v>
      </c>
      <c r="D233" s="71">
        <f>RFPData!D233</f>
        <v>0</v>
      </c>
      <c r="K233" s="51">
        <f>RFPData!E233</f>
        <v>0</v>
      </c>
    </row>
    <row r="234" spans="1:11">
      <c r="A234" s="80">
        <f>RFPStatus!D234</f>
        <v>0</v>
      </c>
      <c r="D234" s="71">
        <f>RFPData!D234</f>
        <v>0</v>
      </c>
      <c r="K234" s="51">
        <f>RFPData!E234</f>
        <v>0</v>
      </c>
    </row>
    <row r="235" spans="1:11">
      <c r="A235" s="80">
        <f>RFPStatus!D235</f>
        <v>0</v>
      </c>
      <c r="D235" s="71">
        <f>RFPData!D235</f>
        <v>0</v>
      </c>
      <c r="K235" s="51">
        <f>RFPData!E235</f>
        <v>0</v>
      </c>
    </row>
    <row r="236" spans="1:11">
      <c r="A236" s="80">
        <f>RFPStatus!D236</f>
        <v>0</v>
      </c>
      <c r="D236" s="71">
        <f>RFPData!D236</f>
        <v>0</v>
      </c>
      <c r="K236" s="51">
        <f>RFPData!E236</f>
        <v>0</v>
      </c>
    </row>
    <row r="237" spans="1:11">
      <c r="A237" s="80">
        <f>RFPStatus!D237</f>
        <v>0</v>
      </c>
      <c r="D237" s="71">
        <f>RFPData!D237</f>
        <v>0</v>
      </c>
      <c r="K237" s="51">
        <f>RFPData!E237</f>
        <v>0</v>
      </c>
    </row>
    <row r="238" spans="1:11">
      <c r="A238" s="80">
        <f>RFPStatus!D238</f>
        <v>0</v>
      </c>
      <c r="D238" s="71">
        <f>RFPData!D238</f>
        <v>0</v>
      </c>
      <c r="K238" s="51">
        <f>RFPData!E238</f>
        <v>0</v>
      </c>
    </row>
    <row r="239" spans="1:11">
      <c r="A239" s="80">
        <f>RFPStatus!D239</f>
        <v>0</v>
      </c>
      <c r="D239" s="71">
        <f>RFPData!D239</f>
        <v>0</v>
      </c>
      <c r="K239" s="51">
        <f>RFPData!E239</f>
        <v>0</v>
      </c>
    </row>
    <row r="240" spans="1:11">
      <c r="A240" s="80">
        <f>RFPStatus!D240</f>
        <v>0</v>
      </c>
      <c r="D240" s="71">
        <f>RFPData!D240</f>
        <v>0</v>
      </c>
      <c r="K240" s="51">
        <f>RFPData!E240</f>
        <v>0</v>
      </c>
    </row>
    <row r="241" spans="1:11">
      <c r="A241" s="80">
        <f>RFPStatus!D241</f>
        <v>0</v>
      </c>
      <c r="D241" s="71">
        <f>RFPData!D241</f>
        <v>0</v>
      </c>
      <c r="K241" s="51">
        <f>RFPData!E241</f>
        <v>0</v>
      </c>
    </row>
    <row r="242" spans="1:11">
      <c r="A242" s="80">
        <f>RFPStatus!D242</f>
        <v>0</v>
      </c>
      <c r="D242" s="71">
        <f>RFPData!D242</f>
        <v>0</v>
      </c>
      <c r="K242" s="51">
        <f>RFPData!E242</f>
        <v>0</v>
      </c>
    </row>
    <row r="243" spans="1:11">
      <c r="A243" s="80">
        <f>RFPStatus!D243</f>
        <v>0</v>
      </c>
      <c r="D243" s="71">
        <f>RFPData!D243</f>
        <v>0</v>
      </c>
      <c r="K243" s="51">
        <f>RFPData!E243</f>
        <v>0</v>
      </c>
    </row>
    <row r="244" spans="1:11">
      <c r="A244" s="80">
        <f>RFPStatus!D244</f>
        <v>0</v>
      </c>
      <c r="D244" s="71">
        <f>RFPData!D244</f>
        <v>0</v>
      </c>
      <c r="K244" s="51">
        <f>RFPData!E244</f>
        <v>0</v>
      </c>
    </row>
    <row r="245" spans="1:11">
      <c r="A245" s="80">
        <f>RFPStatus!D245</f>
        <v>0</v>
      </c>
      <c r="D245" s="71">
        <f>RFPData!D245</f>
        <v>0</v>
      </c>
      <c r="K245" s="51">
        <f>RFPData!E245</f>
        <v>0</v>
      </c>
    </row>
    <row r="246" spans="1:11">
      <c r="A246" s="80">
        <f>RFPStatus!D246</f>
        <v>0</v>
      </c>
      <c r="D246" s="71">
        <f>RFPData!D246</f>
        <v>0</v>
      </c>
      <c r="K246" s="51">
        <f>RFPData!E246</f>
        <v>0</v>
      </c>
    </row>
    <row r="247" spans="1:11">
      <c r="A247" s="80">
        <f>RFPStatus!D247</f>
        <v>0</v>
      </c>
      <c r="D247" s="71">
        <f>RFPData!D247</f>
        <v>0</v>
      </c>
      <c r="K247" s="51">
        <f>RFPData!E247</f>
        <v>0</v>
      </c>
    </row>
    <row r="248" spans="1:11">
      <c r="A248" s="80">
        <f>RFPStatus!D248</f>
        <v>0</v>
      </c>
      <c r="D248" s="71">
        <f>RFPData!D248</f>
        <v>0</v>
      </c>
      <c r="K248" s="51">
        <f>RFPData!E248</f>
        <v>0</v>
      </c>
    </row>
    <row r="249" spans="1:11">
      <c r="A249" s="80">
        <f>RFPStatus!D249</f>
        <v>0</v>
      </c>
      <c r="D249" s="71">
        <f>RFPData!D249</f>
        <v>0</v>
      </c>
      <c r="K249" s="51">
        <f>RFPData!E249</f>
        <v>0</v>
      </c>
    </row>
    <row r="250" spans="1:11">
      <c r="A250" s="80">
        <f>RFPStatus!D250</f>
        <v>0</v>
      </c>
      <c r="D250" s="71">
        <f>RFPData!D250</f>
        <v>0</v>
      </c>
      <c r="K250" s="51">
        <f>RFPData!E250</f>
        <v>0</v>
      </c>
    </row>
    <row r="251" spans="1:11">
      <c r="A251" s="80">
        <f>RFPStatus!D251</f>
        <v>0</v>
      </c>
      <c r="D251" s="71">
        <f>RFPData!D251</f>
        <v>0</v>
      </c>
      <c r="K251" s="51">
        <f>RFPData!E251</f>
        <v>0</v>
      </c>
    </row>
    <row r="252" spans="1:11">
      <c r="A252" s="80">
        <f>RFPStatus!D252</f>
        <v>0</v>
      </c>
      <c r="D252" s="71">
        <f>RFPData!D252</f>
        <v>0</v>
      </c>
      <c r="K252" s="51">
        <f>RFPData!E252</f>
        <v>0</v>
      </c>
    </row>
    <row r="253" spans="1:11">
      <c r="A253" s="80">
        <f>RFPStatus!D253</f>
        <v>0</v>
      </c>
      <c r="D253" s="71">
        <f>RFPData!D253</f>
        <v>0</v>
      </c>
      <c r="K253" s="51">
        <f>RFPData!E253</f>
        <v>0</v>
      </c>
    </row>
    <row r="254" spans="1:11">
      <c r="A254" s="80">
        <f>RFPStatus!D254</f>
        <v>0</v>
      </c>
      <c r="D254" s="71">
        <f>RFPData!D254</f>
        <v>0</v>
      </c>
      <c r="K254" s="51">
        <f>RFPData!E254</f>
        <v>0</v>
      </c>
    </row>
    <row r="255" spans="1:11">
      <c r="A255" s="80">
        <f>RFPStatus!D255</f>
        <v>0</v>
      </c>
      <c r="D255" s="71">
        <f>RFPData!D255</f>
        <v>0</v>
      </c>
      <c r="K255" s="51">
        <f>RFPData!E255</f>
        <v>0</v>
      </c>
    </row>
    <row r="256" spans="1:11">
      <c r="A256" s="80">
        <f>RFPStatus!D256</f>
        <v>0</v>
      </c>
      <c r="D256" s="71">
        <f>RFPData!D256</f>
        <v>0</v>
      </c>
      <c r="K256" s="51">
        <f>RFPData!E256</f>
        <v>0</v>
      </c>
    </row>
    <row r="257" spans="1:11">
      <c r="A257" s="80">
        <f>RFPStatus!D257</f>
        <v>0</v>
      </c>
      <c r="D257" s="71">
        <f>RFPData!D257</f>
        <v>0</v>
      </c>
      <c r="K257" s="51">
        <f>RFPData!E257</f>
        <v>0</v>
      </c>
    </row>
    <row r="258" spans="1:11">
      <c r="A258" s="80">
        <f>RFPStatus!D258</f>
        <v>0</v>
      </c>
      <c r="D258" s="71">
        <f>RFPData!D258</f>
        <v>0</v>
      </c>
      <c r="K258" s="51">
        <f>RFPData!E258</f>
        <v>0</v>
      </c>
    </row>
    <row r="259" spans="1:11">
      <c r="A259" s="80">
        <f>RFPStatus!D259</f>
        <v>0</v>
      </c>
      <c r="D259" s="71">
        <f>RFPData!D259</f>
        <v>0</v>
      </c>
      <c r="K259" s="51">
        <f>RFPData!E259</f>
        <v>0</v>
      </c>
    </row>
    <row r="260" spans="1:11">
      <c r="A260" s="80">
        <f>RFPStatus!D260</f>
        <v>0</v>
      </c>
      <c r="D260" s="71">
        <f>RFPData!D260</f>
        <v>0</v>
      </c>
      <c r="K260" s="51">
        <f>RFPData!E260</f>
        <v>0</v>
      </c>
    </row>
    <row r="261" spans="1:11">
      <c r="A261" s="80">
        <f>RFPStatus!D261</f>
        <v>0</v>
      </c>
      <c r="D261" s="71">
        <f>RFPData!D261</f>
        <v>0</v>
      </c>
      <c r="K261" s="51">
        <f>RFPData!E261</f>
        <v>0</v>
      </c>
    </row>
    <row r="262" spans="1:11">
      <c r="A262" s="80">
        <f>RFPStatus!D262</f>
        <v>0</v>
      </c>
      <c r="D262" s="71">
        <f>RFPData!D262</f>
        <v>0</v>
      </c>
      <c r="K262" s="51">
        <f>RFPData!E262</f>
        <v>0</v>
      </c>
    </row>
    <row r="263" spans="1:11">
      <c r="A263" s="80">
        <f>RFPStatus!D263</f>
        <v>0</v>
      </c>
      <c r="D263" s="71">
        <f>RFPData!D263</f>
        <v>0</v>
      </c>
      <c r="K263" s="51">
        <f>RFPData!E263</f>
        <v>0</v>
      </c>
    </row>
    <row r="264" spans="1:11">
      <c r="A264" s="80">
        <f>RFPStatus!D264</f>
        <v>0</v>
      </c>
      <c r="D264" s="71">
        <f>RFPData!D264</f>
        <v>0</v>
      </c>
      <c r="K264" s="51">
        <f>RFPData!E264</f>
        <v>0</v>
      </c>
    </row>
    <row r="265" spans="1:11">
      <c r="A265" s="80">
        <f>RFPStatus!D265</f>
        <v>0</v>
      </c>
      <c r="D265" s="71">
        <f>RFPData!D265</f>
        <v>0</v>
      </c>
      <c r="K265" s="51">
        <f>RFPData!E265</f>
        <v>0</v>
      </c>
    </row>
    <row r="266" spans="1:11">
      <c r="A266" s="80">
        <f>RFPStatus!D266</f>
        <v>0</v>
      </c>
      <c r="D266" s="71">
        <f>RFPData!D266</f>
        <v>0</v>
      </c>
      <c r="K266" s="51">
        <f>RFPData!E266</f>
        <v>0</v>
      </c>
    </row>
    <row r="267" spans="1:11">
      <c r="A267" s="80">
        <f>RFPStatus!D267</f>
        <v>0</v>
      </c>
      <c r="D267" s="71">
        <f>RFPData!D267</f>
        <v>0</v>
      </c>
      <c r="K267" s="51">
        <f>RFPData!E267</f>
        <v>0</v>
      </c>
    </row>
    <row r="268" spans="1:11">
      <c r="A268" s="80">
        <f>RFPStatus!D268</f>
        <v>0</v>
      </c>
      <c r="D268" s="71">
        <f>RFPData!D268</f>
        <v>0</v>
      </c>
      <c r="K268" s="51">
        <f>RFPData!E268</f>
        <v>0</v>
      </c>
    </row>
    <row r="269" spans="1:11">
      <c r="A269" s="80">
        <f>RFPStatus!D269</f>
        <v>0</v>
      </c>
      <c r="D269" s="71">
        <f>RFPData!D269</f>
        <v>0</v>
      </c>
      <c r="K269" s="51">
        <f>RFPData!E269</f>
        <v>0</v>
      </c>
    </row>
    <row r="270" spans="1:11">
      <c r="A270" s="80">
        <f>RFPStatus!D270</f>
        <v>0</v>
      </c>
      <c r="D270" s="71">
        <f>RFPData!D270</f>
        <v>0</v>
      </c>
      <c r="K270" s="51">
        <f>RFPData!E270</f>
        <v>0</v>
      </c>
    </row>
    <row r="271" spans="1:11">
      <c r="A271" s="80">
        <f>RFPStatus!D271</f>
        <v>0</v>
      </c>
      <c r="D271" s="71">
        <f>RFPData!D271</f>
        <v>0</v>
      </c>
      <c r="K271" s="51">
        <f>RFPData!E271</f>
        <v>0</v>
      </c>
    </row>
    <row r="272" spans="1:11">
      <c r="A272" s="80">
        <f>RFPStatus!D272</f>
        <v>0</v>
      </c>
      <c r="D272" s="71">
        <f>RFPData!D272</f>
        <v>0</v>
      </c>
      <c r="K272" s="51">
        <f>RFPData!E272</f>
        <v>0</v>
      </c>
    </row>
    <row r="273" spans="1:11">
      <c r="A273" s="80">
        <f>RFPStatus!D273</f>
        <v>0</v>
      </c>
      <c r="D273" s="71">
        <f>RFPData!D273</f>
        <v>0</v>
      </c>
      <c r="K273" s="51">
        <f>RFPData!E273</f>
        <v>0</v>
      </c>
    </row>
    <row r="274" spans="1:11">
      <c r="A274" s="80">
        <f>RFPStatus!D274</f>
        <v>0</v>
      </c>
      <c r="D274" s="71">
        <f>RFPData!D274</f>
        <v>0</v>
      </c>
      <c r="K274" s="51">
        <f>RFPData!E274</f>
        <v>0</v>
      </c>
    </row>
    <row r="275" spans="1:11">
      <c r="A275" s="80">
        <f>RFPStatus!D275</f>
        <v>0</v>
      </c>
      <c r="D275" s="71">
        <f>RFPData!D275</f>
        <v>0</v>
      </c>
      <c r="K275" s="51">
        <f>RFPData!E275</f>
        <v>0</v>
      </c>
    </row>
    <row r="276" spans="1:11">
      <c r="A276" s="80">
        <f>RFPStatus!D276</f>
        <v>0</v>
      </c>
      <c r="D276" s="71">
        <f>RFPData!D276</f>
        <v>0</v>
      </c>
      <c r="K276" s="51">
        <f>RFPData!E276</f>
        <v>0</v>
      </c>
    </row>
    <row r="277" spans="1:11">
      <c r="A277" s="80">
        <f>RFPStatus!D277</f>
        <v>0</v>
      </c>
      <c r="D277" s="71">
        <f>RFPData!D277</f>
        <v>0</v>
      </c>
      <c r="K277" s="51">
        <f>RFPData!E277</f>
        <v>0</v>
      </c>
    </row>
    <row r="278" spans="1:11">
      <c r="A278" s="80">
        <f>RFPStatus!D278</f>
        <v>0</v>
      </c>
      <c r="D278" s="71">
        <f>RFPData!D278</f>
        <v>0</v>
      </c>
      <c r="K278" s="51">
        <f>RFPData!E278</f>
        <v>0</v>
      </c>
    </row>
    <row r="279" spans="1:11">
      <c r="A279" s="80">
        <f>RFPStatus!D279</f>
        <v>0</v>
      </c>
      <c r="D279" s="71">
        <f>RFPData!D279</f>
        <v>0</v>
      </c>
      <c r="K279" s="51">
        <f>RFPData!E279</f>
        <v>0</v>
      </c>
    </row>
    <row r="280" spans="1:11">
      <c r="A280" s="80">
        <f>RFPStatus!D280</f>
        <v>0</v>
      </c>
      <c r="D280" s="71">
        <f>RFPData!D280</f>
        <v>0</v>
      </c>
      <c r="K280" s="51">
        <f>RFPData!E280</f>
        <v>0</v>
      </c>
    </row>
    <row r="281" spans="1:11">
      <c r="A281" s="80">
        <f>RFPStatus!D281</f>
        <v>0</v>
      </c>
      <c r="D281" s="71">
        <f>RFPData!D281</f>
        <v>0</v>
      </c>
      <c r="K281" s="51">
        <f>RFPData!E281</f>
        <v>0</v>
      </c>
    </row>
    <row r="282" spans="1:11">
      <c r="A282" s="80">
        <f>RFPStatus!D282</f>
        <v>0</v>
      </c>
      <c r="D282" s="71">
        <f>RFPData!D282</f>
        <v>0</v>
      </c>
      <c r="K282" s="51">
        <f>RFPData!E282</f>
        <v>0</v>
      </c>
    </row>
    <row r="283" spans="1:11">
      <c r="A283" s="80">
        <f>RFPStatus!D283</f>
        <v>0</v>
      </c>
      <c r="D283" s="71">
        <f>RFPData!D283</f>
        <v>0</v>
      </c>
      <c r="K283" s="51">
        <f>RFPData!E283</f>
        <v>0</v>
      </c>
    </row>
    <row r="284" spans="1:11">
      <c r="A284" s="80">
        <f>RFPStatus!D284</f>
        <v>0</v>
      </c>
      <c r="D284" s="71">
        <f>RFPData!D284</f>
        <v>0</v>
      </c>
      <c r="K284" s="51">
        <f>RFPData!E284</f>
        <v>0</v>
      </c>
    </row>
    <row r="285" spans="1:11">
      <c r="A285" s="80">
        <f>RFPStatus!D285</f>
        <v>0</v>
      </c>
      <c r="D285" s="71">
        <f>RFPData!D285</f>
        <v>0</v>
      </c>
      <c r="K285" s="51">
        <f>RFPData!E285</f>
        <v>0</v>
      </c>
    </row>
    <row r="286" spans="1:11">
      <c r="A286" s="80">
        <f>RFPStatus!D286</f>
        <v>0</v>
      </c>
      <c r="D286" s="71">
        <f>RFPData!D286</f>
        <v>0</v>
      </c>
      <c r="K286" s="51">
        <f>RFPData!E286</f>
        <v>0</v>
      </c>
    </row>
    <row r="287" spans="1:11">
      <c r="A287" s="80">
        <f>RFPStatus!D287</f>
        <v>0</v>
      </c>
      <c r="D287" s="71">
        <f>RFPData!D287</f>
        <v>0</v>
      </c>
      <c r="K287" s="51">
        <f>RFPData!E287</f>
        <v>0</v>
      </c>
    </row>
    <row r="288" spans="1:11">
      <c r="A288" s="80">
        <f>RFPStatus!D288</f>
        <v>0</v>
      </c>
      <c r="D288" s="71">
        <f>RFPData!D288</f>
        <v>0</v>
      </c>
      <c r="K288" s="51">
        <f>RFPData!E288</f>
        <v>0</v>
      </c>
    </row>
    <row r="289" spans="1:11">
      <c r="A289" s="80">
        <f>RFPStatus!D289</f>
        <v>0</v>
      </c>
      <c r="D289" s="71">
        <f>RFPData!D289</f>
        <v>0</v>
      </c>
      <c r="K289" s="51">
        <f>RFPData!E289</f>
        <v>0</v>
      </c>
    </row>
    <row r="290" spans="1:11">
      <c r="A290" s="80">
        <f>RFPStatus!D290</f>
        <v>0</v>
      </c>
      <c r="D290" s="71">
        <f>RFPData!D290</f>
        <v>0</v>
      </c>
      <c r="K290" s="51">
        <f>RFPData!E290</f>
        <v>0</v>
      </c>
    </row>
    <row r="291" spans="1:11">
      <c r="A291" s="80">
        <f>RFPStatus!D291</f>
        <v>0</v>
      </c>
      <c r="D291" s="71">
        <f>RFPData!D291</f>
        <v>0</v>
      </c>
      <c r="K291" s="51">
        <f>RFPData!E291</f>
        <v>0</v>
      </c>
    </row>
    <row r="292" spans="1:11">
      <c r="A292" s="80">
        <f>RFPStatus!D292</f>
        <v>0</v>
      </c>
      <c r="D292" s="71">
        <f>RFPData!D292</f>
        <v>0</v>
      </c>
      <c r="K292" s="51">
        <f>RFPData!E292</f>
        <v>0</v>
      </c>
    </row>
    <row r="293" spans="1:11">
      <c r="A293" s="80">
        <f>RFPStatus!D293</f>
        <v>0</v>
      </c>
      <c r="D293" s="71">
        <f>RFPData!D293</f>
        <v>0</v>
      </c>
      <c r="K293" s="51">
        <f>RFPData!E293</f>
        <v>0</v>
      </c>
    </row>
    <row r="294" spans="1:11">
      <c r="A294" s="80">
        <f>RFPStatus!D294</f>
        <v>0</v>
      </c>
      <c r="D294" s="71">
        <f>RFPData!D294</f>
        <v>0</v>
      </c>
      <c r="K294" s="51">
        <f>RFPData!E294</f>
        <v>0</v>
      </c>
    </row>
    <row r="295" spans="1:11">
      <c r="A295" s="80">
        <f>RFPStatus!D295</f>
        <v>0</v>
      </c>
      <c r="D295" s="71">
        <f>RFPData!D295</f>
        <v>0</v>
      </c>
      <c r="K295" s="51">
        <f>RFPData!E295</f>
        <v>0</v>
      </c>
    </row>
    <row r="296" spans="1:11">
      <c r="A296" s="80">
        <f>RFPStatus!D296</f>
        <v>0</v>
      </c>
      <c r="D296" s="71">
        <f>RFPData!D296</f>
        <v>0</v>
      </c>
      <c r="K296" s="51">
        <f>RFPData!E296</f>
        <v>0</v>
      </c>
    </row>
    <row r="297" spans="1:11">
      <c r="A297" s="80">
        <f>RFPStatus!D297</f>
        <v>0</v>
      </c>
      <c r="D297" s="71">
        <f>RFPData!D297</f>
        <v>0</v>
      </c>
      <c r="K297" s="51">
        <f>RFPData!E297</f>
        <v>0</v>
      </c>
    </row>
    <row r="298" spans="1:11">
      <c r="A298" s="80">
        <f>RFPStatus!D298</f>
        <v>0</v>
      </c>
      <c r="D298" s="71">
        <f>RFPData!D298</f>
        <v>0</v>
      </c>
      <c r="K298" s="51">
        <f>RFPData!E298</f>
        <v>0</v>
      </c>
    </row>
    <row r="299" spans="1:11">
      <c r="A299" s="80">
        <f>RFPStatus!D299</f>
        <v>0</v>
      </c>
      <c r="D299" s="71">
        <f>RFPData!D299</f>
        <v>0</v>
      </c>
      <c r="K299" s="51">
        <f>RFPData!E299</f>
        <v>0</v>
      </c>
    </row>
    <row r="300" spans="1:11">
      <c r="A300" s="80">
        <f>RFPStatus!D300</f>
        <v>0</v>
      </c>
      <c r="D300" s="71">
        <f>RFPData!D300</f>
        <v>0</v>
      </c>
      <c r="K300" s="51">
        <f>RFPData!E300</f>
        <v>0</v>
      </c>
    </row>
    <row r="301" spans="1:11">
      <c r="A301" s="80">
        <f>RFPStatus!D301</f>
        <v>0</v>
      </c>
      <c r="D301" s="71">
        <f>RFPData!D301</f>
        <v>0</v>
      </c>
      <c r="K301" s="51">
        <f>RFPData!E301</f>
        <v>0</v>
      </c>
    </row>
    <row r="302" spans="1:11">
      <c r="A302" s="80">
        <f>RFPStatus!D302</f>
        <v>0</v>
      </c>
      <c r="D302" s="71">
        <f>RFPData!D302</f>
        <v>0</v>
      </c>
      <c r="K302" s="51">
        <f>RFPData!E302</f>
        <v>0</v>
      </c>
    </row>
    <row r="303" spans="1:11">
      <c r="A303" s="80">
        <f>RFPStatus!D303</f>
        <v>0</v>
      </c>
      <c r="D303" s="71">
        <f>RFPData!D303</f>
        <v>0</v>
      </c>
      <c r="K303" s="51">
        <f>RFPData!E303</f>
        <v>0</v>
      </c>
    </row>
    <row r="304" spans="1:11">
      <c r="A304" s="80">
        <f>RFPStatus!D304</f>
        <v>0</v>
      </c>
      <c r="D304" s="71">
        <f>RFPData!D304</f>
        <v>0</v>
      </c>
      <c r="K304" s="51">
        <f>RFPData!E304</f>
        <v>0</v>
      </c>
    </row>
    <row r="305" spans="1:11">
      <c r="A305" s="80">
        <f>RFPStatus!D305</f>
        <v>0</v>
      </c>
      <c r="D305" s="71">
        <f>RFPData!D305</f>
        <v>0</v>
      </c>
      <c r="K305" s="51">
        <f>RFPData!E305</f>
        <v>0</v>
      </c>
    </row>
    <row r="306" spans="1:11">
      <c r="A306" s="80">
        <f>RFPStatus!D306</f>
        <v>0</v>
      </c>
      <c r="D306" s="71">
        <f>RFPData!D306</f>
        <v>0</v>
      </c>
      <c r="K306" s="51">
        <f>RFPData!E306</f>
        <v>0</v>
      </c>
    </row>
    <row r="307" spans="1:11">
      <c r="A307" s="80">
        <f>RFPStatus!D307</f>
        <v>0</v>
      </c>
      <c r="D307" s="71">
        <f>RFPData!D307</f>
        <v>0</v>
      </c>
      <c r="K307" s="51">
        <f>RFPData!E307</f>
        <v>0</v>
      </c>
    </row>
    <row r="308" spans="1:11">
      <c r="A308" s="80">
        <f>RFPStatus!D308</f>
        <v>0</v>
      </c>
      <c r="D308" s="71">
        <f>RFPData!D308</f>
        <v>0</v>
      </c>
      <c r="K308" s="51">
        <f>RFPData!E308</f>
        <v>0</v>
      </c>
    </row>
    <row r="309" spans="1:11">
      <c r="A309" s="80">
        <f>RFPStatus!D309</f>
        <v>0</v>
      </c>
      <c r="D309" s="71">
        <f>RFPData!D309</f>
        <v>0</v>
      </c>
      <c r="K309" s="51">
        <f>RFPData!E309</f>
        <v>0</v>
      </c>
    </row>
    <row r="310" spans="1:11">
      <c r="A310" s="80">
        <f>RFPStatus!D310</f>
        <v>0</v>
      </c>
      <c r="D310" s="71">
        <f>RFPData!D310</f>
        <v>0</v>
      </c>
      <c r="K310" s="51">
        <f>RFPData!E310</f>
        <v>0</v>
      </c>
    </row>
    <row r="311" spans="1:11">
      <c r="A311" s="80">
        <f>RFPStatus!D311</f>
        <v>0</v>
      </c>
      <c r="D311" s="71">
        <f>RFPData!D311</f>
        <v>0</v>
      </c>
      <c r="K311" s="51">
        <f>RFPData!E311</f>
        <v>0</v>
      </c>
    </row>
    <row r="312" spans="1:11">
      <c r="A312" s="80">
        <f>RFPStatus!D312</f>
        <v>0</v>
      </c>
      <c r="D312" s="71">
        <f>RFPData!D312</f>
        <v>0</v>
      </c>
      <c r="K312" s="51">
        <f>RFPData!E312</f>
        <v>0</v>
      </c>
    </row>
    <row r="313" spans="1:11">
      <c r="A313" s="80">
        <f>RFPStatus!D313</f>
        <v>0</v>
      </c>
      <c r="D313" s="71">
        <f>RFPData!D313</f>
        <v>0</v>
      </c>
      <c r="K313" s="51">
        <f>RFPData!E313</f>
        <v>0</v>
      </c>
    </row>
    <row r="314" spans="1:11">
      <c r="A314" s="80">
        <f>RFPStatus!D314</f>
        <v>0</v>
      </c>
      <c r="D314" s="71">
        <f>RFPData!D314</f>
        <v>0</v>
      </c>
      <c r="K314" s="51">
        <f>RFPData!E314</f>
        <v>0</v>
      </c>
    </row>
    <row r="315" spans="1:11">
      <c r="A315" s="80">
        <f>RFPStatus!D315</f>
        <v>0</v>
      </c>
      <c r="D315" s="71">
        <f>RFPData!D315</f>
        <v>0</v>
      </c>
      <c r="K315" s="51">
        <f>RFPData!E315</f>
        <v>0</v>
      </c>
    </row>
    <row r="316" spans="1:11">
      <c r="A316" s="80">
        <f>RFPStatus!D316</f>
        <v>0</v>
      </c>
      <c r="D316" s="71">
        <f>RFPData!D316</f>
        <v>0</v>
      </c>
      <c r="K316" s="51">
        <f>RFPData!E316</f>
        <v>0</v>
      </c>
    </row>
    <row r="317" spans="1:11">
      <c r="A317" s="80">
        <f>RFPStatus!D317</f>
        <v>0</v>
      </c>
      <c r="D317" s="71">
        <f>RFPData!D317</f>
        <v>0</v>
      </c>
      <c r="K317" s="51">
        <f>RFPData!E317</f>
        <v>0</v>
      </c>
    </row>
    <row r="318" spans="1:11">
      <c r="A318" s="80">
        <f>RFPStatus!D318</f>
        <v>0</v>
      </c>
      <c r="D318" s="71">
        <f>RFPData!D318</f>
        <v>0</v>
      </c>
      <c r="K318" s="51">
        <f>RFPData!E318</f>
        <v>0</v>
      </c>
    </row>
    <row r="319" spans="1:11">
      <c r="A319" s="80">
        <f>RFPStatus!D319</f>
        <v>0</v>
      </c>
      <c r="D319" s="71">
        <f>RFPData!D319</f>
        <v>0</v>
      </c>
      <c r="K319" s="51">
        <f>RFPData!E319</f>
        <v>0</v>
      </c>
    </row>
    <row r="320" spans="1:11">
      <c r="A320" s="80">
        <f>RFPStatus!D320</f>
        <v>0</v>
      </c>
      <c r="D320" s="71">
        <f>RFPData!D320</f>
        <v>0</v>
      </c>
      <c r="K320" s="51">
        <f>RFPData!E320</f>
        <v>0</v>
      </c>
    </row>
    <row r="321" spans="1:11">
      <c r="A321" s="80">
        <f>RFPStatus!D321</f>
        <v>0</v>
      </c>
      <c r="D321" s="71">
        <f>RFPData!D321</f>
        <v>0</v>
      </c>
      <c r="K321" s="51">
        <f>RFPData!E321</f>
        <v>0</v>
      </c>
    </row>
    <row r="322" spans="1:11">
      <c r="A322" s="80">
        <f>RFPStatus!D322</f>
        <v>0</v>
      </c>
      <c r="D322" s="71">
        <f>RFPData!D322</f>
        <v>0</v>
      </c>
      <c r="K322" s="51">
        <f>RFPData!E322</f>
        <v>0</v>
      </c>
    </row>
    <row r="323" spans="1:11">
      <c r="A323" s="80">
        <f>RFPStatus!D323</f>
        <v>0</v>
      </c>
      <c r="D323" s="71">
        <f>RFPData!D323</f>
        <v>0</v>
      </c>
      <c r="K323" s="51">
        <f>RFPData!E323</f>
        <v>0</v>
      </c>
    </row>
    <row r="324" spans="1:11">
      <c r="A324" s="80">
        <f>RFPStatus!D324</f>
        <v>0</v>
      </c>
      <c r="D324" s="71">
        <f>RFPData!D324</f>
        <v>0</v>
      </c>
      <c r="K324" s="51">
        <f>RFPData!E324</f>
        <v>0</v>
      </c>
    </row>
    <row r="325" spans="1:11">
      <c r="A325" s="80">
        <f>RFPStatus!D325</f>
        <v>0</v>
      </c>
      <c r="D325" s="71">
        <f>RFPData!D325</f>
        <v>0</v>
      </c>
      <c r="K325" s="51">
        <f>RFPData!E325</f>
        <v>0</v>
      </c>
    </row>
    <row r="326" spans="1:11">
      <c r="A326" s="80">
        <f>RFPStatus!D326</f>
        <v>0</v>
      </c>
      <c r="D326" s="71">
        <f>RFPData!D326</f>
        <v>0</v>
      </c>
      <c r="K326" s="51">
        <f>RFPData!E326</f>
        <v>0</v>
      </c>
    </row>
    <row r="327" spans="1:11">
      <c r="A327" s="80">
        <f>RFPStatus!D327</f>
        <v>0</v>
      </c>
      <c r="D327" s="71">
        <f>RFPData!D327</f>
        <v>0</v>
      </c>
      <c r="K327" s="51">
        <f>RFPData!E327</f>
        <v>0</v>
      </c>
    </row>
    <row r="328" spans="1:11">
      <c r="A328" s="80">
        <f>RFPStatus!D328</f>
        <v>0</v>
      </c>
      <c r="D328" s="71">
        <f>RFPData!D328</f>
        <v>0</v>
      </c>
      <c r="K328" s="51">
        <f>RFPData!E328</f>
        <v>0</v>
      </c>
    </row>
    <row r="329" spans="1:11">
      <c r="A329" s="80">
        <f>RFPStatus!D329</f>
        <v>0</v>
      </c>
      <c r="D329" s="71">
        <f>RFPData!D329</f>
        <v>0</v>
      </c>
      <c r="K329" s="51">
        <f>RFPData!E329</f>
        <v>0</v>
      </c>
    </row>
    <row r="330" spans="1:11">
      <c r="A330" s="80">
        <f>RFPStatus!D330</f>
        <v>0</v>
      </c>
      <c r="D330" s="71">
        <f>RFPData!D330</f>
        <v>0</v>
      </c>
      <c r="K330" s="51">
        <f>RFPData!E330</f>
        <v>0</v>
      </c>
    </row>
    <row r="331" spans="1:11">
      <c r="A331" s="80">
        <f>RFPStatus!D331</f>
        <v>0</v>
      </c>
      <c r="D331" s="71">
        <f>RFPData!D331</f>
        <v>0</v>
      </c>
      <c r="K331" s="51">
        <f>RFPData!E331</f>
        <v>0</v>
      </c>
    </row>
    <row r="332" spans="1:11">
      <c r="A332" s="80">
        <f>RFPStatus!D332</f>
        <v>0</v>
      </c>
      <c r="D332" s="71">
        <f>RFPData!D332</f>
        <v>0</v>
      </c>
      <c r="K332" s="51">
        <f>RFPData!E332</f>
        <v>0</v>
      </c>
    </row>
    <row r="333" spans="1:11">
      <c r="A333" s="80">
        <f>RFPStatus!D333</f>
        <v>0</v>
      </c>
      <c r="D333" s="71">
        <f>RFPData!D333</f>
        <v>0</v>
      </c>
      <c r="K333" s="51">
        <f>RFPData!E333</f>
        <v>0</v>
      </c>
    </row>
    <row r="334" spans="1:11">
      <c r="A334" s="80">
        <f>RFPStatus!D334</f>
        <v>0</v>
      </c>
      <c r="D334" s="71">
        <f>RFPData!D334</f>
        <v>0</v>
      </c>
      <c r="K334" s="51">
        <f>RFPData!E334</f>
        <v>0</v>
      </c>
    </row>
    <row r="335" spans="1:11">
      <c r="A335" s="80">
        <f>RFPStatus!D335</f>
        <v>0</v>
      </c>
      <c r="D335" s="71">
        <f>RFPData!D335</f>
        <v>0</v>
      </c>
      <c r="K335" s="51">
        <f>RFPData!E335</f>
        <v>0</v>
      </c>
    </row>
    <row r="336" spans="1:11">
      <c r="A336" s="80">
        <f>RFPStatus!D336</f>
        <v>0</v>
      </c>
      <c r="D336" s="71">
        <f>RFPData!D336</f>
        <v>0</v>
      </c>
      <c r="K336" s="51">
        <f>RFPData!E336</f>
        <v>0</v>
      </c>
    </row>
    <row r="337" spans="1:11">
      <c r="A337" s="80">
        <f>RFPStatus!D337</f>
        <v>0</v>
      </c>
      <c r="D337" s="71">
        <f>RFPData!D337</f>
        <v>0</v>
      </c>
      <c r="K337" s="51">
        <f>RFPData!E337</f>
        <v>0</v>
      </c>
    </row>
    <row r="338" spans="1:11">
      <c r="A338" s="80">
        <f>RFPStatus!D338</f>
        <v>0</v>
      </c>
      <c r="D338" s="71">
        <f>RFPData!D338</f>
        <v>0</v>
      </c>
      <c r="K338" s="51">
        <f>RFPData!E338</f>
        <v>0</v>
      </c>
    </row>
    <row r="339" spans="1:11">
      <c r="A339" s="80">
        <f>RFPStatus!D339</f>
        <v>0</v>
      </c>
      <c r="D339" s="71">
        <f>RFPData!D339</f>
        <v>0</v>
      </c>
      <c r="K339" s="51">
        <f>RFPData!E339</f>
        <v>0</v>
      </c>
    </row>
    <row r="340" spans="1:11">
      <c r="A340" s="80">
        <f>RFPStatus!D340</f>
        <v>0</v>
      </c>
      <c r="D340" s="71">
        <f>RFPData!D340</f>
        <v>0</v>
      </c>
      <c r="K340" s="51">
        <f>RFPData!E340</f>
        <v>0</v>
      </c>
    </row>
    <row r="341" spans="1:11">
      <c r="A341" s="80">
        <f>RFPStatus!D341</f>
        <v>0</v>
      </c>
      <c r="D341" s="71">
        <f>RFPData!D341</f>
        <v>0</v>
      </c>
      <c r="K341" s="51">
        <f>RFPData!E341</f>
        <v>0</v>
      </c>
    </row>
    <row r="342" spans="1:11">
      <c r="A342" s="80">
        <f>RFPStatus!D342</f>
        <v>0</v>
      </c>
      <c r="D342" s="71">
        <f>RFPData!D342</f>
        <v>0</v>
      </c>
      <c r="K342" s="51">
        <f>RFPData!E342</f>
        <v>0</v>
      </c>
    </row>
    <row r="343" spans="1:11">
      <c r="A343" s="80">
        <f>RFPStatus!D343</f>
        <v>0</v>
      </c>
      <c r="D343" s="71">
        <f>RFPData!D343</f>
        <v>0</v>
      </c>
      <c r="K343" s="51">
        <f>RFPData!E343</f>
        <v>0</v>
      </c>
    </row>
    <row r="344" spans="1:11">
      <c r="A344" s="80">
        <f>RFPStatus!D344</f>
        <v>0</v>
      </c>
      <c r="D344" s="71">
        <f>RFPData!D344</f>
        <v>0</v>
      </c>
      <c r="K344" s="51">
        <f>RFPData!E344</f>
        <v>0</v>
      </c>
    </row>
    <row r="345" spans="1:11">
      <c r="A345" s="80">
        <f>RFPStatus!D345</f>
        <v>0</v>
      </c>
      <c r="D345" s="71">
        <f>RFPData!D345</f>
        <v>0</v>
      </c>
      <c r="K345" s="51">
        <f>RFPData!E345</f>
        <v>0</v>
      </c>
    </row>
    <row r="346" spans="1:11">
      <c r="A346" s="80">
        <f>RFPStatus!D346</f>
        <v>0</v>
      </c>
      <c r="D346" s="71">
        <f>RFPData!D346</f>
        <v>0</v>
      </c>
      <c r="K346" s="51">
        <f>RFPData!E346</f>
        <v>0</v>
      </c>
    </row>
    <row r="347" spans="1:11">
      <c r="A347" s="80">
        <f>RFPStatus!D347</f>
        <v>0</v>
      </c>
      <c r="D347" s="71">
        <f>RFPData!D347</f>
        <v>0</v>
      </c>
      <c r="K347" s="51">
        <f>RFPData!E347</f>
        <v>0</v>
      </c>
    </row>
    <row r="348" spans="1:11">
      <c r="A348" s="80">
        <f>RFPStatus!D348</f>
        <v>0</v>
      </c>
      <c r="D348" s="71">
        <f>RFPData!D348</f>
        <v>0</v>
      </c>
      <c r="K348" s="51">
        <f>RFPData!E348</f>
        <v>0</v>
      </c>
    </row>
    <row r="349" spans="1:11">
      <c r="A349" s="80">
        <f>RFPStatus!D349</f>
        <v>0</v>
      </c>
      <c r="D349" s="71">
        <f>RFPData!D349</f>
        <v>0</v>
      </c>
      <c r="K349" s="51">
        <f>RFPData!E349</f>
        <v>0</v>
      </c>
    </row>
    <row r="350" spans="1:11">
      <c r="A350" s="80">
        <f>RFPStatus!D350</f>
        <v>0</v>
      </c>
      <c r="D350" s="71">
        <f>RFPData!D350</f>
        <v>0</v>
      </c>
      <c r="K350" s="51">
        <f>RFPData!E350</f>
        <v>0</v>
      </c>
    </row>
    <row r="351" spans="1:11">
      <c r="A351" s="80">
        <f>RFPStatus!D351</f>
        <v>0</v>
      </c>
      <c r="D351" s="71">
        <f>RFPData!D351</f>
        <v>0</v>
      </c>
      <c r="K351" s="51">
        <f>RFPData!E351</f>
        <v>0</v>
      </c>
    </row>
    <row r="352" spans="1:11">
      <c r="A352" s="80">
        <f>RFPStatus!D352</f>
        <v>0</v>
      </c>
      <c r="D352" s="71">
        <f>RFPData!D352</f>
        <v>0</v>
      </c>
      <c r="K352" s="51">
        <f>RFPData!E352</f>
        <v>0</v>
      </c>
    </row>
    <row r="353" spans="1:11">
      <c r="A353" s="80">
        <f>RFPStatus!D353</f>
        <v>0</v>
      </c>
      <c r="D353" s="71">
        <f>RFPData!D353</f>
        <v>0</v>
      </c>
      <c r="K353" s="51">
        <f>RFPData!E353</f>
        <v>0</v>
      </c>
    </row>
    <row r="354" spans="1:11">
      <c r="A354" s="80">
        <f>RFPStatus!D354</f>
        <v>0</v>
      </c>
      <c r="D354" s="71">
        <f>RFPData!D354</f>
        <v>0</v>
      </c>
      <c r="K354" s="51">
        <f>RFPData!E354</f>
        <v>0</v>
      </c>
    </row>
    <row r="355" spans="1:11">
      <c r="A355" s="80">
        <f>RFPStatus!D355</f>
        <v>0</v>
      </c>
      <c r="D355" s="71">
        <f>RFPData!D355</f>
        <v>0</v>
      </c>
      <c r="K355" s="51">
        <f>RFPData!E355</f>
        <v>0</v>
      </c>
    </row>
    <row r="356" spans="1:11">
      <c r="A356" s="80">
        <f>RFPStatus!D356</f>
        <v>0</v>
      </c>
      <c r="D356" s="71">
        <f>RFPData!D356</f>
        <v>0</v>
      </c>
      <c r="K356" s="51">
        <f>RFPData!E356</f>
        <v>0</v>
      </c>
    </row>
    <row r="357" spans="1:11">
      <c r="A357" s="80">
        <f>RFPStatus!D357</f>
        <v>0</v>
      </c>
      <c r="D357" s="71">
        <f>RFPData!D357</f>
        <v>0</v>
      </c>
      <c r="K357" s="51">
        <f>RFPData!E357</f>
        <v>0</v>
      </c>
    </row>
    <row r="358" spans="1:11">
      <c r="A358" s="80">
        <f>RFPStatus!D358</f>
        <v>0</v>
      </c>
      <c r="D358" s="71">
        <f>RFPData!D358</f>
        <v>0</v>
      </c>
      <c r="K358" s="51">
        <f>RFPData!E358</f>
        <v>0</v>
      </c>
    </row>
    <row r="359" spans="1:11">
      <c r="A359" s="80">
        <f>RFPStatus!D359</f>
        <v>0</v>
      </c>
      <c r="D359" s="71">
        <f>RFPData!D359</f>
        <v>0</v>
      </c>
      <c r="K359" s="51">
        <f>RFPData!E359</f>
        <v>0</v>
      </c>
    </row>
    <row r="360" spans="1:11">
      <c r="A360" s="80">
        <f>RFPStatus!D360</f>
        <v>0</v>
      </c>
      <c r="D360" s="71">
        <f>RFPData!D360</f>
        <v>0</v>
      </c>
      <c r="K360" s="51">
        <f>RFPData!E360</f>
        <v>0</v>
      </c>
    </row>
    <row r="361" spans="1:11">
      <c r="A361" s="80">
        <f>RFPStatus!D361</f>
        <v>0</v>
      </c>
      <c r="D361" s="71">
        <f>RFPData!D361</f>
        <v>0</v>
      </c>
      <c r="K361" s="51">
        <f>RFPData!E361</f>
        <v>0</v>
      </c>
    </row>
    <row r="362" spans="1:11">
      <c r="A362" s="80">
        <f>RFPStatus!D362</f>
        <v>0</v>
      </c>
      <c r="D362" s="71">
        <f>RFPData!D362</f>
        <v>0</v>
      </c>
      <c r="K362" s="51">
        <f>RFPData!E362</f>
        <v>0</v>
      </c>
    </row>
    <row r="363" spans="1:11">
      <c r="A363" s="80">
        <f>RFPStatus!D363</f>
        <v>0</v>
      </c>
      <c r="D363" s="71">
        <f>RFPData!D363</f>
        <v>0</v>
      </c>
      <c r="K363" s="51">
        <f>RFPData!E363</f>
        <v>0</v>
      </c>
    </row>
    <row r="364" spans="1:11">
      <c r="A364" s="80">
        <f>RFPStatus!D364</f>
        <v>0</v>
      </c>
      <c r="D364" s="71">
        <f>RFPData!D364</f>
        <v>0</v>
      </c>
      <c r="K364" s="51">
        <f>RFPData!E364</f>
        <v>0</v>
      </c>
    </row>
    <row r="365" spans="1:11">
      <c r="A365" s="80">
        <f>RFPStatus!D365</f>
        <v>0</v>
      </c>
      <c r="D365" s="71">
        <f>RFPData!D365</f>
        <v>0</v>
      </c>
      <c r="K365" s="51">
        <f>RFPData!E365</f>
        <v>0</v>
      </c>
    </row>
    <row r="366" spans="1:11">
      <c r="A366" s="80">
        <f>RFPStatus!D366</f>
        <v>0</v>
      </c>
      <c r="D366" s="71">
        <f>RFPData!D366</f>
        <v>0</v>
      </c>
      <c r="K366" s="51">
        <f>RFPData!E366</f>
        <v>0</v>
      </c>
    </row>
    <row r="367" spans="1:11">
      <c r="A367" s="80">
        <f>RFPStatus!D367</f>
        <v>0</v>
      </c>
      <c r="D367" s="71">
        <f>RFPData!D367</f>
        <v>0</v>
      </c>
      <c r="K367" s="51">
        <f>RFPData!E367</f>
        <v>0</v>
      </c>
    </row>
    <row r="368" spans="1:11">
      <c r="A368" s="80">
        <f>RFPStatus!D368</f>
        <v>0</v>
      </c>
      <c r="D368" s="71">
        <f>RFPData!D368</f>
        <v>0</v>
      </c>
      <c r="K368" s="51">
        <f>RFPData!E368</f>
        <v>0</v>
      </c>
    </row>
    <row r="369" spans="1:11">
      <c r="A369" s="80">
        <f>RFPStatus!D369</f>
        <v>0</v>
      </c>
      <c r="D369" s="71">
        <f>RFPData!D369</f>
        <v>0</v>
      </c>
      <c r="K369" s="51">
        <f>RFPData!E369</f>
        <v>0</v>
      </c>
    </row>
    <row r="370" spans="1:11">
      <c r="A370" s="80">
        <f>RFPStatus!D370</f>
        <v>0</v>
      </c>
      <c r="D370" s="71">
        <f>RFPData!D370</f>
        <v>0</v>
      </c>
      <c r="K370" s="51">
        <f>RFPData!E370</f>
        <v>0</v>
      </c>
    </row>
    <row r="371" spans="1:11">
      <c r="A371" s="80">
        <f>RFPStatus!D371</f>
        <v>0</v>
      </c>
      <c r="D371" s="71">
        <f>RFPData!D371</f>
        <v>0</v>
      </c>
      <c r="K371" s="51">
        <f>RFPData!E371</f>
        <v>0</v>
      </c>
    </row>
    <row r="372" spans="1:11">
      <c r="A372" s="80">
        <f>RFPStatus!D372</f>
        <v>0</v>
      </c>
      <c r="D372" s="71">
        <f>RFPData!D372</f>
        <v>0</v>
      </c>
      <c r="K372" s="51">
        <f>RFPData!E372</f>
        <v>0</v>
      </c>
    </row>
    <row r="373" spans="1:11">
      <c r="A373" s="80">
        <f>RFPStatus!D373</f>
        <v>0</v>
      </c>
      <c r="D373" s="71">
        <f>RFPData!D373</f>
        <v>0</v>
      </c>
      <c r="K373" s="51">
        <f>RFPData!E373</f>
        <v>0</v>
      </c>
    </row>
    <row r="374" spans="1:11">
      <c r="A374" s="80">
        <f>RFPStatus!D374</f>
        <v>0</v>
      </c>
      <c r="D374" s="71">
        <f>RFPData!D374</f>
        <v>0</v>
      </c>
      <c r="K374" s="51">
        <f>RFPData!E374</f>
        <v>0</v>
      </c>
    </row>
    <row r="375" spans="1:11">
      <c r="A375" s="80">
        <f>RFPStatus!D375</f>
        <v>0</v>
      </c>
      <c r="D375" s="71">
        <f>RFPData!D375</f>
        <v>0</v>
      </c>
      <c r="K375" s="51">
        <f>RFPData!E375</f>
        <v>0</v>
      </c>
    </row>
    <row r="376" spans="1:11">
      <c r="A376" s="80">
        <f>RFPStatus!D376</f>
        <v>0</v>
      </c>
      <c r="D376" s="71">
        <f>RFPData!D376</f>
        <v>0</v>
      </c>
      <c r="K376" s="51">
        <f>RFPData!E376</f>
        <v>0</v>
      </c>
    </row>
    <row r="377" spans="1:11">
      <c r="A377" s="80">
        <f>RFPStatus!D377</f>
        <v>0</v>
      </c>
      <c r="D377" s="71">
        <f>RFPData!D377</f>
        <v>0</v>
      </c>
      <c r="K377" s="51">
        <f>RFPData!E377</f>
        <v>0</v>
      </c>
    </row>
    <row r="378" spans="1:11">
      <c r="A378" s="80">
        <f>RFPStatus!D378</f>
        <v>0</v>
      </c>
      <c r="D378" s="71">
        <f>RFPData!D378</f>
        <v>0</v>
      </c>
      <c r="K378" s="51">
        <f>RFPData!E378</f>
        <v>0</v>
      </c>
    </row>
    <row r="379" spans="1:11">
      <c r="A379" s="80">
        <f>RFPStatus!D379</f>
        <v>0</v>
      </c>
      <c r="D379" s="71">
        <f>RFPData!D379</f>
        <v>0</v>
      </c>
      <c r="K379" s="51">
        <f>RFPData!E379</f>
        <v>0</v>
      </c>
    </row>
    <row r="380" spans="1:11">
      <c r="A380" s="80">
        <f>RFPStatus!D380</f>
        <v>0</v>
      </c>
      <c r="D380" s="71">
        <f>RFPData!D380</f>
        <v>0</v>
      </c>
      <c r="K380" s="51">
        <f>RFPData!E380</f>
        <v>0</v>
      </c>
    </row>
    <row r="381" spans="1:11">
      <c r="A381" s="80">
        <f>RFPStatus!D381</f>
        <v>0</v>
      </c>
      <c r="D381" s="71">
        <f>RFPData!D381</f>
        <v>0</v>
      </c>
      <c r="K381" s="51">
        <f>RFPData!E381</f>
        <v>0</v>
      </c>
    </row>
    <row r="382" spans="1:11">
      <c r="A382" s="80">
        <f>RFPStatus!D382</f>
        <v>0</v>
      </c>
      <c r="D382" s="71">
        <f>RFPData!D382</f>
        <v>0</v>
      </c>
      <c r="K382" s="51">
        <f>RFPData!E382</f>
        <v>0</v>
      </c>
    </row>
    <row r="383" spans="1:11">
      <c r="A383" s="80">
        <f>RFPStatus!D383</f>
        <v>0</v>
      </c>
      <c r="D383" s="71">
        <f>RFPData!D383</f>
        <v>0</v>
      </c>
      <c r="K383" s="51">
        <f>RFPData!E383</f>
        <v>0</v>
      </c>
    </row>
    <row r="384" spans="1:11">
      <c r="A384" s="80">
        <f>RFPStatus!D384</f>
        <v>0</v>
      </c>
      <c r="D384" s="71">
        <f>RFPData!D384</f>
        <v>0</v>
      </c>
      <c r="K384" s="51">
        <f>RFPData!E384</f>
        <v>0</v>
      </c>
    </row>
    <row r="385" spans="1:11">
      <c r="A385" s="80">
        <f>RFPStatus!D385</f>
        <v>0</v>
      </c>
      <c r="D385" s="71">
        <f>RFPData!D385</f>
        <v>0</v>
      </c>
      <c r="K385" s="51">
        <f>RFPData!E385</f>
        <v>0</v>
      </c>
    </row>
    <row r="386" spans="1:11">
      <c r="A386" s="80">
        <f>RFPStatus!D386</f>
        <v>0</v>
      </c>
      <c r="D386" s="71">
        <f>RFPData!D386</f>
        <v>0</v>
      </c>
      <c r="K386" s="51">
        <f>RFPData!E386</f>
        <v>0</v>
      </c>
    </row>
    <row r="387" spans="1:11">
      <c r="A387" s="80">
        <f>RFPStatus!D387</f>
        <v>0</v>
      </c>
      <c r="D387" s="71">
        <f>RFPData!D387</f>
        <v>0</v>
      </c>
      <c r="K387" s="51">
        <f>RFPData!E387</f>
        <v>0</v>
      </c>
    </row>
    <row r="388" spans="1:11">
      <c r="A388" s="80">
        <f>RFPStatus!D388</f>
        <v>0</v>
      </c>
      <c r="D388" s="71">
        <f>RFPData!D388</f>
        <v>0</v>
      </c>
      <c r="K388" s="51">
        <f>RFPData!E388</f>
        <v>0</v>
      </c>
    </row>
    <row r="389" spans="1:11">
      <c r="A389" s="80">
        <f>RFPStatus!D389</f>
        <v>0</v>
      </c>
      <c r="D389" s="71">
        <f>RFPData!D389</f>
        <v>0</v>
      </c>
      <c r="K389" s="51">
        <f>RFPData!E389</f>
        <v>0</v>
      </c>
    </row>
    <row r="390" spans="1:11">
      <c r="A390" s="80">
        <f>RFPStatus!D390</f>
        <v>0</v>
      </c>
      <c r="D390" s="71">
        <f>RFPData!D390</f>
        <v>0</v>
      </c>
      <c r="K390" s="51">
        <f>RFPData!E390</f>
        <v>0</v>
      </c>
    </row>
    <row r="391" spans="1:11">
      <c r="A391" s="80">
        <f>RFPStatus!D391</f>
        <v>0</v>
      </c>
      <c r="D391" s="71">
        <f>RFPData!D391</f>
        <v>0</v>
      </c>
      <c r="K391" s="51">
        <f>RFPData!E391</f>
        <v>0</v>
      </c>
    </row>
    <row r="392" spans="1:11">
      <c r="A392" s="80">
        <f>RFPStatus!D392</f>
        <v>0</v>
      </c>
      <c r="D392" s="71">
        <f>RFPData!D392</f>
        <v>0</v>
      </c>
      <c r="K392" s="51">
        <f>RFPData!E392</f>
        <v>0</v>
      </c>
    </row>
    <row r="393" spans="1:11">
      <c r="A393" s="80">
        <f>RFPStatus!D393</f>
        <v>0</v>
      </c>
      <c r="D393" s="71">
        <f>RFPData!D393</f>
        <v>0</v>
      </c>
      <c r="K393" s="51">
        <f>RFPData!E393</f>
        <v>0</v>
      </c>
    </row>
    <row r="394" spans="1:11">
      <c r="A394" s="80">
        <f>RFPStatus!D394</f>
        <v>0</v>
      </c>
      <c r="D394" s="71">
        <f>RFPData!D394</f>
        <v>0</v>
      </c>
      <c r="K394" s="51">
        <f>RFPData!E394</f>
        <v>0</v>
      </c>
    </row>
    <row r="395" spans="1:11">
      <c r="A395" s="80">
        <f>RFPStatus!D395</f>
        <v>0</v>
      </c>
      <c r="D395" s="71">
        <f>RFPData!D395</f>
        <v>0</v>
      </c>
      <c r="K395" s="51">
        <f>RFPData!E395</f>
        <v>0</v>
      </c>
    </row>
    <row r="396" spans="1:11">
      <c r="A396" s="80">
        <f>RFPStatus!D396</f>
        <v>0</v>
      </c>
      <c r="D396" s="71">
        <f>RFPData!D396</f>
        <v>0</v>
      </c>
      <c r="K396" s="51">
        <f>RFPData!E396</f>
        <v>0</v>
      </c>
    </row>
    <row r="397" spans="1:11">
      <c r="A397" s="80">
        <f>RFPStatus!D397</f>
        <v>0</v>
      </c>
      <c r="D397" s="71">
        <f>RFPData!D397</f>
        <v>0</v>
      </c>
      <c r="K397" s="51">
        <f>RFPData!E397</f>
        <v>0</v>
      </c>
    </row>
    <row r="398" spans="1:11">
      <c r="A398" s="80">
        <f>RFPStatus!D398</f>
        <v>0</v>
      </c>
      <c r="D398" s="71">
        <f>RFPData!D398</f>
        <v>0</v>
      </c>
      <c r="K398" s="51">
        <f>RFPData!E398</f>
        <v>0</v>
      </c>
    </row>
    <row r="399" spans="1:11">
      <c r="A399" s="80">
        <f>RFPStatus!D399</f>
        <v>0</v>
      </c>
      <c r="D399" s="71">
        <f>RFPData!D399</f>
        <v>0</v>
      </c>
      <c r="K399" s="51">
        <f>RFPData!E399</f>
        <v>0</v>
      </c>
    </row>
    <row r="400" spans="1:11">
      <c r="A400" s="80">
        <f>RFPStatus!D400</f>
        <v>0</v>
      </c>
      <c r="D400" s="71">
        <f>RFPData!D400</f>
        <v>0</v>
      </c>
      <c r="K400" s="51">
        <f>RFPData!E400</f>
        <v>0</v>
      </c>
    </row>
    <row r="401" spans="1:11">
      <c r="A401" s="80">
        <f>RFPStatus!D401</f>
        <v>0</v>
      </c>
      <c r="D401" s="71">
        <f>RFPData!D401</f>
        <v>0</v>
      </c>
      <c r="K401" s="51">
        <f>RFPData!E401</f>
        <v>0</v>
      </c>
    </row>
    <row r="402" spans="1:11">
      <c r="A402" s="80">
        <f>RFPStatus!D402</f>
        <v>0</v>
      </c>
      <c r="D402" s="71">
        <f>RFPData!D402</f>
        <v>0</v>
      </c>
      <c r="K402" s="51">
        <f>RFPData!E402</f>
        <v>0</v>
      </c>
    </row>
    <row r="403" spans="1:11">
      <c r="A403" s="80">
        <f>RFPStatus!D403</f>
        <v>0</v>
      </c>
      <c r="D403" s="71">
        <f>RFPData!D403</f>
        <v>0</v>
      </c>
      <c r="K403" s="51">
        <f>RFPData!E403</f>
        <v>0</v>
      </c>
    </row>
    <row r="404" spans="1:11">
      <c r="A404" s="80">
        <f>RFPStatus!D404</f>
        <v>0</v>
      </c>
      <c r="D404" s="71">
        <f>RFPData!D404</f>
        <v>0</v>
      </c>
      <c r="K404" s="51">
        <f>RFPData!E404</f>
        <v>0</v>
      </c>
    </row>
    <row r="405" spans="1:11">
      <c r="A405" s="80">
        <f>RFPStatus!D405</f>
        <v>0</v>
      </c>
      <c r="D405" s="71">
        <f>RFPData!D405</f>
        <v>0</v>
      </c>
      <c r="K405" s="51">
        <f>RFPData!E405</f>
        <v>0</v>
      </c>
    </row>
    <row r="406" spans="1:11">
      <c r="A406" s="80">
        <f>RFPStatus!D406</f>
        <v>0</v>
      </c>
      <c r="D406" s="71">
        <f>RFPData!D406</f>
        <v>0</v>
      </c>
      <c r="K406" s="51">
        <f>RFPData!E406</f>
        <v>0</v>
      </c>
    </row>
    <row r="407" spans="1:11">
      <c r="A407" s="80">
        <f>RFPStatus!D407</f>
        <v>0</v>
      </c>
      <c r="D407" s="71">
        <f>RFPData!D407</f>
        <v>0</v>
      </c>
      <c r="K407" s="51">
        <f>RFPData!E407</f>
        <v>0</v>
      </c>
    </row>
    <row r="408" spans="1:11">
      <c r="A408" s="80">
        <f>RFPStatus!D408</f>
        <v>0</v>
      </c>
      <c r="D408" s="71">
        <f>RFPData!D408</f>
        <v>0</v>
      </c>
      <c r="K408" s="51">
        <f>RFPData!E408</f>
        <v>0</v>
      </c>
    </row>
    <row r="409" spans="1:11">
      <c r="A409" s="80">
        <f>RFPStatus!D409</f>
        <v>0</v>
      </c>
      <c r="D409" s="71">
        <f>RFPData!D409</f>
        <v>0</v>
      </c>
      <c r="K409" s="51">
        <f>RFPData!E409</f>
        <v>0</v>
      </c>
    </row>
    <row r="410" spans="1:11">
      <c r="A410" s="80">
        <f>RFPStatus!D410</f>
        <v>0</v>
      </c>
      <c r="D410" s="71">
        <f>RFPData!D410</f>
        <v>0</v>
      </c>
      <c r="K410" s="51">
        <f>RFPData!E410</f>
        <v>0</v>
      </c>
    </row>
    <row r="411" spans="1:11">
      <c r="A411" s="80">
        <f>RFPStatus!D411</f>
        <v>0</v>
      </c>
      <c r="D411" s="71">
        <f>RFPData!D411</f>
        <v>0</v>
      </c>
      <c r="K411" s="51">
        <f>RFPData!E411</f>
        <v>0</v>
      </c>
    </row>
    <row r="412" spans="1:11">
      <c r="A412" s="80">
        <f>RFPStatus!D412</f>
        <v>0</v>
      </c>
      <c r="D412" s="71">
        <f>RFPData!D412</f>
        <v>0</v>
      </c>
      <c r="K412" s="51">
        <f>RFPData!E412</f>
        <v>0</v>
      </c>
    </row>
    <row r="413" spans="1:11">
      <c r="A413" s="80">
        <f>RFPStatus!D413</f>
        <v>0</v>
      </c>
      <c r="D413" s="71">
        <f>RFPData!D413</f>
        <v>0</v>
      </c>
      <c r="K413" s="51">
        <f>RFPData!E413</f>
        <v>0</v>
      </c>
    </row>
    <row r="414" spans="1:11">
      <c r="A414" s="80">
        <f>RFPStatus!D414</f>
        <v>0</v>
      </c>
      <c r="D414" s="71">
        <f>RFPData!D414</f>
        <v>0</v>
      </c>
      <c r="K414" s="51">
        <f>RFPData!E414</f>
        <v>0</v>
      </c>
    </row>
    <row r="415" spans="1:11">
      <c r="A415" s="80">
        <f>RFPStatus!D415</f>
        <v>0</v>
      </c>
      <c r="D415" s="71">
        <f>RFPData!D415</f>
        <v>0</v>
      </c>
      <c r="K415" s="51">
        <f>RFPData!E415</f>
        <v>0</v>
      </c>
    </row>
    <row r="416" spans="1:11">
      <c r="A416" s="80">
        <f>RFPStatus!D416</f>
        <v>0</v>
      </c>
      <c r="D416" s="71">
        <f>RFPData!D416</f>
        <v>0</v>
      </c>
      <c r="K416" s="51">
        <f>RFPData!E416</f>
        <v>0</v>
      </c>
    </row>
    <row r="417" spans="1:11">
      <c r="A417" s="80">
        <f>RFPStatus!D417</f>
        <v>0</v>
      </c>
      <c r="D417" s="71">
        <f>RFPData!D417</f>
        <v>0</v>
      </c>
      <c r="K417" s="51">
        <f>RFPData!E417</f>
        <v>0</v>
      </c>
    </row>
    <row r="418" spans="1:11">
      <c r="A418" s="80">
        <f>RFPStatus!D418</f>
        <v>0</v>
      </c>
      <c r="D418" s="71">
        <f>RFPData!D418</f>
        <v>0</v>
      </c>
      <c r="K418" s="51">
        <f>RFPData!E418</f>
        <v>0</v>
      </c>
    </row>
    <row r="419" spans="1:11">
      <c r="A419" s="80">
        <f>RFPStatus!D419</f>
        <v>0</v>
      </c>
      <c r="D419" s="71">
        <f>RFPData!D419</f>
        <v>0</v>
      </c>
      <c r="K419" s="51">
        <f>RFPData!E419</f>
        <v>0</v>
      </c>
    </row>
    <row r="420" spans="1:11">
      <c r="A420" s="80">
        <f>RFPStatus!D420</f>
        <v>0</v>
      </c>
      <c r="D420" s="71">
        <f>RFPData!D420</f>
        <v>0</v>
      </c>
      <c r="K420" s="51">
        <f>RFPData!E420</f>
        <v>0</v>
      </c>
    </row>
    <row r="421" spans="1:11">
      <c r="A421" s="80">
        <f>RFPStatus!D421</f>
        <v>0</v>
      </c>
      <c r="D421" s="71">
        <f>RFPData!D421</f>
        <v>0</v>
      </c>
      <c r="K421" s="51">
        <f>RFPData!E421</f>
        <v>0</v>
      </c>
    </row>
    <row r="422" spans="1:11">
      <c r="A422" s="80">
        <f>RFPStatus!D422</f>
        <v>0</v>
      </c>
      <c r="D422" s="71">
        <f>RFPData!D422</f>
        <v>0</v>
      </c>
      <c r="K422" s="51">
        <f>RFPData!E422</f>
        <v>0</v>
      </c>
    </row>
    <row r="423" spans="1:11">
      <c r="A423" s="80">
        <f>RFPStatus!D423</f>
        <v>0</v>
      </c>
      <c r="D423" s="71">
        <f>RFPData!D423</f>
        <v>0</v>
      </c>
      <c r="K423" s="51">
        <f>RFPData!E423</f>
        <v>0</v>
      </c>
    </row>
    <row r="424" spans="1:11">
      <c r="A424" s="80">
        <f>RFPStatus!D424</f>
        <v>0</v>
      </c>
      <c r="D424" s="71">
        <f>RFPData!D424</f>
        <v>0</v>
      </c>
      <c r="K424" s="51">
        <f>RFPData!E424</f>
        <v>0</v>
      </c>
    </row>
    <row r="425" spans="1:11">
      <c r="A425" s="80">
        <f>RFPStatus!D425</f>
        <v>0</v>
      </c>
      <c r="D425" s="71">
        <f>RFPData!D425</f>
        <v>0</v>
      </c>
      <c r="K425" s="51">
        <f>RFPData!E425</f>
        <v>0</v>
      </c>
    </row>
    <row r="426" spans="1:11">
      <c r="A426" s="80">
        <f>RFPStatus!D426</f>
        <v>0</v>
      </c>
      <c r="D426" s="71">
        <f>RFPData!D426</f>
        <v>0</v>
      </c>
      <c r="K426" s="51">
        <f>RFPData!E426</f>
        <v>0</v>
      </c>
    </row>
    <row r="427" spans="1:11">
      <c r="A427" s="80">
        <f>RFPStatus!D427</f>
        <v>0</v>
      </c>
      <c r="D427" s="71">
        <f>RFPData!D427</f>
        <v>0</v>
      </c>
      <c r="K427" s="51">
        <f>RFPData!E427</f>
        <v>0</v>
      </c>
    </row>
    <row r="428" spans="1:11">
      <c r="A428" s="80">
        <f>RFPStatus!D428</f>
        <v>0</v>
      </c>
      <c r="D428" s="71">
        <f>RFPData!D428</f>
        <v>0</v>
      </c>
      <c r="K428" s="51">
        <f>RFPData!E428</f>
        <v>0</v>
      </c>
    </row>
    <row r="429" spans="1:11">
      <c r="A429" s="80">
        <f>RFPStatus!D429</f>
        <v>0</v>
      </c>
      <c r="D429" s="71">
        <f>RFPData!D429</f>
        <v>0</v>
      </c>
      <c r="K429" s="51">
        <f>RFPData!E429</f>
        <v>0</v>
      </c>
    </row>
    <row r="430" spans="1:11">
      <c r="A430" s="80">
        <f>RFPStatus!D430</f>
        <v>0</v>
      </c>
      <c r="D430" s="71">
        <f>RFPData!D430</f>
        <v>0</v>
      </c>
      <c r="K430" s="51">
        <f>RFPData!E430</f>
        <v>0</v>
      </c>
    </row>
    <row r="431" spans="1:11">
      <c r="A431" s="80">
        <f>RFPStatus!D431</f>
        <v>0</v>
      </c>
      <c r="D431" s="71">
        <f>RFPData!D431</f>
        <v>0</v>
      </c>
      <c r="K431" s="51">
        <f>RFPData!E431</f>
        <v>0</v>
      </c>
    </row>
    <row r="432" spans="1:11">
      <c r="A432" s="80">
        <f>RFPStatus!D432</f>
        <v>0</v>
      </c>
      <c r="D432" s="71">
        <f>RFPData!D432</f>
        <v>0</v>
      </c>
      <c r="K432" s="51">
        <f>RFPData!E432</f>
        <v>0</v>
      </c>
    </row>
    <row r="433" spans="1:11">
      <c r="A433" s="80">
        <f>RFPStatus!D433</f>
        <v>0</v>
      </c>
      <c r="D433" s="71">
        <f>RFPData!D433</f>
        <v>0</v>
      </c>
      <c r="K433" s="51">
        <f>RFPData!E433</f>
        <v>0</v>
      </c>
    </row>
    <row r="434" spans="1:11">
      <c r="A434" s="80">
        <f>RFPStatus!D434</f>
        <v>0</v>
      </c>
      <c r="D434" s="71">
        <f>RFPData!D434</f>
        <v>0</v>
      </c>
      <c r="K434" s="51">
        <f>RFPData!E434</f>
        <v>0</v>
      </c>
    </row>
    <row r="435" spans="1:11">
      <c r="A435" s="80">
        <f>RFPStatus!D435</f>
        <v>0</v>
      </c>
      <c r="D435" s="71">
        <f>RFPData!D435</f>
        <v>0</v>
      </c>
      <c r="K435" s="51">
        <f>RFPData!E435</f>
        <v>0</v>
      </c>
    </row>
    <row r="436" spans="1:11">
      <c r="A436" s="80">
        <f>RFPStatus!D436</f>
        <v>0</v>
      </c>
      <c r="D436" s="71">
        <f>RFPData!D436</f>
        <v>0</v>
      </c>
      <c r="K436" s="51">
        <f>RFPData!E436</f>
        <v>0</v>
      </c>
    </row>
    <row r="437" spans="1:11">
      <c r="A437" s="80">
        <f>RFPStatus!D437</f>
        <v>0</v>
      </c>
      <c r="D437" s="71">
        <f>RFPData!D437</f>
        <v>0</v>
      </c>
      <c r="K437" s="51">
        <f>RFPData!E437</f>
        <v>0</v>
      </c>
    </row>
    <row r="438" spans="1:11">
      <c r="A438" s="80">
        <f>RFPStatus!D438</f>
        <v>0</v>
      </c>
      <c r="D438" s="71">
        <f>RFPData!D438</f>
        <v>0</v>
      </c>
      <c r="K438" s="51">
        <f>RFPData!E438</f>
        <v>0</v>
      </c>
    </row>
    <row r="439" spans="1:11">
      <c r="A439" s="80">
        <f>RFPStatus!D439</f>
        <v>0</v>
      </c>
      <c r="D439" s="71">
        <f>RFPData!D439</f>
        <v>0</v>
      </c>
      <c r="K439" s="51">
        <f>RFPData!E439</f>
        <v>0</v>
      </c>
    </row>
    <row r="440" spans="1:11">
      <c r="A440" s="80">
        <f>RFPStatus!D440</f>
        <v>0</v>
      </c>
      <c r="D440" s="71">
        <f>RFPData!D440</f>
        <v>0</v>
      </c>
      <c r="K440" s="51">
        <f>RFPData!E440</f>
        <v>0</v>
      </c>
    </row>
    <row r="441" spans="1:11">
      <c r="A441" s="80">
        <f>RFPStatus!D441</f>
        <v>0</v>
      </c>
      <c r="D441" s="71">
        <f>RFPData!D441</f>
        <v>0</v>
      </c>
      <c r="K441" s="51">
        <f>RFPData!E441</f>
        <v>0</v>
      </c>
    </row>
    <row r="442" spans="1:11">
      <c r="A442" s="80">
        <f>RFPStatus!D442</f>
        <v>0</v>
      </c>
      <c r="D442" s="71">
        <f>RFPData!D442</f>
        <v>0</v>
      </c>
      <c r="K442" s="51">
        <f>RFPData!E442</f>
        <v>0</v>
      </c>
    </row>
    <row r="443" spans="1:11">
      <c r="A443" s="80">
        <f>RFPStatus!D443</f>
        <v>0</v>
      </c>
      <c r="D443" s="71">
        <f>RFPData!D443</f>
        <v>0</v>
      </c>
      <c r="K443" s="51">
        <f>RFPData!E443</f>
        <v>0</v>
      </c>
    </row>
    <row r="444" spans="1:11">
      <c r="A444" s="80">
        <f>RFPStatus!D444</f>
        <v>0</v>
      </c>
      <c r="D444" s="71">
        <f>RFPData!D444</f>
        <v>0</v>
      </c>
      <c r="K444" s="51">
        <f>RFPData!E444</f>
        <v>0</v>
      </c>
    </row>
    <row r="445" spans="1:11">
      <c r="A445" s="80">
        <f>RFPStatus!D445</f>
        <v>0</v>
      </c>
      <c r="D445" s="71">
        <f>RFPData!D445</f>
        <v>0</v>
      </c>
      <c r="K445" s="51">
        <f>RFPData!E445</f>
        <v>0</v>
      </c>
    </row>
    <row r="446" spans="1:11">
      <c r="A446" s="80">
        <f>RFPStatus!D446</f>
        <v>0</v>
      </c>
      <c r="D446" s="71">
        <f>RFPData!D446</f>
        <v>0</v>
      </c>
      <c r="K446" s="51">
        <f>RFPData!E446</f>
        <v>0</v>
      </c>
    </row>
    <row r="447" spans="1:11">
      <c r="A447" s="80">
        <f>RFPStatus!D447</f>
        <v>0</v>
      </c>
      <c r="D447" s="71">
        <f>RFPData!D447</f>
        <v>0</v>
      </c>
      <c r="K447" s="51">
        <f>RFPData!E447</f>
        <v>0</v>
      </c>
    </row>
    <row r="448" spans="1:11">
      <c r="A448" s="80">
        <f>RFPStatus!D448</f>
        <v>0</v>
      </c>
      <c r="D448" s="71">
        <f>RFPData!D448</f>
        <v>0</v>
      </c>
      <c r="K448" s="51">
        <f>RFPData!E448</f>
        <v>0</v>
      </c>
    </row>
    <row r="449" spans="1:11">
      <c r="A449" s="80">
        <f>RFPStatus!D449</f>
        <v>0</v>
      </c>
      <c r="D449" s="71">
        <f>RFPData!D449</f>
        <v>0</v>
      </c>
      <c r="K449" s="51">
        <f>RFPData!E449</f>
        <v>0</v>
      </c>
    </row>
    <row r="450" spans="1:11">
      <c r="A450" s="80">
        <f>RFPStatus!D450</f>
        <v>0</v>
      </c>
      <c r="D450" s="71">
        <f>RFPData!D450</f>
        <v>0</v>
      </c>
      <c r="K450" s="51">
        <f>RFPData!E450</f>
        <v>0</v>
      </c>
    </row>
    <row r="451" spans="1:11">
      <c r="A451" s="80">
        <f>RFPStatus!D451</f>
        <v>0</v>
      </c>
      <c r="D451" s="71">
        <f>RFPData!D451</f>
        <v>0</v>
      </c>
      <c r="K451" s="51">
        <f>RFPData!E451</f>
        <v>0</v>
      </c>
    </row>
    <row r="452" spans="1:11">
      <c r="A452" s="80">
        <f>RFPStatus!D452</f>
        <v>0</v>
      </c>
      <c r="D452" s="71">
        <f>RFPData!D452</f>
        <v>0</v>
      </c>
      <c r="K452" s="51">
        <f>RFPData!E452</f>
        <v>0</v>
      </c>
    </row>
    <row r="453" spans="1:11">
      <c r="A453" s="80">
        <f>RFPStatus!D453</f>
        <v>0</v>
      </c>
      <c r="D453" s="71">
        <f>RFPData!D453</f>
        <v>0</v>
      </c>
      <c r="K453" s="51">
        <f>RFPData!E453</f>
        <v>0</v>
      </c>
    </row>
    <row r="454" spans="1:11">
      <c r="A454" s="80">
        <f>RFPStatus!D454</f>
        <v>0</v>
      </c>
      <c r="D454" s="71">
        <f>RFPData!D454</f>
        <v>0</v>
      </c>
      <c r="K454" s="51">
        <f>RFPData!E454</f>
        <v>0</v>
      </c>
    </row>
    <row r="455" spans="1:11">
      <c r="A455" s="80">
        <f>RFPStatus!D455</f>
        <v>0</v>
      </c>
      <c r="D455" s="71">
        <f>RFPData!D455</f>
        <v>0</v>
      </c>
      <c r="K455" s="51">
        <f>RFPData!E455</f>
        <v>0</v>
      </c>
    </row>
    <row r="456" spans="1:11">
      <c r="A456" s="80">
        <f>RFPStatus!D456</f>
        <v>0</v>
      </c>
      <c r="D456" s="71">
        <f>RFPData!D456</f>
        <v>0</v>
      </c>
      <c r="K456" s="51">
        <f>RFPData!E456</f>
        <v>0</v>
      </c>
    </row>
    <row r="457" spans="1:11">
      <c r="A457" s="80">
        <f>RFPStatus!D457</f>
        <v>0</v>
      </c>
      <c r="D457" s="71">
        <f>RFPData!D457</f>
        <v>0</v>
      </c>
      <c r="K457" s="51">
        <f>RFPData!E457</f>
        <v>0</v>
      </c>
    </row>
    <row r="458" spans="1:11">
      <c r="A458" s="80">
        <f>RFPStatus!D458</f>
        <v>0</v>
      </c>
      <c r="D458" s="71">
        <f>RFPData!D458</f>
        <v>0</v>
      </c>
      <c r="K458" s="51">
        <f>RFPData!E458</f>
        <v>0</v>
      </c>
    </row>
    <row r="459" spans="1:11">
      <c r="A459" s="80">
        <f>RFPStatus!D459</f>
        <v>0</v>
      </c>
      <c r="D459" s="71">
        <f>RFPData!D459</f>
        <v>0</v>
      </c>
      <c r="K459" s="51">
        <f>RFPData!E459</f>
        <v>0</v>
      </c>
    </row>
    <row r="460" spans="1:11">
      <c r="A460" s="80">
        <f>RFPStatus!D460</f>
        <v>0</v>
      </c>
      <c r="D460" s="71">
        <f>RFPData!D460</f>
        <v>0</v>
      </c>
      <c r="K460" s="51">
        <f>RFPData!E460</f>
        <v>0</v>
      </c>
    </row>
    <row r="461" spans="1:11">
      <c r="A461" s="80">
        <f>RFPStatus!D461</f>
        <v>0</v>
      </c>
      <c r="D461" s="71">
        <f>RFPData!D461</f>
        <v>0</v>
      </c>
      <c r="K461" s="51">
        <f>RFPData!E461</f>
        <v>0</v>
      </c>
    </row>
    <row r="462" spans="1:11">
      <c r="A462" s="80">
        <f>RFPStatus!D462</f>
        <v>0</v>
      </c>
      <c r="D462" s="71">
        <f>RFPData!D462</f>
        <v>0</v>
      </c>
      <c r="K462" s="51">
        <f>RFPData!E462</f>
        <v>0</v>
      </c>
    </row>
    <row r="463" spans="1:11">
      <c r="A463" s="80">
        <f>RFPStatus!D463</f>
        <v>0</v>
      </c>
      <c r="D463" s="71">
        <f>RFPData!D463</f>
        <v>0</v>
      </c>
      <c r="K463" s="51">
        <f>RFPData!E463</f>
        <v>0</v>
      </c>
    </row>
    <row r="464" spans="1:11">
      <c r="A464" s="80">
        <f>RFPStatus!D464</f>
        <v>0</v>
      </c>
      <c r="D464" s="71">
        <f>RFPData!D464</f>
        <v>0</v>
      </c>
      <c r="K464" s="51">
        <f>RFPData!E464</f>
        <v>0</v>
      </c>
    </row>
    <row r="465" spans="1:11">
      <c r="A465" s="80">
        <f>RFPStatus!D465</f>
        <v>0</v>
      </c>
      <c r="D465" s="71">
        <f>RFPData!D465</f>
        <v>0</v>
      </c>
      <c r="K465" s="51">
        <f>RFPData!E465</f>
        <v>0</v>
      </c>
    </row>
    <row r="466" spans="1:11">
      <c r="A466" s="80">
        <f>RFPStatus!D466</f>
        <v>0</v>
      </c>
      <c r="D466" s="71">
        <f>RFPData!D466</f>
        <v>0</v>
      </c>
      <c r="K466" s="51">
        <f>RFPData!E466</f>
        <v>0</v>
      </c>
    </row>
    <row r="467" spans="1:11">
      <c r="A467" s="80">
        <f>RFPStatus!D467</f>
        <v>0</v>
      </c>
      <c r="D467" s="71">
        <f>RFPData!D467</f>
        <v>0</v>
      </c>
      <c r="K467" s="51">
        <f>RFPData!E467</f>
        <v>0</v>
      </c>
    </row>
    <row r="468" spans="1:11">
      <c r="A468" s="80">
        <f>RFPStatus!D468</f>
        <v>0</v>
      </c>
      <c r="D468" s="71">
        <f>RFPData!D468</f>
        <v>0</v>
      </c>
      <c r="K468" s="51">
        <f>RFPData!E468</f>
        <v>0</v>
      </c>
    </row>
    <row r="469" spans="1:11">
      <c r="A469" s="80">
        <f>RFPStatus!D469</f>
        <v>0</v>
      </c>
      <c r="D469" s="71">
        <f>RFPData!D469</f>
        <v>0</v>
      </c>
      <c r="K469" s="51">
        <f>RFPData!E469</f>
        <v>0</v>
      </c>
    </row>
    <row r="470" spans="1:11">
      <c r="A470" s="80">
        <f>RFPStatus!D470</f>
        <v>0</v>
      </c>
      <c r="D470" s="71">
        <f>RFPData!D470</f>
        <v>0</v>
      </c>
      <c r="K470" s="51">
        <f>RFPData!E470</f>
        <v>0</v>
      </c>
    </row>
    <row r="471" spans="1:11">
      <c r="A471" s="80">
        <f>RFPStatus!D471</f>
        <v>0</v>
      </c>
      <c r="D471" s="71">
        <f>RFPData!D471</f>
        <v>0</v>
      </c>
      <c r="K471" s="51">
        <f>RFPData!E471</f>
        <v>0</v>
      </c>
    </row>
    <row r="472" spans="1:11">
      <c r="A472" s="80">
        <f>RFPStatus!D472</f>
        <v>0</v>
      </c>
      <c r="D472" s="71">
        <f>RFPData!D472</f>
        <v>0</v>
      </c>
      <c r="K472" s="51">
        <f>RFPData!E472</f>
        <v>0</v>
      </c>
    </row>
    <row r="473" spans="1:11">
      <c r="A473" s="80">
        <f>RFPStatus!D473</f>
        <v>0</v>
      </c>
      <c r="D473" s="71">
        <f>RFPData!D473</f>
        <v>0</v>
      </c>
      <c r="K473" s="51">
        <f>RFPData!E473</f>
        <v>0</v>
      </c>
    </row>
    <row r="474" spans="1:11">
      <c r="A474" s="80">
        <f>RFPStatus!D474</f>
        <v>0</v>
      </c>
      <c r="D474" s="71">
        <f>RFPData!D474</f>
        <v>0</v>
      </c>
      <c r="K474" s="51">
        <f>RFPData!E474</f>
        <v>0</v>
      </c>
    </row>
    <row r="475" spans="1:11">
      <c r="A475" s="80">
        <f>RFPStatus!D475</f>
        <v>0</v>
      </c>
      <c r="D475" s="71">
        <f>RFPData!D475</f>
        <v>0</v>
      </c>
      <c r="K475" s="51">
        <f>RFPData!E475</f>
        <v>0</v>
      </c>
    </row>
    <row r="476" spans="1:11">
      <c r="A476" s="80">
        <f>RFPStatus!D476</f>
        <v>0</v>
      </c>
      <c r="D476" s="71">
        <f>RFPData!D476</f>
        <v>0</v>
      </c>
      <c r="K476" s="51">
        <f>RFPData!E476</f>
        <v>0</v>
      </c>
    </row>
    <row r="477" spans="1:11">
      <c r="A477" s="80">
        <f>RFPStatus!D477</f>
        <v>0</v>
      </c>
      <c r="D477" s="71">
        <f>RFPData!D477</f>
        <v>0</v>
      </c>
      <c r="K477" s="51">
        <f>RFPData!E477</f>
        <v>0</v>
      </c>
    </row>
    <row r="478" spans="1:11">
      <c r="A478" s="80">
        <f>RFPStatus!D478</f>
        <v>0</v>
      </c>
      <c r="D478" s="71">
        <f>RFPData!D478</f>
        <v>0</v>
      </c>
      <c r="K478" s="51">
        <f>RFPData!E478</f>
        <v>0</v>
      </c>
    </row>
    <row r="479" spans="1:11">
      <c r="A479" s="80">
        <f>RFPStatus!D479</f>
        <v>0</v>
      </c>
      <c r="D479" s="71">
        <f>RFPData!D479</f>
        <v>0</v>
      </c>
      <c r="K479" s="51">
        <f>RFPData!E479</f>
        <v>0</v>
      </c>
    </row>
    <row r="480" spans="1:11">
      <c r="A480" s="80">
        <f>RFPStatus!D480</f>
        <v>0</v>
      </c>
      <c r="D480" s="71">
        <f>RFPData!D480</f>
        <v>0</v>
      </c>
      <c r="K480" s="51">
        <f>RFPData!E480</f>
        <v>0</v>
      </c>
    </row>
    <row r="481" spans="1:11">
      <c r="A481" s="80">
        <f>RFPStatus!D481</f>
        <v>0</v>
      </c>
      <c r="D481" s="71">
        <f>RFPData!D481</f>
        <v>0</v>
      </c>
      <c r="K481" s="51">
        <f>RFPData!E481</f>
        <v>0</v>
      </c>
    </row>
    <row r="482" spans="1:11">
      <c r="A482" s="80">
        <f>RFPStatus!D482</f>
        <v>0</v>
      </c>
      <c r="D482" s="71">
        <f>RFPData!D482</f>
        <v>0</v>
      </c>
      <c r="K482" s="51">
        <f>RFPData!E482</f>
        <v>0</v>
      </c>
    </row>
    <row r="483" spans="1:11">
      <c r="A483" s="80">
        <f>RFPStatus!D483</f>
        <v>0</v>
      </c>
      <c r="D483" s="71">
        <f>RFPData!D483</f>
        <v>0</v>
      </c>
      <c r="K483" s="51">
        <f>RFPData!E483</f>
        <v>0</v>
      </c>
    </row>
    <row r="484" spans="1:11">
      <c r="A484" s="80">
        <f>RFPStatus!D484</f>
        <v>0</v>
      </c>
      <c r="D484" s="71">
        <f>RFPData!D484</f>
        <v>0</v>
      </c>
      <c r="K484" s="51">
        <f>RFPData!E484</f>
        <v>0</v>
      </c>
    </row>
    <row r="485" spans="1:11">
      <c r="A485" s="80">
        <f>RFPStatus!D485</f>
        <v>0</v>
      </c>
      <c r="D485" s="71">
        <f>RFPData!D485</f>
        <v>0</v>
      </c>
      <c r="K485" s="51">
        <f>RFPData!E485</f>
        <v>0</v>
      </c>
    </row>
    <row r="486" spans="1:11">
      <c r="A486" s="80">
        <f>RFPStatus!D486</f>
        <v>0</v>
      </c>
      <c r="D486" s="71">
        <f>RFPData!D486</f>
        <v>0</v>
      </c>
      <c r="K486" s="51">
        <f>RFPData!E486</f>
        <v>0</v>
      </c>
    </row>
    <row r="487" spans="1:11">
      <c r="A487" s="80">
        <f>RFPStatus!D487</f>
        <v>0</v>
      </c>
      <c r="D487" s="71">
        <f>RFPData!D487</f>
        <v>0</v>
      </c>
      <c r="K487" s="51">
        <f>RFPData!E487</f>
        <v>0</v>
      </c>
    </row>
    <row r="488" spans="1:11">
      <c r="A488" s="80">
        <f>RFPStatus!D488</f>
        <v>0</v>
      </c>
      <c r="D488" s="71">
        <f>RFPData!D488</f>
        <v>0</v>
      </c>
      <c r="K488" s="51">
        <f>RFPData!E488</f>
        <v>0</v>
      </c>
    </row>
    <row r="489" spans="1:11">
      <c r="A489" s="80">
        <f>RFPStatus!D489</f>
        <v>0</v>
      </c>
      <c r="D489" s="71">
        <f>RFPData!D489</f>
        <v>0</v>
      </c>
      <c r="K489" s="51">
        <f>RFPData!E489</f>
        <v>0</v>
      </c>
    </row>
    <row r="490" spans="1:11">
      <c r="A490" s="80">
        <f>RFPStatus!D490</f>
        <v>0</v>
      </c>
      <c r="D490" s="71">
        <f>RFPData!D490</f>
        <v>0</v>
      </c>
      <c r="K490" s="51">
        <f>RFPData!E490</f>
        <v>0</v>
      </c>
    </row>
    <row r="491" spans="1:11">
      <c r="A491" s="80">
        <f>RFPStatus!D491</f>
        <v>0</v>
      </c>
      <c r="D491" s="71">
        <f>RFPData!D491</f>
        <v>0</v>
      </c>
      <c r="K491" s="51">
        <f>RFPData!E491</f>
        <v>0</v>
      </c>
    </row>
    <row r="492" spans="1:11">
      <c r="A492" s="80">
        <f>RFPStatus!D492</f>
        <v>0</v>
      </c>
      <c r="D492" s="71">
        <f>RFPData!D492</f>
        <v>0</v>
      </c>
      <c r="K492" s="51">
        <f>RFPData!E492</f>
        <v>0</v>
      </c>
    </row>
    <row r="493" spans="1:11">
      <c r="A493" s="80">
        <f>RFPStatus!D493</f>
        <v>0</v>
      </c>
      <c r="D493" s="71">
        <f>RFPData!D493</f>
        <v>0</v>
      </c>
      <c r="K493" s="51">
        <f>RFPData!E493</f>
        <v>0</v>
      </c>
    </row>
    <row r="494" spans="1:11">
      <c r="A494" s="80">
        <f>RFPStatus!D494</f>
        <v>0</v>
      </c>
      <c r="D494" s="71">
        <f>RFPData!D494</f>
        <v>0</v>
      </c>
      <c r="K494" s="51">
        <f>RFPData!E494</f>
        <v>0</v>
      </c>
    </row>
    <row r="495" spans="1:11">
      <c r="A495" s="80">
        <f>RFPStatus!D495</f>
        <v>0</v>
      </c>
      <c r="D495" s="71">
        <f>RFPData!D495</f>
        <v>0</v>
      </c>
      <c r="K495" s="51">
        <f>RFPData!E495</f>
        <v>0</v>
      </c>
    </row>
    <row r="496" spans="1:11">
      <c r="A496" s="80">
        <f>RFPStatus!D496</f>
        <v>0</v>
      </c>
      <c r="D496" s="71">
        <f>RFPData!D496</f>
        <v>0</v>
      </c>
      <c r="K496" s="51">
        <f>RFPData!E496</f>
        <v>0</v>
      </c>
    </row>
    <row r="497" spans="1:11">
      <c r="A497" s="80">
        <f>RFPStatus!D497</f>
        <v>0</v>
      </c>
      <c r="D497" s="71">
        <f>RFPData!D497</f>
        <v>0</v>
      </c>
      <c r="K497" s="51">
        <f>RFPData!E497</f>
        <v>0</v>
      </c>
    </row>
    <row r="498" spans="1:11">
      <c r="A498" s="80">
        <f>RFPStatus!D498</f>
        <v>0</v>
      </c>
      <c r="D498" s="71">
        <f>RFPData!D498</f>
        <v>0</v>
      </c>
      <c r="K498" s="51">
        <f>RFPData!E498</f>
        <v>0</v>
      </c>
    </row>
    <row r="499" spans="1:11">
      <c r="A499" s="80">
        <f>RFPStatus!D499</f>
        <v>0</v>
      </c>
      <c r="D499" s="71">
        <f>RFPData!D499</f>
        <v>0</v>
      </c>
      <c r="K499" s="51">
        <f>RFPData!E499</f>
        <v>0</v>
      </c>
    </row>
    <row r="500" spans="1:11">
      <c r="A500" s="80">
        <f>RFPStatus!D500</f>
        <v>0</v>
      </c>
      <c r="D500" s="71">
        <f>RFPData!D500</f>
        <v>0</v>
      </c>
      <c r="K500" s="51">
        <f>RFPData!E500</f>
        <v>0</v>
      </c>
    </row>
    <row r="501" spans="1:11">
      <c r="A501" s="80">
        <f>RFPStatus!D501</f>
        <v>0</v>
      </c>
      <c r="D501" s="71">
        <f>RFPData!D501</f>
        <v>0</v>
      </c>
      <c r="K501" s="51">
        <f>RFPData!E501</f>
        <v>0</v>
      </c>
    </row>
    <row r="502" spans="1:11">
      <c r="A502" s="80">
        <f>RFPStatus!D502</f>
        <v>0</v>
      </c>
      <c r="D502" s="71">
        <f>RFPData!D502</f>
        <v>0</v>
      </c>
      <c r="K502" s="51">
        <f>RFPData!E502</f>
        <v>0</v>
      </c>
    </row>
    <row r="503" spans="1:11">
      <c r="A503" s="80">
        <f>RFPStatus!D503</f>
        <v>0</v>
      </c>
      <c r="D503" s="71">
        <f>RFPData!D503</f>
        <v>0</v>
      </c>
      <c r="K503" s="51">
        <f>RFPData!E503</f>
        <v>0</v>
      </c>
    </row>
    <row r="504" spans="1:11">
      <c r="A504" s="80">
        <f>RFPStatus!D504</f>
        <v>0</v>
      </c>
      <c r="D504" s="71">
        <f>RFPData!D504</f>
        <v>0</v>
      </c>
      <c r="K504" s="51">
        <f>RFPData!E504</f>
        <v>0</v>
      </c>
    </row>
    <row r="505" spans="1:11">
      <c r="A505" s="80">
        <f>RFPStatus!D505</f>
        <v>0</v>
      </c>
      <c r="D505" s="71">
        <f>RFPData!D505</f>
        <v>0</v>
      </c>
      <c r="K505" s="51">
        <f>RFPData!E505</f>
        <v>0</v>
      </c>
    </row>
    <row r="506" spans="1:11">
      <c r="A506" s="80">
        <f>RFPStatus!D506</f>
        <v>0</v>
      </c>
      <c r="D506" s="71">
        <f>RFPData!D506</f>
        <v>0</v>
      </c>
      <c r="K506" s="51">
        <f>RFPData!E506</f>
        <v>0</v>
      </c>
    </row>
    <row r="507" spans="1:11">
      <c r="A507" s="80">
        <f>RFPStatus!D507</f>
        <v>0</v>
      </c>
      <c r="D507" s="71">
        <f>RFPData!D507</f>
        <v>0</v>
      </c>
      <c r="K507" s="51">
        <f>RFPData!E507</f>
        <v>0</v>
      </c>
    </row>
    <row r="508" spans="1:11">
      <c r="A508" s="80">
        <f>RFPStatus!D508</f>
        <v>0</v>
      </c>
      <c r="D508" s="71">
        <f>RFPData!D508</f>
        <v>0</v>
      </c>
      <c r="K508" s="51">
        <f>RFPData!E508</f>
        <v>0</v>
      </c>
    </row>
    <row r="509" spans="1:11">
      <c r="A509" s="80">
        <f>RFPStatus!D509</f>
        <v>0</v>
      </c>
      <c r="D509" s="71">
        <f>RFPData!D509</f>
        <v>0</v>
      </c>
      <c r="K509" s="51">
        <f>RFPData!E509</f>
        <v>0</v>
      </c>
    </row>
    <row r="510" spans="1:11">
      <c r="A510" s="80">
        <f>RFPStatus!D510</f>
        <v>0</v>
      </c>
      <c r="D510" s="71">
        <f>RFPData!D510</f>
        <v>0</v>
      </c>
      <c r="K510" s="51">
        <f>RFPData!E510</f>
        <v>0</v>
      </c>
    </row>
    <row r="511" spans="1:11">
      <c r="A511" s="80">
        <f>RFPStatus!D511</f>
        <v>0</v>
      </c>
      <c r="D511" s="71">
        <f>RFPData!D511</f>
        <v>0</v>
      </c>
      <c r="K511" s="51">
        <f>RFPData!E511</f>
        <v>0</v>
      </c>
    </row>
    <row r="512" spans="1:11">
      <c r="A512" s="80">
        <f>RFPStatus!D512</f>
        <v>0</v>
      </c>
      <c r="D512" s="71">
        <f>RFPData!D512</f>
        <v>0</v>
      </c>
      <c r="K512" s="51">
        <f>RFPData!E512</f>
        <v>0</v>
      </c>
    </row>
    <row r="513" spans="1:11">
      <c r="A513" s="80">
        <f>RFPStatus!D513</f>
        <v>0</v>
      </c>
      <c r="D513" s="71">
        <f>RFPData!D513</f>
        <v>0</v>
      </c>
      <c r="K513" s="51">
        <f>RFPData!E513</f>
        <v>0</v>
      </c>
    </row>
    <row r="514" spans="1:11">
      <c r="A514" s="80">
        <f>RFPStatus!D514</f>
        <v>0</v>
      </c>
      <c r="D514" s="71">
        <f>RFPData!D514</f>
        <v>0</v>
      </c>
      <c r="K514" s="51">
        <f>RFPData!E514</f>
        <v>0</v>
      </c>
    </row>
    <row r="515" spans="1:11">
      <c r="A515" s="80">
        <f>RFPStatus!D515</f>
        <v>0</v>
      </c>
      <c r="D515" s="71">
        <f>RFPData!D515</f>
        <v>0</v>
      </c>
      <c r="K515" s="51">
        <f>RFPData!E515</f>
        <v>0</v>
      </c>
    </row>
    <row r="516" spans="1:11">
      <c r="A516" s="80">
        <f>RFPStatus!D516</f>
        <v>0</v>
      </c>
      <c r="D516" s="71">
        <f>RFPData!D516</f>
        <v>0</v>
      </c>
      <c r="K516" s="51">
        <f>RFPData!E516</f>
        <v>0</v>
      </c>
    </row>
    <row r="517" spans="1:11">
      <c r="A517" s="80">
        <f>RFPStatus!D517</f>
        <v>0</v>
      </c>
      <c r="D517" s="71">
        <f>RFPData!D517</f>
        <v>0</v>
      </c>
      <c r="K517" s="51">
        <f>RFPData!E517</f>
        <v>0</v>
      </c>
    </row>
    <row r="518" spans="1:11">
      <c r="A518" s="80">
        <f>RFPStatus!D518</f>
        <v>0</v>
      </c>
      <c r="D518" s="71">
        <f>RFPData!D518</f>
        <v>0</v>
      </c>
      <c r="K518" s="51">
        <f>RFPData!E518</f>
        <v>0</v>
      </c>
    </row>
    <row r="519" spans="1:11">
      <c r="A519" s="80">
        <f>RFPStatus!D519</f>
        <v>0</v>
      </c>
      <c r="D519" s="71">
        <f>RFPData!D519</f>
        <v>0</v>
      </c>
      <c r="K519" s="51">
        <f>RFPData!E519</f>
        <v>0</v>
      </c>
    </row>
    <row r="520" spans="1:11">
      <c r="A520" s="80">
        <f>RFPStatus!D520</f>
        <v>0</v>
      </c>
      <c r="D520" s="71">
        <f>RFPData!D520</f>
        <v>0</v>
      </c>
      <c r="K520" s="51">
        <f>RFPData!E520</f>
        <v>0</v>
      </c>
    </row>
    <row r="521" spans="1:11">
      <c r="A521" s="80">
        <f>RFPStatus!D521</f>
        <v>0</v>
      </c>
      <c r="D521" s="71">
        <f>RFPData!D521</f>
        <v>0</v>
      </c>
      <c r="K521" s="51">
        <f>RFPData!E521</f>
        <v>0</v>
      </c>
    </row>
    <row r="522" spans="1:11">
      <c r="A522" s="80">
        <f>RFPStatus!D522</f>
        <v>0</v>
      </c>
      <c r="D522" s="71">
        <f>RFPData!D522</f>
        <v>0</v>
      </c>
      <c r="K522" s="51">
        <f>RFPData!E522</f>
        <v>0</v>
      </c>
    </row>
    <row r="523" spans="1:11">
      <c r="A523" s="80">
        <f>RFPStatus!D523</f>
        <v>0</v>
      </c>
      <c r="D523" s="71">
        <f>RFPData!D523</f>
        <v>0</v>
      </c>
      <c r="K523" s="51">
        <f>RFPData!E523</f>
        <v>0</v>
      </c>
    </row>
    <row r="524" spans="1:11">
      <c r="A524" s="80">
        <f>RFPStatus!D524</f>
        <v>0</v>
      </c>
      <c r="D524" s="71">
        <f>RFPData!D524</f>
        <v>0</v>
      </c>
      <c r="K524" s="51">
        <f>RFPData!E524</f>
        <v>0</v>
      </c>
    </row>
    <row r="525" spans="1:11">
      <c r="A525" s="80">
        <f>RFPStatus!D525</f>
        <v>0</v>
      </c>
      <c r="D525" s="71">
        <f>RFPData!D525</f>
        <v>0</v>
      </c>
      <c r="K525" s="51">
        <f>RFPData!E525</f>
        <v>0</v>
      </c>
    </row>
    <row r="526" spans="1:11">
      <c r="A526" s="80">
        <f>RFPStatus!D526</f>
        <v>0</v>
      </c>
      <c r="D526" s="71">
        <f>RFPData!D526</f>
        <v>0</v>
      </c>
      <c r="K526" s="51">
        <f>RFPData!E526</f>
        <v>0</v>
      </c>
    </row>
    <row r="527" spans="1:11">
      <c r="A527" s="80">
        <f>RFPStatus!D527</f>
        <v>0</v>
      </c>
      <c r="D527" s="71">
        <f>RFPData!D527</f>
        <v>0</v>
      </c>
      <c r="K527" s="51">
        <f>RFPData!E527</f>
        <v>0</v>
      </c>
    </row>
    <row r="528" spans="1:11">
      <c r="A528" s="80">
        <f>RFPStatus!D528</f>
        <v>0</v>
      </c>
      <c r="D528" s="71">
        <f>RFPData!D528</f>
        <v>0</v>
      </c>
      <c r="K528" s="51">
        <f>RFPData!E528</f>
        <v>0</v>
      </c>
    </row>
    <row r="529" spans="1:11">
      <c r="A529" s="80">
        <f>RFPStatus!D529</f>
        <v>0</v>
      </c>
      <c r="D529" s="71">
        <f>RFPData!D529</f>
        <v>0</v>
      </c>
      <c r="K529" s="51">
        <f>RFPData!E529</f>
        <v>0</v>
      </c>
    </row>
    <row r="530" spans="1:11">
      <c r="A530" s="80">
        <f>RFPStatus!D530</f>
        <v>0</v>
      </c>
      <c r="D530" s="71">
        <f>RFPData!D530</f>
        <v>0</v>
      </c>
      <c r="K530" s="51">
        <f>RFPData!E530</f>
        <v>0</v>
      </c>
    </row>
    <row r="531" spans="1:11">
      <c r="A531" s="80">
        <f>RFPStatus!D531</f>
        <v>0</v>
      </c>
      <c r="D531" s="71">
        <f>RFPData!D531</f>
        <v>0</v>
      </c>
      <c r="K531" s="51">
        <f>RFPData!E531</f>
        <v>0</v>
      </c>
    </row>
    <row r="532" spans="1:11">
      <c r="A532" s="80">
        <f>RFPStatus!D532</f>
        <v>0</v>
      </c>
      <c r="D532" s="71">
        <f>RFPData!D532</f>
        <v>0</v>
      </c>
      <c r="K532" s="51">
        <f>RFPData!E532</f>
        <v>0</v>
      </c>
    </row>
    <row r="533" spans="1:11">
      <c r="A533" s="80">
        <f>RFPStatus!D533</f>
        <v>0</v>
      </c>
      <c r="D533" s="71">
        <f>RFPData!D533</f>
        <v>0</v>
      </c>
      <c r="K533" s="51">
        <f>RFPData!E533</f>
        <v>0</v>
      </c>
    </row>
    <row r="534" spans="1:11">
      <c r="A534" s="80">
        <f>RFPStatus!D534</f>
        <v>0</v>
      </c>
      <c r="D534" s="71">
        <f>RFPData!D534</f>
        <v>0</v>
      </c>
      <c r="K534" s="51">
        <f>RFPData!E534</f>
        <v>0</v>
      </c>
    </row>
    <row r="535" spans="1:11">
      <c r="A535" s="80">
        <f>RFPStatus!D535</f>
        <v>0</v>
      </c>
      <c r="D535" s="71">
        <f>RFPData!D535</f>
        <v>0</v>
      </c>
      <c r="K535" s="51">
        <f>RFPData!E535</f>
        <v>0</v>
      </c>
    </row>
    <row r="536" spans="1:11">
      <c r="A536" s="80">
        <f>RFPStatus!D536</f>
        <v>0</v>
      </c>
      <c r="D536" s="71">
        <f>RFPData!D536</f>
        <v>0</v>
      </c>
      <c r="K536" s="51">
        <f>RFPData!E536</f>
        <v>0</v>
      </c>
    </row>
    <row r="537" spans="1:11">
      <c r="A537" s="80">
        <f>RFPStatus!D537</f>
        <v>0</v>
      </c>
      <c r="D537" s="71">
        <f>RFPData!D537</f>
        <v>0</v>
      </c>
      <c r="K537" s="51">
        <f>RFPData!E537</f>
        <v>0</v>
      </c>
    </row>
    <row r="538" spans="1:11">
      <c r="A538" s="80">
        <f>RFPStatus!D538</f>
        <v>0</v>
      </c>
      <c r="D538" s="71">
        <f>RFPData!D538</f>
        <v>0</v>
      </c>
      <c r="K538" s="51">
        <f>RFPData!E538</f>
        <v>0</v>
      </c>
    </row>
    <row r="539" spans="1:11">
      <c r="A539" s="80">
        <f>RFPStatus!D539</f>
        <v>0</v>
      </c>
      <c r="D539" s="71">
        <f>RFPData!D539</f>
        <v>0</v>
      </c>
      <c r="K539" s="51">
        <f>RFPData!E539</f>
        <v>0</v>
      </c>
    </row>
    <row r="540" spans="1:11">
      <c r="A540" s="80">
        <f>RFPStatus!D540</f>
        <v>0</v>
      </c>
      <c r="D540" s="71">
        <f>RFPData!D540</f>
        <v>0</v>
      </c>
      <c r="K540" s="51">
        <f>RFPData!E540</f>
        <v>0</v>
      </c>
    </row>
    <row r="541" spans="1:11">
      <c r="A541" s="80">
        <f>RFPStatus!D541</f>
        <v>0</v>
      </c>
      <c r="D541" s="71">
        <f>RFPData!D541</f>
        <v>0</v>
      </c>
      <c r="K541" s="51">
        <f>RFPData!E541</f>
        <v>0</v>
      </c>
    </row>
    <row r="542" spans="1:11">
      <c r="A542" s="80">
        <f>RFPStatus!D542</f>
        <v>0</v>
      </c>
      <c r="D542" s="71">
        <f>RFPData!D542</f>
        <v>0</v>
      </c>
      <c r="K542" s="51">
        <f>RFPData!E542</f>
        <v>0</v>
      </c>
    </row>
    <row r="543" spans="1:11">
      <c r="A543" s="80">
        <f>RFPStatus!D543</f>
        <v>0</v>
      </c>
      <c r="D543" s="71">
        <f>RFPData!D543</f>
        <v>0</v>
      </c>
      <c r="K543" s="51">
        <f>RFPData!E543</f>
        <v>0</v>
      </c>
    </row>
    <row r="544" spans="1:11">
      <c r="A544" s="80">
        <f>RFPStatus!D544</f>
        <v>0</v>
      </c>
      <c r="D544" s="71">
        <f>RFPData!D544</f>
        <v>0</v>
      </c>
      <c r="K544" s="51">
        <f>RFPData!E544</f>
        <v>0</v>
      </c>
    </row>
    <row r="545" spans="1:11">
      <c r="A545" s="80">
        <f>RFPStatus!D545</f>
        <v>0</v>
      </c>
      <c r="D545" s="71">
        <f>RFPData!D545</f>
        <v>0</v>
      </c>
      <c r="K545" s="51">
        <f>RFPData!E545</f>
        <v>0</v>
      </c>
    </row>
    <row r="546" spans="1:11">
      <c r="A546" s="80">
        <f>RFPStatus!D546</f>
        <v>0</v>
      </c>
      <c r="D546" s="71">
        <f>RFPData!D546</f>
        <v>0</v>
      </c>
      <c r="K546" s="51">
        <f>RFPData!E546</f>
        <v>0</v>
      </c>
    </row>
    <row r="547" spans="1:11">
      <c r="A547" s="80">
        <f>RFPStatus!D547</f>
        <v>0</v>
      </c>
      <c r="D547" s="71">
        <f>RFPData!D547</f>
        <v>0</v>
      </c>
      <c r="K547" s="51">
        <f>RFPData!E547</f>
        <v>0</v>
      </c>
    </row>
    <row r="548" spans="1:11">
      <c r="A548" s="80">
        <f>RFPStatus!D548</f>
        <v>0</v>
      </c>
      <c r="D548" s="71">
        <f>RFPData!D548</f>
        <v>0</v>
      </c>
      <c r="K548" s="51">
        <f>RFPData!E548</f>
        <v>0</v>
      </c>
    </row>
    <row r="549" spans="1:11">
      <c r="A549" s="80">
        <f>RFPStatus!D549</f>
        <v>0</v>
      </c>
      <c r="D549" s="71">
        <f>RFPData!D549</f>
        <v>0</v>
      </c>
      <c r="K549" s="51">
        <f>RFPData!E549</f>
        <v>0</v>
      </c>
    </row>
    <row r="550" spans="1:11">
      <c r="A550" s="80">
        <f>RFPStatus!D550</f>
        <v>0</v>
      </c>
      <c r="D550" s="71">
        <f>RFPData!D550</f>
        <v>0</v>
      </c>
      <c r="K550" s="51">
        <f>RFPData!E550</f>
        <v>0</v>
      </c>
    </row>
    <row r="551" spans="1:11">
      <c r="A551" s="80">
        <f>RFPStatus!D551</f>
        <v>0</v>
      </c>
      <c r="D551" s="71">
        <f>RFPData!D551</f>
        <v>0</v>
      </c>
      <c r="K551" s="51">
        <f>RFPData!E551</f>
        <v>0</v>
      </c>
    </row>
    <row r="552" spans="1:11">
      <c r="A552" s="80">
        <f>RFPStatus!D552</f>
        <v>0</v>
      </c>
      <c r="D552" s="71">
        <f>RFPData!D552</f>
        <v>0</v>
      </c>
      <c r="K552" s="51">
        <f>RFPData!E552</f>
        <v>0</v>
      </c>
    </row>
    <row r="553" spans="1:11">
      <c r="A553" s="80">
        <f>RFPStatus!D553</f>
        <v>0</v>
      </c>
      <c r="D553" s="71">
        <f>RFPData!D553</f>
        <v>0</v>
      </c>
      <c r="K553" s="51">
        <f>RFPData!E553</f>
        <v>0</v>
      </c>
    </row>
    <row r="554" spans="1:11">
      <c r="A554" s="80">
        <f>RFPStatus!D554</f>
        <v>0</v>
      </c>
      <c r="D554" s="71">
        <f>RFPData!D554</f>
        <v>0</v>
      </c>
      <c r="K554" s="51">
        <f>RFPData!E554</f>
        <v>0</v>
      </c>
    </row>
    <row r="555" spans="1:11">
      <c r="A555" s="80">
        <f>RFPStatus!D555</f>
        <v>0</v>
      </c>
      <c r="D555" s="71">
        <f>RFPData!D555</f>
        <v>0</v>
      </c>
      <c r="K555" s="51">
        <f>RFPData!E555</f>
        <v>0</v>
      </c>
    </row>
    <row r="556" spans="1:11">
      <c r="A556" s="80">
        <f>RFPStatus!D556</f>
        <v>0</v>
      </c>
      <c r="D556" s="71">
        <f>RFPData!D556</f>
        <v>0</v>
      </c>
      <c r="K556" s="51">
        <f>RFPData!E556</f>
        <v>0</v>
      </c>
    </row>
    <row r="557" spans="1:11">
      <c r="A557" s="80">
        <f>RFPStatus!D557</f>
        <v>0</v>
      </c>
      <c r="D557" s="71">
        <f>RFPData!D557</f>
        <v>0</v>
      </c>
      <c r="K557" s="51">
        <f>RFPData!E557</f>
        <v>0</v>
      </c>
    </row>
    <row r="558" spans="1:11">
      <c r="A558" s="80">
        <f>RFPStatus!D558</f>
        <v>0</v>
      </c>
      <c r="D558" s="71">
        <f>RFPData!D558</f>
        <v>0</v>
      </c>
      <c r="K558" s="51">
        <f>RFPData!E558</f>
        <v>0</v>
      </c>
    </row>
    <row r="559" spans="1:11">
      <c r="A559" s="80">
        <f>RFPStatus!D559</f>
        <v>0</v>
      </c>
      <c r="D559" s="71">
        <f>RFPData!D559</f>
        <v>0</v>
      </c>
      <c r="K559" s="51">
        <f>RFPData!E559</f>
        <v>0</v>
      </c>
    </row>
    <row r="560" spans="1:11">
      <c r="A560" s="80">
        <f>RFPStatus!D560</f>
        <v>0</v>
      </c>
      <c r="D560" s="71">
        <f>RFPData!D560</f>
        <v>0</v>
      </c>
      <c r="K560" s="51">
        <f>RFPData!E560</f>
        <v>0</v>
      </c>
    </row>
    <row r="561" spans="1:11">
      <c r="A561" s="80">
        <f>RFPStatus!D561</f>
        <v>0</v>
      </c>
      <c r="D561" s="71">
        <f>RFPData!D561</f>
        <v>0</v>
      </c>
      <c r="K561" s="51">
        <f>RFPData!E561</f>
        <v>0</v>
      </c>
    </row>
    <row r="562" spans="1:11">
      <c r="A562" s="80">
        <f>RFPStatus!D562</f>
        <v>0</v>
      </c>
      <c r="D562" s="71">
        <f>RFPData!D562</f>
        <v>0</v>
      </c>
      <c r="K562" s="51">
        <f>RFPData!E562</f>
        <v>0</v>
      </c>
    </row>
    <row r="563" spans="1:11">
      <c r="A563" s="80">
        <f>RFPStatus!D563</f>
        <v>0</v>
      </c>
      <c r="D563" s="71">
        <f>RFPData!D563</f>
        <v>0</v>
      </c>
      <c r="K563" s="51">
        <f>RFPData!E563</f>
        <v>0</v>
      </c>
    </row>
    <row r="564" spans="1:11">
      <c r="A564" s="80">
        <f>RFPStatus!D564</f>
        <v>0</v>
      </c>
      <c r="D564" s="71">
        <f>RFPData!D564</f>
        <v>0</v>
      </c>
      <c r="K564" s="51">
        <f>RFPData!E564</f>
        <v>0</v>
      </c>
    </row>
    <row r="565" spans="1:11">
      <c r="A565" s="80">
        <f>RFPStatus!D565</f>
        <v>0</v>
      </c>
      <c r="D565" s="71">
        <f>RFPData!D565</f>
        <v>0</v>
      </c>
      <c r="K565" s="51">
        <f>RFPData!E565</f>
        <v>0</v>
      </c>
    </row>
    <row r="566" spans="1:11">
      <c r="A566" s="80">
        <f>RFPStatus!D566</f>
        <v>0</v>
      </c>
      <c r="D566" s="71">
        <f>RFPData!D566</f>
        <v>0</v>
      </c>
      <c r="K566" s="51">
        <f>RFPData!E566</f>
        <v>0</v>
      </c>
    </row>
    <row r="567" spans="1:11">
      <c r="A567" s="80">
        <f>RFPStatus!D567</f>
        <v>0</v>
      </c>
      <c r="D567" s="71">
        <f>RFPData!D567</f>
        <v>0</v>
      </c>
      <c r="K567" s="51">
        <f>RFPData!E567</f>
        <v>0</v>
      </c>
    </row>
    <row r="568" spans="1:11">
      <c r="A568" s="80">
        <f>RFPStatus!D568</f>
        <v>0</v>
      </c>
      <c r="D568" s="71">
        <f>RFPData!D568</f>
        <v>0</v>
      </c>
      <c r="K568" s="51">
        <f>RFPData!E568</f>
        <v>0</v>
      </c>
    </row>
    <row r="569" spans="1:11">
      <c r="A569" s="80">
        <f>RFPStatus!D569</f>
        <v>0</v>
      </c>
      <c r="D569" s="71">
        <f>RFPData!D569</f>
        <v>0</v>
      </c>
      <c r="K569" s="51">
        <f>RFPData!E569</f>
        <v>0</v>
      </c>
    </row>
    <row r="570" spans="1:11">
      <c r="A570" s="80">
        <f>RFPStatus!D570</f>
        <v>0</v>
      </c>
      <c r="D570" s="71">
        <f>RFPData!D570</f>
        <v>0</v>
      </c>
      <c r="K570" s="51">
        <f>RFPData!E570</f>
        <v>0</v>
      </c>
    </row>
    <row r="571" spans="1:11">
      <c r="A571" s="80">
        <f>RFPStatus!D571</f>
        <v>0</v>
      </c>
      <c r="D571" s="71">
        <f>RFPData!D571</f>
        <v>0</v>
      </c>
      <c r="K571" s="51">
        <f>RFPData!E571</f>
        <v>0</v>
      </c>
    </row>
    <row r="572" spans="1:11">
      <c r="A572" s="80">
        <f>RFPStatus!D572</f>
        <v>0</v>
      </c>
      <c r="D572" s="71">
        <f>RFPData!D572</f>
        <v>0</v>
      </c>
      <c r="K572" s="51">
        <f>RFPData!E572</f>
        <v>0</v>
      </c>
    </row>
    <row r="573" spans="1:11">
      <c r="A573" s="80">
        <f>RFPStatus!D573</f>
        <v>0</v>
      </c>
      <c r="D573" s="71">
        <f>RFPData!D573</f>
        <v>0</v>
      </c>
      <c r="K573" s="51">
        <f>RFPData!E573</f>
        <v>0</v>
      </c>
    </row>
    <row r="574" spans="1:11">
      <c r="A574" s="80">
        <f>RFPStatus!D574</f>
        <v>0</v>
      </c>
      <c r="D574" s="71">
        <f>RFPData!D574</f>
        <v>0</v>
      </c>
      <c r="K574" s="51">
        <f>RFPData!E574</f>
        <v>0</v>
      </c>
    </row>
    <row r="575" spans="1:11">
      <c r="A575" s="80">
        <f>RFPStatus!D575</f>
        <v>0</v>
      </c>
      <c r="D575" s="71">
        <f>RFPData!D575</f>
        <v>0</v>
      </c>
      <c r="K575" s="51">
        <f>RFPData!E575</f>
        <v>0</v>
      </c>
    </row>
    <row r="576" spans="1:11">
      <c r="A576" s="80">
        <f>RFPStatus!D576</f>
        <v>0</v>
      </c>
      <c r="D576" s="71">
        <f>RFPData!D576</f>
        <v>0</v>
      </c>
      <c r="K576" s="51">
        <f>RFPData!E576</f>
        <v>0</v>
      </c>
    </row>
    <row r="577" spans="1:11">
      <c r="A577" s="80">
        <f>RFPStatus!D577</f>
        <v>0</v>
      </c>
      <c r="D577" s="71">
        <f>RFPData!D577</f>
        <v>0</v>
      </c>
      <c r="K577" s="51">
        <f>RFPData!E577</f>
        <v>0</v>
      </c>
    </row>
    <row r="578" spans="1:11">
      <c r="A578" s="80">
        <f>RFPStatus!D578</f>
        <v>0</v>
      </c>
      <c r="D578" s="71">
        <f>RFPData!D578</f>
        <v>0</v>
      </c>
      <c r="K578" s="51">
        <f>RFPData!E578</f>
        <v>0</v>
      </c>
    </row>
    <row r="579" spans="1:11">
      <c r="A579" s="80">
        <f>RFPStatus!D579</f>
        <v>0</v>
      </c>
      <c r="D579" s="71">
        <f>RFPData!D579</f>
        <v>0</v>
      </c>
      <c r="K579" s="51">
        <f>RFPData!E579</f>
        <v>0</v>
      </c>
    </row>
    <row r="580" spans="1:11">
      <c r="A580" s="80">
        <f>RFPStatus!D580</f>
        <v>0</v>
      </c>
      <c r="D580" s="71">
        <f>RFPData!D580</f>
        <v>0</v>
      </c>
      <c r="K580" s="51">
        <f>RFPData!E580</f>
        <v>0</v>
      </c>
    </row>
    <row r="581" spans="1:11">
      <c r="A581" s="80">
        <f>RFPStatus!D581</f>
        <v>0</v>
      </c>
      <c r="D581" s="71">
        <f>RFPData!D581</f>
        <v>0</v>
      </c>
      <c r="K581" s="51">
        <f>RFPData!E581</f>
        <v>0</v>
      </c>
    </row>
    <row r="582" spans="1:11">
      <c r="A582" s="80">
        <f>RFPStatus!D582</f>
        <v>0</v>
      </c>
      <c r="D582" s="71">
        <f>RFPData!D582</f>
        <v>0</v>
      </c>
      <c r="K582" s="51">
        <f>RFPData!E582</f>
        <v>0</v>
      </c>
    </row>
    <row r="583" spans="1:11">
      <c r="A583" s="80">
        <f>RFPStatus!D583</f>
        <v>0</v>
      </c>
      <c r="D583" s="71">
        <f>RFPData!D583</f>
        <v>0</v>
      </c>
      <c r="K583" s="51">
        <f>RFPData!E583</f>
        <v>0</v>
      </c>
    </row>
    <row r="584" spans="1:11">
      <c r="A584" s="80">
        <f>RFPStatus!D584</f>
        <v>0</v>
      </c>
      <c r="D584" s="71">
        <f>RFPData!D584</f>
        <v>0</v>
      </c>
      <c r="K584" s="51">
        <f>RFPData!E584</f>
        <v>0</v>
      </c>
    </row>
    <row r="585" spans="1:11">
      <c r="A585" s="80">
        <f>RFPStatus!D585</f>
        <v>0</v>
      </c>
      <c r="D585" s="71">
        <f>RFPData!D585</f>
        <v>0</v>
      </c>
      <c r="K585" s="51">
        <f>RFPData!E585</f>
        <v>0</v>
      </c>
    </row>
    <row r="586" spans="1:11">
      <c r="A586" s="80">
        <f>RFPStatus!D586</f>
        <v>0</v>
      </c>
      <c r="D586" s="71">
        <f>RFPData!D586</f>
        <v>0</v>
      </c>
      <c r="K586" s="51">
        <f>RFPData!E586</f>
        <v>0</v>
      </c>
    </row>
    <row r="587" spans="1:11">
      <c r="A587" s="80">
        <f>RFPStatus!D587</f>
        <v>0</v>
      </c>
      <c r="D587" s="71">
        <f>RFPData!D587</f>
        <v>0</v>
      </c>
      <c r="K587" s="51">
        <f>RFPData!E587</f>
        <v>0</v>
      </c>
    </row>
    <row r="588" spans="1:11">
      <c r="A588" s="80">
        <f>RFPStatus!D588</f>
        <v>0</v>
      </c>
      <c r="D588" s="71">
        <f>RFPData!D588</f>
        <v>0</v>
      </c>
      <c r="K588" s="51">
        <f>RFPData!E588</f>
        <v>0</v>
      </c>
    </row>
    <row r="589" spans="1:11">
      <c r="A589" s="80">
        <f>RFPStatus!D589</f>
        <v>0</v>
      </c>
      <c r="D589" s="71">
        <f>RFPData!D589</f>
        <v>0</v>
      </c>
      <c r="K589" s="51">
        <f>RFPData!E589</f>
        <v>0</v>
      </c>
    </row>
    <row r="590" spans="1:11">
      <c r="A590" s="80">
        <f>RFPStatus!D590</f>
        <v>0</v>
      </c>
      <c r="D590" s="71">
        <f>RFPData!D590</f>
        <v>0</v>
      </c>
      <c r="K590" s="51">
        <f>RFPData!E590</f>
        <v>0</v>
      </c>
    </row>
    <row r="591" spans="1:11">
      <c r="A591" s="80">
        <f>RFPStatus!D591</f>
        <v>0</v>
      </c>
      <c r="D591" s="71">
        <f>RFPData!D591</f>
        <v>0</v>
      </c>
      <c r="K591" s="51">
        <f>RFPData!E591</f>
        <v>0</v>
      </c>
    </row>
    <row r="592" spans="1:11">
      <c r="A592" s="80">
        <f>RFPStatus!D592</f>
        <v>0</v>
      </c>
      <c r="D592" s="71">
        <f>RFPData!D592</f>
        <v>0</v>
      </c>
      <c r="K592" s="51">
        <f>RFPData!E592</f>
        <v>0</v>
      </c>
    </row>
    <row r="593" spans="1:11">
      <c r="A593" s="80">
        <f>RFPStatus!D593</f>
        <v>0</v>
      </c>
      <c r="D593" s="71">
        <f>RFPData!D593</f>
        <v>0</v>
      </c>
      <c r="K593" s="51">
        <f>RFPData!E593</f>
        <v>0</v>
      </c>
    </row>
    <row r="594" spans="1:11">
      <c r="A594" s="80">
        <f>RFPStatus!D594</f>
        <v>0</v>
      </c>
      <c r="D594" s="71">
        <f>RFPData!D594</f>
        <v>0</v>
      </c>
      <c r="K594" s="51">
        <f>RFPData!E594</f>
        <v>0</v>
      </c>
    </row>
    <row r="595" spans="1:11">
      <c r="A595" s="80">
        <f>RFPStatus!D595</f>
        <v>0</v>
      </c>
      <c r="D595" s="71">
        <f>RFPData!D595</f>
        <v>0</v>
      </c>
      <c r="K595" s="51">
        <f>RFPData!E595</f>
        <v>0</v>
      </c>
    </row>
    <row r="596" spans="1:11">
      <c r="A596" s="80">
        <f>RFPStatus!D596</f>
        <v>0</v>
      </c>
      <c r="D596" s="71">
        <f>RFPData!D596</f>
        <v>0</v>
      </c>
      <c r="K596" s="51">
        <f>RFPData!E596</f>
        <v>0</v>
      </c>
    </row>
    <row r="597" spans="1:11">
      <c r="A597" s="80">
        <f>RFPStatus!D597</f>
        <v>0</v>
      </c>
      <c r="D597" s="71">
        <f>RFPData!D597</f>
        <v>0</v>
      </c>
      <c r="K597" s="51">
        <f>RFPData!E597</f>
        <v>0</v>
      </c>
    </row>
    <row r="598" spans="1:11">
      <c r="A598" s="80">
        <f>RFPStatus!D598</f>
        <v>0</v>
      </c>
      <c r="D598" s="71">
        <f>RFPData!D598</f>
        <v>0</v>
      </c>
      <c r="K598" s="51">
        <f>RFPData!E598</f>
        <v>0</v>
      </c>
    </row>
    <row r="599" spans="1:11">
      <c r="A599" s="80">
        <f>RFPStatus!D599</f>
        <v>0</v>
      </c>
      <c r="D599" s="71">
        <f>RFPData!D599</f>
        <v>0</v>
      </c>
      <c r="K599" s="51">
        <f>RFPData!E599</f>
        <v>0</v>
      </c>
    </row>
    <row r="600" spans="1:11">
      <c r="A600" s="80">
        <f>RFPStatus!D600</f>
        <v>0</v>
      </c>
      <c r="D600" s="71">
        <f>RFPData!D600</f>
        <v>0</v>
      </c>
      <c r="K600" s="51">
        <f>RFPData!E600</f>
        <v>0</v>
      </c>
    </row>
    <row r="601" spans="1:11">
      <c r="A601" s="80">
        <f>RFPStatus!D601</f>
        <v>0</v>
      </c>
      <c r="D601" s="71">
        <f>RFPData!D601</f>
        <v>0</v>
      </c>
      <c r="K601" s="51">
        <f>RFPData!E601</f>
        <v>0</v>
      </c>
    </row>
    <row r="602" spans="1:11">
      <c r="A602" s="80">
        <f>RFPStatus!D602</f>
        <v>0</v>
      </c>
      <c r="D602" s="71">
        <f>RFPData!D602</f>
        <v>0</v>
      </c>
      <c r="K602" s="51">
        <f>RFPData!E602</f>
        <v>0</v>
      </c>
    </row>
    <row r="603" spans="1:11">
      <c r="A603" s="80">
        <f>RFPStatus!D603</f>
        <v>0</v>
      </c>
      <c r="D603" s="71">
        <f>RFPData!D603</f>
        <v>0</v>
      </c>
      <c r="K603" s="51">
        <f>RFPData!E603</f>
        <v>0</v>
      </c>
    </row>
    <row r="604" spans="1:11">
      <c r="A604" s="80">
        <f>RFPStatus!D604</f>
        <v>0</v>
      </c>
      <c r="D604" s="71">
        <f>RFPData!D604</f>
        <v>0</v>
      </c>
      <c r="K604" s="51">
        <f>RFPData!E604</f>
        <v>0</v>
      </c>
    </row>
    <row r="605" spans="1:11">
      <c r="A605" s="80">
        <f>RFPStatus!D605</f>
        <v>0</v>
      </c>
      <c r="D605" s="71">
        <f>RFPData!D605</f>
        <v>0</v>
      </c>
      <c r="K605" s="51">
        <f>RFPData!E605</f>
        <v>0</v>
      </c>
    </row>
    <row r="606" spans="1:11">
      <c r="A606" s="80">
        <f>RFPStatus!D606</f>
        <v>0</v>
      </c>
      <c r="D606" s="71">
        <f>RFPData!D606</f>
        <v>0</v>
      </c>
      <c r="K606" s="51">
        <f>RFPData!E606</f>
        <v>0</v>
      </c>
    </row>
    <row r="607" spans="1:11">
      <c r="A607" s="80">
        <f>RFPStatus!D607</f>
        <v>0</v>
      </c>
      <c r="D607" s="71">
        <f>RFPData!D607</f>
        <v>0</v>
      </c>
      <c r="K607" s="51">
        <f>RFPData!E607</f>
        <v>0</v>
      </c>
    </row>
    <row r="608" spans="1:11">
      <c r="A608" s="80">
        <f>RFPStatus!D608</f>
        <v>0</v>
      </c>
      <c r="D608" s="71">
        <f>RFPData!D608</f>
        <v>0</v>
      </c>
      <c r="K608" s="51">
        <f>RFPData!E608</f>
        <v>0</v>
      </c>
    </row>
    <row r="609" spans="1:11">
      <c r="A609" s="80">
        <f>RFPStatus!D609</f>
        <v>0</v>
      </c>
      <c r="D609" s="71">
        <f>RFPData!D609</f>
        <v>0</v>
      </c>
      <c r="K609" s="51">
        <f>RFPData!E609</f>
        <v>0</v>
      </c>
    </row>
    <row r="610" spans="1:11">
      <c r="A610" s="80">
        <f>RFPStatus!D610</f>
        <v>0</v>
      </c>
      <c r="D610" s="71">
        <f>RFPData!D610</f>
        <v>0</v>
      </c>
      <c r="K610" s="51">
        <f>RFPData!E610</f>
        <v>0</v>
      </c>
    </row>
    <row r="611" spans="1:11">
      <c r="A611" s="80">
        <f>RFPStatus!D611</f>
        <v>0</v>
      </c>
      <c r="D611" s="71">
        <f>RFPData!D611</f>
        <v>0</v>
      </c>
      <c r="K611" s="51">
        <f>RFPData!E611</f>
        <v>0</v>
      </c>
    </row>
    <row r="612" spans="1:11">
      <c r="A612" s="80">
        <f>RFPStatus!D612</f>
        <v>0</v>
      </c>
      <c r="D612" s="71">
        <f>RFPData!D612</f>
        <v>0</v>
      </c>
      <c r="K612" s="51">
        <f>RFPData!E612</f>
        <v>0</v>
      </c>
    </row>
    <row r="613" spans="1:11">
      <c r="A613" s="80">
        <f>RFPStatus!D613</f>
        <v>0</v>
      </c>
      <c r="D613" s="71">
        <f>RFPData!D613</f>
        <v>0</v>
      </c>
      <c r="K613" s="51">
        <f>RFPData!E613</f>
        <v>0</v>
      </c>
    </row>
    <row r="614" spans="1:11">
      <c r="A614" s="80">
        <f>RFPStatus!D614</f>
        <v>0</v>
      </c>
      <c r="D614" s="71">
        <f>RFPData!D614</f>
        <v>0</v>
      </c>
      <c r="K614" s="51">
        <f>RFPData!E614</f>
        <v>0</v>
      </c>
    </row>
    <row r="615" spans="1:11">
      <c r="A615" s="80">
        <f>RFPStatus!D615</f>
        <v>0</v>
      </c>
      <c r="D615" s="71">
        <f>RFPData!D615</f>
        <v>0</v>
      </c>
      <c r="K615" s="51">
        <f>RFPData!E615</f>
        <v>0</v>
      </c>
    </row>
    <row r="616" spans="1:11">
      <c r="A616" s="80">
        <f>RFPStatus!D616</f>
        <v>0</v>
      </c>
      <c r="D616" s="71">
        <f>RFPData!D616</f>
        <v>0</v>
      </c>
      <c r="K616" s="51">
        <f>RFPData!E616</f>
        <v>0</v>
      </c>
    </row>
    <row r="617" spans="1:11">
      <c r="A617" s="80">
        <f>RFPStatus!D617</f>
        <v>0</v>
      </c>
      <c r="D617" s="71">
        <f>RFPData!D617</f>
        <v>0</v>
      </c>
      <c r="K617" s="51">
        <f>RFPData!E617</f>
        <v>0</v>
      </c>
    </row>
    <row r="618" spans="1:11">
      <c r="A618" s="80">
        <f>RFPStatus!D618</f>
        <v>0</v>
      </c>
      <c r="D618" s="71">
        <f>RFPData!D618</f>
        <v>0</v>
      </c>
      <c r="K618" s="51">
        <f>RFPData!E618</f>
        <v>0</v>
      </c>
    </row>
    <row r="619" spans="1:11">
      <c r="A619" s="80">
        <f>RFPStatus!D619</f>
        <v>0</v>
      </c>
      <c r="D619" s="71">
        <f>RFPData!D619</f>
        <v>0</v>
      </c>
      <c r="K619" s="51">
        <f>RFPData!E619</f>
        <v>0</v>
      </c>
    </row>
    <row r="620" spans="1:11">
      <c r="A620" s="80">
        <f>RFPStatus!D620</f>
        <v>0</v>
      </c>
      <c r="D620" s="71">
        <f>RFPData!D620</f>
        <v>0</v>
      </c>
      <c r="K620" s="51">
        <f>RFPData!E620</f>
        <v>0</v>
      </c>
    </row>
    <row r="621" spans="1:11">
      <c r="A621" s="80">
        <f>RFPStatus!D621</f>
        <v>0</v>
      </c>
      <c r="D621" s="71">
        <f>RFPData!D621</f>
        <v>0</v>
      </c>
      <c r="K621" s="51">
        <f>RFPData!E621</f>
        <v>0</v>
      </c>
    </row>
    <row r="622" spans="1:11">
      <c r="A622" s="80">
        <f>RFPStatus!D622</f>
        <v>0</v>
      </c>
      <c r="D622" s="71">
        <f>RFPData!D622</f>
        <v>0</v>
      </c>
      <c r="K622" s="51">
        <f>RFPData!E622</f>
        <v>0</v>
      </c>
    </row>
    <row r="623" spans="1:11">
      <c r="A623" s="80">
        <f>RFPStatus!D623</f>
        <v>0</v>
      </c>
      <c r="D623" s="71">
        <f>RFPData!D623</f>
        <v>0</v>
      </c>
      <c r="K623" s="51">
        <f>RFPData!E623</f>
        <v>0</v>
      </c>
    </row>
    <row r="624" spans="1:11">
      <c r="A624" s="80">
        <f>RFPStatus!D624</f>
        <v>0</v>
      </c>
      <c r="D624" s="71">
        <f>RFPData!D624</f>
        <v>0</v>
      </c>
      <c r="K624" s="51">
        <f>RFPData!E624</f>
        <v>0</v>
      </c>
    </row>
    <row r="625" spans="1:11">
      <c r="A625" s="80">
        <f>RFPStatus!D625</f>
        <v>0</v>
      </c>
      <c r="D625" s="71">
        <f>RFPData!D625</f>
        <v>0</v>
      </c>
      <c r="K625" s="51">
        <f>RFPData!E625</f>
        <v>0</v>
      </c>
    </row>
    <row r="626" spans="1:11">
      <c r="A626" s="80">
        <f>RFPStatus!D626</f>
        <v>0</v>
      </c>
      <c r="D626" s="71">
        <f>RFPData!D626</f>
        <v>0</v>
      </c>
      <c r="K626" s="51">
        <f>RFPData!E626</f>
        <v>0</v>
      </c>
    </row>
    <row r="627" spans="1:11">
      <c r="A627" s="80">
        <f>RFPStatus!D627</f>
        <v>0</v>
      </c>
      <c r="D627" s="71">
        <f>RFPData!D627</f>
        <v>0</v>
      </c>
      <c r="K627" s="51">
        <f>RFPData!E627</f>
        <v>0</v>
      </c>
    </row>
    <row r="628" spans="1:11">
      <c r="A628" s="80">
        <f>RFPStatus!D628</f>
        <v>0</v>
      </c>
      <c r="D628" s="71">
        <f>RFPData!D628</f>
        <v>0</v>
      </c>
      <c r="K628" s="51">
        <f>RFPData!E628</f>
        <v>0</v>
      </c>
    </row>
    <row r="629" spans="1:11">
      <c r="A629" s="80">
        <f>RFPStatus!D629</f>
        <v>0</v>
      </c>
      <c r="D629" s="71">
        <f>RFPData!D629</f>
        <v>0</v>
      </c>
      <c r="K629" s="51">
        <f>RFPData!E629</f>
        <v>0</v>
      </c>
    </row>
    <row r="630" spans="1:11">
      <c r="A630" s="80">
        <f>RFPStatus!D630</f>
        <v>0</v>
      </c>
      <c r="D630" s="71">
        <f>RFPData!D630</f>
        <v>0</v>
      </c>
      <c r="K630" s="51">
        <f>RFPData!E630</f>
        <v>0</v>
      </c>
    </row>
    <row r="631" spans="1:11">
      <c r="A631" s="80">
        <f>RFPStatus!D631</f>
        <v>0</v>
      </c>
      <c r="D631" s="71">
        <f>RFPData!D631</f>
        <v>0</v>
      </c>
      <c r="K631" s="51">
        <f>RFPData!E631</f>
        <v>0</v>
      </c>
    </row>
    <row r="632" spans="1:11">
      <c r="A632" s="80">
        <f>RFPStatus!D632</f>
        <v>0</v>
      </c>
      <c r="D632" s="71">
        <f>RFPData!D632</f>
        <v>0</v>
      </c>
      <c r="K632" s="51">
        <f>RFPData!E632</f>
        <v>0</v>
      </c>
    </row>
    <row r="633" spans="1:11">
      <c r="A633" s="80">
        <f>RFPStatus!D633</f>
        <v>0</v>
      </c>
      <c r="D633" s="71">
        <f>RFPData!D633</f>
        <v>0</v>
      </c>
      <c r="K633" s="51">
        <f>RFPData!E633</f>
        <v>0</v>
      </c>
    </row>
    <row r="634" spans="1:11">
      <c r="A634" s="80">
        <f>RFPStatus!D634</f>
        <v>0</v>
      </c>
      <c r="D634" s="71">
        <f>RFPData!D634</f>
        <v>0</v>
      </c>
      <c r="K634" s="51">
        <f>RFPData!E634</f>
        <v>0</v>
      </c>
    </row>
    <row r="635" spans="1:11">
      <c r="A635" s="80">
        <f>RFPStatus!D635</f>
        <v>0</v>
      </c>
      <c r="D635" s="71">
        <f>RFPData!D635</f>
        <v>0</v>
      </c>
      <c r="K635" s="51">
        <f>RFPData!E635</f>
        <v>0</v>
      </c>
    </row>
    <row r="636" spans="1:11">
      <c r="A636" s="80">
        <f>RFPStatus!D636</f>
        <v>0</v>
      </c>
      <c r="D636" s="71">
        <f>RFPData!D636</f>
        <v>0</v>
      </c>
      <c r="K636" s="51">
        <f>RFPData!E636</f>
        <v>0</v>
      </c>
    </row>
    <row r="637" spans="1:11">
      <c r="A637" s="80">
        <f>RFPStatus!D637</f>
        <v>0</v>
      </c>
      <c r="D637" s="71">
        <f>RFPData!D637</f>
        <v>0</v>
      </c>
      <c r="K637" s="51">
        <f>RFPData!E637</f>
        <v>0</v>
      </c>
    </row>
    <row r="638" spans="1:11">
      <c r="A638" s="80">
        <f>RFPStatus!D638</f>
        <v>0</v>
      </c>
      <c r="D638" s="71">
        <f>RFPData!D638</f>
        <v>0</v>
      </c>
      <c r="K638" s="51">
        <f>RFPData!E638</f>
        <v>0</v>
      </c>
    </row>
    <row r="639" spans="1:11">
      <c r="A639" s="80">
        <f>RFPStatus!D639</f>
        <v>0</v>
      </c>
      <c r="D639" s="71">
        <f>RFPData!D639</f>
        <v>0</v>
      </c>
      <c r="K639" s="51">
        <f>RFPData!E639</f>
        <v>0</v>
      </c>
    </row>
    <row r="640" spans="1:11">
      <c r="A640" s="80">
        <f>RFPStatus!D640</f>
        <v>0</v>
      </c>
      <c r="D640" s="71">
        <f>RFPData!D640</f>
        <v>0</v>
      </c>
      <c r="K640" s="51">
        <f>RFPData!E640</f>
        <v>0</v>
      </c>
    </row>
    <row r="641" spans="1:11">
      <c r="A641" s="80">
        <f>RFPStatus!D641</f>
        <v>0</v>
      </c>
      <c r="D641" s="71">
        <f>RFPData!D641</f>
        <v>0</v>
      </c>
      <c r="K641" s="51">
        <f>RFPData!E641</f>
        <v>0</v>
      </c>
    </row>
    <row r="642" spans="1:11">
      <c r="A642" s="80">
        <f>RFPStatus!D642</f>
        <v>0</v>
      </c>
      <c r="D642" s="71">
        <f>RFPData!D642</f>
        <v>0</v>
      </c>
      <c r="K642" s="51">
        <f>RFPData!E642</f>
        <v>0</v>
      </c>
    </row>
    <row r="643" spans="1:11">
      <c r="A643" s="80">
        <f>RFPStatus!D643</f>
        <v>0</v>
      </c>
      <c r="D643" s="71">
        <f>RFPData!D643</f>
        <v>0</v>
      </c>
      <c r="K643" s="51">
        <f>RFPData!E643</f>
        <v>0</v>
      </c>
    </row>
    <row r="644" spans="1:11">
      <c r="A644" s="80">
        <f>RFPStatus!D644</f>
        <v>0</v>
      </c>
      <c r="D644" s="71">
        <f>RFPData!D644</f>
        <v>0</v>
      </c>
      <c r="K644" s="51">
        <f>RFPData!E644</f>
        <v>0</v>
      </c>
    </row>
    <row r="645" spans="1:11">
      <c r="A645" s="80">
        <f>RFPStatus!D645</f>
        <v>0</v>
      </c>
      <c r="D645" s="71">
        <f>RFPData!D645</f>
        <v>0</v>
      </c>
      <c r="K645" s="51">
        <f>RFPData!E645</f>
        <v>0</v>
      </c>
    </row>
    <row r="646" spans="1:11">
      <c r="A646" s="80">
        <f>RFPStatus!D646</f>
        <v>0</v>
      </c>
      <c r="D646" s="71">
        <f>RFPData!D646</f>
        <v>0</v>
      </c>
      <c r="K646" s="51">
        <f>RFPData!E646</f>
        <v>0</v>
      </c>
    </row>
    <row r="647" spans="1:11">
      <c r="A647" s="80">
        <f>RFPStatus!D647</f>
        <v>0</v>
      </c>
      <c r="D647" s="71">
        <f>RFPData!D647</f>
        <v>0</v>
      </c>
      <c r="K647" s="51">
        <f>RFPData!E647</f>
        <v>0</v>
      </c>
    </row>
    <row r="648" spans="1:11">
      <c r="A648" s="80">
        <f>RFPStatus!D648</f>
        <v>0</v>
      </c>
      <c r="D648" s="71">
        <f>RFPData!D648</f>
        <v>0</v>
      </c>
      <c r="K648" s="51">
        <f>RFPData!E648</f>
        <v>0</v>
      </c>
    </row>
    <row r="649" spans="1:11">
      <c r="A649" s="80">
        <f>RFPStatus!D649</f>
        <v>0</v>
      </c>
      <c r="D649" s="71">
        <f>RFPData!D649</f>
        <v>0</v>
      </c>
      <c r="K649" s="51">
        <f>RFPData!E649</f>
        <v>0</v>
      </c>
    </row>
    <row r="650" spans="1:11">
      <c r="A650" s="80">
        <f>RFPStatus!D650</f>
        <v>0</v>
      </c>
      <c r="D650" s="71">
        <f>RFPData!D650</f>
        <v>0</v>
      </c>
      <c r="K650" s="51">
        <f>RFPData!E650</f>
        <v>0</v>
      </c>
    </row>
    <row r="651" spans="1:11">
      <c r="A651" s="80">
        <f>RFPStatus!D651</f>
        <v>0</v>
      </c>
      <c r="D651" s="71">
        <f>RFPData!D651</f>
        <v>0</v>
      </c>
      <c r="K651" s="51">
        <f>RFPData!E651</f>
        <v>0</v>
      </c>
    </row>
    <row r="652" spans="1:11">
      <c r="A652" s="80">
        <f>RFPStatus!D652</f>
        <v>0</v>
      </c>
      <c r="D652" s="71">
        <f>RFPData!D652</f>
        <v>0</v>
      </c>
      <c r="K652" s="51">
        <f>RFPData!E652</f>
        <v>0</v>
      </c>
    </row>
    <row r="653" spans="1:11">
      <c r="A653" s="80">
        <f>RFPStatus!D653</f>
        <v>0</v>
      </c>
      <c r="D653" s="71">
        <f>RFPData!D653</f>
        <v>0</v>
      </c>
      <c r="K653" s="51">
        <f>RFPData!E653</f>
        <v>0</v>
      </c>
    </row>
    <row r="654" spans="1:11">
      <c r="A654" s="80">
        <f>RFPStatus!D654</f>
        <v>0</v>
      </c>
      <c r="D654" s="71">
        <f>RFPData!D654</f>
        <v>0</v>
      </c>
      <c r="K654" s="51">
        <f>RFPData!E654</f>
        <v>0</v>
      </c>
    </row>
    <row r="655" spans="1:11">
      <c r="A655" s="80">
        <f>RFPStatus!D655</f>
        <v>0</v>
      </c>
      <c r="D655" s="71">
        <f>RFPData!D655</f>
        <v>0</v>
      </c>
      <c r="K655" s="51">
        <f>RFPData!E655</f>
        <v>0</v>
      </c>
    </row>
    <row r="656" spans="1:11">
      <c r="A656" s="80">
        <f>RFPStatus!D656</f>
        <v>0</v>
      </c>
      <c r="D656" s="71">
        <f>RFPData!D656</f>
        <v>0</v>
      </c>
      <c r="K656" s="51">
        <f>RFPData!E656</f>
        <v>0</v>
      </c>
    </row>
    <row r="657" spans="1:11">
      <c r="A657" s="80">
        <f>RFPStatus!D657</f>
        <v>0</v>
      </c>
      <c r="D657" s="71">
        <f>RFPData!D657</f>
        <v>0</v>
      </c>
      <c r="K657" s="51">
        <f>RFPData!E657</f>
        <v>0</v>
      </c>
    </row>
    <row r="658" spans="1:11">
      <c r="A658" s="80">
        <f>RFPStatus!D658</f>
        <v>0</v>
      </c>
      <c r="D658" s="71">
        <f>RFPData!D658</f>
        <v>0</v>
      </c>
      <c r="K658" s="51">
        <f>RFPData!E658</f>
        <v>0</v>
      </c>
    </row>
    <row r="659" spans="1:11">
      <c r="A659" s="80">
        <f>RFPStatus!D659</f>
        <v>0</v>
      </c>
      <c r="D659" s="71">
        <f>RFPData!D659</f>
        <v>0</v>
      </c>
      <c r="K659" s="51">
        <f>RFPData!E659</f>
        <v>0</v>
      </c>
    </row>
    <row r="660" spans="1:11">
      <c r="A660" s="80">
        <f>RFPStatus!D660</f>
        <v>0</v>
      </c>
      <c r="D660" s="71">
        <f>RFPData!D660</f>
        <v>0</v>
      </c>
      <c r="K660" s="51">
        <f>RFPData!E660</f>
        <v>0</v>
      </c>
    </row>
    <row r="661" spans="1:11">
      <c r="A661" s="80">
        <f>RFPStatus!D661</f>
        <v>0</v>
      </c>
      <c r="D661" s="71">
        <f>RFPData!D661</f>
        <v>0</v>
      </c>
      <c r="K661" s="51">
        <f>RFPData!E661</f>
        <v>0</v>
      </c>
    </row>
    <row r="662" spans="1:11">
      <c r="A662" s="80">
        <f>RFPStatus!D662</f>
        <v>0</v>
      </c>
      <c r="D662" s="71">
        <f>RFPData!D662</f>
        <v>0</v>
      </c>
      <c r="K662" s="51">
        <f>RFPData!E662</f>
        <v>0</v>
      </c>
    </row>
    <row r="663" spans="1:11">
      <c r="A663" s="80">
        <f>RFPStatus!D663</f>
        <v>0</v>
      </c>
      <c r="D663" s="71">
        <f>RFPData!D663</f>
        <v>0</v>
      </c>
      <c r="K663" s="51">
        <f>RFPData!E663</f>
        <v>0</v>
      </c>
    </row>
    <row r="664" spans="1:11">
      <c r="A664" s="80">
        <f>RFPStatus!D664</f>
        <v>0</v>
      </c>
      <c r="D664" s="71">
        <f>RFPData!D664</f>
        <v>0</v>
      </c>
      <c r="K664" s="51">
        <f>RFPData!E664</f>
        <v>0</v>
      </c>
    </row>
    <row r="665" spans="1:11">
      <c r="A665" s="80">
        <f>RFPStatus!D665</f>
        <v>0</v>
      </c>
      <c r="D665" s="71">
        <f>RFPData!D665</f>
        <v>0</v>
      </c>
      <c r="K665" s="51">
        <f>RFPData!E665</f>
        <v>0</v>
      </c>
    </row>
    <row r="666" spans="1:11">
      <c r="A666" s="80">
        <f>RFPStatus!D666</f>
        <v>0</v>
      </c>
      <c r="D666" s="71">
        <f>RFPData!D666</f>
        <v>0</v>
      </c>
      <c r="K666" s="51">
        <f>RFPData!E666</f>
        <v>0</v>
      </c>
    </row>
    <row r="667" spans="1:11">
      <c r="A667" s="80">
        <f>RFPStatus!D667</f>
        <v>0</v>
      </c>
      <c r="D667" s="71">
        <f>RFPData!D667</f>
        <v>0</v>
      </c>
      <c r="K667" s="51">
        <f>RFPData!E667</f>
        <v>0</v>
      </c>
    </row>
    <row r="668" spans="1:11">
      <c r="A668" s="80">
        <f>RFPStatus!D668</f>
        <v>0</v>
      </c>
      <c r="D668" s="71">
        <f>RFPData!D668</f>
        <v>0</v>
      </c>
      <c r="K668" s="51">
        <f>RFPData!E668</f>
        <v>0</v>
      </c>
    </row>
    <row r="669" spans="1:11">
      <c r="A669" s="80">
        <f>RFPStatus!D669</f>
        <v>0</v>
      </c>
      <c r="D669" s="71">
        <f>RFPData!D669</f>
        <v>0</v>
      </c>
      <c r="K669" s="51">
        <f>RFPData!E669</f>
        <v>0</v>
      </c>
    </row>
    <row r="670" spans="1:11">
      <c r="A670" s="80">
        <f>RFPStatus!D670</f>
        <v>0</v>
      </c>
      <c r="D670" s="71">
        <f>RFPData!D670</f>
        <v>0</v>
      </c>
      <c r="K670" s="51">
        <f>RFPData!E670</f>
        <v>0</v>
      </c>
    </row>
    <row r="671" spans="1:11">
      <c r="A671" s="80">
        <f>RFPStatus!D671</f>
        <v>0</v>
      </c>
      <c r="D671" s="71">
        <f>RFPData!D671</f>
        <v>0</v>
      </c>
      <c r="K671" s="51">
        <f>RFPData!E671</f>
        <v>0</v>
      </c>
    </row>
    <row r="672" spans="1:11">
      <c r="A672" s="80">
        <f>RFPStatus!D672</f>
        <v>0</v>
      </c>
      <c r="D672" s="71">
        <f>RFPData!D672</f>
        <v>0</v>
      </c>
      <c r="K672" s="51">
        <f>RFPData!E672</f>
        <v>0</v>
      </c>
    </row>
    <row r="673" spans="1:11">
      <c r="A673" s="80">
        <f>RFPStatus!D673</f>
        <v>0</v>
      </c>
      <c r="D673" s="71">
        <f>RFPData!D673</f>
        <v>0</v>
      </c>
      <c r="K673" s="51">
        <f>RFPData!E673</f>
        <v>0</v>
      </c>
    </row>
    <row r="674" spans="1:11">
      <c r="A674" s="80">
        <f>RFPStatus!D674</f>
        <v>0</v>
      </c>
      <c r="D674" s="71">
        <f>RFPData!D674</f>
        <v>0</v>
      </c>
      <c r="K674" s="51">
        <f>RFPData!E674</f>
        <v>0</v>
      </c>
    </row>
    <row r="675" spans="1:11">
      <c r="A675" s="80">
        <f>RFPStatus!D675</f>
        <v>0</v>
      </c>
      <c r="D675" s="71">
        <f>RFPData!D675</f>
        <v>0</v>
      </c>
      <c r="K675" s="51">
        <f>RFPData!E675</f>
        <v>0</v>
      </c>
    </row>
    <row r="676" spans="1:11">
      <c r="A676" s="80">
        <f>RFPStatus!D676</f>
        <v>0</v>
      </c>
      <c r="D676" s="71">
        <f>RFPData!D676</f>
        <v>0</v>
      </c>
      <c r="K676" s="51">
        <f>RFPData!E676</f>
        <v>0</v>
      </c>
    </row>
    <row r="677" spans="1:11">
      <c r="A677" s="80">
        <f>RFPStatus!D677</f>
        <v>0</v>
      </c>
      <c r="D677" s="71">
        <f>RFPData!D677</f>
        <v>0</v>
      </c>
      <c r="K677" s="51">
        <f>RFPData!E677</f>
        <v>0</v>
      </c>
    </row>
    <row r="678" spans="1:11">
      <c r="A678" s="80">
        <f>RFPStatus!D678</f>
        <v>0</v>
      </c>
      <c r="D678" s="71">
        <f>RFPData!D678</f>
        <v>0</v>
      </c>
      <c r="K678" s="51">
        <f>RFPData!E678</f>
        <v>0</v>
      </c>
    </row>
    <row r="679" spans="1:11">
      <c r="A679" s="80">
        <f>RFPStatus!D679</f>
        <v>0</v>
      </c>
      <c r="D679" s="71">
        <f>RFPData!D679</f>
        <v>0</v>
      </c>
      <c r="K679" s="51">
        <f>RFPData!E679</f>
        <v>0</v>
      </c>
    </row>
    <row r="680" spans="1:11">
      <c r="A680" s="80">
        <f>RFPStatus!D680</f>
        <v>0</v>
      </c>
      <c r="D680" s="71">
        <f>RFPData!D680</f>
        <v>0</v>
      </c>
      <c r="K680" s="51">
        <f>RFPData!E680</f>
        <v>0</v>
      </c>
    </row>
    <row r="681" spans="1:11">
      <c r="A681" s="80">
        <f>RFPStatus!D681</f>
        <v>0</v>
      </c>
      <c r="D681" s="71">
        <f>RFPData!D681</f>
        <v>0</v>
      </c>
      <c r="K681" s="51">
        <f>RFPData!E681</f>
        <v>0</v>
      </c>
    </row>
    <row r="682" spans="1:11">
      <c r="A682" s="80">
        <f>RFPStatus!D682</f>
        <v>0</v>
      </c>
      <c r="D682" s="71">
        <f>RFPData!D682</f>
        <v>0</v>
      </c>
      <c r="K682" s="51">
        <f>RFPData!E682</f>
        <v>0</v>
      </c>
    </row>
    <row r="683" spans="1:11">
      <c r="A683" s="80">
        <f>RFPStatus!D683</f>
        <v>0</v>
      </c>
      <c r="D683" s="71">
        <f>RFPData!D683</f>
        <v>0</v>
      </c>
      <c r="K683" s="51">
        <f>RFPData!E683</f>
        <v>0</v>
      </c>
    </row>
    <row r="684" spans="1:11">
      <c r="A684" s="80">
        <f>RFPStatus!D684</f>
        <v>0</v>
      </c>
      <c r="D684" s="71">
        <f>RFPData!D684</f>
        <v>0</v>
      </c>
      <c r="K684" s="51">
        <f>RFPData!E684</f>
        <v>0</v>
      </c>
    </row>
    <row r="685" spans="1:11">
      <c r="A685" s="80">
        <f>RFPStatus!D685</f>
        <v>0</v>
      </c>
      <c r="D685" s="71">
        <f>RFPData!D685</f>
        <v>0</v>
      </c>
      <c r="K685" s="51">
        <f>RFPData!E685</f>
        <v>0</v>
      </c>
    </row>
    <row r="686" spans="1:11">
      <c r="A686" s="80">
        <f>RFPStatus!D686</f>
        <v>0</v>
      </c>
      <c r="D686" s="71">
        <f>RFPData!D686</f>
        <v>0</v>
      </c>
      <c r="K686" s="51">
        <f>RFPData!E686</f>
        <v>0</v>
      </c>
    </row>
    <row r="687" spans="1:11">
      <c r="A687" s="80">
        <f>RFPStatus!D687</f>
        <v>0</v>
      </c>
      <c r="D687" s="71">
        <f>RFPData!D687</f>
        <v>0</v>
      </c>
      <c r="K687" s="51">
        <f>RFPData!E687</f>
        <v>0</v>
      </c>
    </row>
    <row r="688" spans="1:11">
      <c r="A688" s="80">
        <f>RFPStatus!D688</f>
        <v>0</v>
      </c>
      <c r="D688" s="71">
        <f>RFPData!D688</f>
        <v>0</v>
      </c>
      <c r="K688" s="51">
        <f>RFPData!E688</f>
        <v>0</v>
      </c>
    </row>
    <row r="689" spans="1:11">
      <c r="A689" s="80">
        <f>RFPStatus!D689</f>
        <v>0</v>
      </c>
      <c r="D689" s="71">
        <f>RFPData!D689</f>
        <v>0</v>
      </c>
      <c r="K689" s="51">
        <f>RFPData!E689</f>
        <v>0</v>
      </c>
    </row>
    <row r="690" spans="1:11">
      <c r="A690" s="80">
        <f>RFPStatus!D690</f>
        <v>0</v>
      </c>
      <c r="D690" s="71">
        <f>RFPData!D690</f>
        <v>0</v>
      </c>
      <c r="K690" s="51">
        <f>RFPData!E690</f>
        <v>0</v>
      </c>
    </row>
    <row r="691" spans="1:11">
      <c r="A691" s="80">
        <f>RFPStatus!D691</f>
        <v>0</v>
      </c>
      <c r="D691" s="71">
        <f>RFPData!D691</f>
        <v>0</v>
      </c>
      <c r="K691" s="51">
        <f>RFPData!E691</f>
        <v>0</v>
      </c>
    </row>
    <row r="692" spans="1:11">
      <c r="A692" s="80">
        <f>RFPStatus!D692</f>
        <v>0</v>
      </c>
      <c r="D692" s="71">
        <f>RFPData!D692</f>
        <v>0</v>
      </c>
      <c r="K692" s="51">
        <f>RFPData!E692</f>
        <v>0</v>
      </c>
    </row>
    <row r="693" spans="1:11">
      <c r="A693" s="80">
        <f>RFPStatus!D693</f>
        <v>0</v>
      </c>
      <c r="D693" s="71">
        <f>RFPData!D693</f>
        <v>0</v>
      </c>
      <c r="K693" s="51">
        <f>RFPData!E693</f>
        <v>0</v>
      </c>
    </row>
    <row r="694" spans="1:11">
      <c r="A694" s="80">
        <f>RFPStatus!D694</f>
        <v>0</v>
      </c>
      <c r="D694" s="71">
        <f>RFPData!D694</f>
        <v>0</v>
      </c>
      <c r="K694" s="51">
        <f>RFPData!E694</f>
        <v>0</v>
      </c>
    </row>
    <row r="695" spans="1:11">
      <c r="A695" s="80">
        <f>RFPStatus!D695</f>
        <v>0</v>
      </c>
      <c r="D695" s="71">
        <f>RFPData!D695</f>
        <v>0</v>
      </c>
      <c r="K695" s="51">
        <f>RFPData!E695</f>
        <v>0</v>
      </c>
    </row>
    <row r="696" spans="1:11">
      <c r="A696" s="80">
        <f>RFPStatus!D696</f>
        <v>0</v>
      </c>
      <c r="D696" s="71">
        <f>RFPData!D696</f>
        <v>0</v>
      </c>
      <c r="K696" s="51">
        <f>RFPData!E696</f>
        <v>0</v>
      </c>
    </row>
    <row r="697" spans="1:11">
      <c r="A697" s="80">
        <f>RFPStatus!D697</f>
        <v>0</v>
      </c>
      <c r="D697" s="71">
        <f>RFPData!D697</f>
        <v>0</v>
      </c>
      <c r="K697" s="51">
        <f>RFPData!E697</f>
        <v>0</v>
      </c>
    </row>
    <row r="698" spans="1:11">
      <c r="A698" s="80">
        <f>RFPStatus!D698</f>
        <v>0</v>
      </c>
      <c r="D698" s="71">
        <f>RFPData!D698</f>
        <v>0</v>
      </c>
      <c r="K698" s="51">
        <f>RFPData!E698</f>
        <v>0</v>
      </c>
    </row>
    <row r="699" spans="1:11">
      <c r="A699" s="80">
        <f>RFPStatus!D699</f>
        <v>0</v>
      </c>
      <c r="D699" s="71">
        <f>RFPData!D699</f>
        <v>0</v>
      </c>
      <c r="K699" s="51">
        <f>RFPData!E699</f>
        <v>0</v>
      </c>
    </row>
    <row r="700" spans="1:11">
      <c r="A700" s="80">
        <f>RFPStatus!D700</f>
        <v>0</v>
      </c>
      <c r="D700" s="71">
        <f>RFPData!D700</f>
        <v>0</v>
      </c>
      <c r="K700" s="51">
        <f>RFPData!E700</f>
        <v>0</v>
      </c>
    </row>
    <row r="701" spans="1:11">
      <c r="A701" s="80">
        <f>RFPStatus!D701</f>
        <v>0</v>
      </c>
      <c r="D701" s="71">
        <f>RFPData!D701</f>
        <v>0</v>
      </c>
      <c r="K701" s="51">
        <f>RFPData!E701</f>
        <v>0</v>
      </c>
    </row>
    <row r="702" spans="1:11">
      <c r="A702" s="80">
        <f>RFPStatus!D702</f>
        <v>0</v>
      </c>
      <c r="D702" s="71">
        <f>RFPData!D702</f>
        <v>0</v>
      </c>
      <c r="K702" s="51">
        <f>RFPData!E702</f>
        <v>0</v>
      </c>
    </row>
    <row r="703" spans="1:11">
      <c r="A703" s="80">
        <f>RFPStatus!D703</f>
        <v>0</v>
      </c>
      <c r="D703" s="71">
        <f>RFPData!D703</f>
        <v>0</v>
      </c>
      <c r="K703" s="51">
        <f>RFPData!E703</f>
        <v>0</v>
      </c>
    </row>
    <row r="704" spans="1:11">
      <c r="A704" s="80">
        <f>RFPStatus!D704</f>
        <v>0</v>
      </c>
      <c r="D704" s="71">
        <f>RFPData!D704</f>
        <v>0</v>
      </c>
      <c r="K704" s="51">
        <f>RFPData!E704</f>
        <v>0</v>
      </c>
    </row>
    <row r="705" spans="1:11">
      <c r="A705" s="80">
        <f>RFPStatus!D705</f>
        <v>0</v>
      </c>
      <c r="D705" s="71">
        <f>RFPData!D705</f>
        <v>0</v>
      </c>
      <c r="K705" s="51">
        <f>RFPData!E705</f>
        <v>0</v>
      </c>
    </row>
    <row r="706" spans="1:11">
      <c r="A706" s="80">
        <f>RFPStatus!D706</f>
        <v>0</v>
      </c>
      <c r="D706" s="71">
        <f>RFPData!D706</f>
        <v>0</v>
      </c>
      <c r="K706" s="51">
        <f>RFPData!E706</f>
        <v>0</v>
      </c>
    </row>
    <row r="707" spans="1:11">
      <c r="A707" s="80">
        <f>RFPStatus!D707</f>
        <v>0</v>
      </c>
      <c r="D707" s="71">
        <f>RFPData!D707</f>
        <v>0</v>
      </c>
      <c r="K707" s="51">
        <f>RFPData!E707</f>
        <v>0</v>
      </c>
    </row>
    <row r="708" spans="1:11">
      <c r="A708" s="80">
        <f>RFPStatus!D708</f>
        <v>0</v>
      </c>
      <c r="D708" s="71">
        <f>RFPData!D708</f>
        <v>0</v>
      </c>
      <c r="K708" s="51">
        <f>RFPData!E708</f>
        <v>0</v>
      </c>
    </row>
    <row r="709" spans="1:11">
      <c r="A709" s="80">
        <f>RFPStatus!D709</f>
        <v>0</v>
      </c>
      <c r="D709" s="71">
        <f>RFPData!D709</f>
        <v>0</v>
      </c>
      <c r="K709" s="51">
        <f>RFPData!E709</f>
        <v>0</v>
      </c>
    </row>
    <row r="710" spans="1:11">
      <c r="A710" s="80">
        <f>RFPStatus!D710</f>
        <v>0</v>
      </c>
      <c r="D710" s="71">
        <f>RFPData!D710</f>
        <v>0</v>
      </c>
      <c r="K710" s="51">
        <f>RFPData!E710</f>
        <v>0</v>
      </c>
    </row>
    <row r="711" spans="1:11">
      <c r="A711" s="80">
        <f>RFPStatus!D711</f>
        <v>0</v>
      </c>
      <c r="D711" s="71">
        <f>RFPData!D711</f>
        <v>0</v>
      </c>
      <c r="K711" s="51">
        <f>RFPData!E711</f>
        <v>0</v>
      </c>
    </row>
    <row r="712" spans="1:11">
      <c r="A712" s="80">
        <f>RFPStatus!D712</f>
        <v>0</v>
      </c>
      <c r="D712" s="71">
        <f>RFPData!D712</f>
        <v>0</v>
      </c>
      <c r="K712" s="51">
        <f>RFPData!E712</f>
        <v>0</v>
      </c>
    </row>
    <row r="713" spans="1:11">
      <c r="A713" s="80">
        <f>RFPStatus!D713</f>
        <v>0</v>
      </c>
      <c r="D713" s="71">
        <f>RFPData!D713</f>
        <v>0</v>
      </c>
      <c r="K713" s="51">
        <f>RFPData!E713</f>
        <v>0</v>
      </c>
    </row>
    <row r="714" spans="1:11">
      <c r="A714" s="80">
        <f>RFPStatus!D714</f>
        <v>0</v>
      </c>
      <c r="D714" s="71">
        <f>RFPData!D714</f>
        <v>0</v>
      </c>
      <c r="K714" s="51">
        <f>RFPData!E714</f>
        <v>0</v>
      </c>
    </row>
    <row r="715" spans="1:11">
      <c r="A715" s="80">
        <f>RFPStatus!D715</f>
        <v>0</v>
      </c>
      <c r="D715" s="71">
        <f>RFPData!D715</f>
        <v>0</v>
      </c>
      <c r="K715" s="51">
        <f>RFPData!E715</f>
        <v>0</v>
      </c>
    </row>
    <row r="716" spans="1:11">
      <c r="A716" s="80">
        <f>RFPStatus!D716</f>
        <v>0</v>
      </c>
      <c r="D716" s="71">
        <f>RFPData!D716</f>
        <v>0</v>
      </c>
      <c r="K716" s="51">
        <f>RFPData!E716</f>
        <v>0</v>
      </c>
    </row>
    <row r="717" spans="1:11">
      <c r="A717" s="80">
        <f>RFPStatus!D717</f>
        <v>0</v>
      </c>
      <c r="D717" s="71">
        <f>RFPData!D717</f>
        <v>0</v>
      </c>
      <c r="K717" s="51">
        <f>RFPData!E717</f>
        <v>0</v>
      </c>
    </row>
    <row r="718" spans="1:11">
      <c r="A718" s="80">
        <f>RFPStatus!D718</f>
        <v>0</v>
      </c>
      <c r="D718" s="71">
        <f>RFPData!D718</f>
        <v>0</v>
      </c>
      <c r="K718" s="51">
        <f>RFPData!E718</f>
        <v>0</v>
      </c>
    </row>
    <row r="719" spans="1:11">
      <c r="A719" s="80">
        <f>RFPStatus!D719</f>
        <v>0</v>
      </c>
      <c r="D719" s="71">
        <f>RFPData!D719</f>
        <v>0</v>
      </c>
      <c r="K719" s="51">
        <f>RFPData!E719</f>
        <v>0</v>
      </c>
    </row>
    <row r="720" spans="1:11">
      <c r="A720" s="80">
        <f>RFPStatus!D720</f>
        <v>0</v>
      </c>
      <c r="D720" s="71">
        <f>RFPData!D720</f>
        <v>0</v>
      </c>
      <c r="K720" s="51">
        <f>RFPData!E720</f>
        <v>0</v>
      </c>
    </row>
    <row r="721" spans="1:11">
      <c r="A721" s="80">
        <f>RFPStatus!D721</f>
        <v>0</v>
      </c>
      <c r="D721" s="71">
        <f>RFPData!D721</f>
        <v>0</v>
      </c>
      <c r="K721" s="51">
        <f>RFPData!E721</f>
        <v>0</v>
      </c>
    </row>
    <row r="722" spans="1:11">
      <c r="A722" s="80">
        <f>RFPStatus!D722</f>
        <v>0</v>
      </c>
      <c r="D722" s="71">
        <f>RFPData!D722</f>
        <v>0</v>
      </c>
      <c r="K722" s="51">
        <f>RFPData!E722</f>
        <v>0</v>
      </c>
    </row>
    <row r="723" spans="1:11">
      <c r="A723" s="80">
        <f>RFPStatus!D723</f>
        <v>0</v>
      </c>
      <c r="D723" s="71">
        <f>RFPData!D723</f>
        <v>0</v>
      </c>
      <c r="K723" s="51">
        <f>RFPData!E723</f>
        <v>0</v>
      </c>
    </row>
    <row r="724" spans="1:11">
      <c r="A724" s="80">
        <f>RFPStatus!D724</f>
        <v>0</v>
      </c>
      <c r="D724" s="71">
        <f>RFPData!D724</f>
        <v>0</v>
      </c>
      <c r="K724" s="51">
        <f>RFPData!E724</f>
        <v>0</v>
      </c>
    </row>
    <row r="725" spans="1:11">
      <c r="A725" s="80">
        <f>RFPStatus!D725</f>
        <v>0</v>
      </c>
      <c r="D725" s="71">
        <f>RFPData!D725</f>
        <v>0</v>
      </c>
      <c r="K725" s="51">
        <f>RFPData!E725</f>
        <v>0</v>
      </c>
    </row>
    <row r="726" spans="1:11">
      <c r="A726" s="80">
        <f>RFPStatus!D726</f>
        <v>0</v>
      </c>
      <c r="D726" s="71">
        <f>RFPData!D726</f>
        <v>0</v>
      </c>
      <c r="K726" s="51">
        <f>RFPData!E726</f>
        <v>0</v>
      </c>
    </row>
    <row r="727" spans="1:11">
      <c r="A727" s="80">
        <f>RFPStatus!D727</f>
        <v>0</v>
      </c>
      <c r="D727" s="71">
        <f>RFPData!D727</f>
        <v>0</v>
      </c>
      <c r="K727" s="51">
        <f>RFPData!E727</f>
        <v>0</v>
      </c>
    </row>
    <row r="728" spans="1:11">
      <c r="A728" s="80">
        <f>RFPStatus!D728</f>
        <v>0</v>
      </c>
      <c r="D728" s="71">
        <f>RFPData!D728</f>
        <v>0</v>
      </c>
      <c r="K728" s="51">
        <f>RFPData!E728</f>
        <v>0</v>
      </c>
    </row>
    <row r="729" spans="1:11">
      <c r="A729" s="80">
        <f>RFPStatus!D729</f>
        <v>0</v>
      </c>
      <c r="D729" s="71">
        <f>RFPData!D729</f>
        <v>0</v>
      </c>
      <c r="K729" s="51">
        <f>RFPData!E729</f>
        <v>0</v>
      </c>
    </row>
    <row r="730" spans="1:11">
      <c r="A730" s="80">
        <f>RFPStatus!D730</f>
        <v>0</v>
      </c>
      <c r="D730" s="71">
        <f>RFPData!D730</f>
        <v>0</v>
      </c>
      <c r="K730" s="51">
        <f>RFPData!E730</f>
        <v>0</v>
      </c>
    </row>
    <row r="731" spans="1:11">
      <c r="A731" s="80">
        <f>RFPStatus!D731</f>
        <v>0</v>
      </c>
      <c r="D731" s="71">
        <f>RFPData!D731</f>
        <v>0</v>
      </c>
      <c r="K731" s="51">
        <f>RFPData!E731</f>
        <v>0</v>
      </c>
    </row>
    <row r="732" spans="1:11">
      <c r="A732" s="80">
        <f>RFPStatus!D732</f>
        <v>0</v>
      </c>
      <c r="D732" s="71">
        <f>RFPData!D732</f>
        <v>0</v>
      </c>
      <c r="K732" s="51">
        <f>RFPData!E732</f>
        <v>0</v>
      </c>
    </row>
    <row r="733" spans="1:11">
      <c r="A733" s="80">
        <f>RFPStatus!D733</f>
        <v>0</v>
      </c>
      <c r="D733" s="71">
        <f>RFPData!D733</f>
        <v>0</v>
      </c>
      <c r="K733" s="51">
        <f>RFPData!E733</f>
        <v>0</v>
      </c>
    </row>
    <row r="734" spans="1:11">
      <c r="A734" s="80">
        <f>RFPStatus!D734</f>
        <v>0</v>
      </c>
      <c r="D734" s="71">
        <f>RFPData!D734</f>
        <v>0</v>
      </c>
      <c r="K734" s="51">
        <f>RFPData!E734</f>
        <v>0</v>
      </c>
    </row>
    <row r="735" spans="1:11">
      <c r="A735" s="80">
        <f>RFPStatus!D735</f>
        <v>0</v>
      </c>
      <c r="D735" s="71">
        <f>RFPData!D735</f>
        <v>0</v>
      </c>
      <c r="K735" s="51">
        <f>RFPData!E735</f>
        <v>0</v>
      </c>
    </row>
    <row r="736" spans="1:11">
      <c r="A736" s="80">
        <f>RFPStatus!D736</f>
        <v>0</v>
      </c>
      <c r="D736" s="71">
        <f>RFPData!D736</f>
        <v>0</v>
      </c>
      <c r="K736" s="51">
        <f>RFPData!E736</f>
        <v>0</v>
      </c>
    </row>
    <row r="737" spans="1:11">
      <c r="A737" s="80">
        <f>RFPStatus!D737</f>
        <v>0</v>
      </c>
      <c r="D737" s="71">
        <f>RFPData!D737</f>
        <v>0</v>
      </c>
      <c r="K737" s="51">
        <f>RFPData!E737</f>
        <v>0</v>
      </c>
    </row>
    <row r="738" spans="1:11">
      <c r="A738" s="80">
        <f>RFPStatus!D738</f>
        <v>0</v>
      </c>
      <c r="D738" s="71">
        <f>RFPData!D738</f>
        <v>0</v>
      </c>
      <c r="K738" s="51">
        <f>RFPData!E738</f>
        <v>0</v>
      </c>
    </row>
    <row r="739" spans="1:11">
      <c r="A739" s="80">
        <f>RFPStatus!D739</f>
        <v>0</v>
      </c>
      <c r="D739" s="71">
        <f>RFPData!D739</f>
        <v>0</v>
      </c>
      <c r="K739" s="51">
        <f>RFPData!E739</f>
        <v>0</v>
      </c>
    </row>
    <row r="740" spans="1:11">
      <c r="A740" s="80">
        <f>RFPStatus!D740</f>
        <v>0</v>
      </c>
      <c r="D740" s="71">
        <f>RFPData!D740</f>
        <v>0</v>
      </c>
      <c r="K740" s="51">
        <f>RFPData!E740</f>
        <v>0</v>
      </c>
    </row>
    <row r="741" spans="1:11">
      <c r="A741" s="80">
        <f>RFPStatus!D741</f>
        <v>0</v>
      </c>
      <c r="D741" s="71">
        <f>RFPData!D741</f>
        <v>0</v>
      </c>
      <c r="K741" s="51">
        <f>RFPData!E741</f>
        <v>0</v>
      </c>
    </row>
    <row r="742" spans="1:11">
      <c r="A742" s="80">
        <f>RFPStatus!D742</f>
        <v>0</v>
      </c>
      <c r="D742" s="71">
        <f>RFPData!D742</f>
        <v>0</v>
      </c>
      <c r="K742" s="51">
        <f>RFPData!E742</f>
        <v>0</v>
      </c>
    </row>
    <row r="743" spans="1:11">
      <c r="A743" s="80">
        <f>RFPStatus!D743</f>
        <v>0</v>
      </c>
      <c r="D743" s="71">
        <f>RFPData!D743</f>
        <v>0</v>
      </c>
      <c r="K743" s="51">
        <f>RFPData!E743</f>
        <v>0</v>
      </c>
    </row>
    <row r="744" spans="1:11">
      <c r="A744" s="80">
        <f>RFPStatus!D744</f>
        <v>0</v>
      </c>
      <c r="D744" s="71">
        <f>RFPData!D744</f>
        <v>0</v>
      </c>
      <c r="K744" s="51">
        <f>RFPData!E744</f>
        <v>0</v>
      </c>
    </row>
    <row r="745" spans="1:11">
      <c r="A745" s="80">
        <f>RFPStatus!D745</f>
        <v>0</v>
      </c>
      <c r="D745" s="71">
        <f>RFPData!D745</f>
        <v>0</v>
      </c>
      <c r="K745" s="51">
        <f>RFPData!E745</f>
        <v>0</v>
      </c>
    </row>
    <row r="746" spans="1:11">
      <c r="A746" s="80">
        <f>RFPStatus!D746</f>
        <v>0</v>
      </c>
      <c r="D746" s="71">
        <f>RFPData!D746</f>
        <v>0</v>
      </c>
      <c r="K746" s="51">
        <f>RFPData!E746</f>
        <v>0</v>
      </c>
    </row>
    <row r="747" spans="1:11">
      <c r="A747" s="80">
        <f>RFPStatus!D747</f>
        <v>0</v>
      </c>
      <c r="D747" s="71">
        <f>RFPData!D747</f>
        <v>0</v>
      </c>
      <c r="K747" s="51">
        <f>RFPData!E747</f>
        <v>0</v>
      </c>
    </row>
    <row r="748" spans="1:11">
      <c r="A748" s="80">
        <f>RFPStatus!D748</f>
        <v>0</v>
      </c>
      <c r="D748" s="71">
        <f>RFPData!D748</f>
        <v>0</v>
      </c>
      <c r="K748" s="51">
        <f>RFPData!E748</f>
        <v>0</v>
      </c>
    </row>
    <row r="749" spans="1:11">
      <c r="A749" s="80">
        <f>RFPStatus!D749</f>
        <v>0</v>
      </c>
      <c r="D749" s="71">
        <f>RFPData!D749</f>
        <v>0</v>
      </c>
      <c r="K749" s="51">
        <f>RFPData!E749</f>
        <v>0</v>
      </c>
    </row>
    <row r="750" spans="1:11">
      <c r="A750" s="80">
        <f>RFPStatus!D750</f>
        <v>0</v>
      </c>
      <c r="D750" s="71">
        <f>RFPData!D750</f>
        <v>0</v>
      </c>
      <c r="K750" s="51">
        <f>RFPData!E750</f>
        <v>0</v>
      </c>
    </row>
    <row r="751" spans="1:11">
      <c r="A751" s="80">
        <f>RFPStatus!D751</f>
        <v>0</v>
      </c>
      <c r="D751" s="71">
        <f>RFPData!D751</f>
        <v>0</v>
      </c>
      <c r="K751" s="51">
        <f>RFPData!E751</f>
        <v>0</v>
      </c>
    </row>
    <row r="752" spans="1:11">
      <c r="A752" s="80">
        <f>RFPStatus!D752</f>
        <v>0</v>
      </c>
      <c r="D752" s="71">
        <f>RFPData!D752</f>
        <v>0</v>
      </c>
      <c r="K752" s="51">
        <f>RFPData!E752</f>
        <v>0</v>
      </c>
    </row>
    <row r="753" spans="1:11">
      <c r="A753" s="80">
        <f>RFPStatus!D753</f>
        <v>0</v>
      </c>
      <c r="D753" s="71">
        <f>RFPData!D753</f>
        <v>0</v>
      </c>
      <c r="K753" s="51">
        <f>RFPData!E753</f>
        <v>0</v>
      </c>
    </row>
    <row r="754" spans="1:11">
      <c r="A754" s="80">
        <f>RFPStatus!D754</f>
        <v>0</v>
      </c>
      <c r="D754" s="71">
        <f>RFPData!D754</f>
        <v>0</v>
      </c>
      <c r="K754" s="51">
        <f>RFPData!E754</f>
        <v>0</v>
      </c>
    </row>
    <row r="755" spans="1:11">
      <c r="A755" s="80">
        <f>RFPStatus!D755</f>
        <v>0</v>
      </c>
      <c r="D755" s="71">
        <f>RFPData!D755</f>
        <v>0</v>
      </c>
      <c r="K755" s="51">
        <f>RFPData!E755</f>
        <v>0</v>
      </c>
    </row>
    <row r="756" spans="1:11">
      <c r="A756" s="80">
        <f>RFPStatus!D756</f>
        <v>0</v>
      </c>
      <c r="D756" s="71">
        <f>RFPData!D756</f>
        <v>0</v>
      </c>
      <c r="K756" s="51">
        <f>RFPData!E756</f>
        <v>0</v>
      </c>
    </row>
    <row r="757" spans="1:11">
      <c r="A757" s="80">
        <f>RFPStatus!D757</f>
        <v>0</v>
      </c>
      <c r="D757" s="71">
        <f>RFPData!D757</f>
        <v>0</v>
      </c>
      <c r="K757" s="51">
        <f>RFPData!E757</f>
        <v>0</v>
      </c>
    </row>
    <row r="758" spans="1:11">
      <c r="A758" s="80">
        <f>RFPStatus!D758</f>
        <v>0</v>
      </c>
      <c r="D758" s="71">
        <f>RFPData!D758</f>
        <v>0</v>
      </c>
      <c r="K758" s="51">
        <f>RFPData!E758</f>
        <v>0</v>
      </c>
    </row>
    <row r="759" spans="1:11">
      <c r="A759" s="80">
        <f>RFPStatus!D759</f>
        <v>0</v>
      </c>
      <c r="D759" s="71">
        <f>RFPData!D759</f>
        <v>0</v>
      </c>
      <c r="K759" s="51">
        <f>RFPData!E759</f>
        <v>0</v>
      </c>
    </row>
    <row r="760" spans="1:11">
      <c r="A760" s="80">
        <f>RFPStatus!D760</f>
        <v>0</v>
      </c>
      <c r="D760" s="71">
        <f>RFPData!D760</f>
        <v>0</v>
      </c>
      <c r="K760" s="51">
        <f>RFPData!E760</f>
        <v>0</v>
      </c>
    </row>
    <row r="761" spans="1:11">
      <c r="A761" s="80">
        <f>RFPStatus!D761</f>
        <v>0</v>
      </c>
      <c r="D761" s="71">
        <f>RFPData!D761</f>
        <v>0</v>
      </c>
      <c r="K761" s="51">
        <f>RFPData!E761</f>
        <v>0</v>
      </c>
    </row>
    <row r="762" spans="1:11">
      <c r="A762" s="80">
        <f>RFPStatus!D762</f>
        <v>0</v>
      </c>
      <c r="D762" s="71">
        <f>RFPData!D762</f>
        <v>0</v>
      </c>
      <c r="K762" s="51">
        <f>RFPData!E762</f>
        <v>0</v>
      </c>
    </row>
    <row r="763" spans="1:11">
      <c r="A763" s="80">
        <f>RFPStatus!D763</f>
        <v>0</v>
      </c>
      <c r="D763" s="71">
        <f>RFPData!D763</f>
        <v>0</v>
      </c>
      <c r="K763" s="51">
        <f>RFPData!E763</f>
        <v>0</v>
      </c>
    </row>
    <row r="764" spans="1:11">
      <c r="A764" s="80">
        <f>RFPStatus!D764</f>
        <v>0</v>
      </c>
      <c r="D764" s="71">
        <f>RFPData!D764</f>
        <v>0</v>
      </c>
      <c r="K764" s="51">
        <f>RFPData!E764</f>
        <v>0</v>
      </c>
    </row>
    <row r="765" spans="1:11">
      <c r="A765" s="80">
        <f>RFPStatus!D765</f>
        <v>0</v>
      </c>
      <c r="D765" s="71">
        <f>RFPData!D765</f>
        <v>0</v>
      </c>
      <c r="K765" s="51">
        <f>RFPData!E765</f>
        <v>0</v>
      </c>
    </row>
    <row r="766" spans="1:11">
      <c r="A766" s="80">
        <f>RFPStatus!D766</f>
        <v>0</v>
      </c>
      <c r="D766" s="71">
        <f>RFPData!D766</f>
        <v>0</v>
      </c>
      <c r="K766" s="51">
        <f>RFPData!E766</f>
        <v>0</v>
      </c>
    </row>
    <row r="767" spans="1:11">
      <c r="A767" s="80">
        <f>RFPStatus!D767</f>
        <v>0</v>
      </c>
      <c r="D767" s="71">
        <f>RFPData!D767</f>
        <v>0</v>
      </c>
      <c r="K767" s="51">
        <f>RFPData!E767</f>
        <v>0</v>
      </c>
    </row>
    <row r="768" spans="1:11">
      <c r="A768" s="80">
        <f>RFPStatus!D768</f>
        <v>0</v>
      </c>
      <c r="D768" s="71">
        <f>RFPData!D768</f>
        <v>0</v>
      </c>
      <c r="K768" s="51">
        <f>RFPData!E768</f>
        <v>0</v>
      </c>
    </row>
    <row r="769" spans="1:11">
      <c r="A769" s="80">
        <f>RFPStatus!D769</f>
        <v>0</v>
      </c>
      <c r="D769" s="71">
        <f>RFPData!D769</f>
        <v>0</v>
      </c>
      <c r="K769" s="51">
        <f>RFPData!E769</f>
        <v>0</v>
      </c>
    </row>
    <row r="770" spans="1:11">
      <c r="A770" s="80">
        <f>RFPStatus!D770</f>
        <v>0</v>
      </c>
      <c r="D770" s="71">
        <f>RFPData!D770</f>
        <v>0</v>
      </c>
      <c r="K770" s="51">
        <f>RFPData!E770</f>
        <v>0</v>
      </c>
    </row>
    <row r="771" spans="1:11">
      <c r="A771" s="80">
        <f>RFPStatus!D771</f>
        <v>0</v>
      </c>
      <c r="D771" s="71">
        <f>RFPData!D771</f>
        <v>0</v>
      </c>
      <c r="K771" s="51">
        <f>RFPData!E771</f>
        <v>0</v>
      </c>
    </row>
    <row r="772" spans="1:11">
      <c r="A772" s="80">
        <f>RFPStatus!D772</f>
        <v>0</v>
      </c>
      <c r="D772" s="71">
        <f>RFPData!D772</f>
        <v>0</v>
      </c>
      <c r="K772" s="51">
        <f>RFPData!E772</f>
        <v>0</v>
      </c>
    </row>
    <row r="773" spans="1:11">
      <c r="A773" s="80">
        <f>RFPStatus!D773</f>
        <v>0</v>
      </c>
      <c r="D773" s="71">
        <f>RFPData!D773</f>
        <v>0</v>
      </c>
      <c r="K773" s="51">
        <f>RFPData!E773</f>
        <v>0</v>
      </c>
    </row>
    <row r="774" spans="1:11">
      <c r="A774" s="80">
        <f>RFPStatus!D774</f>
        <v>0</v>
      </c>
      <c r="D774" s="71">
        <f>RFPData!D774</f>
        <v>0</v>
      </c>
      <c r="K774" s="51">
        <f>RFPData!E774</f>
        <v>0</v>
      </c>
    </row>
    <row r="775" spans="1:11">
      <c r="A775" s="80">
        <f>RFPStatus!D775</f>
        <v>0</v>
      </c>
      <c r="D775" s="71">
        <f>RFPData!D775</f>
        <v>0</v>
      </c>
      <c r="K775" s="51">
        <f>RFPData!E775</f>
        <v>0</v>
      </c>
    </row>
    <row r="776" spans="1:11">
      <c r="A776" s="80">
        <f>RFPStatus!D776</f>
        <v>0</v>
      </c>
      <c r="D776" s="71">
        <f>RFPData!D776</f>
        <v>0</v>
      </c>
      <c r="K776" s="51">
        <f>RFPData!E776</f>
        <v>0</v>
      </c>
    </row>
    <row r="777" spans="1:11">
      <c r="A777" s="80">
        <f>RFPStatus!D777</f>
        <v>0</v>
      </c>
      <c r="D777" s="71">
        <f>RFPData!D777</f>
        <v>0</v>
      </c>
      <c r="K777" s="51">
        <f>RFPData!E777</f>
        <v>0</v>
      </c>
    </row>
    <row r="778" spans="1:11">
      <c r="A778" s="80">
        <f>RFPStatus!D778</f>
        <v>0</v>
      </c>
      <c r="D778" s="71">
        <f>RFPData!D778</f>
        <v>0</v>
      </c>
      <c r="K778" s="51">
        <f>RFPData!E778</f>
        <v>0</v>
      </c>
    </row>
    <row r="779" spans="1:11">
      <c r="A779" s="80">
        <f>RFPStatus!D779</f>
        <v>0</v>
      </c>
      <c r="D779" s="71">
        <f>RFPData!D779</f>
        <v>0</v>
      </c>
      <c r="K779" s="51">
        <f>RFPData!E779</f>
        <v>0</v>
      </c>
    </row>
    <row r="780" spans="1:11">
      <c r="A780" s="80">
        <f>RFPStatus!D780</f>
        <v>0</v>
      </c>
      <c r="D780" s="71">
        <f>RFPData!D780</f>
        <v>0</v>
      </c>
      <c r="K780" s="51">
        <f>RFPData!E780</f>
        <v>0</v>
      </c>
    </row>
    <row r="781" spans="1:11">
      <c r="A781" s="80">
        <f>RFPStatus!D781</f>
        <v>0</v>
      </c>
      <c r="D781" s="71">
        <f>RFPData!D781</f>
        <v>0</v>
      </c>
      <c r="K781" s="51">
        <f>RFPData!E781</f>
        <v>0</v>
      </c>
    </row>
    <row r="782" spans="1:11">
      <c r="A782" s="80">
        <f>RFPStatus!D782</f>
        <v>0</v>
      </c>
      <c r="D782" s="71">
        <f>RFPData!D782</f>
        <v>0</v>
      </c>
      <c r="K782" s="51">
        <f>RFPData!E782</f>
        <v>0</v>
      </c>
    </row>
    <row r="783" spans="1:11">
      <c r="A783" s="80">
        <f>RFPStatus!D783</f>
        <v>0</v>
      </c>
      <c r="D783" s="71">
        <f>RFPData!D783</f>
        <v>0</v>
      </c>
      <c r="K783" s="51">
        <f>RFPData!E783</f>
        <v>0</v>
      </c>
    </row>
    <row r="784" spans="1:11">
      <c r="A784" s="80">
        <f>RFPStatus!D784</f>
        <v>0</v>
      </c>
      <c r="D784" s="71">
        <f>RFPData!D784</f>
        <v>0</v>
      </c>
      <c r="K784" s="51">
        <f>RFPData!E784</f>
        <v>0</v>
      </c>
    </row>
    <row r="785" spans="1:11">
      <c r="A785" s="80">
        <f>RFPStatus!D785</f>
        <v>0</v>
      </c>
      <c r="D785" s="71">
        <f>RFPData!D785</f>
        <v>0</v>
      </c>
      <c r="K785" s="51">
        <f>RFPData!E785</f>
        <v>0</v>
      </c>
    </row>
    <row r="786" spans="1:11">
      <c r="A786" s="80">
        <f>RFPStatus!D786</f>
        <v>0</v>
      </c>
      <c r="D786" s="71">
        <f>RFPData!D786</f>
        <v>0</v>
      </c>
      <c r="K786" s="51">
        <f>RFPData!E786</f>
        <v>0</v>
      </c>
    </row>
    <row r="787" spans="1:11">
      <c r="A787" s="80">
        <f>RFPStatus!D787</f>
        <v>0</v>
      </c>
      <c r="D787" s="71">
        <f>RFPData!D787</f>
        <v>0</v>
      </c>
      <c r="K787" s="51">
        <f>RFPData!E787</f>
        <v>0</v>
      </c>
    </row>
    <row r="788" spans="1:11">
      <c r="A788" s="80">
        <f>RFPStatus!D788</f>
        <v>0</v>
      </c>
      <c r="D788" s="71">
        <f>RFPData!D788</f>
        <v>0</v>
      </c>
      <c r="K788" s="51">
        <f>RFPData!E788</f>
        <v>0</v>
      </c>
    </row>
    <row r="789" spans="1:11">
      <c r="A789" s="80">
        <f>RFPStatus!D789</f>
        <v>0</v>
      </c>
      <c r="D789" s="71">
        <f>RFPData!D789</f>
        <v>0</v>
      </c>
      <c r="K789" s="51">
        <f>RFPData!E789</f>
        <v>0</v>
      </c>
    </row>
    <row r="790" spans="1:11">
      <c r="A790" s="80">
        <f>RFPStatus!D790</f>
        <v>0</v>
      </c>
      <c r="D790" s="71">
        <f>RFPData!D790</f>
        <v>0</v>
      </c>
      <c r="K790" s="51">
        <f>RFPData!E790</f>
        <v>0</v>
      </c>
    </row>
    <row r="791" spans="1:11">
      <c r="A791" s="80">
        <f>RFPStatus!D791</f>
        <v>0</v>
      </c>
      <c r="D791" s="71">
        <f>RFPData!D791</f>
        <v>0</v>
      </c>
      <c r="K791" s="51">
        <f>RFPData!E791</f>
        <v>0</v>
      </c>
    </row>
    <row r="792" spans="1:11">
      <c r="A792" s="80">
        <f>RFPStatus!D792</f>
        <v>0</v>
      </c>
      <c r="D792" s="71">
        <f>RFPData!D792</f>
        <v>0</v>
      </c>
      <c r="K792" s="51">
        <f>RFPData!E792</f>
        <v>0</v>
      </c>
    </row>
    <row r="793" spans="1:11">
      <c r="A793" s="80">
        <f>RFPStatus!D793</f>
        <v>0</v>
      </c>
      <c r="D793" s="71">
        <f>RFPData!D793</f>
        <v>0</v>
      </c>
      <c r="K793" s="51">
        <f>RFPData!E793</f>
        <v>0</v>
      </c>
    </row>
    <row r="794" spans="1:11">
      <c r="A794" s="80">
        <f>RFPStatus!D794</f>
        <v>0</v>
      </c>
      <c r="D794" s="71">
        <f>RFPData!D794</f>
        <v>0</v>
      </c>
      <c r="K794" s="51">
        <f>RFPData!E794</f>
        <v>0</v>
      </c>
    </row>
    <row r="795" spans="1:11">
      <c r="A795" s="80">
        <f>RFPStatus!D795</f>
        <v>0</v>
      </c>
      <c r="D795" s="71">
        <f>RFPData!D795</f>
        <v>0</v>
      </c>
      <c r="K795" s="51">
        <f>RFPData!E795</f>
        <v>0</v>
      </c>
    </row>
    <row r="796" spans="1:11">
      <c r="A796" s="80">
        <f>RFPStatus!D796</f>
        <v>0</v>
      </c>
      <c r="D796" s="71">
        <f>RFPData!D796</f>
        <v>0</v>
      </c>
      <c r="K796" s="51">
        <f>RFPData!E796</f>
        <v>0</v>
      </c>
    </row>
    <row r="797" spans="1:11">
      <c r="A797" s="80">
        <f>RFPStatus!D797</f>
        <v>0</v>
      </c>
      <c r="D797" s="71">
        <f>RFPData!D797</f>
        <v>0</v>
      </c>
      <c r="K797" s="51">
        <f>RFPData!E797</f>
        <v>0</v>
      </c>
    </row>
    <row r="798" spans="1:11">
      <c r="A798" s="80">
        <f>RFPStatus!D798</f>
        <v>0</v>
      </c>
      <c r="D798" s="71">
        <f>RFPData!D798</f>
        <v>0</v>
      </c>
      <c r="K798" s="51">
        <f>RFPData!E798</f>
        <v>0</v>
      </c>
    </row>
    <row r="799" spans="1:11">
      <c r="A799" s="80">
        <f>RFPStatus!D799</f>
        <v>0</v>
      </c>
      <c r="D799" s="71">
        <f>RFPData!D799</f>
        <v>0</v>
      </c>
      <c r="K799" s="51">
        <f>RFPData!E799</f>
        <v>0</v>
      </c>
    </row>
    <row r="800" spans="1:11">
      <c r="A800" s="80">
        <f>RFPStatus!D800</f>
        <v>0</v>
      </c>
      <c r="D800" s="71">
        <f>RFPData!D800</f>
        <v>0</v>
      </c>
      <c r="K800" s="51">
        <f>RFPData!E800</f>
        <v>0</v>
      </c>
    </row>
    <row r="801" spans="1:11">
      <c r="A801" s="80">
        <f>RFPStatus!D801</f>
        <v>0</v>
      </c>
      <c r="D801" s="71">
        <f>RFPData!D801</f>
        <v>0</v>
      </c>
      <c r="K801" s="51">
        <f>RFPData!E801</f>
        <v>0</v>
      </c>
    </row>
    <row r="802" spans="1:11">
      <c r="A802" s="80">
        <f>RFPStatus!D802</f>
        <v>0</v>
      </c>
      <c r="D802" s="71">
        <f>RFPData!D802</f>
        <v>0</v>
      </c>
      <c r="K802" s="51">
        <f>RFPData!E802</f>
        <v>0</v>
      </c>
    </row>
    <row r="803" spans="1:11">
      <c r="A803" s="80">
        <f>RFPStatus!D803</f>
        <v>0</v>
      </c>
      <c r="D803" s="71">
        <f>RFPData!D803</f>
        <v>0</v>
      </c>
      <c r="K803" s="51">
        <f>RFPData!E803</f>
        <v>0</v>
      </c>
    </row>
    <row r="804" spans="1:11">
      <c r="A804" s="80">
        <f>RFPStatus!D804</f>
        <v>0</v>
      </c>
      <c r="D804" s="71">
        <f>RFPData!D804</f>
        <v>0</v>
      </c>
      <c r="K804" s="51">
        <f>RFPData!E804</f>
        <v>0</v>
      </c>
    </row>
    <row r="805" spans="1:11">
      <c r="A805" s="80">
        <f>RFPStatus!D805</f>
        <v>0</v>
      </c>
      <c r="D805" s="71">
        <f>RFPData!D805</f>
        <v>0</v>
      </c>
      <c r="K805" s="51">
        <f>RFPData!E805</f>
        <v>0</v>
      </c>
    </row>
    <row r="806" spans="1:11">
      <c r="A806" s="80">
        <f>RFPStatus!D806</f>
        <v>0</v>
      </c>
      <c r="D806" s="71">
        <f>RFPData!D806</f>
        <v>0</v>
      </c>
      <c r="K806" s="51">
        <f>RFPData!E806</f>
        <v>0</v>
      </c>
    </row>
    <row r="807" spans="1:11">
      <c r="A807" s="80">
        <f>RFPStatus!D807</f>
        <v>0</v>
      </c>
      <c r="D807" s="71">
        <f>RFPData!D807</f>
        <v>0</v>
      </c>
      <c r="K807" s="51">
        <f>RFPData!E807</f>
        <v>0</v>
      </c>
    </row>
    <row r="808" spans="1:11">
      <c r="A808" s="80">
        <f>RFPStatus!D808</f>
        <v>0</v>
      </c>
      <c r="D808" s="71">
        <f>RFPData!D808</f>
        <v>0</v>
      </c>
      <c r="K808" s="51">
        <f>RFPData!E808</f>
        <v>0</v>
      </c>
    </row>
    <row r="809" spans="1:11">
      <c r="A809" s="80">
        <f>RFPStatus!D809</f>
        <v>0</v>
      </c>
      <c r="D809" s="71">
        <f>RFPData!D809</f>
        <v>0</v>
      </c>
      <c r="K809" s="51">
        <f>RFPData!E809</f>
        <v>0</v>
      </c>
    </row>
    <row r="810" spans="1:11">
      <c r="A810" s="80">
        <f>RFPStatus!D810</f>
        <v>0</v>
      </c>
      <c r="D810" s="71">
        <f>RFPData!D810</f>
        <v>0</v>
      </c>
      <c r="K810" s="51">
        <f>RFPData!E810</f>
        <v>0</v>
      </c>
    </row>
    <row r="811" spans="1:11">
      <c r="A811" s="80">
        <f>RFPStatus!D811</f>
        <v>0</v>
      </c>
      <c r="D811" s="71">
        <f>RFPData!D811</f>
        <v>0</v>
      </c>
      <c r="K811" s="51">
        <f>RFPData!E811</f>
        <v>0</v>
      </c>
    </row>
    <row r="812" spans="1:11">
      <c r="A812" s="80">
        <f>RFPStatus!D812</f>
        <v>0</v>
      </c>
      <c r="D812" s="71">
        <f>RFPData!D812</f>
        <v>0</v>
      </c>
      <c r="K812" s="51">
        <f>RFPData!E812</f>
        <v>0</v>
      </c>
    </row>
    <row r="813" spans="1:11">
      <c r="A813" s="80">
        <f>RFPStatus!D813</f>
        <v>0</v>
      </c>
      <c r="D813" s="71">
        <f>RFPData!D813</f>
        <v>0</v>
      </c>
      <c r="K813" s="51">
        <f>RFPData!E813</f>
        <v>0</v>
      </c>
    </row>
    <row r="814" spans="1:11">
      <c r="A814" s="80">
        <f>RFPStatus!D814</f>
        <v>0</v>
      </c>
      <c r="D814" s="71">
        <f>RFPData!D814</f>
        <v>0</v>
      </c>
      <c r="K814" s="51">
        <f>RFPData!E814</f>
        <v>0</v>
      </c>
    </row>
    <row r="815" spans="1:11">
      <c r="A815" s="80">
        <f>RFPStatus!D815</f>
        <v>0</v>
      </c>
      <c r="D815" s="71">
        <f>RFPData!D815</f>
        <v>0</v>
      </c>
      <c r="K815" s="51">
        <f>RFPData!E815</f>
        <v>0</v>
      </c>
    </row>
    <row r="816" spans="1:11">
      <c r="A816" s="80">
        <f>RFPStatus!D816</f>
        <v>0</v>
      </c>
      <c r="D816" s="71">
        <f>RFPData!D816</f>
        <v>0</v>
      </c>
      <c r="K816" s="51">
        <f>RFPData!E816</f>
        <v>0</v>
      </c>
    </row>
    <row r="817" spans="1:11">
      <c r="A817" s="80">
        <f>RFPStatus!D817</f>
        <v>0</v>
      </c>
      <c r="D817" s="71">
        <f>RFPData!D817</f>
        <v>0</v>
      </c>
      <c r="K817" s="51">
        <f>RFPData!E817</f>
        <v>0</v>
      </c>
    </row>
    <row r="818" spans="1:11">
      <c r="A818" s="80">
        <f>RFPStatus!D818</f>
        <v>0</v>
      </c>
      <c r="D818" s="71">
        <f>RFPData!D818</f>
        <v>0</v>
      </c>
      <c r="K818" s="51">
        <f>RFPData!E818</f>
        <v>0</v>
      </c>
    </row>
    <row r="819" spans="1:11">
      <c r="A819" s="80">
        <f>RFPStatus!D819</f>
        <v>0</v>
      </c>
      <c r="D819" s="71">
        <f>RFPData!D819</f>
        <v>0</v>
      </c>
      <c r="K819" s="51">
        <f>RFPData!E819</f>
        <v>0</v>
      </c>
    </row>
    <row r="820" spans="1:11">
      <c r="A820" s="80">
        <f>RFPStatus!D820</f>
        <v>0</v>
      </c>
      <c r="D820" s="71">
        <f>RFPData!D820</f>
        <v>0</v>
      </c>
      <c r="K820" s="51">
        <f>RFPData!E820</f>
        <v>0</v>
      </c>
    </row>
    <row r="821" spans="1:11">
      <c r="A821" s="80">
        <f>RFPStatus!D821</f>
        <v>0</v>
      </c>
      <c r="D821" s="71">
        <f>RFPData!D821</f>
        <v>0</v>
      </c>
      <c r="K821" s="51">
        <f>RFPData!E821</f>
        <v>0</v>
      </c>
    </row>
    <row r="822" spans="1:11">
      <c r="A822" s="80">
        <f>RFPStatus!D822</f>
        <v>0</v>
      </c>
      <c r="D822" s="71">
        <f>RFPData!D822</f>
        <v>0</v>
      </c>
      <c r="K822" s="51">
        <f>RFPData!E822</f>
        <v>0</v>
      </c>
    </row>
    <row r="823" spans="1:11">
      <c r="A823" s="80">
        <f>RFPStatus!D823</f>
        <v>0</v>
      </c>
      <c r="D823" s="71">
        <f>RFPData!D823</f>
        <v>0</v>
      </c>
      <c r="K823" s="51">
        <f>RFPData!E823</f>
        <v>0</v>
      </c>
    </row>
    <row r="824" spans="1:11">
      <c r="A824" s="80">
        <f>RFPStatus!D824</f>
        <v>0</v>
      </c>
      <c r="D824" s="71">
        <f>RFPData!D824</f>
        <v>0</v>
      </c>
      <c r="K824" s="51">
        <f>RFPData!E824</f>
        <v>0</v>
      </c>
    </row>
    <row r="825" spans="1:11">
      <c r="A825" s="80">
        <f>RFPStatus!D825</f>
        <v>0</v>
      </c>
      <c r="D825" s="71">
        <f>RFPData!D825</f>
        <v>0</v>
      </c>
      <c r="K825" s="51">
        <f>RFPData!E825</f>
        <v>0</v>
      </c>
    </row>
    <row r="826" spans="1:11">
      <c r="A826" s="80">
        <f>RFPStatus!D826</f>
        <v>0</v>
      </c>
      <c r="D826" s="71">
        <f>RFPData!D826</f>
        <v>0</v>
      </c>
      <c r="K826" s="51">
        <f>RFPData!E826</f>
        <v>0</v>
      </c>
    </row>
    <row r="827" spans="1:11">
      <c r="A827" s="80">
        <f>RFPStatus!D827</f>
        <v>0</v>
      </c>
      <c r="D827" s="71">
        <f>RFPData!D827</f>
        <v>0</v>
      </c>
      <c r="K827" s="51">
        <f>RFPData!E827</f>
        <v>0</v>
      </c>
    </row>
    <row r="828" spans="1:11">
      <c r="A828" s="80">
        <f>RFPStatus!D828</f>
        <v>0</v>
      </c>
      <c r="D828" s="71">
        <f>RFPData!D828</f>
        <v>0</v>
      </c>
      <c r="K828" s="51">
        <f>RFPData!E828</f>
        <v>0</v>
      </c>
    </row>
    <row r="829" spans="1:11">
      <c r="A829" s="80">
        <f>RFPStatus!D829</f>
        <v>0</v>
      </c>
      <c r="D829" s="71">
        <f>RFPData!D829</f>
        <v>0</v>
      </c>
      <c r="K829" s="51">
        <f>RFPData!E829</f>
        <v>0</v>
      </c>
    </row>
    <row r="830" spans="1:11">
      <c r="A830" s="80">
        <f>RFPStatus!D830</f>
        <v>0</v>
      </c>
      <c r="D830" s="71">
        <f>RFPData!D830</f>
        <v>0</v>
      </c>
      <c r="K830" s="51">
        <f>RFPData!E830</f>
        <v>0</v>
      </c>
    </row>
    <row r="831" spans="1:11">
      <c r="A831" s="80">
        <f>RFPStatus!D831</f>
        <v>0</v>
      </c>
      <c r="D831" s="71">
        <f>RFPData!D831</f>
        <v>0</v>
      </c>
      <c r="K831" s="51">
        <f>RFPData!E831</f>
        <v>0</v>
      </c>
    </row>
    <row r="832" spans="1:11">
      <c r="A832" s="80">
        <f>RFPStatus!D832</f>
        <v>0</v>
      </c>
      <c r="D832" s="71">
        <f>RFPData!D832</f>
        <v>0</v>
      </c>
      <c r="K832" s="51">
        <f>RFPData!E832</f>
        <v>0</v>
      </c>
    </row>
    <row r="833" spans="1:11">
      <c r="A833" s="80">
        <f>RFPStatus!D833</f>
        <v>0</v>
      </c>
      <c r="D833" s="71">
        <f>RFPData!D833</f>
        <v>0</v>
      </c>
      <c r="K833" s="51">
        <f>RFPData!E833</f>
        <v>0</v>
      </c>
    </row>
    <row r="834" spans="1:11">
      <c r="A834" s="80">
        <f>RFPStatus!D834</f>
        <v>0</v>
      </c>
      <c r="D834" s="71">
        <f>RFPData!D834</f>
        <v>0</v>
      </c>
      <c r="K834" s="51">
        <f>RFPData!E834</f>
        <v>0</v>
      </c>
    </row>
    <row r="835" spans="1:11">
      <c r="A835" s="80">
        <f>RFPStatus!D835</f>
        <v>0</v>
      </c>
      <c r="D835" s="71">
        <f>RFPData!D835</f>
        <v>0</v>
      </c>
      <c r="K835" s="51">
        <f>RFPData!E835</f>
        <v>0</v>
      </c>
    </row>
    <row r="836" spans="1:11">
      <c r="A836" s="80">
        <f>RFPStatus!D836</f>
        <v>0</v>
      </c>
      <c r="D836" s="71">
        <f>RFPData!D836</f>
        <v>0</v>
      </c>
      <c r="K836" s="51">
        <f>RFPData!E836</f>
        <v>0</v>
      </c>
    </row>
    <row r="837" spans="1:11">
      <c r="A837" s="80">
        <f>RFPStatus!D837</f>
        <v>0</v>
      </c>
      <c r="D837" s="71">
        <f>RFPData!D837</f>
        <v>0</v>
      </c>
      <c r="K837" s="51">
        <f>RFPData!E837</f>
        <v>0</v>
      </c>
    </row>
    <row r="838" spans="1:11">
      <c r="A838" s="80">
        <f>RFPStatus!D838</f>
        <v>0</v>
      </c>
      <c r="D838" s="71">
        <f>RFPData!D838</f>
        <v>0</v>
      </c>
      <c r="K838" s="51">
        <f>RFPData!E838</f>
        <v>0</v>
      </c>
    </row>
    <row r="839" spans="1:11">
      <c r="A839" s="80">
        <f>RFPStatus!D839</f>
        <v>0</v>
      </c>
      <c r="D839" s="71">
        <f>RFPData!D839</f>
        <v>0</v>
      </c>
      <c r="K839" s="51">
        <f>RFPData!E839</f>
        <v>0</v>
      </c>
    </row>
    <row r="840" spans="1:11">
      <c r="A840" s="80">
        <f>RFPStatus!D840</f>
        <v>0</v>
      </c>
      <c r="D840" s="71">
        <f>RFPData!D840</f>
        <v>0</v>
      </c>
      <c r="K840" s="51">
        <f>RFPData!E840</f>
        <v>0</v>
      </c>
    </row>
    <row r="841" spans="1:11">
      <c r="A841" s="80">
        <f>RFPStatus!D841</f>
        <v>0</v>
      </c>
      <c r="D841" s="71">
        <f>RFPData!D841</f>
        <v>0</v>
      </c>
      <c r="K841" s="51">
        <f>RFPData!E841</f>
        <v>0</v>
      </c>
    </row>
    <row r="842" spans="1:11">
      <c r="A842" s="80">
        <f>RFPStatus!D842</f>
        <v>0</v>
      </c>
      <c r="D842" s="71">
        <f>RFPData!D842</f>
        <v>0</v>
      </c>
      <c r="K842" s="51">
        <f>RFPData!E842</f>
        <v>0</v>
      </c>
    </row>
    <row r="843" spans="1:11">
      <c r="A843" s="80">
        <f>RFPStatus!D843</f>
        <v>0</v>
      </c>
      <c r="D843" s="71">
        <f>RFPData!D843</f>
        <v>0</v>
      </c>
      <c r="K843" s="51">
        <f>RFPData!E843</f>
        <v>0</v>
      </c>
    </row>
    <row r="844" spans="1:11">
      <c r="A844" s="80">
        <f>RFPStatus!D844</f>
        <v>0</v>
      </c>
      <c r="D844" s="71">
        <f>RFPData!D844</f>
        <v>0</v>
      </c>
      <c r="K844" s="51">
        <f>RFPData!E844</f>
        <v>0</v>
      </c>
    </row>
    <row r="845" spans="1:11">
      <c r="A845" s="80">
        <f>RFPStatus!D845</f>
        <v>0</v>
      </c>
      <c r="D845" s="71">
        <f>RFPData!D845</f>
        <v>0</v>
      </c>
      <c r="K845" s="51">
        <f>RFPData!E845</f>
        <v>0</v>
      </c>
    </row>
    <row r="846" spans="1:11">
      <c r="A846" s="80">
        <f>RFPStatus!D846</f>
        <v>0</v>
      </c>
      <c r="D846" s="71">
        <f>RFPData!D846</f>
        <v>0</v>
      </c>
      <c r="K846" s="51">
        <f>RFPData!E846</f>
        <v>0</v>
      </c>
    </row>
    <row r="847" spans="1:11">
      <c r="A847" s="80">
        <f>RFPStatus!D847</f>
        <v>0</v>
      </c>
      <c r="D847" s="71">
        <f>RFPData!D847</f>
        <v>0</v>
      </c>
      <c r="K847" s="51">
        <f>RFPData!E847</f>
        <v>0</v>
      </c>
    </row>
    <row r="848" spans="1:11">
      <c r="A848" s="80">
        <f>RFPStatus!D848</f>
        <v>0</v>
      </c>
      <c r="D848" s="71">
        <f>RFPData!D848</f>
        <v>0</v>
      </c>
      <c r="K848" s="51">
        <f>RFPData!E848</f>
        <v>0</v>
      </c>
    </row>
    <row r="849" spans="1:11">
      <c r="A849" s="80">
        <f>RFPStatus!D849</f>
        <v>0</v>
      </c>
      <c r="D849" s="71">
        <f>RFPData!D849</f>
        <v>0</v>
      </c>
      <c r="K849" s="51">
        <f>RFPData!E849</f>
        <v>0</v>
      </c>
    </row>
    <row r="850" spans="1:11">
      <c r="A850" s="80">
        <f>RFPStatus!D850</f>
        <v>0</v>
      </c>
      <c r="D850" s="71">
        <f>RFPData!D850</f>
        <v>0</v>
      </c>
      <c r="K850" s="51">
        <f>RFPData!E850</f>
        <v>0</v>
      </c>
    </row>
    <row r="851" spans="1:11">
      <c r="A851" s="80">
        <f>RFPStatus!D851</f>
        <v>0</v>
      </c>
      <c r="D851" s="71">
        <f>RFPData!D851</f>
        <v>0</v>
      </c>
      <c r="K851" s="51">
        <f>RFPData!E851</f>
        <v>0</v>
      </c>
    </row>
    <row r="852" spans="1:11">
      <c r="A852" s="80">
        <f>RFPStatus!D852</f>
        <v>0</v>
      </c>
      <c r="D852" s="71">
        <f>RFPData!D852</f>
        <v>0</v>
      </c>
      <c r="K852" s="51">
        <f>RFPData!E852</f>
        <v>0</v>
      </c>
    </row>
    <row r="853" spans="1:11">
      <c r="A853" s="80">
        <f>RFPStatus!D853</f>
        <v>0</v>
      </c>
      <c r="D853" s="71">
        <f>RFPData!D853</f>
        <v>0</v>
      </c>
      <c r="K853" s="51">
        <f>RFPData!E853</f>
        <v>0</v>
      </c>
    </row>
    <row r="854" spans="1:11">
      <c r="A854" s="80">
        <f>RFPStatus!D854</f>
        <v>0</v>
      </c>
      <c r="D854" s="71">
        <f>RFPData!D854</f>
        <v>0</v>
      </c>
      <c r="K854" s="51">
        <f>RFPData!E854</f>
        <v>0</v>
      </c>
    </row>
    <row r="855" spans="1:11">
      <c r="A855" s="80">
        <f>RFPStatus!D855</f>
        <v>0</v>
      </c>
      <c r="D855" s="71">
        <f>RFPData!D855</f>
        <v>0</v>
      </c>
      <c r="K855" s="51">
        <f>RFPData!E855</f>
        <v>0</v>
      </c>
    </row>
    <row r="856" spans="1:11">
      <c r="A856" s="80">
        <f>RFPStatus!D856</f>
        <v>0</v>
      </c>
      <c r="D856" s="71">
        <f>RFPData!D856</f>
        <v>0</v>
      </c>
      <c r="K856" s="51">
        <f>RFPData!E856</f>
        <v>0</v>
      </c>
    </row>
    <row r="857" spans="1:11">
      <c r="A857" s="80">
        <f>RFPStatus!D857</f>
        <v>0</v>
      </c>
      <c r="D857" s="71">
        <f>RFPData!D857</f>
        <v>0</v>
      </c>
      <c r="K857" s="51">
        <f>RFPData!E857</f>
        <v>0</v>
      </c>
    </row>
    <row r="858" spans="1:11">
      <c r="A858" s="80">
        <f>RFPStatus!D858</f>
        <v>0</v>
      </c>
      <c r="D858" s="71">
        <f>RFPData!D858</f>
        <v>0</v>
      </c>
      <c r="K858" s="51">
        <f>RFPData!E858</f>
        <v>0</v>
      </c>
    </row>
    <row r="859" spans="1:11">
      <c r="A859" s="80">
        <f>RFPStatus!D859</f>
        <v>0</v>
      </c>
      <c r="D859" s="71">
        <f>RFPData!D859</f>
        <v>0</v>
      </c>
      <c r="K859" s="51">
        <f>RFPData!E859</f>
        <v>0</v>
      </c>
    </row>
    <row r="860" spans="1:11">
      <c r="A860" s="80">
        <f>RFPStatus!D860</f>
        <v>0</v>
      </c>
      <c r="D860" s="71">
        <f>RFPData!D860</f>
        <v>0</v>
      </c>
      <c r="K860" s="51">
        <f>RFPData!E860</f>
        <v>0</v>
      </c>
    </row>
    <row r="861" spans="1:11">
      <c r="A861" s="80">
        <f>RFPStatus!D861</f>
        <v>0</v>
      </c>
      <c r="D861" s="71">
        <f>RFPData!D861</f>
        <v>0</v>
      </c>
      <c r="K861" s="51">
        <f>RFPData!E861</f>
        <v>0</v>
      </c>
    </row>
    <row r="862" spans="1:11">
      <c r="A862" s="80">
        <f>RFPStatus!D862</f>
        <v>0</v>
      </c>
      <c r="D862" s="71">
        <f>RFPData!D862</f>
        <v>0</v>
      </c>
      <c r="K862" s="51">
        <f>RFPData!E862</f>
        <v>0</v>
      </c>
    </row>
    <row r="863" spans="1:11">
      <c r="A863" s="80">
        <f>RFPStatus!D863</f>
        <v>0</v>
      </c>
      <c r="D863" s="71">
        <f>RFPData!D863</f>
        <v>0</v>
      </c>
      <c r="K863" s="51">
        <f>RFPData!E863</f>
        <v>0</v>
      </c>
    </row>
    <row r="864" spans="1:11">
      <c r="A864" s="80">
        <f>RFPStatus!D864</f>
        <v>0</v>
      </c>
      <c r="D864" s="71">
        <f>RFPData!D864</f>
        <v>0</v>
      </c>
      <c r="K864" s="51">
        <f>RFPData!E864</f>
        <v>0</v>
      </c>
    </row>
    <row r="865" spans="1:11">
      <c r="A865" s="80">
        <f>RFPStatus!D865</f>
        <v>0</v>
      </c>
      <c r="D865" s="71">
        <f>RFPData!D865</f>
        <v>0</v>
      </c>
      <c r="K865" s="51">
        <f>RFPData!E865</f>
        <v>0</v>
      </c>
    </row>
    <row r="866" spans="1:11">
      <c r="A866" s="80">
        <f>RFPStatus!D866</f>
        <v>0</v>
      </c>
      <c r="D866" s="71">
        <f>RFPData!D866</f>
        <v>0</v>
      </c>
      <c r="K866" s="51">
        <f>RFPData!E866</f>
        <v>0</v>
      </c>
    </row>
    <row r="867" spans="1:11">
      <c r="A867" s="80">
        <f>RFPStatus!D867</f>
        <v>0</v>
      </c>
      <c r="D867" s="71">
        <f>RFPData!D867</f>
        <v>0</v>
      </c>
      <c r="K867" s="51">
        <f>RFPData!E867</f>
        <v>0</v>
      </c>
    </row>
    <row r="868" spans="1:11">
      <c r="A868" s="80">
        <f>RFPStatus!D868</f>
        <v>0</v>
      </c>
      <c r="D868" s="71">
        <f>RFPData!D868</f>
        <v>0</v>
      </c>
      <c r="K868" s="51">
        <f>RFPData!E868</f>
        <v>0</v>
      </c>
    </row>
    <row r="869" spans="1:11">
      <c r="A869" s="80">
        <f>RFPStatus!D869</f>
        <v>0</v>
      </c>
      <c r="D869" s="71">
        <f>RFPData!D869</f>
        <v>0</v>
      </c>
      <c r="K869" s="51">
        <f>RFPData!E869</f>
        <v>0</v>
      </c>
    </row>
    <row r="870" spans="1:11">
      <c r="A870" s="80">
        <f>RFPStatus!D870</f>
        <v>0</v>
      </c>
      <c r="D870" s="71">
        <f>RFPData!D870</f>
        <v>0</v>
      </c>
      <c r="K870" s="51">
        <f>RFPData!E870</f>
        <v>0</v>
      </c>
    </row>
    <row r="871" spans="1:11">
      <c r="A871" s="80">
        <f>RFPStatus!D871</f>
        <v>0</v>
      </c>
      <c r="D871" s="71">
        <f>RFPData!D871</f>
        <v>0</v>
      </c>
      <c r="K871" s="51">
        <f>RFPData!E871</f>
        <v>0</v>
      </c>
    </row>
    <row r="872" spans="1:11">
      <c r="A872" s="80">
        <f>RFPStatus!D872</f>
        <v>0</v>
      </c>
      <c r="D872" s="71">
        <f>RFPData!D872</f>
        <v>0</v>
      </c>
      <c r="K872" s="51">
        <f>RFPData!E872</f>
        <v>0</v>
      </c>
    </row>
    <row r="873" spans="1:11">
      <c r="A873" s="80">
        <f>RFPStatus!D873</f>
        <v>0</v>
      </c>
      <c r="D873" s="71">
        <f>RFPData!D873</f>
        <v>0</v>
      </c>
      <c r="K873" s="51">
        <f>RFPData!E873</f>
        <v>0</v>
      </c>
    </row>
    <row r="874" spans="1:11">
      <c r="A874" s="80">
        <f>RFPStatus!D874</f>
        <v>0</v>
      </c>
      <c r="D874" s="71">
        <f>RFPData!D874</f>
        <v>0</v>
      </c>
      <c r="K874" s="51">
        <f>RFPData!E874</f>
        <v>0</v>
      </c>
    </row>
    <row r="875" spans="1:11">
      <c r="A875" s="80">
        <f>RFPStatus!D875</f>
        <v>0</v>
      </c>
      <c r="D875" s="71">
        <f>RFPData!D875</f>
        <v>0</v>
      </c>
      <c r="K875" s="51">
        <f>RFPData!E875</f>
        <v>0</v>
      </c>
    </row>
    <row r="876" spans="1:11">
      <c r="A876" s="80">
        <f>RFPStatus!D876</f>
        <v>0</v>
      </c>
      <c r="D876" s="71">
        <f>RFPData!D876</f>
        <v>0</v>
      </c>
      <c r="K876" s="51">
        <f>RFPData!E876</f>
        <v>0</v>
      </c>
    </row>
    <row r="877" spans="1:11">
      <c r="A877" s="80">
        <f>RFPStatus!D877</f>
        <v>0</v>
      </c>
      <c r="D877" s="71">
        <f>RFPData!D877</f>
        <v>0</v>
      </c>
      <c r="K877" s="51">
        <f>RFPData!E877</f>
        <v>0</v>
      </c>
    </row>
    <row r="878" spans="1:11">
      <c r="A878" s="80">
        <f>RFPStatus!D878</f>
        <v>0</v>
      </c>
      <c r="D878" s="71">
        <f>RFPData!D878</f>
        <v>0</v>
      </c>
      <c r="K878" s="51">
        <f>RFPData!E878</f>
        <v>0</v>
      </c>
    </row>
    <row r="879" spans="1:11">
      <c r="A879" s="80">
        <f>RFPStatus!D879</f>
        <v>0</v>
      </c>
      <c r="D879" s="71">
        <f>RFPData!D879</f>
        <v>0</v>
      </c>
      <c r="K879" s="51">
        <f>RFPData!E879</f>
        <v>0</v>
      </c>
    </row>
    <row r="880" spans="1:11">
      <c r="A880" s="80">
        <f>RFPStatus!D880</f>
        <v>0</v>
      </c>
      <c r="D880" s="71">
        <f>RFPData!D880</f>
        <v>0</v>
      </c>
      <c r="K880" s="51">
        <f>RFPData!E880</f>
        <v>0</v>
      </c>
    </row>
    <row r="881" spans="1:11">
      <c r="A881" s="80">
        <f>RFPStatus!D881</f>
        <v>0</v>
      </c>
      <c r="D881" s="71">
        <f>RFPData!D881</f>
        <v>0</v>
      </c>
      <c r="K881" s="51">
        <f>RFPData!E881</f>
        <v>0</v>
      </c>
    </row>
    <row r="882" spans="1:11">
      <c r="A882" s="80">
        <f>RFPStatus!D882</f>
        <v>0</v>
      </c>
      <c r="D882" s="71">
        <f>RFPData!D882</f>
        <v>0</v>
      </c>
      <c r="K882" s="51">
        <f>RFPData!E882</f>
        <v>0</v>
      </c>
    </row>
    <row r="883" spans="1:11">
      <c r="A883" s="80">
        <f>RFPStatus!D883</f>
        <v>0</v>
      </c>
      <c r="D883" s="71">
        <f>RFPData!D883</f>
        <v>0</v>
      </c>
      <c r="K883" s="51">
        <f>RFPData!E883</f>
        <v>0</v>
      </c>
    </row>
    <row r="884" spans="1:11">
      <c r="A884" s="80">
        <f>RFPStatus!D884</f>
        <v>0</v>
      </c>
      <c r="D884" s="71">
        <f>RFPData!D884</f>
        <v>0</v>
      </c>
      <c r="K884" s="51">
        <f>RFPData!E884</f>
        <v>0</v>
      </c>
    </row>
    <row r="885" spans="1:11">
      <c r="A885" s="80">
        <f>RFPStatus!D885</f>
        <v>0</v>
      </c>
      <c r="D885" s="71">
        <f>RFPData!D885</f>
        <v>0</v>
      </c>
      <c r="K885" s="51">
        <f>RFPData!E885</f>
        <v>0</v>
      </c>
    </row>
    <row r="886" spans="1:11">
      <c r="A886" s="80">
        <f>RFPStatus!D886</f>
        <v>0</v>
      </c>
      <c r="D886" s="71">
        <f>RFPData!D886</f>
        <v>0</v>
      </c>
      <c r="K886" s="51">
        <f>RFPData!E886</f>
        <v>0</v>
      </c>
    </row>
    <row r="887" spans="1:11">
      <c r="A887" s="80">
        <f>RFPStatus!D887</f>
        <v>0</v>
      </c>
      <c r="D887" s="71">
        <f>RFPData!D887</f>
        <v>0</v>
      </c>
      <c r="K887" s="51">
        <f>RFPData!E887</f>
        <v>0</v>
      </c>
    </row>
    <row r="888" spans="1:11">
      <c r="A888" s="80">
        <f>RFPStatus!D888</f>
        <v>0</v>
      </c>
      <c r="D888" s="71">
        <f>RFPData!D888</f>
        <v>0</v>
      </c>
      <c r="K888" s="51">
        <f>RFPData!E888</f>
        <v>0</v>
      </c>
    </row>
    <row r="889" spans="1:11">
      <c r="A889" s="80">
        <f>RFPStatus!D889</f>
        <v>0</v>
      </c>
      <c r="D889" s="71">
        <f>RFPData!D889</f>
        <v>0</v>
      </c>
      <c r="K889" s="51">
        <f>RFPData!E889</f>
        <v>0</v>
      </c>
    </row>
    <row r="890" spans="1:11">
      <c r="A890" s="80">
        <f>RFPStatus!D890</f>
        <v>0</v>
      </c>
      <c r="D890" s="71">
        <f>RFPData!D890</f>
        <v>0</v>
      </c>
      <c r="K890" s="51">
        <f>RFPData!E890</f>
        <v>0</v>
      </c>
    </row>
    <row r="891" spans="1:11">
      <c r="A891" s="80">
        <f>RFPStatus!D891</f>
        <v>0</v>
      </c>
      <c r="D891" s="71">
        <f>RFPData!D891</f>
        <v>0</v>
      </c>
      <c r="K891" s="51">
        <f>RFPData!E891</f>
        <v>0</v>
      </c>
    </row>
    <row r="892" spans="1:11">
      <c r="A892" s="80">
        <f>RFPStatus!D892</f>
        <v>0</v>
      </c>
      <c r="D892" s="71">
        <f>RFPData!D892</f>
        <v>0</v>
      </c>
      <c r="K892" s="51">
        <f>RFPData!E892</f>
        <v>0</v>
      </c>
    </row>
    <row r="893" spans="1:11">
      <c r="A893" s="80">
        <f>RFPStatus!D893</f>
        <v>0</v>
      </c>
      <c r="D893" s="71">
        <f>RFPData!D893</f>
        <v>0</v>
      </c>
      <c r="K893" s="51">
        <f>RFPData!E893</f>
        <v>0</v>
      </c>
    </row>
    <row r="894" spans="1:11">
      <c r="A894" s="80">
        <f>RFPStatus!D894</f>
        <v>0</v>
      </c>
      <c r="D894" s="71">
        <f>RFPData!D894</f>
        <v>0</v>
      </c>
      <c r="K894" s="51">
        <f>RFPData!E894</f>
        <v>0</v>
      </c>
    </row>
    <row r="895" spans="1:11">
      <c r="A895" s="80">
        <f>RFPStatus!D895</f>
        <v>0</v>
      </c>
      <c r="D895" s="71">
        <f>RFPData!D895</f>
        <v>0</v>
      </c>
      <c r="K895" s="51">
        <f>RFPData!E895</f>
        <v>0</v>
      </c>
    </row>
    <row r="896" spans="1:11">
      <c r="A896" s="80">
        <f>RFPStatus!D896</f>
        <v>0</v>
      </c>
      <c r="D896" s="71">
        <f>RFPData!D896</f>
        <v>0</v>
      </c>
      <c r="K896" s="51">
        <f>RFPData!E896</f>
        <v>0</v>
      </c>
    </row>
    <row r="897" spans="1:11">
      <c r="A897" s="80">
        <f>RFPStatus!D897</f>
        <v>0</v>
      </c>
      <c r="D897" s="71">
        <f>RFPData!D897</f>
        <v>0</v>
      </c>
      <c r="K897" s="51">
        <f>RFPData!E897</f>
        <v>0</v>
      </c>
    </row>
    <row r="898" spans="1:11">
      <c r="A898" s="80">
        <f>RFPStatus!D898</f>
        <v>0</v>
      </c>
      <c r="D898" s="71">
        <f>RFPData!D898</f>
        <v>0</v>
      </c>
      <c r="K898" s="51">
        <f>RFPData!E898</f>
        <v>0</v>
      </c>
    </row>
    <row r="899" spans="1:11">
      <c r="A899" s="80">
        <f>RFPStatus!D899</f>
        <v>0</v>
      </c>
      <c r="D899" s="71">
        <f>RFPData!D899</f>
        <v>0</v>
      </c>
      <c r="K899" s="51">
        <f>RFPData!E899</f>
        <v>0</v>
      </c>
    </row>
    <row r="900" spans="1:11">
      <c r="A900" s="80">
        <f>RFPStatus!D900</f>
        <v>0</v>
      </c>
      <c r="D900" s="71">
        <f>RFPData!D900</f>
        <v>0</v>
      </c>
      <c r="K900" s="51">
        <f>RFPData!E900</f>
        <v>0</v>
      </c>
    </row>
    <row r="901" spans="1:11">
      <c r="A901" s="80">
        <f>RFPStatus!D901</f>
        <v>0</v>
      </c>
      <c r="D901" s="71">
        <f>RFPData!D901</f>
        <v>0</v>
      </c>
      <c r="K901" s="51">
        <f>RFPData!E901</f>
        <v>0</v>
      </c>
    </row>
    <row r="902" spans="1:11">
      <c r="A902" s="80">
        <f>RFPStatus!D902</f>
        <v>0</v>
      </c>
      <c r="D902" s="71">
        <f>RFPData!D902</f>
        <v>0</v>
      </c>
      <c r="K902" s="51">
        <f>RFPData!E902</f>
        <v>0</v>
      </c>
    </row>
    <row r="903" spans="1:11">
      <c r="A903" s="80">
        <f>RFPStatus!D903</f>
        <v>0</v>
      </c>
      <c r="D903" s="71">
        <f>RFPData!D903</f>
        <v>0</v>
      </c>
      <c r="K903" s="51">
        <f>RFPData!E903</f>
        <v>0</v>
      </c>
    </row>
    <row r="904" spans="1:11">
      <c r="A904" s="80">
        <f>RFPStatus!D904</f>
        <v>0</v>
      </c>
      <c r="D904" s="71">
        <f>RFPData!D904</f>
        <v>0</v>
      </c>
      <c r="K904" s="51">
        <f>RFPData!E904</f>
        <v>0</v>
      </c>
    </row>
    <row r="905" spans="1:11">
      <c r="A905" s="80">
        <f>RFPStatus!D905</f>
        <v>0</v>
      </c>
      <c r="D905" s="71">
        <f>RFPData!D905</f>
        <v>0</v>
      </c>
      <c r="K905" s="51">
        <f>RFPData!E905</f>
        <v>0</v>
      </c>
    </row>
    <row r="906" spans="1:11">
      <c r="A906" s="80">
        <f>RFPStatus!D906</f>
        <v>0</v>
      </c>
      <c r="D906" s="71">
        <f>RFPData!D906</f>
        <v>0</v>
      </c>
      <c r="K906" s="51">
        <f>RFPData!E906</f>
        <v>0</v>
      </c>
    </row>
    <row r="907" spans="1:11">
      <c r="A907" s="80">
        <f>RFPStatus!D907</f>
        <v>0</v>
      </c>
      <c r="D907" s="71">
        <f>RFPData!D907</f>
        <v>0</v>
      </c>
      <c r="K907" s="51">
        <f>RFPData!E907</f>
        <v>0</v>
      </c>
    </row>
    <row r="908" spans="1:11">
      <c r="A908" s="80">
        <f>RFPStatus!D908</f>
        <v>0</v>
      </c>
      <c r="D908" s="71">
        <f>RFPData!D908</f>
        <v>0</v>
      </c>
      <c r="K908" s="51">
        <f>RFPData!E908</f>
        <v>0</v>
      </c>
    </row>
    <row r="909" spans="1:11">
      <c r="A909" s="80">
        <f>RFPStatus!D909</f>
        <v>0</v>
      </c>
      <c r="D909" s="71">
        <f>RFPData!D909</f>
        <v>0</v>
      </c>
      <c r="K909" s="51">
        <f>RFPData!E909</f>
        <v>0</v>
      </c>
    </row>
    <row r="910" spans="1:11">
      <c r="A910" s="80">
        <f>RFPStatus!D910</f>
        <v>0</v>
      </c>
      <c r="D910" s="71">
        <f>RFPData!D910</f>
        <v>0</v>
      </c>
      <c r="K910" s="51">
        <f>RFPData!E910</f>
        <v>0</v>
      </c>
    </row>
    <row r="911" spans="1:11">
      <c r="A911" s="80">
        <f>RFPStatus!D911</f>
        <v>0</v>
      </c>
      <c r="D911" s="71">
        <f>RFPData!D911</f>
        <v>0</v>
      </c>
      <c r="K911" s="51">
        <f>RFPData!E911</f>
        <v>0</v>
      </c>
    </row>
    <row r="912" spans="1:11">
      <c r="A912" s="80">
        <f>RFPStatus!D912</f>
        <v>0</v>
      </c>
      <c r="D912" s="71">
        <f>RFPData!D912</f>
        <v>0</v>
      </c>
      <c r="K912" s="51">
        <f>RFPData!E912</f>
        <v>0</v>
      </c>
    </row>
    <row r="913" spans="1:11">
      <c r="A913" s="80">
        <f>RFPStatus!D913</f>
        <v>0</v>
      </c>
      <c r="D913" s="71">
        <f>RFPData!D913</f>
        <v>0</v>
      </c>
      <c r="K913" s="51">
        <f>RFPData!E913</f>
        <v>0</v>
      </c>
    </row>
    <row r="914" spans="1:11">
      <c r="A914" s="80">
        <f>RFPStatus!D914</f>
        <v>0</v>
      </c>
      <c r="D914" s="71">
        <f>RFPData!D914</f>
        <v>0</v>
      </c>
      <c r="K914" s="51">
        <f>RFPData!E914</f>
        <v>0</v>
      </c>
    </row>
    <row r="915" spans="1:11">
      <c r="A915" s="80">
        <f>RFPStatus!D915</f>
        <v>0</v>
      </c>
      <c r="D915" s="71">
        <f>RFPData!D915</f>
        <v>0</v>
      </c>
      <c r="K915" s="51">
        <f>RFPData!E915</f>
        <v>0</v>
      </c>
    </row>
    <row r="916" spans="1:11">
      <c r="A916" s="80">
        <f>RFPStatus!D916</f>
        <v>0</v>
      </c>
      <c r="D916" s="71">
        <f>RFPData!D916</f>
        <v>0</v>
      </c>
      <c r="K916" s="51">
        <f>RFPData!E916</f>
        <v>0</v>
      </c>
    </row>
    <row r="917" spans="1:11">
      <c r="A917" s="80">
        <f>RFPStatus!D917</f>
        <v>0</v>
      </c>
      <c r="D917" s="71">
        <f>RFPData!D917</f>
        <v>0</v>
      </c>
      <c r="K917" s="51">
        <f>RFPData!E917</f>
        <v>0</v>
      </c>
    </row>
    <row r="918" spans="1:11">
      <c r="A918" s="80">
        <f>RFPStatus!D918</f>
        <v>0</v>
      </c>
      <c r="D918" s="71">
        <f>RFPData!D918</f>
        <v>0</v>
      </c>
      <c r="K918" s="51">
        <f>RFPData!E918</f>
        <v>0</v>
      </c>
    </row>
    <row r="919" spans="1:11">
      <c r="A919" s="80">
        <f>RFPStatus!D919</f>
        <v>0</v>
      </c>
      <c r="D919" s="71">
        <f>RFPData!D919</f>
        <v>0</v>
      </c>
      <c r="K919" s="51">
        <f>RFPData!E919</f>
        <v>0</v>
      </c>
    </row>
    <row r="920" spans="1:11">
      <c r="A920" s="80">
        <f>RFPStatus!D920</f>
        <v>0</v>
      </c>
      <c r="D920" s="71">
        <f>RFPData!D920</f>
        <v>0</v>
      </c>
      <c r="K920" s="51">
        <f>RFPData!E920</f>
        <v>0</v>
      </c>
    </row>
    <row r="921" spans="1:11">
      <c r="A921" s="80">
        <f>RFPStatus!D921</f>
        <v>0</v>
      </c>
      <c r="D921" s="71">
        <f>RFPData!D921</f>
        <v>0</v>
      </c>
      <c r="K921" s="51">
        <f>RFPData!E921</f>
        <v>0</v>
      </c>
    </row>
    <row r="922" spans="1:11">
      <c r="A922" s="80">
        <f>RFPStatus!D922</f>
        <v>0</v>
      </c>
      <c r="D922" s="71">
        <f>RFPData!D922</f>
        <v>0</v>
      </c>
      <c r="K922" s="51">
        <f>RFPData!E922</f>
        <v>0</v>
      </c>
    </row>
    <row r="923" spans="1:11">
      <c r="A923" s="80">
        <f>RFPStatus!D923</f>
        <v>0</v>
      </c>
      <c r="D923" s="71">
        <f>RFPData!D923</f>
        <v>0</v>
      </c>
      <c r="K923" s="51">
        <f>RFPData!E923</f>
        <v>0</v>
      </c>
    </row>
    <row r="924" spans="1:11">
      <c r="A924" s="80">
        <f>RFPStatus!D924</f>
        <v>0</v>
      </c>
      <c r="D924" s="71">
        <f>RFPData!D924</f>
        <v>0</v>
      </c>
      <c r="K924" s="51">
        <f>RFPData!E924</f>
        <v>0</v>
      </c>
    </row>
    <row r="925" spans="1:11">
      <c r="A925" s="80">
        <f>RFPStatus!D925</f>
        <v>0</v>
      </c>
      <c r="D925" s="71">
        <f>RFPData!D925</f>
        <v>0</v>
      </c>
      <c r="K925" s="51">
        <f>RFPData!E925</f>
        <v>0</v>
      </c>
    </row>
    <row r="926" spans="1:11">
      <c r="A926" s="80">
        <f>RFPStatus!D926</f>
        <v>0</v>
      </c>
      <c r="D926" s="71">
        <f>RFPData!D926</f>
        <v>0</v>
      </c>
      <c r="K926" s="51">
        <f>RFPData!E926</f>
        <v>0</v>
      </c>
    </row>
    <row r="927" spans="1:11">
      <c r="A927" s="80">
        <f>RFPStatus!D927</f>
        <v>0</v>
      </c>
      <c r="D927" s="71">
        <f>RFPData!D927</f>
        <v>0</v>
      </c>
      <c r="K927" s="51">
        <f>RFPData!E927</f>
        <v>0</v>
      </c>
    </row>
    <row r="928" spans="1:11">
      <c r="A928" s="80">
        <f>RFPStatus!D928</f>
        <v>0</v>
      </c>
      <c r="D928" s="71">
        <f>RFPData!D928</f>
        <v>0</v>
      </c>
      <c r="K928" s="51">
        <f>RFPData!E928</f>
        <v>0</v>
      </c>
    </row>
    <row r="929" spans="1:11">
      <c r="A929" s="80">
        <f>RFPStatus!D929</f>
        <v>0</v>
      </c>
      <c r="D929" s="71">
        <f>RFPData!D929</f>
        <v>0</v>
      </c>
      <c r="K929" s="51">
        <f>RFPData!E929</f>
        <v>0</v>
      </c>
    </row>
    <row r="930" spans="1:11">
      <c r="A930" s="80">
        <f>RFPStatus!D930</f>
        <v>0</v>
      </c>
      <c r="D930" s="71">
        <f>RFPData!D930</f>
        <v>0</v>
      </c>
      <c r="K930" s="51">
        <f>RFPData!E930</f>
        <v>0</v>
      </c>
    </row>
    <row r="931" spans="1:11">
      <c r="A931" s="80">
        <f>RFPStatus!D931</f>
        <v>0</v>
      </c>
      <c r="D931" s="71">
        <f>RFPData!D931</f>
        <v>0</v>
      </c>
      <c r="K931" s="51">
        <f>RFPData!E931</f>
        <v>0</v>
      </c>
    </row>
    <row r="932" spans="1:11">
      <c r="A932" s="80">
        <f>RFPStatus!D932</f>
        <v>0</v>
      </c>
      <c r="D932" s="71">
        <f>RFPData!D932</f>
        <v>0</v>
      </c>
      <c r="K932" s="51">
        <f>RFPData!E932</f>
        <v>0</v>
      </c>
    </row>
    <row r="933" spans="1:11">
      <c r="A933" s="80">
        <f>RFPStatus!D933</f>
        <v>0</v>
      </c>
      <c r="D933" s="71">
        <f>RFPData!D933</f>
        <v>0</v>
      </c>
      <c r="K933" s="51">
        <f>RFPData!E933</f>
        <v>0</v>
      </c>
    </row>
    <row r="934" spans="1:11">
      <c r="A934" s="80">
        <f>RFPStatus!D934</f>
        <v>0</v>
      </c>
      <c r="D934" s="71">
        <f>RFPData!D934</f>
        <v>0</v>
      </c>
      <c r="K934" s="51">
        <f>RFPData!E934</f>
        <v>0</v>
      </c>
    </row>
    <row r="935" spans="1:11">
      <c r="A935" s="80">
        <f>RFPStatus!D935</f>
        <v>0</v>
      </c>
      <c r="D935" s="71">
        <f>RFPData!D935</f>
        <v>0</v>
      </c>
      <c r="K935" s="51">
        <f>RFPData!E935</f>
        <v>0</v>
      </c>
    </row>
    <row r="936" spans="1:11">
      <c r="A936" s="80">
        <f>RFPStatus!D936</f>
        <v>0</v>
      </c>
      <c r="D936" s="71">
        <f>RFPData!D936</f>
        <v>0</v>
      </c>
      <c r="K936" s="51">
        <f>RFPData!E936</f>
        <v>0</v>
      </c>
    </row>
    <row r="937" spans="1:11">
      <c r="A937" s="80">
        <f>RFPStatus!D937</f>
        <v>0</v>
      </c>
      <c r="D937" s="71">
        <f>RFPData!D937</f>
        <v>0</v>
      </c>
      <c r="K937" s="51">
        <f>RFPData!E937</f>
        <v>0</v>
      </c>
    </row>
    <row r="938" spans="1:11">
      <c r="A938" s="80">
        <f>RFPStatus!D938</f>
        <v>0</v>
      </c>
      <c r="D938" s="71">
        <f>RFPData!D938</f>
        <v>0</v>
      </c>
      <c r="K938" s="51">
        <f>RFPData!E938</f>
        <v>0</v>
      </c>
    </row>
    <row r="939" spans="1:11">
      <c r="A939" s="80">
        <f>RFPStatus!D939</f>
        <v>0</v>
      </c>
      <c r="D939" s="71">
        <f>RFPData!D939</f>
        <v>0</v>
      </c>
      <c r="K939" s="51">
        <f>RFPData!E939</f>
        <v>0</v>
      </c>
    </row>
    <row r="940" spans="1:11">
      <c r="A940" s="80">
        <f>RFPStatus!D940</f>
        <v>0</v>
      </c>
      <c r="D940" s="71">
        <f>RFPData!D940</f>
        <v>0</v>
      </c>
      <c r="K940" s="51">
        <f>RFPData!E940</f>
        <v>0</v>
      </c>
    </row>
    <row r="941" spans="1:11">
      <c r="A941" s="80">
        <f>RFPStatus!D941</f>
        <v>0</v>
      </c>
      <c r="D941" s="71">
        <f>RFPData!D941</f>
        <v>0</v>
      </c>
      <c r="K941" s="51">
        <f>RFPData!E941</f>
        <v>0</v>
      </c>
    </row>
    <row r="942" spans="1:11">
      <c r="A942" s="80">
        <f>RFPStatus!D942</f>
        <v>0</v>
      </c>
      <c r="D942" s="71">
        <f>RFPData!D942</f>
        <v>0</v>
      </c>
      <c r="K942" s="51">
        <f>RFPData!E942</f>
        <v>0</v>
      </c>
    </row>
    <row r="943" spans="1:11">
      <c r="A943" s="80">
        <f>RFPStatus!D943</f>
        <v>0</v>
      </c>
      <c r="D943" s="71">
        <f>RFPData!D943</f>
        <v>0</v>
      </c>
      <c r="K943" s="51">
        <f>RFPData!E943</f>
        <v>0</v>
      </c>
    </row>
    <row r="944" spans="1:11">
      <c r="A944" s="80">
        <f>RFPStatus!D944</f>
        <v>0</v>
      </c>
      <c r="D944" s="71">
        <f>RFPData!D944</f>
        <v>0</v>
      </c>
      <c r="K944" s="51">
        <f>RFPData!E944</f>
        <v>0</v>
      </c>
    </row>
    <row r="945" spans="1:11">
      <c r="A945" s="80">
        <f>RFPStatus!D945</f>
        <v>0</v>
      </c>
      <c r="D945" s="71">
        <f>RFPData!D945</f>
        <v>0</v>
      </c>
      <c r="K945" s="51">
        <f>RFPData!E945</f>
        <v>0</v>
      </c>
    </row>
    <row r="946" spans="1:11">
      <c r="A946" s="80">
        <f>RFPStatus!D946</f>
        <v>0</v>
      </c>
      <c r="D946" s="71">
        <f>RFPData!D946</f>
        <v>0</v>
      </c>
      <c r="K946" s="51">
        <f>RFPData!E946</f>
        <v>0</v>
      </c>
    </row>
    <row r="947" spans="1:11">
      <c r="A947" s="80">
        <f>RFPStatus!D947</f>
        <v>0</v>
      </c>
      <c r="D947" s="71">
        <f>RFPData!D947</f>
        <v>0</v>
      </c>
      <c r="K947" s="51">
        <f>RFPData!E947</f>
        <v>0</v>
      </c>
    </row>
    <row r="948" spans="1:11">
      <c r="A948" s="80">
        <f>RFPStatus!D948</f>
        <v>0</v>
      </c>
      <c r="D948" s="71">
        <f>RFPData!D948</f>
        <v>0</v>
      </c>
      <c r="K948" s="51">
        <f>RFPData!E948</f>
        <v>0</v>
      </c>
    </row>
    <row r="949" spans="1:11">
      <c r="A949" s="80">
        <f>RFPStatus!D949</f>
        <v>0</v>
      </c>
      <c r="D949" s="71">
        <f>RFPData!D949</f>
        <v>0</v>
      </c>
      <c r="K949" s="51">
        <f>RFPData!E949</f>
        <v>0</v>
      </c>
    </row>
    <row r="950" spans="1:11">
      <c r="A950" s="80">
        <f>RFPStatus!D950</f>
        <v>0</v>
      </c>
      <c r="D950" s="71">
        <f>RFPData!D950</f>
        <v>0</v>
      </c>
      <c r="K950" s="51">
        <f>RFPData!E950</f>
        <v>0</v>
      </c>
    </row>
    <row r="951" spans="1:11">
      <c r="A951" s="80">
        <f>RFPStatus!D951</f>
        <v>0</v>
      </c>
      <c r="D951" s="71">
        <f>RFPData!D951</f>
        <v>0</v>
      </c>
      <c r="K951" s="51">
        <f>RFPData!E951</f>
        <v>0</v>
      </c>
    </row>
    <row r="952" spans="1:11">
      <c r="A952" s="80">
        <f>RFPStatus!D952</f>
        <v>0</v>
      </c>
      <c r="D952" s="71">
        <f>RFPData!D952</f>
        <v>0</v>
      </c>
      <c r="K952" s="51">
        <f>RFPData!E952</f>
        <v>0</v>
      </c>
    </row>
    <row r="953" spans="1:11">
      <c r="A953" s="80">
        <f>RFPStatus!D953</f>
        <v>0</v>
      </c>
      <c r="D953" s="71">
        <f>RFPData!D953</f>
        <v>0</v>
      </c>
      <c r="K953" s="51">
        <f>RFPData!E953</f>
        <v>0</v>
      </c>
    </row>
    <row r="954" spans="1:11">
      <c r="A954" s="80">
        <f>RFPStatus!D954</f>
        <v>0</v>
      </c>
      <c r="D954" s="71">
        <f>RFPData!D954</f>
        <v>0</v>
      </c>
      <c r="K954" s="51">
        <f>RFPData!E954</f>
        <v>0</v>
      </c>
    </row>
    <row r="955" spans="1:11">
      <c r="A955" s="80">
        <f>RFPStatus!D955</f>
        <v>0</v>
      </c>
      <c r="D955" s="71">
        <f>RFPData!D955</f>
        <v>0</v>
      </c>
      <c r="K955" s="51">
        <f>RFPData!E955</f>
        <v>0</v>
      </c>
    </row>
    <row r="956" spans="1:11">
      <c r="A956" s="80">
        <f>RFPStatus!D956</f>
        <v>0</v>
      </c>
      <c r="D956" s="71">
        <f>RFPData!D956</f>
        <v>0</v>
      </c>
      <c r="K956" s="51">
        <f>RFPData!E956</f>
        <v>0</v>
      </c>
    </row>
    <row r="957" spans="1:11">
      <c r="A957" s="80">
        <f>RFPStatus!D957</f>
        <v>0</v>
      </c>
      <c r="D957" s="71">
        <f>RFPData!D957</f>
        <v>0</v>
      </c>
      <c r="K957" s="51">
        <f>RFPData!E957</f>
        <v>0</v>
      </c>
    </row>
    <row r="958" spans="1:11">
      <c r="A958" s="80">
        <f>RFPStatus!D958</f>
        <v>0</v>
      </c>
      <c r="D958" s="71">
        <f>RFPData!D958</f>
        <v>0</v>
      </c>
      <c r="K958" s="51">
        <f>RFPData!E958</f>
        <v>0</v>
      </c>
    </row>
    <row r="959" spans="1:11">
      <c r="A959" s="80">
        <f>RFPStatus!D959</f>
        <v>0</v>
      </c>
      <c r="D959" s="71">
        <f>RFPData!D959</f>
        <v>0</v>
      </c>
      <c r="K959" s="51">
        <f>RFPData!E959</f>
        <v>0</v>
      </c>
    </row>
    <row r="960" spans="1:11">
      <c r="A960" s="80">
        <f>RFPStatus!D960</f>
        <v>0</v>
      </c>
      <c r="D960" s="71">
        <f>RFPData!D960</f>
        <v>0</v>
      </c>
      <c r="K960" s="51">
        <f>RFPData!E960</f>
        <v>0</v>
      </c>
    </row>
    <row r="961" spans="1:11">
      <c r="A961" s="80">
        <f>RFPStatus!D961</f>
        <v>0</v>
      </c>
      <c r="D961" s="71">
        <f>RFPData!D961</f>
        <v>0</v>
      </c>
      <c r="K961" s="51">
        <f>RFPData!E961</f>
        <v>0</v>
      </c>
    </row>
    <row r="962" spans="1:11">
      <c r="A962" s="80">
        <f>RFPStatus!D962</f>
        <v>0</v>
      </c>
      <c r="D962" s="71">
        <f>RFPData!D962</f>
        <v>0</v>
      </c>
      <c r="K962" s="51">
        <f>RFPData!E962</f>
        <v>0</v>
      </c>
    </row>
    <row r="963" spans="1:11">
      <c r="A963" s="80">
        <f>RFPStatus!D963</f>
        <v>0</v>
      </c>
      <c r="D963" s="71">
        <f>RFPData!D963</f>
        <v>0</v>
      </c>
      <c r="K963" s="51">
        <f>RFPData!E963</f>
        <v>0</v>
      </c>
    </row>
    <row r="964" spans="1:11">
      <c r="A964" s="80">
        <f>RFPStatus!D964</f>
        <v>0</v>
      </c>
      <c r="D964" s="71">
        <f>RFPData!D964</f>
        <v>0</v>
      </c>
      <c r="K964" s="51">
        <f>RFPData!E964</f>
        <v>0</v>
      </c>
    </row>
    <row r="965" spans="1:11">
      <c r="A965" s="80">
        <f>RFPStatus!D965</f>
        <v>0</v>
      </c>
      <c r="D965" s="71">
        <f>RFPData!D965</f>
        <v>0</v>
      </c>
      <c r="K965" s="51">
        <f>RFPData!E965</f>
        <v>0</v>
      </c>
    </row>
    <row r="966" spans="1:11">
      <c r="A966" s="80">
        <f>RFPStatus!D966</f>
        <v>0</v>
      </c>
      <c r="D966" s="71">
        <f>RFPData!D966</f>
        <v>0</v>
      </c>
      <c r="K966" s="51">
        <f>RFPData!E966</f>
        <v>0</v>
      </c>
    </row>
    <row r="967" spans="1:11">
      <c r="A967" s="80">
        <f>RFPStatus!D967</f>
        <v>0</v>
      </c>
      <c r="D967" s="71">
        <f>RFPData!D967</f>
        <v>0</v>
      </c>
      <c r="K967" s="51">
        <f>RFPData!E967</f>
        <v>0</v>
      </c>
    </row>
    <row r="968" spans="1:11">
      <c r="A968" s="80">
        <f>RFPStatus!D968</f>
        <v>0</v>
      </c>
      <c r="D968" s="71">
        <f>RFPData!D968</f>
        <v>0</v>
      </c>
      <c r="K968" s="51">
        <f>RFPData!E968</f>
        <v>0</v>
      </c>
    </row>
    <row r="969" spans="1:11">
      <c r="A969" s="80">
        <f>RFPStatus!D969</f>
        <v>0</v>
      </c>
      <c r="D969" s="71">
        <f>RFPData!D969</f>
        <v>0</v>
      </c>
      <c r="K969" s="51">
        <f>RFPData!E969</f>
        <v>0</v>
      </c>
    </row>
    <row r="970" spans="1:11">
      <c r="A970" s="80">
        <f>RFPStatus!D970</f>
        <v>0</v>
      </c>
      <c r="D970" s="71">
        <f>RFPData!D970</f>
        <v>0</v>
      </c>
      <c r="K970" s="51">
        <f>RFPData!E970</f>
        <v>0</v>
      </c>
    </row>
    <row r="971" spans="1:11">
      <c r="A971" s="80">
        <f>RFPStatus!D971</f>
        <v>0</v>
      </c>
      <c r="D971" s="71">
        <f>RFPData!D971</f>
        <v>0</v>
      </c>
      <c r="K971" s="51">
        <f>RFPData!E971</f>
        <v>0</v>
      </c>
    </row>
    <row r="972" spans="1:11">
      <c r="A972" s="80">
        <f>RFPStatus!D972</f>
        <v>0</v>
      </c>
      <c r="D972" s="71">
        <f>RFPData!D972</f>
        <v>0</v>
      </c>
      <c r="K972" s="51">
        <f>RFPData!E972</f>
        <v>0</v>
      </c>
    </row>
    <row r="973" spans="1:11">
      <c r="A973" s="80">
        <f>RFPStatus!D973</f>
        <v>0</v>
      </c>
      <c r="D973" s="71">
        <f>RFPData!D973</f>
        <v>0</v>
      </c>
      <c r="K973" s="51">
        <f>RFPData!E973</f>
        <v>0</v>
      </c>
    </row>
    <row r="974" spans="1:11">
      <c r="A974" s="80">
        <f>RFPStatus!D974</f>
        <v>0</v>
      </c>
      <c r="D974" s="71">
        <f>RFPData!D974</f>
        <v>0</v>
      </c>
      <c r="K974" s="51">
        <f>RFPData!E974</f>
        <v>0</v>
      </c>
    </row>
    <row r="975" spans="1:11">
      <c r="A975" s="80">
        <f>RFPStatus!D975</f>
        <v>0</v>
      </c>
      <c r="D975" s="71">
        <f>RFPData!D975</f>
        <v>0</v>
      </c>
      <c r="K975" s="51">
        <f>RFPData!E975</f>
        <v>0</v>
      </c>
    </row>
    <row r="976" spans="1:11">
      <c r="A976" s="80">
        <f>RFPStatus!D976</f>
        <v>0</v>
      </c>
      <c r="D976" s="71">
        <f>RFPData!D976</f>
        <v>0</v>
      </c>
      <c r="K976" s="51">
        <f>RFPData!E976</f>
        <v>0</v>
      </c>
    </row>
    <row r="977" spans="1:11">
      <c r="A977" s="80">
        <f>RFPStatus!D977</f>
        <v>0</v>
      </c>
      <c r="D977" s="71">
        <f>RFPData!D977</f>
        <v>0</v>
      </c>
      <c r="K977" s="51">
        <f>RFPData!E977</f>
        <v>0</v>
      </c>
    </row>
    <row r="978" spans="1:11">
      <c r="A978" s="80">
        <f>RFPStatus!D978</f>
        <v>0</v>
      </c>
      <c r="D978" s="71">
        <f>RFPData!D978</f>
        <v>0</v>
      </c>
      <c r="K978" s="51">
        <f>RFPData!E978</f>
        <v>0</v>
      </c>
    </row>
    <row r="979" spans="1:11">
      <c r="A979" s="80">
        <f>RFPStatus!D979</f>
        <v>0</v>
      </c>
      <c r="D979" s="71">
        <f>RFPData!D979</f>
        <v>0</v>
      </c>
      <c r="K979" s="51">
        <f>RFPData!E979</f>
        <v>0</v>
      </c>
    </row>
    <row r="980" spans="1:11">
      <c r="A980" s="80">
        <f>RFPStatus!D980</f>
        <v>0</v>
      </c>
      <c r="D980" s="71">
        <f>RFPData!D980</f>
        <v>0</v>
      </c>
      <c r="K980" s="51">
        <f>RFPData!E980</f>
        <v>0</v>
      </c>
    </row>
    <row r="981" spans="1:11">
      <c r="A981" s="80">
        <f>RFPStatus!D981</f>
        <v>0</v>
      </c>
      <c r="D981" s="71">
        <f>RFPData!D981</f>
        <v>0</v>
      </c>
      <c r="K981" s="51">
        <f>RFPData!E981</f>
        <v>0</v>
      </c>
    </row>
    <row r="982" spans="1:11">
      <c r="A982" s="80">
        <f>RFPStatus!D982</f>
        <v>0</v>
      </c>
      <c r="D982" s="71">
        <f>RFPData!D982</f>
        <v>0</v>
      </c>
      <c r="K982" s="51">
        <f>RFPData!E982</f>
        <v>0</v>
      </c>
    </row>
    <row r="983" spans="1:11">
      <c r="A983" s="80">
        <f>RFPStatus!D983</f>
        <v>0</v>
      </c>
      <c r="D983" s="71">
        <f>RFPData!D983</f>
        <v>0</v>
      </c>
      <c r="K983" s="51">
        <f>RFPData!E983</f>
        <v>0</v>
      </c>
    </row>
    <row r="984" spans="1:11">
      <c r="A984" s="80">
        <f>RFPStatus!D984</f>
        <v>0</v>
      </c>
      <c r="D984" s="71">
        <f>RFPData!D984</f>
        <v>0</v>
      </c>
      <c r="K984" s="51">
        <f>RFPData!E984</f>
        <v>0</v>
      </c>
    </row>
    <row r="985" spans="1:11">
      <c r="A985" s="80">
        <f>RFPStatus!D985</f>
        <v>0</v>
      </c>
      <c r="D985" s="71">
        <f>RFPData!D985</f>
        <v>0</v>
      </c>
      <c r="K985" s="51">
        <f>RFPData!E985</f>
        <v>0</v>
      </c>
    </row>
    <row r="986" spans="1:11">
      <c r="A986" s="80">
        <f>RFPStatus!D986</f>
        <v>0</v>
      </c>
      <c r="D986" s="71">
        <f>RFPData!D986</f>
        <v>0</v>
      </c>
      <c r="K986" s="51">
        <f>RFPData!E986</f>
        <v>0</v>
      </c>
    </row>
    <row r="987" spans="1:11">
      <c r="A987" s="80">
        <f>RFPStatus!D987</f>
        <v>0</v>
      </c>
      <c r="D987" s="71">
        <f>RFPData!D987</f>
        <v>0</v>
      </c>
      <c r="K987" s="51">
        <f>RFPData!E987</f>
        <v>0</v>
      </c>
    </row>
    <row r="988" spans="1:11">
      <c r="A988" s="80">
        <f>RFPStatus!D988</f>
        <v>0</v>
      </c>
      <c r="D988" s="71">
        <f>RFPData!D988</f>
        <v>0</v>
      </c>
      <c r="K988" s="51">
        <f>RFPData!E988</f>
        <v>0</v>
      </c>
    </row>
    <row r="989" spans="1:11">
      <c r="A989" s="80">
        <f>RFPStatus!D989</f>
        <v>0</v>
      </c>
      <c r="D989" s="71">
        <f>RFPData!D989</f>
        <v>0</v>
      </c>
      <c r="K989" s="51">
        <f>RFPData!E989</f>
        <v>0</v>
      </c>
    </row>
    <row r="990" spans="1:11">
      <c r="A990" s="80">
        <f>RFPStatus!D990</f>
        <v>0</v>
      </c>
      <c r="D990" s="71">
        <f>RFPData!D990</f>
        <v>0</v>
      </c>
      <c r="K990" s="51">
        <f>RFPData!E990</f>
        <v>0</v>
      </c>
    </row>
    <row r="991" spans="1:11">
      <c r="A991" s="80">
        <f>RFPStatus!D991</f>
        <v>0</v>
      </c>
      <c r="D991" s="71">
        <f>RFPData!D991</f>
        <v>0</v>
      </c>
      <c r="K991" s="51">
        <f>RFPData!E991</f>
        <v>0</v>
      </c>
    </row>
    <row r="992" spans="1:11">
      <c r="A992" s="80">
        <f>RFPStatus!D992</f>
        <v>0</v>
      </c>
      <c r="D992" s="71">
        <f>RFPData!D992</f>
        <v>0</v>
      </c>
      <c r="K992" s="51">
        <f>RFPData!E992</f>
        <v>0</v>
      </c>
    </row>
    <row r="993" spans="1:11">
      <c r="A993" s="80">
        <f>RFPStatus!D993</f>
        <v>0</v>
      </c>
      <c r="D993" s="71">
        <f>RFPData!D993</f>
        <v>0</v>
      </c>
      <c r="K993" s="51">
        <f>RFPData!E993</f>
        <v>0</v>
      </c>
    </row>
    <row r="994" spans="1:11">
      <c r="A994" s="80">
        <f>RFPStatus!D994</f>
        <v>0</v>
      </c>
      <c r="D994" s="71">
        <f>RFPData!D994</f>
        <v>0</v>
      </c>
      <c r="K994" s="51">
        <f>RFPData!E994</f>
        <v>0</v>
      </c>
    </row>
    <row r="995" spans="1:11">
      <c r="A995" s="80">
        <f>RFPStatus!D995</f>
        <v>0</v>
      </c>
      <c r="D995" s="71">
        <f>RFPData!D995</f>
        <v>0</v>
      </c>
      <c r="K995" s="51">
        <f>RFPData!E995</f>
        <v>0</v>
      </c>
    </row>
    <row r="996" spans="1:11">
      <c r="A996" s="80">
        <f>RFPStatus!D996</f>
        <v>0</v>
      </c>
      <c r="D996" s="71">
        <f>RFPData!D996</f>
        <v>0</v>
      </c>
      <c r="K996" s="51">
        <f>RFPData!E996</f>
        <v>0</v>
      </c>
    </row>
    <row r="997" spans="1:11">
      <c r="A997" s="80">
        <f>RFPStatus!D997</f>
        <v>0</v>
      </c>
      <c r="D997" s="71">
        <f>RFPData!D997</f>
        <v>0</v>
      </c>
      <c r="K997" s="51">
        <f>RFPData!E997</f>
        <v>0</v>
      </c>
    </row>
    <row r="998" spans="1:11">
      <c r="A998" s="80">
        <f>RFPStatus!D998</f>
        <v>0</v>
      </c>
      <c r="D998" s="71">
        <f>RFPData!D998</f>
        <v>0</v>
      </c>
      <c r="K998" s="51">
        <f>RFPData!E998</f>
        <v>0</v>
      </c>
    </row>
    <row r="999" spans="1:11">
      <c r="A999" s="80">
        <f>RFPStatus!D999</f>
        <v>0</v>
      </c>
      <c r="D999" s="71">
        <f>RFPData!D999</f>
        <v>0</v>
      </c>
      <c r="K999" s="51">
        <f>RFPData!E999</f>
        <v>0</v>
      </c>
    </row>
    <row r="1000" spans="1:11">
      <c r="A1000" s="80">
        <f>RFPStatus!D1000</f>
        <v>0</v>
      </c>
      <c r="D1000" s="71">
        <f>RFPData!D1000</f>
        <v>0</v>
      </c>
      <c r="K1000" s="51">
        <f>RFPData!E1000</f>
        <v>0</v>
      </c>
    </row>
    <row r="1001" spans="1:11">
      <c r="A1001" s="80">
        <f>RFPStatus!D1001</f>
        <v>0</v>
      </c>
      <c r="D1001" s="71">
        <f>RFPData!D1001</f>
        <v>0</v>
      </c>
      <c r="K1001" s="51">
        <f>RFPData!E1001</f>
        <v>0</v>
      </c>
    </row>
    <row r="1002" spans="1:11">
      <c r="A1002" s="80">
        <f>RFPStatus!D1002</f>
        <v>0</v>
      </c>
      <c r="D1002" s="71">
        <f>RFPData!D1002</f>
        <v>0</v>
      </c>
      <c r="K1002" s="51">
        <f>RFPData!E1002</f>
        <v>0</v>
      </c>
    </row>
    <row r="1003" spans="1:11">
      <c r="A1003" s="80">
        <f>RFPStatus!D1003</f>
        <v>0</v>
      </c>
      <c r="D1003" s="71">
        <f>RFPData!D1003</f>
        <v>0</v>
      </c>
      <c r="K1003" s="51">
        <f>RFPData!E1003</f>
        <v>0</v>
      </c>
    </row>
    <row r="1004" spans="1:11">
      <c r="A1004" s="80">
        <f>RFPStatus!D1004</f>
        <v>0</v>
      </c>
      <c r="D1004" s="71">
        <f>RFPData!D1004</f>
        <v>0</v>
      </c>
      <c r="K1004" s="51">
        <f>RFPData!E1004</f>
        <v>0</v>
      </c>
    </row>
    <row r="1005" spans="1:11">
      <c r="A1005" s="80">
        <f>RFPStatus!D1005</f>
        <v>0</v>
      </c>
      <c r="D1005" s="71">
        <f>RFPData!D1005</f>
        <v>0</v>
      </c>
      <c r="K1005" s="51">
        <f>RFPData!E1005</f>
        <v>0</v>
      </c>
    </row>
    <row r="1006" spans="1:11">
      <c r="A1006" s="80">
        <f>RFPStatus!D1006</f>
        <v>0</v>
      </c>
      <c r="D1006" s="71">
        <f>RFPData!D1006</f>
        <v>0</v>
      </c>
      <c r="K1006" s="51">
        <f>RFPData!E1006</f>
        <v>0</v>
      </c>
    </row>
    <row r="1007" spans="1:11">
      <c r="A1007" s="80">
        <f>RFPStatus!D1007</f>
        <v>0</v>
      </c>
      <c r="D1007" s="71">
        <f>RFPData!D1007</f>
        <v>0</v>
      </c>
      <c r="K1007" s="51">
        <f>RFPData!E1007</f>
        <v>0</v>
      </c>
    </row>
    <row r="1008" spans="1:11">
      <c r="A1008" s="80">
        <f>RFPStatus!D1008</f>
        <v>0</v>
      </c>
      <c r="D1008" s="71">
        <f>RFPData!D1008</f>
        <v>0</v>
      </c>
      <c r="K1008" s="51">
        <f>RFPData!E1008</f>
        <v>0</v>
      </c>
    </row>
    <row r="1009" spans="1:11">
      <c r="A1009" s="80">
        <f>RFPStatus!D1009</f>
        <v>0</v>
      </c>
      <c r="D1009" s="71">
        <f>RFPData!D1009</f>
        <v>0</v>
      </c>
      <c r="K1009" s="51">
        <f>RFPData!E1009</f>
        <v>0</v>
      </c>
    </row>
    <row r="1010" spans="1:11">
      <c r="A1010" s="80">
        <f>RFPStatus!D1010</f>
        <v>0</v>
      </c>
      <c r="D1010" s="71">
        <f>RFPData!D1010</f>
        <v>0</v>
      </c>
      <c r="K1010" s="51">
        <f>RFPData!E1010</f>
        <v>0</v>
      </c>
    </row>
    <row r="1011" spans="1:11">
      <c r="A1011" s="80">
        <f>RFPStatus!D1011</f>
        <v>0</v>
      </c>
      <c r="D1011" s="71">
        <f>RFPData!D1011</f>
        <v>0</v>
      </c>
      <c r="K1011" s="51">
        <f>RFPData!E1011</f>
        <v>0</v>
      </c>
    </row>
    <row r="1012" spans="1:11">
      <c r="A1012" s="80">
        <f>RFPStatus!D1012</f>
        <v>0</v>
      </c>
      <c r="D1012" s="71">
        <f>RFPData!D1012</f>
        <v>0</v>
      </c>
      <c r="K1012" s="51">
        <f>RFPData!E1012</f>
        <v>0</v>
      </c>
    </row>
    <row r="1013" spans="1:11">
      <c r="A1013" s="80">
        <f>RFPStatus!D1013</f>
        <v>0</v>
      </c>
      <c r="D1013" s="71">
        <f>RFPData!D1013</f>
        <v>0</v>
      </c>
      <c r="K1013" s="51">
        <f>RFPData!E1013</f>
        <v>0</v>
      </c>
    </row>
    <row r="1014" spans="1:11">
      <c r="A1014" s="80">
        <f>RFPStatus!D1014</f>
        <v>0</v>
      </c>
      <c r="D1014" s="71">
        <f>RFPData!D1014</f>
        <v>0</v>
      </c>
      <c r="K1014" s="51">
        <f>RFPData!E1014</f>
        <v>0</v>
      </c>
    </row>
    <row r="1015" spans="1:11">
      <c r="A1015" s="80">
        <f>RFPStatus!D1015</f>
        <v>0</v>
      </c>
      <c r="D1015" s="71">
        <f>RFPData!D1015</f>
        <v>0</v>
      </c>
      <c r="K1015" s="51">
        <f>RFPData!E1015</f>
        <v>0</v>
      </c>
    </row>
    <row r="1016" spans="1:11">
      <c r="A1016" s="80">
        <f>RFPStatus!D1016</f>
        <v>0</v>
      </c>
      <c r="D1016" s="71">
        <f>RFPData!D1016</f>
        <v>0</v>
      </c>
      <c r="K1016" s="51">
        <f>RFPData!E1016</f>
        <v>0</v>
      </c>
    </row>
    <row r="1017" spans="1:11">
      <c r="A1017" s="80">
        <f>RFPStatus!D1017</f>
        <v>0</v>
      </c>
      <c r="D1017" s="71">
        <f>RFPData!D1017</f>
        <v>0</v>
      </c>
      <c r="K1017" s="51">
        <f>RFPData!E1017</f>
        <v>0</v>
      </c>
    </row>
    <row r="1018" spans="1:11">
      <c r="A1018" s="80">
        <f>RFPStatus!D1018</f>
        <v>0</v>
      </c>
      <c r="D1018" s="71">
        <f>RFPData!D1018</f>
        <v>0</v>
      </c>
      <c r="K1018" s="51">
        <f>RFPData!E1018</f>
        <v>0</v>
      </c>
    </row>
    <row r="1019" spans="1:11">
      <c r="A1019" s="80">
        <f>RFPStatus!D1019</f>
        <v>0</v>
      </c>
      <c r="D1019" s="71">
        <f>RFPData!D1019</f>
        <v>0</v>
      </c>
      <c r="K1019" s="51">
        <f>RFPData!E1019</f>
        <v>0</v>
      </c>
    </row>
    <row r="1020" spans="1:11">
      <c r="A1020" s="80">
        <f>RFPStatus!D1020</f>
        <v>0</v>
      </c>
      <c r="D1020" s="71">
        <f>RFPData!D1020</f>
        <v>0</v>
      </c>
      <c r="K1020" s="51">
        <f>RFPData!E1020</f>
        <v>0</v>
      </c>
    </row>
    <row r="1021" spans="1:11">
      <c r="A1021" s="80">
        <f>RFPStatus!D1021</f>
        <v>0</v>
      </c>
      <c r="D1021" s="71">
        <f>RFPData!D1021</f>
        <v>0</v>
      </c>
      <c r="K1021" s="51">
        <f>RFPData!E1021</f>
        <v>0</v>
      </c>
    </row>
    <row r="1022" spans="1:11">
      <c r="A1022" s="80">
        <f>RFPStatus!D1022</f>
        <v>0</v>
      </c>
      <c r="D1022" s="71">
        <f>RFPData!D1022</f>
        <v>0</v>
      </c>
      <c r="K1022" s="51">
        <f>RFPData!E1022</f>
        <v>0</v>
      </c>
    </row>
    <row r="1023" spans="1:11">
      <c r="A1023" s="80">
        <f>RFPStatus!D1023</f>
        <v>0</v>
      </c>
      <c r="D1023" s="71">
        <f>RFPData!D1023</f>
        <v>0</v>
      </c>
      <c r="K1023" s="51">
        <f>RFPData!E1023</f>
        <v>0</v>
      </c>
    </row>
    <row r="1024" spans="1:11">
      <c r="A1024" s="80">
        <f>RFPStatus!D1024</f>
        <v>0</v>
      </c>
      <c r="D1024" s="71">
        <f>RFPData!D1024</f>
        <v>0</v>
      </c>
      <c r="K1024" s="51">
        <f>RFPData!E1024</f>
        <v>0</v>
      </c>
    </row>
    <row r="1025" spans="1:11">
      <c r="A1025" s="80">
        <f>RFPStatus!D1025</f>
        <v>0</v>
      </c>
      <c r="D1025" s="71">
        <f>RFPData!D1025</f>
        <v>0</v>
      </c>
      <c r="K1025" s="51">
        <f>RFPData!E1025</f>
        <v>0</v>
      </c>
    </row>
    <row r="1026" spans="1:11">
      <c r="A1026" s="80">
        <f>RFPStatus!D1026</f>
        <v>0</v>
      </c>
      <c r="D1026" s="71">
        <f>RFPData!D1026</f>
        <v>0</v>
      </c>
      <c r="K1026" s="51">
        <f>RFPData!E1026</f>
        <v>0</v>
      </c>
    </row>
    <row r="1027" spans="1:11">
      <c r="A1027" s="80">
        <f>RFPStatus!D1027</f>
        <v>0</v>
      </c>
      <c r="D1027" s="71">
        <f>RFPData!D1027</f>
        <v>0</v>
      </c>
      <c r="K1027" s="51">
        <f>RFPData!E1027</f>
        <v>0</v>
      </c>
    </row>
    <row r="1028" spans="1:11">
      <c r="A1028" s="80">
        <f>RFPStatus!D1028</f>
        <v>0</v>
      </c>
      <c r="D1028" s="71">
        <f>RFPData!D1028</f>
        <v>0</v>
      </c>
      <c r="K1028" s="51">
        <f>RFPData!E1028</f>
        <v>0</v>
      </c>
    </row>
    <row r="1029" spans="1:11">
      <c r="A1029" s="80">
        <f>RFPStatus!D1029</f>
        <v>0</v>
      </c>
      <c r="D1029" s="71">
        <f>RFPData!D1029</f>
        <v>0</v>
      </c>
      <c r="K1029" s="51">
        <f>RFPData!E1029</f>
        <v>0</v>
      </c>
    </row>
    <row r="1030" spans="1:11">
      <c r="A1030" s="80">
        <f>RFPStatus!D1030</f>
        <v>0</v>
      </c>
      <c r="D1030" s="71">
        <f>RFPData!D1030</f>
        <v>0</v>
      </c>
      <c r="K1030" s="51">
        <f>RFPData!E1030</f>
        <v>0</v>
      </c>
    </row>
    <row r="1031" spans="1:11">
      <c r="A1031" s="80">
        <f>RFPStatus!D1031</f>
        <v>0</v>
      </c>
      <c r="D1031" s="71">
        <f>RFPData!D1031</f>
        <v>0</v>
      </c>
      <c r="K1031" s="51">
        <f>RFPData!E1031</f>
        <v>0</v>
      </c>
    </row>
    <row r="1032" spans="1:11">
      <c r="A1032" s="80">
        <f>RFPStatus!D1032</f>
        <v>0</v>
      </c>
      <c r="D1032" s="71">
        <f>RFPData!D1032</f>
        <v>0</v>
      </c>
      <c r="K1032" s="51">
        <f>RFPData!E1032</f>
        <v>0</v>
      </c>
    </row>
    <row r="1033" spans="1:11">
      <c r="A1033" s="80">
        <f>RFPStatus!D1033</f>
        <v>0</v>
      </c>
      <c r="D1033" s="71">
        <f>RFPData!D1033</f>
        <v>0</v>
      </c>
      <c r="K1033" s="51">
        <f>RFPData!E1033</f>
        <v>0</v>
      </c>
    </row>
    <row r="1034" spans="1:11">
      <c r="A1034" s="80">
        <f>RFPStatus!D1034</f>
        <v>0</v>
      </c>
      <c r="D1034" s="71">
        <f>RFPData!D1034</f>
        <v>0</v>
      </c>
      <c r="K1034" s="51">
        <f>RFPData!E1034</f>
        <v>0</v>
      </c>
    </row>
    <row r="1035" spans="1:11">
      <c r="A1035" s="80">
        <f>RFPStatus!D1035</f>
        <v>0</v>
      </c>
      <c r="D1035" s="71">
        <f>RFPData!D1035</f>
        <v>0</v>
      </c>
      <c r="K1035" s="51">
        <f>RFPData!E1035</f>
        <v>0</v>
      </c>
    </row>
    <row r="1036" spans="1:11">
      <c r="A1036" s="80">
        <f>RFPStatus!D1036</f>
        <v>0</v>
      </c>
      <c r="D1036" s="71">
        <f>RFPData!D1036</f>
        <v>0</v>
      </c>
      <c r="K1036" s="51">
        <f>RFPData!E1036</f>
        <v>0</v>
      </c>
    </row>
    <row r="1037" spans="1:11">
      <c r="A1037" s="80">
        <f>RFPStatus!D1037</f>
        <v>0</v>
      </c>
      <c r="D1037" s="71">
        <f>RFPData!D1037</f>
        <v>0</v>
      </c>
      <c r="K1037" s="51">
        <f>RFPData!E1037</f>
        <v>0</v>
      </c>
    </row>
    <row r="1038" spans="1:11">
      <c r="A1038" s="80">
        <f>RFPStatus!D1038</f>
        <v>0</v>
      </c>
      <c r="D1038" s="71">
        <f>RFPData!D1038</f>
        <v>0</v>
      </c>
      <c r="K1038" s="51">
        <f>RFPData!E1038</f>
        <v>0</v>
      </c>
    </row>
    <row r="1039" spans="1:11">
      <c r="A1039" s="80">
        <f>RFPStatus!D1039</f>
        <v>0</v>
      </c>
      <c r="D1039" s="71">
        <f>RFPData!D1039</f>
        <v>0</v>
      </c>
      <c r="K1039" s="51">
        <f>RFPData!E1039</f>
        <v>0</v>
      </c>
    </row>
    <row r="1040" spans="1:11">
      <c r="A1040" s="80">
        <f>RFPStatus!D1040</f>
        <v>0</v>
      </c>
      <c r="D1040" s="71">
        <f>RFPData!D1040</f>
        <v>0</v>
      </c>
      <c r="K1040" s="51">
        <f>RFPData!E1040</f>
        <v>0</v>
      </c>
    </row>
    <row r="1041" spans="1:11">
      <c r="A1041" s="80">
        <f>RFPStatus!D1041</f>
        <v>0</v>
      </c>
      <c r="D1041" s="71">
        <f>RFPData!D1041</f>
        <v>0</v>
      </c>
      <c r="K1041" s="51">
        <f>RFPData!E1041</f>
        <v>0</v>
      </c>
    </row>
    <row r="1042" spans="1:11">
      <c r="A1042" s="80">
        <f>RFPStatus!D1042</f>
        <v>0</v>
      </c>
      <c r="D1042" s="71">
        <f>RFPData!D1042</f>
        <v>0</v>
      </c>
      <c r="K1042" s="51">
        <f>RFPData!E1042</f>
        <v>0</v>
      </c>
    </row>
    <row r="1043" spans="1:11">
      <c r="A1043" s="80">
        <f>RFPStatus!D1043</f>
        <v>0</v>
      </c>
      <c r="D1043" s="71">
        <f>RFPData!D1043</f>
        <v>0</v>
      </c>
      <c r="K1043" s="51">
        <f>RFPData!E1043</f>
        <v>0</v>
      </c>
    </row>
    <row r="1044" spans="1:11">
      <c r="A1044" s="80">
        <f>RFPStatus!D1044</f>
        <v>0</v>
      </c>
      <c r="D1044" s="71">
        <f>RFPData!D1044</f>
        <v>0</v>
      </c>
      <c r="K1044" s="51">
        <f>RFPData!E1044</f>
        <v>0</v>
      </c>
    </row>
    <row r="1045" spans="1:11">
      <c r="A1045" s="80">
        <f>RFPStatus!D1045</f>
        <v>0</v>
      </c>
      <c r="D1045" s="71">
        <f>RFPData!D1045</f>
        <v>0</v>
      </c>
      <c r="K1045" s="51">
        <f>RFPData!E1045</f>
        <v>0</v>
      </c>
    </row>
    <row r="1046" spans="1:11">
      <c r="A1046" s="80">
        <f>RFPStatus!D1046</f>
        <v>0</v>
      </c>
      <c r="D1046" s="71">
        <f>RFPData!D1046</f>
        <v>0</v>
      </c>
      <c r="K1046" s="51">
        <f>RFPData!E1046</f>
        <v>0</v>
      </c>
    </row>
    <row r="1047" spans="1:11">
      <c r="A1047" s="80">
        <f>RFPStatus!D1047</f>
        <v>0</v>
      </c>
      <c r="D1047" s="71">
        <f>RFPData!D1047</f>
        <v>0</v>
      </c>
      <c r="K1047" s="51">
        <f>RFPData!E1047</f>
        <v>0</v>
      </c>
    </row>
    <row r="1048" spans="1:11">
      <c r="A1048" s="80">
        <f>RFPStatus!D1048</f>
        <v>0</v>
      </c>
      <c r="D1048" s="71">
        <f>RFPData!D1048</f>
        <v>0</v>
      </c>
      <c r="K1048" s="51">
        <f>RFPData!E1048</f>
        <v>0</v>
      </c>
    </row>
    <row r="1049" spans="1:11">
      <c r="A1049" s="80">
        <f>RFPStatus!D1049</f>
        <v>0</v>
      </c>
      <c r="D1049" s="71">
        <f>RFPData!D1049</f>
        <v>0</v>
      </c>
      <c r="K1049" s="51">
        <f>RFPData!E1049</f>
        <v>0</v>
      </c>
    </row>
    <row r="1050" spans="1:11">
      <c r="A1050" s="80">
        <f>RFPStatus!D1050</f>
        <v>0</v>
      </c>
      <c r="D1050" s="71">
        <f>RFPData!D1050</f>
        <v>0</v>
      </c>
      <c r="K1050" s="51">
        <f>RFPData!E1050</f>
        <v>0</v>
      </c>
    </row>
    <row r="1051" spans="1:11">
      <c r="A1051" s="80">
        <f>RFPStatus!D1051</f>
        <v>0</v>
      </c>
      <c r="D1051" s="71">
        <f>RFPData!D1051</f>
        <v>0</v>
      </c>
      <c r="K1051" s="51">
        <f>RFPData!E1051</f>
        <v>0</v>
      </c>
    </row>
    <row r="1052" spans="1:11">
      <c r="A1052" s="80">
        <f>RFPStatus!D1052</f>
        <v>0</v>
      </c>
      <c r="D1052" s="71">
        <f>RFPData!D1052</f>
        <v>0</v>
      </c>
      <c r="K1052" s="51">
        <f>RFPData!E1052</f>
        <v>0</v>
      </c>
    </row>
    <row r="1053" spans="1:11">
      <c r="A1053" s="80">
        <f>RFPStatus!D1053</f>
        <v>0</v>
      </c>
      <c r="D1053" s="71">
        <f>RFPData!D1053</f>
        <v>0</v>
      </c>
      <c r="K1053" s="51">
        <f>RFPData!E1053</f>
        <v>0</v>
      </c>
    </row>
    <row r="1054" spans="1:11">
      <c r="A1054" s="80">
        <f>RFPStatus!D1054</f>
        <v>0</v>
      </c>
      <c r="D1054" s="71">
        <f>RFPData!D1054</f>
        <v>0</v>
      </c>
      <c r="K1054" s="51">
        <f>RFPData!E1054</f>
        <v>0</v>
      </c>
    </row>
    <row r="1055" spans="1:11">
      <c r="A1055" s="80">
        <f>RFPStatus!D1055</f>
        <v>0</v>
      </c>
      <c r="D1055" s="71">
        <f>RFPData!D1055</f>
        <v>0</v>
      </c>
      <c r="K1055" s="51">
        <f>RFPData!E1055</f>
        <v>0</v>
      </c>
    </row>
    <row r="1056" spans="1:11">
      <c r="A1056" s="80">
        <f>RFPStatus!D1056</f>
        <v>0</v>
      </c>
      <c r="D1056" s="71">
        <f>RFPData!D1056</f>
        <v>0</v>
      </c>
      <c r="K1056" s="51">
        <f>RFPData!E1056</f>
        <v>0</v>
      </c>
    </row>
    <row r="1057" spans="1:11">
      <c r="A1057" s="80">
        <f>RFPStatus!D1057</f>
        <v>0</v>
      </c>
      <c r="D1057" s="71">
        <f>RFPData!D1057</f>
        <v>0</v>
      </c>
      <c r="K1057" s="51">
        <f>RFPData!E1057</f>
        <v>0</v>
      </c>
    </row>
    <row r="1058" spans="1:11">
      <c r="A1058" s="80">
        <f>RFPStatus!D1058</f>
        <v>0</v>
      </c>
      <c r="D1058" s="71">
        <f>RFPData!D1058</f>
        <v>0</v>
      </c>
      <c r="K1058" s="51">
        <f>RFPData!E1058</f>
        <v>0</v>
      </c>
    </row>
    <row r="1059" spans="1:11">
      <c r="A1059" s="80">
        <f>RFPStatus!D1059</f>
        <v>0</v>
      </c>
      <c r="D1059" s="71">
        <f>RFPData!D1059</f>
        <v>0</v>
      </c>
      <c r="K1059" s="51">
        <f>RFPData!E1059</f>
        <v>0</v>
      </c>
    </row>
    <row r="1060" spans="1:11">
      <c r="A1060" s="80">
        <f>RFPStatus!D1060</f>
        <v>0</v>
      </c>
      <c r="D1060" s="71">
        <f>RFPData!D1060</f>
        <v>0</v>
      </c>
      <c r="K1060" s="51">
        <f>RFPData!E1060</f>
        <v>0</v>
      </c>
    </row>
    <row r="1061" spans="1:11">
      <c r="A1061" s="80">
        <f>RFPStatus!D1061</f>
        <v>0</v>
      </c>
      <c r="D1061" s="71">
        <f>RFPData!D1061</f>
        <v>0</v>
      </c>
      <c r="K1061" s="51">
        <f>RFPData!E1061</f>
        <v>0</v>
      </c>
    </row>
    <row r="1062" spans="1:11">
      <c r="A1062" s="80">
        <f>RFPStatus!D1062</f>
        <v>0</v>
      </c>
      <c r="D1062" s="71">
        <f>RFPData!D1062</f>
        <v>0</v>
      </c>
      <c r="K1062" s="51">
        <f>RFPData!E1062</f>
        <v>0</v>
      </c>
    </row>
    <row r="1063" spans="1:11">
      <c r="A1063" s="80">
        <f>RFPStatus!D1063</f>
        <v>0</v>
      </c>
      <c r="D1063" s="71">
        <f>RFPData!D1063</f>
        <v>0</v>
      </c>
      <c r="K1063" s="51">
        <f>RFPData!E1063</f>
        <v>0</v>
      </c>
    </row>
    <row r="1064" spans="1:11">
      <c r="A1064" s="80">
        <f>RFPStatus!D1064</f>
        <v>0</v>
      </c>
      <c r="D1064" s="71">
        <f>RFPData!D1064</f>
        <v>0</v>
      </c>
      <c r="K1064" s="51">
        <f>RFPData!E1064</f>
        <v>0</v>
      </c>
    </row>
    <row r="1065" spans="1:11">
      <c r="A1065" s="80">
        <f>RFPStatus!D1065</f>
        <v>0</v>
      </c>
      <c r="D1065" s="71">
        <f>RFPData!D1065</f>
        <v>0</v>
      </c>
      <c r="K1065" s="51">
        <f>RFPData!E1065</f>
        <v>0</v>
      </c>
    </row>
    <row r="1066" spans="1:11">
      <c r="A1066" s="80">
        <f>RFPStatus!D1066</f>
        <v>0</v>
      </c>
      <c r="D1066" s="71">
        <f>RFPData!D1066</f>
        <v>0</v>
      </c>
      <c r="K1066" s="51">
        <f>RFPData!E1066</f>
        <v>0</v>
      </c>
    </row>
    <row r="1067" spans="1:11">
      <c r="A1067" s="80">
        <f>RFPStatus!D1067</f>
        <v>0</v>
      </c>
      <c r="D1067" s="71">
        <f>RFPData!D1067</f>
        <v>0</v>
      </c>
      <c r="K1067" s="51">
        <f>RFPData!E1067</f>
        <v>0</v>
      </c>
    </row>
    <row r="1068" spans="1:11">
      <c r="A1068" s="80">
        <f>RFPStatus!D1068</f>
        <v>0</v>
      </c>
      <c r="D1068" s="71">
        <f>RFPData!D1068</f>
        <v>0</v>
      </c>
      <c r="K1068" s="51">
        <f>RFPData!E1068</f>
        <v>0</v>
      </c>
    </row>
    <row r="1069" spans="1:11">
      <c r="A1069" s="80">
        <f>RFPStatus!D1069</f>
        <v>0</v>
      </c>
      <c r="D1069" s="71">
        <f>RFPData!D1069</f>
        <v>0</v>
      </c>
      <c r="K1069" s="51">
        <f>RFPData!E1069</f>
        <v>0</v>
      </c>
    </row>
    <row r="1070" spans="1:11">
      <c r="A1070" s="80">
        <f>RFPStatus!D1070</f>
        <v>0</v>
      </c>
      <c r="D1070" s="71">
        <f>RFPData!D1070</f>
        <v>0</v>
      </c>
      <c r="K1070" s="51">
        <f>RFPData!E1070</f>
        <v>0</v>
      </c>
    </row>
    <row r="1071" spans="1:11">
      <c r="A1071" s="80">
        <f>RFPStatus!D1071</f>
        <v>0</v>
      </c>
      <c r="D1071" s="71">
        <f>RFPData!D1071</f>
        <v>0</v>
      </c>
      <c r="K1071" s="51">
        <f>RFPData!E1071</f>
        <v>0</v>
      </c>
    </row>
    <row r="1072" spans="1:11">
      <c r="A1072" s="80">
        <f>RFPStatus!D1072</f>
        <v>0</v>
      </c>
      <c r="D1072" s="71">
        <f>RFPData!D1072</f>
        <v>0</v>
      </c>
      <c r="K1072" s="51">
        <f>RFPData!E1072</f>
        <v>0</v>
      </c>
    </row>
    <row r="1073" spans="1:11">
      <c r="A1073" s="80">
        <f>RFPStatus!D1073</f>
        <v>0</v>
      </c>
      <c r="D1073" s="71">
        <f>RFPData!D1073</f>
        <v>0</v>
      </c>
      <c r="K1073" s="51">
        <f>RFPData!E1073</f>
        <v>0</v>
      </c>
    </row>
    <row r="1074" spans="1:11">
      <c r="A1074" s="80">
        <f>RFPStatus!D1074</f>
        <v>0</v>
      </c>
      <c r="D1074" s="71">
        <f>RFPData!D1074</f>
        <v>0</v>
      </c>
      <c r="K1074" s="51">
        <f>RFPData!E1074</f>
        <v>0</v>
      </c>
    </row>
    <row r="1075" spans="1:11">
      <c r="A1075" s="80">
        <f>RFPStatus!D1075</f>
        <v>0</v>
      </c>
      <c r="D1075" s="71">
        <f>RFPData!D1075</f>
        <v>0</v>
      </c>
      <c r="K1075" s="51">
        <f>RFPData!E1075</f>
        <v>0</v>
      </c>
    </row>
    <row r="1076" spans="1:11">
      <c r="A1076" s="80">
        <f>RFPStatus!D1076</f>
        <v>0</v>
      </c>
      <c r="D1076" s="71">
        <f>RFPData!D1076</f>
        <v>0</v>
      </c>
      <c r="K1076" s="51">
        <f>RFPData!E1076</f>
        <v>0</v>
      </c>
    </row>
    <row r="1077" spans="1:11">
      <c r="A1077" s="80">
        <f>RFPStatus!D1077</f>
        <v>0</v>
      </c>
      <c r="D1077" s="71">
        <f>RFPData!D1077</f>
        <v>0</v>
      </c>
      <c r="K1077" s="51">
        <f>RFPData!E1077</f>
        <v>0</v>
      </c>
    </row>
    <row r="1078" spans="1:11">
      <c r="A1078" s="80">
        <f>RFPStatus!D1078</f>
        <v>0</v>
      </c>
      <c r="D1078" s="71">
        <f>RFPData!D1078</f>
        <v>0</v>
      </c>
      <c r="K1078" s="51">
        <f>RFPData!E1078</f>
        <v>0</v>
      </c>
    </row>
    <row r="1079" spans="1:11">
      <c r="A1079" s="80">
        <f>RFPStatus!D1079</f>
        <v>0</v>
      </c>
      <c r="D1079" s="71">
        <f>RFPData!D1079</f>
        <v>0</v>
      </c>
      <c r="K1079" s="51">
        <f>RFPData!E1079</f>
        <v>0</v>
      </c>
    </row>
    <row r="1080" spans="1:11">
      <c r="A1080" s="80">
        <f>RFPStatus!D1080</f>
        <v>0</v>
      </c>
      <c r="D1080" s="71">
        <f>RFPData!D1080</f>
        <v>0</v>
      </c>
      <c r="K1080" s="51">
        <f>RFPData!E1080</f>
        <v>0</v>
      </c>
    </row>
    <row r="1081" spans="1:11">
      <c r="A1081" s="80">
        <f>RFPStatus!D1081</f>
        <v>0</v>
      </c>
      <c r="D1081" s="71">
        <f>RFPData!D1081</f>
        <v>0</v>
      </c>
      <c r="K1081" s="51">
        <f>RFPData!E1081</f>
        <v>0</v>
      </c>
    </row>
    <row r="1082" spans="1:11">
      <c r="A1082" s="80">
        <f>RFPStatus!D1082</f>
        <v>0</v>
      </c>
      <c r="D1082" s="71">
        <f>RFPData!D1082</f>
        <v>0</v>
      </c>
      <c r="K1082" s="51">
        <f>RFPData!E1082</f>
        <v>0</v>
      </c>
    </row>
    <row r="1083" spans="1:11">
      <c r="A1083" s="80">
        <f>RFPStatus!D1083</f>
        <v>0</v>
      </c>
      <c r="D1083" s="71">
        <f>RFPData!D1083</f>
        <v>0</v>
      </c>
      <c r="K1083" s="51">
        <f>RFPData!E1083</f>
        <v>0</v>
      </c>
    </row>
    <row r="1084" spans="1:11">
      <c r="A1084" s="80">
        <f>RFPStatus!D1084</f>
        <v>0</v>
      </c>
      <c r="D1084" s="71">
        <f>RFPData!D1084</f>
        <v>0</v>
      </c>
      <c r="K1084" s="51">
        <f>RFPData!E1084</f>
        <v>0</v>
      </c>
    </row>
    <row r="1085" spans="1:11">
      <c r="A1085" s="80">
        <f>RFPStatus!D1085</f>
        <v>0</v>
      </c>
      <c r="D1085" s="71">
        <f>RFPData!D1085</f>
        <v>0</v>
      </c>
      <c r="K1085" s="51">
        <f>RFPData!E1085</f>
        <v>0</v>
      </c>
    </row>
    <row r="1086" spans="1:11">
      <c r="A1086" s="80">
        <f>RFPStatus!D1086</f>
        <v>0</v>
      </c>
      <c r="D1086" s="71">
        <f>RFPData!D1086</f>
        <v>0</v>
      </c>
      <c r="K1086" s="51">
        <f>RFPData!E1086</f>
        <v>0</v>
      </c>
    </row>
    <row r="1087" spans="1:11">
      <c r="A1087" s="80">
        <f>RFPStatus!D1087</f>
        <v>0</v>
      </c>
      <c r="D1087" s="71">
        <f>RFPData!D1087</f>
        <v>0</v>
      </c>
      <c r="K1087" s="51">
        <f>RFPData!E1087</f>
        <v>0</v>
      </c>
    </row>
    <row r="1088" spans="1:11">
      <c r="A1088" s="80">
        <f>RFPStatus!D1088</f>
        <v>0</v>
      </c>
      <c r="D1088" s="71">
        <f>RFPData!D1088</f>
        <v>0</v>
      </c>
      <c r="K1088" s="51">
        <f>RFPData!E1088</f>
        <v>0</v>
      </c>
    </row>
    <row r="1089" spans="1:11">
      <c r="A1089" s="80">
        <f>RFPStatus!D1089</f>
        <v>0</v>
      </c>
      <c r="D1089" s="71">
        <f>RFPData!D1089</f>
        <v>0</v>
      </c>
      <c r="K1089" s="51">
        <f>RFPData!E1089</f>
        <v>0</v>
      </c>
    </row>
    <row r="1090" spans="1:11">
      <c r="A1090" s="80">
        <f>RFPStatus!D1090</f>
        <v>0</v>
      </c>
      <c r="D1090" s="71">
        <f>RFPData!D1090</f>
        <v>0</v>
      </c>
      <c r="K1090" s="51">
        <f>RFPData!E1090</f>
        <v>0</v>
      </c>
    </row>
    <row r="1091" spans="1:11">
      <c r="A1091" s="80">
        <f>RFPStatus!D1091</f>
        <v>0</v>
      </c>
      <c r="D1091" s="71">
        <f>RFPData!D1091</f>
        <v>0</v>
      </c>
      <c r="K1091" s="51">
        <f>RFPData!E1091</f>
        <v>0</v>
      </c>
    </row>
    <row r="1092" spans="1:11">
      <c r="A1092" s="80">
        <f>RFPStatus!D1092</f>
        <v>0</v>
      </c>
      <c r="D1092" s="71">
        <f>RFPData!D1092</f>
        <v>0</v>
      </c>
      <c r="K1092" s="51">
        <f>RFPData!E1092</f>
        <v>0</v>
      </c>
    </row>
    <row r="1093" spans="1:11">
      <c r="A1093" s="80">
        <f>RFPStatus!D1093</f>
        <v>0</v>
      </c>
      <c r="D1093" s="71">
        <f>RFPData!D1093</f>
        <v>0</v>
      </c>
      <c r="K1093" s="51">
        <f>RFPData!E1093</f>
        <v>0</v>
      </c>
    </row>
    <row r="1094" spans="1:11">
      <c r="A1094" s="80">
        <f>RFPStatus!D1094</f>
        <v>0</v>
      </c>
      <c r="D1094" s="71">
        <f>RFPData!D1094</f>
        <v>0</v>
      </c>
      <c r="K1094" s="51">
        <f>RFPData!E1094</f>
        <v>0</v>
      </c>
    </row>
    <row r="1095" spans="1:11">
      <c r="A1095" s="80">
        <f>RFPStatus!D1095</f>
        <v>0</v>
      </c>
      <c r="D1095" s="71">
        <f>RFPData!D1095</f>
        <v>0</v>
      </c>
      <c r="K1095" s="51">
        <f>RFPData!E1095</f>
        <v>0</v>
      </c>
    </row>
    <row r="1096" spans="1:11">
      <c r="A1096" s="80">
        <f>RFPStatus!D1096</f>
        <v>0</v>
      </c>
      <c r="D1096" s="71">
        <f>RFPData!D1096</f>
        <v>0</v>
      </c>
      <c r="K1096" s="51">
        <f>RFPData!E1096</f>
        <v>0</v>
      </c>
    </row>
    <row r="1097" spans="1:11">
      <c r="A1097" s="80">
        <f>RFPStatus!D1097</f>
        <v>0</v>
      </c>
      <c r="D1097" s="71">
        <f>RFPData!D1097</f>
        <v>0</v>
      </c>
      <c r="K1097" s="51">
        <f>RFPData!E1097</f>
        <v>0</v>
      </c>
    </row>
    <row r="1098" spans="1:11">
      <c r="A1098" s="80">
        <f>RFPStatus!D1098</f>
        <v>0</v>
      </c>
      <c r="D1098" s="71">
        <f>RFPData!D1098</f>
        <v>0</v>
      </c>
      <c r="K1098" s="51">
        <f>RFPData!E1098</f>
        <v>0</v>
      </c>
    </row>
    <row r="1099" spans="1:11">
      <c r="A1099" s="80">
        <f>RFPStatus!D1099</f>
        <v>0</v>
      </c>
      <c r="D1099" s="71">
        <f>RFPData!D1099</f>
        <v>0</v>
      </c>
      <c r="K1099" s="51">
        <f>RFPData!E1099</f>
        <v>0</v>
      </c>
    </row>
    <row r="1100" spans="1:11">
      <c r="A1100" s="80">
        <f>RFPStatus!D1100</f>
        <v>0</v>
      </c>
      <c r="D1100" s="71">
        <f>RFPData!D1100</f>
        <v>0</v>
      </c>
      <c r="K1100" s="51">
        <f>RFPData!E1100</f>
        <v>0</v>
      </c>
    </row>
    <row r="1101" spans="1:11">
      <c r="A1101" s="80">
        <f>RFPStatus!D1101</f>
        <v>0</v>
      </c>
      <c r="D1101" s="71">
        <f>RFPData!D1101</f>
        <v>0</v>
      </c>
      <c r="K1101" s="51">
        <f>RFPData!E1101</f>
        <v>0</v>
      </c>
    </row>
    <row r="1102" spans="1:11">
      <c r="A1102" s="80">
        <f>RFPStatus!D1102</f>
        <v>0</v>
      </c>
      <c r="D1102" s="71">
        <f>RFPData!D1102</f>
        <v>0</v>
      </c>
      <c r="K1102" s="51">
        <f>RFPData!E1102</f>
        <v>0</v>
      </c>
    </row>
    <row r="1103" spans="1:11">
      <c r="A1103" s="80">
        <f>RFPStatus!D1103</f>
        <v>0</v>
      </c>
      <c r="D1103" s="71">
        <f>RFPData!D1103</f>
        <v>0</v>
      </c>
      <c r="K1103" s="51">
        <f>RFPData!E1103</f>
        <v>0</v>
      </c>
    </row>
    <row r="1104" spans="1:11">
      <c r="A1104" s="80">
        <f>RFPStatus!D1104</f>
        <v>0</v>
      </c>
      <c r="D1104" s="71">
        <f>RFPData!D1104</f>
        <v>0</v>
      </c>
      <c r="K1104" s="51">
        <f>RFPData!E1104</f>
        <v>0</v>
      </c>
    </row>
    <row r="1105" spans="1:11">
      <c r="A1105" s="80">
        <f>RFPStatus!D1105</f>
        <v>0</v>
      </c>
      <c r="D1105" s="71">
        <f>RFPData!D1105</f>
        <v>0</v>
      </c>
      <c r="K1105" s="51">
        <f>RFPData!E1105</f>
        <v>0</v>
      </c>
    </row>
    <row r="1106" spans="1:11">
      <c r="A1106" s="80">
        <f>RFPStatus!D1106</f>
        <v>0</v>
      </c>
      <c r="D1106" s="71">
        <f>RFPData!D1106</f>
        <v>0</v>
      </c>
      <c r="K1106" s="51">
        <f>RFPData!E1106</f>
        <v>0</v>
      </c>
    </row>
    <row r="1107" spans="1:11">
      <c r="A1107" s="80">
        <f>RFPStatus!D1107</f>
        <v>0</v>
      </c>
      <c r="D1107" s="71">
        <f>RFPData!D1107</f>
        <v>0</v>
      </c>
      <c r="K1107" s="51">
        <f>RFPData!E1107</f>
        <v>0</v>
      </c>
    </row>
    <row r="1108" spans="1:11">
      <c r="A1108" s="80">
        <f>RFPStatus!D1108</f>
        <v>0</v>
      </c>
      <c r="D1108" s="71">
        <f>RFPData!D1108</f>
        <v>0</v>
      </c>
      <c r="K1108" s="51">
        <f>RFPData!E1108</f>
        <v>0</v>
      </c>
    </row>
    <row r="1109" spans="1:11">
      <c r="A1109" s="80">
        <f>RFPStatus!D1109</f>
        <v>0</v>
      </c>
      <c r="D1109" s="71">
        <f>RFPData!D1109</f>
        <v>0</v>
      </c>
      <c r="K1109" s="51">
        <f>RFPData!E1109</f>
        <v>0</v>
      </c>
    </row>
    <row r="1110" spans="1:11">
      <c r="A1110" s="80">
        <f>RFPStatus!D1110</f>
        <v>0</v>
      </c>
      <c r="D1110" s="71">
        <f>RFPData!D1110</f>
        <v>0</v>
      </c>
      <c r="K1110" s="51">
        <f>RFPData!E1110</f>
        <v>0</v>
      </c>
    </row>
    <row r="1111" spans="1:11">
      <c r="A1111" s="80">
        <f>RFPStatus!D1111</f>
        <v>0</v>
      </c>
      <c r="D1111" s="71">
        <f>RFPData!D1111</f>
        <v>0</v>
      </c>
      <c r="K1111" s="51">
        <f>RFPData!E1111</f>
        <v>0</v>
      </c>
    </row>
    <row r="1112" spans="1:11">
      <c r="A1112" s="80">
        <f>RFPStatus!D1112</f>
        <v>0</v>
      </c>
      <c r="D1112" s="71">
        <f>RFPData!D1112</f>
        <v>0</v>
      </c>
      <c r="K1112" s="51">
        <f>RFPData!E1112</f>
        <v>0</v>
      </c>
    </row>
    <row r="1113" spans="1:11">
      <c r="A1113" s="80">
        <f>RFPStatus!D1113</f>
        <v>0</v>
      </c>
      <c r="D1113" s="71">
        <f>RFPData!D1113</f>
        <v>0</v>
      </c>
      <c r="K1113" s="51">
        <f>RFPData!E1113</f>
        <v>0</v>
      </c>
    </row>
    <row r="1114" spans="1:11">
      <c r="A1114" s="80">
        <f>RFPStatus!D1114</f>
        <v>0</v>
      </c>
      <c r="D1114" s="71">
        <f>RFPData!D1114</f>
        <v>0</v>
      </c>
      <c r="K1114" s="51">
        <f>RFPData!E1114</f>
        <v>0</v>
      </c>
    </row>
    <row r="1115" spans="1:11">
      <c r="A1115" s="80">
        <f>RFPStatus!D1115</f>
        <v>0</v>
      </c>
      <c r="D1115" s="71">
        <f>RFPData!D1115</f>
        <v>0</v>
      </c>
      <c r="K1115" s="51">
        <f>RFPData!E1115</f>
        <v>0</v>
      </c>
    </row>
    <row r="1116" spans="1:11">
      <c r="A1116" s="80">
        <f>RFPStatus!D1116</f>
        <v>0</v>
      </c>
      <c r="D1116" s="71">
        <f>RFPData!D1116</f>
        <v>0</v>
      </c>
      <c r="K1116" s="51">
        <f>RFPData!E1116</f>
        <v>0</v>
      </c>
    </row>
    <row r="1117" spans="1:11">
      <c r="A1117" s="80">
        <f>RFPStatus!D1117</f>
        <v>0</v>
      </c>
      <c r="D1117" s="71">
        <f>RFPData!D1117</f>
        <v>0</v>
      </c>
      <c r="K1117" s="51">
        <f>RFPData!E1117</f>
        <v>0</v>
      </c>
    </row>
    <row r="1118" spans="1:11">
      <c r="A1118" s="80">
        <f>RFPStatus!D1118</f>
        <v>0</v>
      </c>
      <c r="D1118" s="71">
        <f>RFPData!D1118</f>
        <v>0</v>
      </c>
      <c r="K1118" s="51">
        <f>RFPData!E1118</f>
        <v>0</v>
      </c>
    </row>
    <row r="1119" spans="1:11">
      <c r="A1119" s="80">
        <f>RFPStatus!D1119</f>
        <v>0</v>
      </c>
      <c r="D1119" s="71">
        <f>RFPData!D1119</f>
        <v>0</v>
      </c>
      <c r="K1119" s="51">
        <f>RFPData!E1119</f>
        <v>0</v>
      </c>
    </row>
    <row r="1120" spans="1:11">
      <c r="A1120" s="80">
        <f>RFPStatus!D1120</f>
        <v>0</v>
      </c>
      <c r="D1120" s="71">
        <f>RFPData!D1120</f>
        <v>0</v>
      </c>
      <c r="K1120" s="51">
        <f>RFPData!E1120</f>
        <v>0</v>
      </c>
    </row>
    <row r="1121" spans="1:11">
      <c r="A1121" s="80">
        <f>RFPStatus!D1121</f>
        <v>0</v>
      </c>
      <c r="D1121" s="71">
        <f>RFPData!D1121</f>
        <v>0</v>
      </c>
      <c r="K1121" s="51">
        <f>RFPData!E1121</f>
        <v>0</v>
      </c>
    </row>
    <row r="1122" spans="1:11">
      <c r="A1122" s="80">
        <f>RFPStatus!D1122</f>
        <v>0</v>
      </c>
      <c r="D1122" s="71">
        <f>RFPData!D1122</f>
        <v>0</v>
      </c>
      <c r="K1122" s="51">
        <f>RFPData!E1122</f>
        <v>0</v>
      </c>
    </row>
    <row r="1123" spans="1:11">
      <c r="A1123" s="80">
        <f>RFPStatus!D1123</f>
        <v>0</v>
      </c>
      <c r="D1123" s="71">
        <f>RFPData!D1123</f>
        <v>0</v>
      </c>
      <c r="K1123" s="51">
        <f>RFPData!E1123</f>
        <v>0</v>
      </c>
    </row>
    <row r="1124" spans="1:11">
      <c r="A1124" s="80">
        <f>RFPStatus!D1124</f>
        <v>0</v>
      </c>
      <c r="D1124" s="71">
        <f>RFPData!D1124</f>
        <v>0</v>
      </c>
      <c r="K1124" s="51">
        <f>RFPData!E1124</f>
        <v>0</v>
      </c>
    </row>
    <row r="1125" spans="1:11">
      <c r="A1125" s="80">
        <f>RFPStatus!D1125</f>
        <v>0</v>
      </c>
      <c r="D1125" s="71">
        <f>RFPData!D1125</f>
        <v>0</v>
      </c>
      <c r="K1125" s="51">
        <f>RFPData!E1125</f>
        <v>0</v>
      </c>
    </row>
    <row r="1126" spans="1:11">
      <c r="A1126" s="80">
        <f>RFPStatus!D1126</f>
        <v>0</v>
      </c>
      <c r="D1126" s="71">
        <f>RFPData!D1126</f>
        <v>0</v>
      </c>
      <c r="K1126" s="51">
        <f>RFPData!E1126</f>
        <v>0</v>
      </c>
    </row>
    <row r="1127" spans="1:11">
      <c r="A1127" s="80">
        <f>RFPStatus!D1127</f>
        <v>0</v>
      </c>
      <c r="D1127" s="71">
        <f>RFPData!D1127</f>
        <v>0</v>
      </c>
      <c r="K1127" s="51">
        <f>RFPData!E1127</f>
        <v>0</v>
      </c>
    </row>
    <row r="1128" spans="1:11">
      <c r="A1128" s="80">
        <f>RFPStatus!D1128</f>
        <v>0</v>
      </c>
      <c r="D1128" s="71">
        <f>RFPData!D1128</f>
        <v>0</v>
      </c>
      <c r="K1128" s="51">
        <f>RFPData!E1128</f>
        <v>0</v>
      </c>
    </row>
    <row r="1129" spans="1:11">
      <c r="A1129" s="80">
        <f>RFPStatus!D1129</f>
        <v>0</v>
      </c>
      <c r="D1129" s="71">
        <f>RFPData!D1129</f>
        <v>0</v>
      </c>
      <c r="K1129" s="51">
        <f>RFPData!E1129</f>
        <v>0</v>
      </c>
    </row>
    <row r="1130" spans="1:11">
      <c r="A1130" s="80">
        <f>RFPStatus!D1130</f>
        <v>0</v>
      </c>
      <c r="D1130" s="71">
        <f>RFPData!D1130</f>
        <v>0</v>
      </c>
      <c r="K1130" s="51">
        <f>RFPData!E1130</f>
        <v>0</v>
      </c>
    </row>
    <row r="1131" spans="1:11">
      <c r="A1131" s="80">
        <f>RFPStatus!D1131</f>
        <v>0</v>
      </c>
      <c r="D1131" s="71">
        <f>RFPData!D1131</f>
        <v>0</v>
      </c>
      <c r="K1131" s="51">
        <f>RFPData!E1131</f>
        <v>0</v>
      </c>
    </row>
    <row r="1132" spans="1:11">
      <c r="A1132" s="80">
        <f>RFPStatus!D1132</f>
        <v>0</v>
      </c>
      <c r="D1132" s="71">
        <f>RFPData!D1132</f>
        <v>0</v>
      </c>
      <c r="K1132" s="51">
        <f>RFPData!E1132</f>
        <v>0</v>
      </c>
    </row>
    <row r="1133" spans="1:11">
      <c r="A1133" s="80">
        <f>RFPStatus!D1133</f>
        <v>0</v>
      </c>
      <c r="D1133" s="71">
        <f>RFPData!D1133</f>
        <v>0</v>
      </c>
      <c r="K1133" s="51">
        <f>RFPData!E1133</f>
        <v>0</v>
      </c>
    </row>
    <row r="1134" spans="1:11">
      <c r="A1134" s="80">
        <f>RFPStatus!D1134</f>
        <v>0</v>
      </c>
      <c r="D1134" s="71">
        <f>RFPData!D1134</f>
        <v>0</v>
      </c>
      <c r="K1134" s="51">
        <f>RFPData!E1134</f>
        <v>0</v>
      </c>
    </row>
    <row r="1135" spans="1:11">
      <c r="A1135" s="80">
        <f>RFPStatus!D1135</f>
        <v>0</v>
      </c>
      <c r="D1135" s="71">
        <f>RFPData!D1135</f>
        <v>0</v>
      </c>
      <c r="K1135" s="51">
        <f>RFPData!E1135</f>
        <v>0</v>
      </c>
    </row>
    <row r="1136" spans="1:11">
      <c r="A1136" s="80">
        <f>RFPStatus!D1136</f>
        <v>0</v>
      </c>
      <c r="D1136" s="71">
        <f>RFPData!D1136</f>
        <v>0</v>
      </c>
      <c r="K1136" s="51">
        <f>RFPData!E1136</f>
        <v>0</v>
      </c>
    </row>
    <row r="1137" spans="1:11">
      <c r="A1137" s="80">
        <f>RFPStatus!D1137</f>
        <v>0</v>
      </c>
      <c r="D1137" s="71">
        <f>RFPData!D1137</f>
        <v>0</v>
      </c>
      <c r="K1137" s="51">
        <f>RFPData!E1137</f>
        <v>0</v>
      </c>
    </row>
    <row r="1138" spans="1:11">
      <c r="A1138" s="80">
        <f>RFPStatus!D1138</f>
        <v>0</v>
      </c>
      <c r="D1138" s="71">
        <f>RFPData!D1138</f>
        <v>0</v>
      </c>
      <c r="K1138" s="51">
        <f>RFPData!E1138</f>
        <v>0</v>
      </c>
    </row>
    <row r="1139" spans="1:11">
      <c r="A1139" s="80">
        <f>RFPStatus!D1139</f>
        <v>0</v>
      </c>
      <c r="D1139" s="71">
        <f>RFPData!D1139</f>
        <v>0</v>
      </c>
      <c r="K1139" s="51">
        <f>RFPData!E1139</f>
        <v>0</v>
      </c>
    </row>
    <row r="1140" spans="1:11">
      <c r="A1140" s="80">
        <f>RFPStatus!D1140</f>
        <v>0</v>
      </c>
      <c r="D1140" s="71">
        <f>RFPData!D1140</f>
        <v>0</v>
      </c>
      <c r="K1140" s="51">
        <f>RFPData!E1140</f>
        <v>0</v>
      </c>
    </row>
    <row r="1141" spans="1:11">
      <c r="A1141" s="80">
        <f>RFPStatus!D1141</f>
        <v>0</v>
      </c>
      <c r="D1141" s="71">
        <f>RFPData!D1141</f>
        <v>0</v>
      </c>
      <c r="K1141" s="51">
        <f>RFPData!E1141</f>
        <v>0</v>
      </c>
    </row>
    <row r="1142" spans="1:11">
      <c r="A1142" s="80">
        <f>RFPStatus!D1142</f>
        <v>0</v>
      </c>
      <c r="D1142" s="71">
        <f>RFPData!D1142</f>
        <v>0</v>
      </c>
      <c r="K1142" s="51">
        <f>RFPData!E1142</f>
        <v>0</v>
      </c>
    </row>
    <row r="1143" spans="1:11">
      <c r="A1143" s="80">
        <f>RFPStatus!D1143</f>
        <v>0</v>
      </c>
      <c r="D1143" s="71">
        <f>RFPData!D1143</f>
        <v>0</v>
      </c>
      <c r="K1143" s="51">
        <f>RFPData!E1143</f>
        <v>0</v>
      </c>
    </row>
    <row r="1144" spans="1:11">
      <c r="A1144" s="80">
        <f>RFPStatus!D1144</f>
        <v>0</v>
      </c>
      <c r="D1144" s="71">
        <f>RFPData!D1144</f>
        <v>0</v>
      </c>
      <c r="K1144" s="51">
        <f>RFPData!E1144</f>
        <v>0</v>
      </c>
    </row>
    <row r="1145" spans="1:11">
      <c r="A1145" s="80">
        <f>RFPStatus!D1145</f>
        <v>0</v>
      </c>
      <c r="D1145" s="71">
        <f>RFPData!D1145</f>
        <v>0</v>
      </c>
      <c r="K1145" s="51">
        <f>RFPData!E1145</f>
        <v>0</v>
      </c>
    </row>
    <row r="1146" spans="1:11">
      <c r="A1146" s="80">
        <f>RFPStatus!D1146</f>
        <v>0</v>
      </c>
      <c r="D1146" s="71">
        <f>RFPData!D1146</f>
        <v>0</v>
      </c>
      <c r="K1146" s="51">
        <f>RFPData!E1146</f>
        <v>0</v>
      </c>
    </row>
    <row r="1147" spans="1:11">
      <c r="A1147" s="80">
        <f>RFPStatus!D1147</f>
        <v>0</v>
      </c>
      <c r="D1147" s="71">
        <f>RFPData!D1147</f>
        <v>0</v>
      </c>
      <c r="K1147" s="51">
        <f>RFPData!E1147</f>
        <v>0</v>
      </c>
    </row>
    <row r="1148" spans="1:11">
      <c r="A1148" s="80">
        <f>RFPStatus!D1148</f>
        <v>0</v>
      </c>
      <c r="D1148" s="71">
        <f>RFPData!D1148</f>
        <v>0</v>
      </c>
      <c r="K1148" s="51">
        <f>RFPData!E1148</f>
        <v>0</v>
      </c>
    </row>
    <row r="1149" spans="1:11">
      <c r="A1149" s="80">
        <f>RFPStatus!D1149</f>
        <v>0</v>
      </c>
      <c r="D1149" s="71">
        <f>RFPData!D1149</f>
        <v>0</v>
      </c>
      <c r="K1149" s="51">
        <f>RFPData!E1149</f>
        <v>0</v>
      </c>
    </row>
    <row r="1150" spans="1:11">
      <c r="A1150" s="80">
        <f>RFPStatus!D1150</f>
        <v>0</v>
      </c>
      <c r="D1150" s="71">
        <f>RFPData!D1150</f>
        <v>0</v>
      </c>
      <c r="K1150" s="51">
        <f>RFPData!E1150</f>
        <v>0</v>
      </c>
    </row>
    <row r="1151" spans="1:11">
      <c r="A1151" s="80">
        <f>RFPStatus!D1151</f>
        <v>0</v>
      </c>
      <c r="D1151" s="71">
        <f>RFPData!D1151</f>
        <v>0</v>
      </c>
      <c r="K1151" s="51">
        <f>RFPData!E1151</f>
        <v>0</v>
      </c>
    </row>
    <row r="1152" spans="1:11">
      <c r="A1152" s="80">
        <f>RFPStatus!D1152</f>
        <v>0</v>
      </c>
      <c r="D1152" s="71">
        <f>RFPData!D1152</f>
        <v>0</v>
      </c>
      <c r="K1152" s="51">
        <f>RFPData!E1152</f>
        <v>0</v>
      </c>
    </row>
    <row r="1153" spans="1:11">
      <c r="A1153" s="80">
        <f>RFPStatus!D1153</f>
        <v>0</v>
      </c>
      <c r="D1153" s="71">
        <f>RFPData!D1153</f>
        <v>0</v>
      </c>
      <c r="K1153" s="51">
        <f>RFPData!E1153</f>
        <v>0</v>
      </c>
    </row>
    <row r="1154" spans="1:11">
      <c r="A1154" s="80">
        <f>RFPStatus!D1154</f>
        <v>0</v>
      </c>
      <c r="D1154" s="71">
        <f>RFPData!D1154</f>
        <v>0</v>
      </c>
      <c r="K1154" s="51">
        <f>RFPData!E1154</f>
        <v>0</v>
      </c>
    </row>
    <row r="1155" spans="1:11">
      <c r="A1155" s="80">
        <f>RFPStatus!D1155</f>
        <v>0</v>
      </c>
      <c r="D1155" s="71">
        <f>RFPData!D1155</f>
        <v>0</v>
      </c>
      <c r="K1155" s="51">
        <f>RFPData!E1155</f>
        <v>0</v>
      </c>
    </row>
    <row r="1156" spans="1:11">
      <c r="A1156" s="80">
        <f>RFPStatus!D1156</f>
        <v>0</v>
      </c>
      <c r="D1156" s="71">
        <f>RFPData!D1156</f>
        <v>0</v>
      </c>
      <c r="K1156" s="51">
        <f>RFPData!E1156</f>
        <v>0</v>
      </c>
    </row>
    <row r="1157" spans="1:11">
      <c r="A1157" s="80">
        <f>RFPStatus!D1157</f>
        <v>0</v>
      </c>
      <c r="D1157" s="71">
        <f>RFPData!D1157</f>
        <v>0</v>
      </c>
      <c r="K1157" s="51">
        <f>RFPData!E1157</f>
        <v>0</v>
      </c>
    </row>
    <row r="1158" spans="1:11">
      <c r="A1158" s="80">
        <f>RFPStatus!D1158</f>
        <v>0</v>
      </c>
      <c r="D1158" s="71">
        <f>RFPData!D1158</f>
        <v>0</v>
      </c>
      <c r="K1158" s="51">
        <f>RFPData!E1158</f>
        <v>0</v>
      </c>
    </row>
    <row r="1159" spans="1:11">
      <c r="A1159" s="80">
        <f>RFPStatus!D1159</f>
        <v>0</v>
      </c>
      <c r="D1159" s="71">
        <f>RFPData!D1159</f>
        <v>0</v>
      </c>
      <c r="K1159" s="51">
        <f>RFPData!E1159</f>
        <v>0</v>
      </c>
    </row>
    <row r="1160" spans="1:11">
      <c r="A1160" s="80">
        <f>RFPStatus!D1160</f>
        <v>0</v>
      </c>
      <c r="D1160" s="71">
        <f>RFPData!D1160</f>
        <v>0</v>
      </c>
      <c r="K1160" s="51">
        <f>RFPData!E1160</f>
        <v>0</v>
      </c>
    </row>
    <row r="1161" spans="1:11">
      <c r="A1161" s="80">
        <f>RFPStatus!D1161</f>
        <v>0</v>
      </c>
      <c r="D1161" s="71">
        <f>RFPData!D1161</f>
        <v>0</v>
      </c>
      <c r="K1161" s="51">
        <f>RFPData!E1161</f>
        <v>0</v>
      </c>
    </row>
    <row r="1162" spans="1:11">
      <c r="A1162" s="80">
        <f>RFPStatus!D1162</f>
        <v>0</v>
      </c>
      <c r="D1162" s="71">
        <f>RFPData!D1162</f>
        <v>0</v>
      </c>
      <c r="K1162" s="51">
        <f>RFPData!E1162</f>
        <v>0</v>
      </c>
    </row>
    <row r="1163" spans="1:11">
      <c r="A1163" s="80">
        <f>RFPStatus!D1163</f>
        <v>0</v>
      </c>
      <c r="D1163" s="71">
        <f>RFPData!D1163</f>
        <v>0</v>
      </c>
      <c r="K1163" s="51">
        <f>RFPData!E1163</f>
        <v>0</v>
      </c>
    </row>
    <row r="1164" spans="1:11">
      <c r="A1164" s="80">
        <f>RFPStatus!D1164</f>
        <v>0</v>
      </c>
      <c r="D1164" s="71">
        <f>RFPData!D1164</f>
        <v>0</v>
      </c>
      <c r="K1164" s="51">
        <f>RFPData!E1164</f>
        <v>0</v>
      </c>
    </row>
    <row r="1165" spans="1:11">
      <c r="A1165" s="80">
        <f>RFPStatus!D1165</f>
        <v>0</v>
      </c>
      <c r="D1165" s="71">
        <f>RFPData!D1165</f>
        <v>0</v>
      </c>
      <c r="K1165" s="51">
        <f>RFPData!E1165</f>
        <v>0</v>
      </c>
    </row>
    <row r="1166" spans="1:11">
      <c r="A1166" s="80">
        <f>RFPStatus!D1166</f>
        <v>0</v>
      </c>
      <c r="D1166" s="71">
        <f>RFPData!D1166</f>
        <v>0</v>
      </c>
      <c r="K1166" s="51">
        <f>RFPData!E1166</f>
        <v>0</v>
      </c>
    </row>
    <row r="1167" spans="1:11">
      <c r="A1167" s="80">
        <f>RFPStatus!D1167</f>
        <v>0</v>
      </c>
      <c r="D1167" s="71">
        <f>RFPData!D1167</f>
        <v>0</v>
      </c>
      <c r="K1167" s="51">
        <f>RFPData!E1167</f>
        <v>0</v>
      </c>
    </row>
    <row r="1168" spans="1:11">
      <c r="A1168" s="80">
        <f>RFPStatus!D1168</f>
        <v>0</v>
      </c>
      <c r="D1168" s="71">
        <f>RFPData!D1168</f>
        <v>0</v>
      </c>
      <c r="K1168" s="51">
        <f>RFPData!E1168</f>
        <v>0</v>
      </c>
    </row>
    <row r="1169" spans="1:11">
      <c r="A1169" s="80">
        <f>RFPStatus!D1169</f>
        <v>0</v>
      </c>
      <c r="D1169" s="71">
        <f>RFPData!D1169</f>
        <v>0</v>
      </c>
      <c r="K1169" s="51">
        <f>RFPData!E1169</f>
        <v>0</v>
      </c>
    </row>
    <row r="1170" spans="1:11">
      <c r="A1170" s="80">
        <f>RFPStatus!D1170</f>
        <v>0</v>
      </c>
      <c r="D1170" s="71">
        <f>RFPData!D1170</f>
        <v>0</v>
      </c>
      <c r="K1170" s="51">
        <f>RFPData!E1170</f>
        <v>0</v>
      </c>
    </row>
    <row r="1171" spans="1:11">
      <c r="A1171" s="80">
        <f>RFPStatus!D1171</f>
        <v>0</v>
      </c>
      <c r="D1171" s="71">
        <f>RFPData!D1171</f>
        <v>0</v>
      </c>
      <c r="K1171" s="51">
        <f>RFPData!E1171</f>
        <v>0</v>
      </c>
    </row>
    <row r="1172" spans="1:11">
      <c r="A1172" s="80">
        <f>RFPStatus!D1172</f>
        <v>0</v>
      </c>
      <c r="D1172" s="71">
        <f>RFPData!D1172</f>
        <v>0</v>
      </c>
      <c r="K1172" s="51">
        <f>RFPData!E1172</f>
        <v>0</v>
      </c>
    </row>
    <row r="1173" spans="1:11">
      <c r="A1173" s="80">
        <f>RFPStatus!D1173</f>
        <v>0</v>
      </c>
      <c r="D1173" s="71">
        <f>RFPData!D1173</f>
        <v>0</v>
      </c>
      <c r="K1173" s="51">
        <f>RFPData!E1173</f>
        <v>0</v>
      </c>
    </row>
    <row r="1174" spans="1:11">
      <c r="A1174" s="80">
        <f>RFPStatus!D1174</f>
        <v>0</v>
      </c>
      <c r="D1174" s="71">
        <f>RFPData!D1174</f>
        <v>0</v>
      </c>
      <c r="K1174" s="51">
        <f>RFPData!E1174</f>
        <v>0</v>
      </c>
    </row>
    <row r="1175" spans="1:11">
      <c r="A1175" s="80">
        <f>RFPStatus!D1175</f>
        <v>0</v>
      </c>
      <c r="D1175" s="71">
        <f>RFPData!D1175</f>
        <v>0</v>
      </c>
      <c r="K1175" s="51">
        <f>RFPData!E1175</f>
        <v>0</v>
      </c>
    </row>
    <row r="1176" spans="1:11">
      <c r="A1176" s="80">
        <f>RFPStatus!D1176</f>
        <v>0</v>
      </c>
      <c r="D1176" s="71">
        <f>RFPData!D1176</f>
        <v>0</v>
      </c>
      <c r="K1176" s="51">
        <f>RFPData!E1176</f>
        <v>0</v>
      </c>
    </row>
    <row r="1177" spans="1:11">
      <c r="A1177" s="80">
        <f>RFPStatus!D1177</f>
        <v>0</v>
      </c>
      <c r="D1177" s="71">
        <f>RFPData!D1177</f>
        <v>0</v>
      </c>
      <c r="K1177" s="51">
        <f>RFPData!E1177</f>
        <v>0</v>
      </c>
    </row>
    <row r="1178" spans="1:11">
      <c r="A1178" s="80">
        <f>RFPStatus!D1178</f>
        <v>0</v>
      </c>
      <c r="D1178" s="71">
        <f>RFPData!D1178</f>
        <v>0</v>
      </c>
      <c r="K1178" s="51">
        <f>RFPData!E1178</f>
        <v>0</v>
      </c>
    </row>
    <row r="1179" spans="1:11">
      <c r="A1179" s="80">
        <f>RFPStatus!D1179</f>
        <v>0</v>
      </c>
      <c r="D1179" s="71">
        <f>RFPData!D1179</f>
        <v>0</v>
      </c>
      <c r="K1179" s="51">
        <f>RFPData!E1179</f>
        <v>0</v>
      </c>
    </row>
    <row r="1180" spans="1:11">
      <c r="A1180" s="80">
        <f>RFPStatus!D1180</f>
        <v>0</v>
      </c>
      <c r="D1180" s="71">
        <f>RFPData!D1180</f>
        <v>0</v>
      </c>
      <c r="K1180" s="51">
        <f>RFPData!E1180</f>
        <v>0</v>
      </c>
    </row>
    <row r="1181" spans="1:11">
      <c r="A1181" s="80">
        <f>RFPStatus!D1181</f>
        <v>0</v>
      </c>
      <c r="D1181" s="71">
        <f>RFPData!D1181</f>
        <v>0</v>
      </c>
      <c r="K1181" s="51">
        <f>RFPData!E1181</f>
        <v>0</v>
      </c>
    </row>
    <row r="1182" spans="1:11">
      <c r="A1182" s="80">
        <f>RFPStatus!D1182</f>
        <v>0</v>
      </c>
      <c r="D1182" s="71">
        <f>RFPData!D1182</f>
        <v>0</v>
      </c>
      <c r="K1182" s="51">
        <f>RFPData!E1182</f>
        <v>0</v>
      </c>
    </row>
    <row r="1183" spans="1:11">
      <c r="A1183" s="80">
        <f>RFPStatus!D1183</f>
        <v>0</v>
      </c>
      <c r="D1183" s="71">
        <f>RFPData!D1183</f>
        <v>0</v>
      </c>
      <c r="K1183" s="51">
        <f>RFPData!E1183</f>
        <v>0</v>
      </c>
    </row>
    <row r="1184" spans="1:11">
      <c r="A1184" s="80">
        <f>RFPStatus!D1184</f>
        <v>0</v>
      </c>
      <c r="D1184" s="71">
        <f>RFPData!D1184</f>
        <v>0</v>
      </c>
      <c r="K1184" s="51">
        <f>RFPData!E1184</f>
        <v>0</v>
      </c>
    </row>
    <row r="1185" spans="1:11">
      <c r="A1185" s="80">
        <f>RFPStatus!D1185</f>
        <v>0</v>
      </c>
      <c r="D1185" s="71">
        <f>RFPData!D1185</f>
        <v>0</v>
      </c>
      <c r="K1185" s="51">
        <f>RFPData!E1185</f>
        <v>0</v>
      </c>
    </row>
    <row r="1186" spans="1:11">
      <c r="A1186" s="80">
        <f>RFPStatus!D1186</f>
        <v>0</v>
      </c>
      <c r="D1186" s="71">
        <f>RFPData!D1186</f>
        <v>0</v>
      </c>
      <c r="K1186" s="51">
        <f>RFPData!E1186</f>
        <v>0</v>
      </c>
    </row>
    <row r="1187" spans="1:11">
      <c r="A1187" s="80">
        <f>RFPStatus!D1187</f>
        <v>0</v>
      </c>
      <c r="D1187" s="71">
        <f>RFPData!D1187</f>
        <v>0</v>
      </c>
      <c r="K1187" s="51">
        <f>RFPData!E1187</f>
        <v>0</v>
      </c>
    </row>
    <row r="1188" spans="1:11">
      <c r="A1188" s="80">
        <f>RFPStatus!D1188</f>
        <v>0</v>
      </c>
      <c r="D1188" s="71">
        <f>RFPData!D1188</f>
        <v>0</v>
      </c>
      <c r="K1188" s="51">
        <f>RFPData!E1188</f>
        <v>0</v>
      </c>
    </row>
    <row r="1189" spans="1:11">
      <c r="A1189" s="80">
        <f>RFPStatus!D1189</f>
        <v>0</v>
      </c>
      <c r="D1189" s="71">
        <f>RFPData!D1189</f>
        <v>0</v>
      </c>
      <c r="K1189" s="51">
        <f>RFPData!E1189</f>
        <v>0</v>
      </c>
    </row>
    <row r="1190" spans="1:11">
      <c r="A1190" s="80">
        <f>RFPStatus!D1190</f>
        <v>0</v>
      </c>
      <c r="D1190" s="71">
        <f>RFPData!D1190</f>
        <v>0</v>
      </c>
      <c r="K1190" s="51">
        <f>RFPData!E1190</f>
        <v>0</v>
      </c>
    </row>
    <row r="1191" spans="1:11">
      <c r="A1191" s="80">
        <f>RFPStatus!D1191</f>
        <v>0</v>
      </c>
      <c r="D1191" s="71">
        <f>RFPData!D1191</f>
        <v>0</v>
      </c>
      <c r="K1191" s="51">
        <f>RFPData!E1191</f>
        <v>0</v>
      </c>
    </row>
    <row r="1192" spans="1:11">
      <c r="A1192" s="80">
        <f>RFPStatus!D1192</f>
        <v>0</v>
      </c>
      <c r="D1192" s="71">
        <f>RFPData!D1192</f>
        <v>0</v>
      </c>
      <c r="K1192" s="51">
        <f>RFPData!E1192</f>
        <v>0</v>
      </c>
    </row>
    <row r="1193" spans="1:11">
      <c r="A1193" s="80">
        <f>RFPStatus!D1193</f>
        <v>0</v>
      </c>
      <c r="D1193" s="71">
        <f>RFPData!D1193</f>
        <v>0</v>
      </c>
      <c r="K1193" s="51">
        <f>RFPData!E1193</f>
        <v>0</v>
      </c>
    </row>
    <row r="1194" spans="1:11">
      <c r="A1194" s="80">
        <f>RFPStatus!D1194</f>
        <v>0</v>
      </c>
      <c r="D1194" s="71">
        <f>RFPData!D1194</f>
        <v>0</v>
      </c>
      <c r="K1194" s="51">
        <f>RFPData!E1194</f>
        <v>0</v>
      </c>
    </row>
    <row r="1195" spans="1:11">
      <c r="A1195" s="80">
        <f>RFPStatus!D1195</f>
        <v>0</v>
      </c>
      <c r="D1195" s="71">
        <f>RFPData!D1195</f>
        <v>0</v>
      </c>
      <c r="K1195" s="51">
        <f>RFPData!E1195</f>
        <v>0</v>
      </c>
    </row>
    <row r="1196" spans="1:11">
      <c r="A1196" s="80">
        <f>RFPStatus!D1196</f>
        <v>0</v>
      </c>
      <c r="D1196" s="71">
        <f>RFPData!D1196</f>
        <v>0</v>
      </c>
      <c r="K1196" s="51">
        <f>RFPData!E1196</f>
        <v>0</v>
      </c>
    </row>
    <row r="1197" spans="1:11">
      <c r="A1197" s="80">
        <f>RFPStatus!D1197</f>
        <v>0</v>
      </c>
      <c r="D1197" s="71">
        <f>RFPData!D1197</f>
        <v>0</v>
      </c>
      <c r="K1197" s="51">
        <f>RFPData!E1197</f>
        <v>0</v>
      </c>
    </row>
    <row r="1198" spans="1:11">
      <c r="A1198" s="80">
        <f>RFPStatus!D1198</f>
        <v>0</v>
      </c>
      <c r="D1198" s="71">
        <f>RFPData!D1198</f>
        <v>0</v>
      </c>
      <c r="K1198" s="51">
        <f>RFPData!E1198</f>
        <v>0</v>
      </c>
    </row>
    <row r="1199" spans="1:11">
      <c r="A1199" s="80">
        <f>RFPStatus!D1199</f>
        <v>0</v>
      </c>
      <c r="D1199" s="71">
        <f>RFPData!D1199</f>
        <v>0</v>
      </c>
      <c r="K1199" s="51">
        <f>RFPData!E1199</f>
        <v>0</v>
      </c>
    </row>
    <row r="1200" spans="1:11">
      <c r="A1200" s="80">
        <f>RFPStatus!D1200</f>
        <v>0</v>
      </c>
      <c r="D1200" s="71">
        <f>RFPData!D1200</f>
        <v>0</v>
      </c>
      <c r="K1200" s="51">
        <f>RFPData!E1200</f>
        <v>0</v>
      </c>
    </row>
    <row r="1201" spans="1:11">
      <c r="A1201" s="80">
        <f>RFPStatus!D1201</f>
        <v>0</v>
      </c>
      <c r="D1201" s="71">
        <f>RFPData!D1201</f>
        <v>0</v>
      </c>
      <c r="K1201" s="51">
        <f>RFPData!E1201</f>
        <v>0</v>
      </c>
    </row>
    <row r="1202" spans="1:11">
      <c r="A1202" s="80">
        <f>RFPStatus!D1202</f>
        <v>0</v>
      </c>
      <c r="D1202" s="71">
        <f>RFPData!D1202</f>
        <v>0</v>
      </c>
      <c r="K1202" s="51">
        <f>RFPData!E1202</f>
        <v>0</v>
      </c>
    </row>
    <row r="1203" spans="1:11">
      <c r="A1203" s="80">
        <f>RFPStatus!D1203</f>
        <v>0</v>
      </c>
      <c r="D1203" s="71">
        <f>RFPData!D1203</f>
        <v>0</v>
      </c>
      <c r="K1203" s="51">
        <f>RFPData!E1203</f>
        <v>0</v>
      </c>
    </row>
    <row r="1204" spans="1:11">
      <c r="A1204" s="80">
        <f>RFPStatus!D1204</f>
        <v>0</v>
      </c>
      <c r="D1204" s="71">
        <f>RFPData!D1204</f>
        <v>0</v>
      </c>
      <c r="K1204" s="51">
        <f>RFPData!E1204</f>
        <v>0</v>
      </c>
    </row>
    <row r="1205" spans="1:11">
      <c r="A1205" s="80">
        <f>RFPStatus!D1205</f>
        <v>0</v>
      </c>
      <c r="D1205" s="71">
        <f>RFPData!D1205</f>
        <v>0</v>
      </c>
      <c r="K1205" s="51">
        <f>RFPData!E1205</f>
        <v>0</v>
      </c>
    </row>
    <row r="1206" spans="1:11">
      <c r="A1206" s="80">
        <f>RFPStatus!D1206</f>
        <v>0</v>
      </c>
      <c r="D1206" s="71">
        <f>RFPData!D1206</f>
        <v>0</v>
      </c>
      <c r="K1206" s="51">
        <f>RFPData!E1206</f>
        <v>0</v>
      </c>
    </row>
    <row r="1207" spans="1:11">
      <c r="A1207" s="80">
        <f>RFPStatus!D1207</f>
        <v>0</v>
      </c>
      <c r="D1207" s="71">
        <f>RFPData!D1207</f>
        <v>0</v>
      </c>
      <c r="K1207" s="51">
        <f>RFPData!E1207</f>
        <v>0</v>
      </c>
    </row>
    <row r="1208" spans="1:11">
      <c r="A1208" s="80">
        <f>RFPStatus!D1208</f>
        <v>0</v>
      </c>
      <c r="D1208" s="71">
        <f>RFPData!D1208</f>
        <v>0</v>
      </c>
      <c r="K1208" s="51">
        <f>RFPData!E1208</f>
        <v>0</v>
      </c>
    </row>
    <row r="1209" spans="1:11">
      <c r="A1209" s="80">
        <f>RFPStatus!D1209</f>
        <v>0</v>
      </c>
      <c r="D1209" s="71">
        <f>RFPData!D1209</f>
        <v>0</v>
      </c>
      <c r="K1209" s="51">
        <f>RFPData!E1209</f>
        <v>0</v>
      </c>
    </row>
    <row r="1210" spans="1:11">
      <c r="A1210" s="80">
        <f>RFPStatus!D1210</f>
        <v>0</v>
      </c>
      <c r="D1210" s="71">
        <f>RFPData!D1210</f>
        <v>0</v>
      </c>
      <c r="K1210" s="51">
        <f>RFPData!E1210</f>
        <v>0</v>
      </c>
    </row>
    <row r="1211" spans="1:11">
      <c r="A1211" s="80">
        <f>RFPStatus!D1211</f>
        <v>0</v>
      </c>
      <c r="D1211" s="71">
        <f>RFPData!D1211</f>
        <v>0</v>
      </c>
      <c r="K1211" s="51">
        <f>RFPData!E1211</f>
        <v>0</v>
      </c>
    </row>
    <row r="1212" spans="1:11">
      <c r="A1212" s="80">
        <f>RFPStatus!D1212</f>
        <v>0</v>
      </c>
      <c r="D1212" s="71">
        <f>RFPData!D1212</f>
        <v>0</v>
      </c>
      <c r="K1212" s="51">
        <f>RFPData!E1212</f>
        <v>0</v>
      </c>
    </row>
    <row r="1213" spans="1:11">
      <c r="A1213" s="80">
        <f>RFPStatus!D1213</f>
        <v>0</v>
      </c>
      <c r="D1213" s="71">
        <f>RFPData!D1213</f>
        <v>0</v>
      </c>
      <c r="K1213" s="51">
        <f>RFPData!E1213</f>
        <v>0</v>
      </c>
    </row>
    <row r="1214" spans="1:11">
      <c r="A1214" s="80">
        <f>RFPStatus!D1214</f>
        <v>0</v>
      </c>
      <c r="D1214" s="71">
        <f>RFPData!D1214</f>
        <v>0</v>
      </c>
      <c r="K1214" s="51">
        <f>RFPData!E1214</f>
        <v>0</v>
      </c>
    </row>
    <row r="1215" spans="1:11">
      <c r="A1215" s="80">
        <f>RFPStatus!D1215</f>
        <v>0</v>
      </c>
      <c r="D1215" s="71">
        <f>RFPData!D1215</f>
        <v>0</v>
      </c>
      <c r="K1215" s="51">
        <f>RFPData!E1215</f>
        <v>0</v>
      </c>
    </row>
    <row r="1216" spans="1:11">
      <c r="A1216" s="80">
        <f>RFPStatus!D1216</f>
        <v>0</v>
      </c>
      <c r="D1216" s="71">
        <f>RFPData!D1216</f>
        <v>0</v>
      </c>
      <c r="K1216" s="51">
        <f>RFPData!E1216</f>
        <v>0</v>
      </c>
    </row>
    <row r="1217" spans="1:11">
      <c r="A1217" s="80">
        <f>RFPStatus!D1217</f>
        <v>0</v>
      </c>
      <c r="D1217" s="71">
        <f>RFPData!D1217</f>
        <v>0</v>
      </c>
      <c r="K1217" s="51">
        <f>RFPData!E1217</f>
        <v>0</v>
      </c>
    </row>
    <row r="1218" spans="1:11">
      <c r="A1218" s="80">
        <f>RFPStatus!D1218</f>
        <v>0</v>
      </c>
      <c r="D1218" s="71">
        <f>RFPData!D1218</f>
        <v>0</v>
      </c>
      <c r="K1218" s="51">
        <f>RFPData!E1218</f>
        <v>0</v>
      </c>
    </row>
    <row r="1219" spans="1:11">
      <c r="A1219" s="80">
        <f>RFPStatus!D1219</f>
        <v>0</v>
      </c>
      <c r="D1219" s="71">
        <f>RFPData!D1219</f>
        <v>0</v>
      </c>
      <c r="K1219" s="51">
        <f>RFPData!E1219</f>
        <v>0</v>
      </c>
    </row>
    <row r="1220" spans="1:11">
      <c r="A1220" s="80">
        <f>RFPStatus!D1220</f>
        <v>0</v>
      </c>
      <c r="D1220" s="71">
        <f>RFPData!D1220</f>
        <v>0</v>
      </c>
      <c r="K1220" s="51">
        <f>RFPData!E1220</f>
        <v>0</v>
      </c>
    </row>
    <row r="1221" spans="1:11">
      <c r="A1221" s="80">
        <f>RFPStatus!D1221</f>
        <v>0</v>
      </c>
      <c r="D1221" s="71">
        <f>RFPData!D1221</f>
        <v>0</v>
      </c>
      <c r="K1221" s="51">
        <f>RFPData!E1221</f>
        <v>0</v>
      </c>
    </row>
    <row r="1222" spans="1:11">
      <c r="A1222" s="80">
        <f>RFPStatus!D1222</f>
        <v>0</v>
      </c>
      <c r="D1222" s="71">
        <f>RFPData!D1222</f>
        <v>0</v>
      </c>
      <c r="K1222" s="51">
        <f>RFPData!E1222</f>
        <v>0</v>
      </c>
    </row>
    <row r="1223" spans="1:11">
      <c r="A1223" s="80">
        <f>RFPStatus!D1223</f>
        <v>0</v>
      </c>
      <c r="D1223" s="71">
        <f>RFPData!D1223</f>
        <v>0</v>
      </c>
      <c r="K1223" s="51">
        <f>RFPData!E1223</f>
        <v>0</v>
      </c>
    </row>
    <row r="1224" spans="1:11">
      <c r="A1224" s="80">
        <f>RFPStatus!D1224</f>
        <v>0</v>
      </c>
      <c r="D1224" s="71">
        <f>RFPData!D1224</f>
        <v>0</v>
      </c>
      <c r="K1224" s="51">
        <f>RFPData!E1224</f>
        <v>0</v>
      </c>
    </row>
    <row r="1225" spans="1:11">
      <c r="A1225" s="80">
        <f>RFPStatus!D1225</f>
        <v>0</v>
      </c>
      <c r="D1225" s="71">
        <f>RFPData!D1225</f>
        <v>0</v>
      </c>
      <c r="K1225" s="51">
        <f>RFPData!E1225</f>
        <v>0</v>
      </c>
    </row>
    <row r="1226" spans="1:11">
      <c r="A1226" s="80">
        <f>RFPStatus!D1226</f>
        <v>0</v>
      </c>
      <c r="D1226" s="71">
        <f>RFPData!D1226</f>
        <v>0</v>
      </c>
      <c r="K1226" s="51">
        <f>RFPData!E1226</f>
        <v>0</v>
      </c>
    </row>
    <row r="1227" spans="1:11">
      <c r="A1227" s="80">
        <f>RFPStatus!D1227</f>
        <v>0</v>
      </c>
      <c r="D1227" s="71">
        <f>RFPData!D1227</f>
        <v>0</v>
      </c>
      <c r="K1227" s="51">
        <f>RFPData!E1227</f>
        <v>0</v>
      </c>
    </row>
    <row r="1228" spans="1:11">
      <c r="A1228" s="80">
        <f>RFPStatus!D1228</f>
        <v>0</v>
      </c>
      <c r="D1228" s="71">
        <f>RFPData!D1228</f>
        <v>0</v>
      </c>
      <c r="K1228" s="51">
        <f>RFPData!E1228</f>
        <v>0</v>
      </c>
    </row>
    <row r="1229" spans="1:11">
      <c r="A1229" s="80">
        <f>RFPStatus!D1229</f>
        <v>0</v>
      </c>
      <c r="D1229" s="71">
        <f>RFPData!D1229</f>
        <v>0</v>
      </c>
      <c r="K1229" s="51">
        <f>RFPData!E1229</f>
        <v>0</v>
      </c>
    </row>
    <row r="1230" spans="1:11">
      <c r="A1230" s="80">
        <f>RFPStatus!D1230</f>
        <v>0</v>
      </c>
      <c r="D1230" s="71">
        <f>RFPData!D1230</f>
        <v>0</v>
      </c>
      <c r="K1230" s="51">
        <f>RFPData!E1230</f>
        <v>0</v>
      </c>
    </row>
    <row r="1231" spans="1:11">
      <c r="A1231" s="80">
        <f>RFPStatus!D1231</f>
        <v>0</v>
      </c>
      <c r="D1231" s="71">
        <f>RFPData!D1231</f>
        <v>0</v>
      </c>
      <c r="K1231" s="51">
        <f>RFPData!E1231</f>
        <v>0</v>
      </c>
    </row>
    <row r="1232" spans="1:11">
      <c r="A1232" s="80">
        <f>RFPStatus!D1232</f>
        <v>0</v>
      </c>
      <c r="D1232" s="71">
        <f>RFPData!D1232</f>
        <v>0</v>
      </c>
      <c r="K1232" s="51">
        <f>RFPData!E1232</f>
        <v>0</v>
      </c>
    </row>
    <row r="1233" spans="1:11">
      <c r="A1233" s="80">
        <f>RFPStatus!D1233</f>
        <v>0</v>
      </c>
      <c r="D1233" s="71">
        <f>RFPData!D1233</f>
        <v>0</v>
      </c>
      <c r="K1233" s="51">
        <f>RFPData!E1233</f>
        <v>0</v>
      </c>
    </row>
    <row r="1234" spans="1:11">
      <c r="A1234" s="80">
        <f>RFPStatus!D1234</f>
        <v>0</v>
      </c>
      <c r="D1234" s="71">
        <f>RFPData!D1234</f>
        <v>0</v>
      </c>
      <c r="K1234" s="51">
        <f>RFPData!E1234</f>
        <v>0</v>
      </c>
    </row>
    <row r="1235" spans="1:11">
      <c r="A1235" s="80">
        <f>RFPStatus!D1235</f>
        <v>0</v>
      </c>
      <c r="D1235" s="71">
        <f>RFPData!D1235</f>
        <v>0</v>
      </c>
      <c r="K1235" s="51">
        <f>RFPData!E1235</f>
        <v>0</v>
      </c>
    </row>
    <row r="1236" spans="1:11">
      <c r="A1236" s="80">
        <f>RFPStatus!D1236</f>
        <v>0</v>
      </c>
      <c r="D1236" s="71">
        <f>RFPData!D1236</f>
        <v>0</v>
      </c>
      <c r="K1236" s="51">
        <f>RFPData!E1236</f>
        <v>0</v>
      </c>
    </row>
    <row r="1237" spans="1:11">
      <c r="A1237" s="80">
        <f>RFPStatus!D1237</f>
        <v>0</v>
      </c>
      <c r="D1237" s="71">
        <f>RFPData!D1237</f>
        <v>0</v>
      </c>
      <c r="K1237" s="51">
        <f>RFPData!E1237</f>
        <v>0</v>
      </c>
    </row>
    <row r="1238" spans="1:11">
      <c r="A1238" s="80">
        <f>RFPStatus!D1238</f>
        <v>0</v>
      </c>
      <c r="D1238" s="71">
        <f>RFPData!D1238</f>
        <v>0</v>
      </c>
      <c r="K1238" s="51">
        <f>RFPData!E1238</f>
        <v>0</v>
      </c>
    </row>
    <row r="1239" spans="1:11">
      <c r="A1239" s="80">
        <f>RFPStatus!D1239</f>
        <v>0</v>
      </c>
      <c r="D1239" s="71">
        <f>RFPData!D1239</f>
        <v>0</v>
      </c>
      <c r="K1239" s="51">
        <f>RFPData!E1239</f>
        <v>0</v>
      </c>
    </row>
    <row r="1240" spans="1:11">
      <c r="A1240" s="80">
        <f>RFPStatus!D1240</f>
        <v>0</v>
      </c>
      <c r="D1240" s="71">
        <f>RFPData!D1240</f>
        <v>0</v>
      </c>
      <c r="K1240" s="51">
        <f>RFPData!E1240</f>
        <v>0</v>
      </c>
    </row>
    <row r="1241" spans="1:11">
      <c r="A1241" s="80">
        <f>RFPStatus!D1241</f>
        <v>0</v>
      </c>
      <c r="D1241" s="71">
        <f>RFPData!D1241</f>
        <v>0</v>
      </c>
      <c r="K1241" s="51">
        <f>RFPData!E1241</f>
        <v>0</v>
      </c>
    </row>
    <row r="1242" spans="1:11">
      <c r="A1242" s="80">
        <f>RFPStatus!D1242</f>
        <v>0</v>
      </c>
      <c r="D1242" s="71">
        <f>RFPData!D1242</f>
        <v>0</v>
      </c>
      <c r="K1242" s="51">
        <f>RFPData!E1242</f>
        <v>0</v>
      </c>
    </row>
    <row r="1243" spans="1:11">
      <c r="A1243" s="80">
        <f>RFPStatus!D1243</f>
        <v>0</v>
      </c>
      <c r="D1243" s="71">
        <f>RFPData!D1243</f>
        <v>0</v>
      </c>
      <c r="K1243" s="51">
        <f>RFPData!E1243</f>
        <v>0</v>
      </c>
    </row>
    <row r="1244" spans="1:11">
      <c r="A1244" s="80">
        <f>RFPStatus!D1244</f>
        <v>0</v>
      </c>
      <c r="D1244" s="71">
        <f>RFPData!D1244</f>
        <v>0</v>
      </c>
      <c r="K1244" s="51">
        <f>RFPData!E1244</f>
        <v>0</v>
      </c>
    </row>
    <row r="1245" spans="1:11">
      <c r="A1245" s="80">
        <f>RFPStatus!D1245</f>
        <v>0</v>
      </c>
      <c r="D1245" s="71">
        <f>RFPData!D1245</f>
        <v>0</v>
      </c>
      <c r="K1245" s="51">
        <f>RFPData!E1245</f>
        <v>0</v>
      </c>
    </row>
    <row r="1246" spans="1:11">
      <c r="A1246" s="80">
        <f>RFPStatus!D1246</f>
        <v>0</v>
      </c>
      <c r="D1246" s="71">
        <f>RFPData!D1246</f>
        <v>0</v>
      </c>
      <c r="K1246" s="51">
        <f>RFPData!E1246</f>
        <v>0</v>
      </c>
    </row>
    <row r="1247" spans="1:11">
      <c r="A1247" s="80">
        <f>RFPStatus!D1247</f>
        <v>0</v>
      </c>
      <c r="D1247" s="71">
        <f>RFPData!D1247</f>
        <v>0</v>
      </c>
      <c r="K1247" s="51">
        <f>RFPData!E1247</f>
        <v>0</v>
      </c>
    </row>
    <row r="1248" spans="1:11">
      <c r="A1248" s="80">
        <f>RFPStatus!D1248</f>
        <v>0</v>
      </c>
      <c r="D1248" s="71">
        <f>RFPData!D1248</f>
        <v>0</v>
      </c>
      <c r="K1248" s="51">
        <f>RFPData!E1248</f>
        <v>0</v>
      </c>
    </row>
    <row r="1249" spans="1:11">
      <c r="A1249" s="80">
        <f>RFPStatus!D1249</f>
        <v>0</v>
      </c>
      <c r="D1249" s="71">
        <f>RFPData!D1249</f>
        <v>0</v>
      </c>
      <c r="K1249" s="51">
        <f>RFPData!E1249</f>
        <v>0</v>
      </c>
    </row>
    <row r="1250" spans="1:11">
      <c r="A1250" s="80">
        <f>RFPStatus!D1250</f>
        <v>0</v>
      </c>
      <c r="D1250" s="71">
        <f>RFPData!D1250</f>
        <v>0</v>
      </c>
      <c r="K1250" s="51">
        <f>RFPData!E1250</f>
        <v>0</v>
      </c>
    </row>
    <row r="1251" spans="1:11">
      <c r="A1251" s="80">
        <f>RFPStatus!D1251</f>
        <v>0</v>
      </c>
      <c r="D1251" s="71">
        <f>RFPData!D1251</f>
        <v>0</v>
      </c>
      <c r="K1251" s="51">
        <f>RFPData!E1251</f>
        <v>0</v>
      </c>
    </row>
    <row r="1252" spans="1:11">
      <c r="A1252" s="80">
        <f>RFPStatus!D1252</f>
        <v>0</v>
      </c>
      <c r="D1252" s="71">
        <f>RFPData!D1252</f>
        <v>0</v>
      </c>
      <c r="K1252" s="51">
        <f>RFPData!E1252</f>
        <v>0</v>
      </c>
    </row>
    <row r="1253" spans="1:11">
      <c r="A1253" s="80">
        <f>RFPStatus!D1253</f>
        <v>0</v>
      </c>
      <c r="D1253" s="71">
        <f>RFPData!D1253</f>
        <v>0</v>
      </c>
      <c r="K1253" s="51">
        <f>RFPData!E1253</f>
        <v>0</v>
      </c>
    </row>
    <row r="1254" spans="1:11">
      <c r="A1254" s="80">
        <f>RFPStatus!D1254</f>
        <v>0</v>
      </c>
      <c r="D1254" s="71">
        <f>RFPData!D1254</f>
        <v>0</v>
      </c>
      <c r="K1254" s="51">
        <f>RFPData!E1254</f>
        <v>0</v>
      </c>
    </row>
    <row r="1255" spans="1:11">
      <c r="A1255" s="80">
        <f>RFPStatus!D1255</f>
        <v>0</v>
      </c>
      <c r="D1255" s="71">
        <f>RFPData!D1255</f>
        <v>0</v>
      </c>
      <c r="K1255" s="51">
        <f>RFPData!E1255</f>
        <v>0</v>
      </c>
    </row>
    <row r="1256" spans="1:11">
      <c r="A1256" s="80">
        <f>RFPStatus!D1256</f>
        <v>0</v>
      </c>
      <c r="D1256" s="71">
        <f>RFPData!D1256</f>
        <v>0</v>
      </c>
      <c r="K1256" s="51">
        <f>RFPData!E1256</f>
        <v>0</v>
      </c>
    </row>
    <row r="1257" spans="1:11">
      <c r="A1257" s="80">
        <f>RFPStatus!D1257</f>
        <v>0</v>
      </c>
      <c r="D1257" s="71">
        <f>RFPData!D1257</f>
        <v>0</v>
      </c>
      <c r="K1257" s="51">
        <f>RFPData!E1257</f>
        <v>0</v>
      </c>
    </row>
    <row r="1258" spans="1:11">
      <c r="A1258" s="80">
        <f>RFPStatus!D1258</f>
        <v>0</v>
      </c>
      <c r="D1258" s="71">
        <f>RFPData!D1258</f>
        <v>0</v>
      </c>
      <c r="K1258" s="51">
        <f>RFPData!E1258</f>
        <v>0</v>
      </c>
    </row>
    <row r="1259" spans="1:11">
      <c r="A1259" s="80">
        <f>RFPStatus!D1259</f>
        <v>0</v>
      </c>
      <c r="D1259" s="71">
        <f>RFPData!D1259</f>
        <v>0</v>
      </c>
      <c r="K1259" s="51">
        <f>RFPData!E1259</f>
        <v>0</v>
      </c>
    </row>
    <row r="1260" spans="1:11">
      <c r="A1260" s="80">
        <f>RFPStatus!D1260</f>
        <v>0</v>
      </c>
      <c r="D1260" s="71">
        <f>RFPData!D1260</f>
        <v>0</v>
      </c>
      <c r="K1260" s="51">
        <f>RFPData!E1260</f>
        <v>0</v>
      </c>
    </row>
    <row r="1261" spans="1:11">
      <c r="A1261" s="80">
        <f>RFPStatus!D1261</f>
        <v>0</v>
      </c>
      <c r="D1261" s="71">
        <f>RFPData!D1261</f>
        <v>0</v>
      </c>
      <c r="K1261" s="51">
        <f>RFPData!E1261</f>
        <v>0</v>
      </c>
    </row>
    <row r="1262" spans="1:11">
      <c r="A1262" s="80">
        <f>RFPStatus!D1262</f>
        <v>0</v>
      </c>
      <c r="D1262" s="71">
        <f>RFPData!D1262</f>
        <v>0</v>
      </c>
      <c r="K1262" s="51">
        <f>RFPData!E1262</f>
        <v>0</v>
      </c>
    </row>
    <row r="1263" spans="1:11">
      <c r="A1263" s="80">
        <f>RFPStatus!D1263</f>
        <v>0</v>
      </c>
      <c r="D1263" s="71">
        <f>RFPData!D1263</f>
        <v>0</v>
      </c>
      <c r="K1263" s="51">
        <f>RFPData!E1263</f>
        <v>0</v>
      </c>
    </row>
    <row r="1264" spans="1:11">
      <c r="A1264" s="80">
        <f>RFPStatus!D1264</f>
        <v>0</v>
      </c>
      <c r="D1264" s="71">
        <f>RFPData!D1264</f>
        <v>0</v>
      </c>
      <c r="K1264" s="51">
        <f>RFPData!E1264</f>
        <v>0</v>
      </c>
    </row>
    <row r="1265" spans="1:11">
      <c r="A1265" s="80">
        <f>RFPStatus!D1265</f>
        <v>0</v>
      </c>
      <c r="D1265" s="71">
        <f>RFPData!D1265</f>
        <v>0</v>
      </c>
      <c r="K1265" s="51">
        <f>RFPData!E1265</f>
        <v>0</v>
      </c>
    </row>
    <row r="1266" spans="1:11">
      <c r="A1266" s="80">
        <f>RFPStatus!D1266</f>
        <v>0</v>
      </c>
      <c r="D1266" s="71">
        <f>RFPData!D1266</f>
        <v>0</v>
      </c>
      <c r="K1266" s="51">
        <f>RFPData!E1266</f>
        <v>0</v>
      </c>
    </row>
    <row r="1267" spans="1:11">
      <c r="A1267" s="80">
        <f>RFPStatus!D1267</f>
        <v>0</v>
      </c>
      <c r="D1267" s="71">
        <f>RFPData!D1267</f>
        <v>0</v>
      </c>
      <c r="K1267" s="51">
        <f>RFPData!E1267</f>
        <v>0</v>
      </c>
    </row>
    <row r="1268" spans="1:11">
      <c r="A1268" s="80">
        <f>RFPStatus!D1268</f>
        <v>0</v>
      </c>
      <c r="D1268" s="71">
        <f>RFPData!D1268</f>
        <v>0</v>
      </c>
      <c r="K1268" s="51">
        <f>RFPData!E1268</f>
        <v>0</v>
      </c>
    </row>
    <row r="1269" spans="1:11">
      <c r="A1269" s="80">
        <f>RFPStatus!D1269</f>
        <v>0</v>
      </c>
      <c r="D1269" s="71">
        <f>RFPData!D1269</f>
        <v>0</v>
      </c>
      <c r="K1269" s="51">
        <f>RFPData!E1269</f>
        <v>0</v>
      </c>
    </row>
    <row r="1270" spans="1:11">
      <c r="A1270" s="80">
        <f>RFPStatus!D1270</f>
        <v>0</v>
      </c>
      <c r="D1270" s="71">
        <f>RFPData!D1270</f>
        <v>0</v>
      </c>
      <c r="K1270" s="51">
        <f>RFPData!E1270</f>
        <v>0</v>
      </c>
    </row>
    <row r="1271" spans="1:11">
      <c r="A1271" s="80">
        <f>RFPStatus!D1271</f>
        <v>0</v>
      </c>
      <c r="D1271" s="71">
        <f>RFPData!D1271</f>
        <v>0</v>
      </c>
      <c r="K1271" s="51">
        <f>RFPData!E1271</f>
        <v>0</v>
      </c>
    </row>
    <row r="1272" spans="1:11">
      <c r="A1272" s="80">
        <f>RFPStatus!D1272</f>
        <v>0</v>
      </c>
      <c r="D1272" s="71">
        <f>RFPData!D1272</f>
        <v>0</v>
      </c>
      <c r="K1272" s="51">
        <f>RFPData!E1272</f>
        <v>0</v>
      </c>
    </row>
    <row r="1273" spans="1:11">
      <c r="A1273" s="80">
        <f>RFPStatus!D1273</f>
        <v>0</v>
      </c>
      <c r="D1273" s="71">
        <f>RFPData!D1273</f>
        <v>0</v>
      </c>
      <c r="K1273" s="51">
        <f>RFPData!E1273</f>
        <v>0</v>
      </c>
    </row>
    <row r="1274" spans="1:11">
      <c r="A1274" s="80">
        <f>RFPStatus!D1274</f>
        <v>0</v>
      </c>
      <c r="D1274" s="71">
        <f>RFPData!D1274</f>
        <v>0</v>
      </c>
      <c r="K1274" s="51">
        <f>RFPData!E1274</f>
        <v>0</v>
      </c>
    </row>
    <row r="1275" spans="1:11">
      <c r="A1275" s="80">
        <f>RFPStatus!D1275</f>
        <v>0</v>
      </c>
      <c r="D1275" s="71">
        <f>RFPData!D1275</f>
        <v>0</v>
      </c>
      <c r="K1275" s="51">
        <f>RFPData!E1275</f>
        <v>0</v>
      </c>
    </row>
    <row r="1276" spans="1:11">
      <c r="A1276" s="80">
        <f>RFPStatus!D1276</f>
        <v>0</v>
      </c>
      <c r="D1276" s="71">
        <f>RFPData!D1276</f>
        <v>0</v>
      </c>
      <c r="K1276" s="51">
        <f>RFPData!E1276</f>
        <v>0</v>
      </c>
    </row>
    <row r="1277" spans="1:11">
      <c r="A1277" s="80">
        <f>RFPStatus!D1277</f>
        <v>0</v>
      </c>
      <c r="D1277" s="71">
        <f>RFPData!D1277</f>
        <v>0</v>
      </c>
      <c r="K1277" s="51">
        <f>RFPData!E1277</f>
        <v>0</v>
      </c>
    </row>
    <row r="1278" spans="1:11">
      <c r="A1278" s="80">
        <f>RFPStatus!D1278</f>
        <v>0</v>
      </c>
      <c r="D1278" s="71">
        <f>RFPData!D1278</f>
        <v>0</v>
      </c>
      <c r="K1278" s="51">
        <f>RFPData!E1278</f>
        <v>0</v>
      </c>
    </row>
    <row r="1279" spans="1:11">
      <c r="A1279" s="80">
        <f>RFPStatus!D1279</f>
        <v>0</v>
      </c>
      <c r="D1279" s="71">
        <f>RFPData!D1279</f>
        <v>0</v>
      </c>
      <c r="K1279" s="51">
        <f>RFPData!E1279</f>
        <v>0</v>
      </c>
    </row>
    <row r="1280" spans="1:11">
      <c r="A1280" s="80">
        <f>RFPStatus!D1280</f>
        <v>0</v>
      </c>
      <c r="D1280" s="71">
        <f>RFPData!D1280</f>
        <v>0</v>
      </c>
      <c r="K1280" s="51">
        <f>RFPData!E1280</f>
        <v>0</v>
      </c>
    </row>
    <row r="1281" spans="1:11">
      <c r="A1281" s="80">
        <f>RFPStatus!D1281</f>
        <v>0</v>
      </c>
      <c r="D1281" s="71">
        <f>RFPData!D1281</f>
        <v>0</v>
      </c>
      <c r="K1281" s="51">
        <f>RFPData!E1281</f>
        <v>0</v>
      </c>
    </row>
    <row r="1282" spans="1:11">
      <c r="A1282" s="80">
        <f>RFPStatus!D1282</f>
        <v>0</v>
      </c>
      <c r="D1282" s="71">
        <f>RFPData!D1282</f>
        <v>0</v>
      </c>
      <c r="K1282" s="51">
        <f>RFPData!E1282</f>
        <v>0</v>
      </c>
    </row>
    <row r="1283" spans="1:11">
      <c r="A1283" s="80">
        <f>RFPStatus!D1283</f>
        <v>0</v>
      </c>
      <c r="D1283" s="71">
        <f>RFPData!D1283</f>
        <v>0</v>
      </c>
      <c r="K1283" s="51">
        <f>RFPData!E1283</f>
        <v>0</v>
      </c>
    </row>
    <row r="1284" spans="1:11">
      <c r="A1284" s="80">
        <f>RFPStatus!D1284</f>
        <v>0</v>
      </c>
      <c r="D1284" s="71">
        <f>RFPData!D1284</f>
        <v>0</v>
      </c>
      <c r="K1284" s="51">
        <f>RFPData!E1284</f>
        <v>0</v>
      </c>
    </row>
    <row r="1285" spans="1:11">
      <c r="A1285" s="80">
        <f>RFPStatus!D1285</f>
        <v>0</v>
      </c>
      <c r="D1285" s="71">
        <f>RFPData!D1285</f>
        <v>0</v>
      </c>
      <c r="K1285" s="51">
        <f>RFPData!E1285</f>
        <v>0</v>
      </c>
    </row>
    <row r="1286" spans="1:11">
      <c r="A1286" s="80">
        <f>RFPStatus!D1286</f>
        <v>0</v>
      </c>
      <c r="D1286" s="71">
        <f>RFPData!D1286</f>
        <v>0</v>
      </c>
      <c r="K1286" s="51">
        <f>RFPData!E1286</f>
        <v>0</v>
      </c>
    </row>
    <row r="1287" spans="1:11">
      <c r="A1287" s="80">
        <f>RFPStatus!D1287</f>
        <v>0</v>
      </c>
      <c r="D1287" s="71">
        <f>RFPData!D1287</f>
        <v>0</v>
      </c>
      <c r="K1287" s="51">
        <f>RFPData!E1287</f>
        <v>0</v>
      </c>
    </row>
    <row r="1288" spans="1:11">
      <c r="A1288" s="80">
        <f>RFPStatus!D1288</f>
        <v>0</v>
      </c>
      <c r="D1288" s="71">
        <f>RFPData!D1288</f>
        <v>0</v>
      </c>
      <c r="K1288" s="51">
        <f>RFPData!E1288</f>
        <v>0</v>
      </c>
    </row>
    <row r="1289" spans="1:11">
      <c r="A1289" s="80">
        <f>RFPStatus!D1289</f>
        <v>0</v>
      </c>
      <c r="D1289" s="71">
        <f>RFPData!D1289</f>
        <v>0</v>
      </c>
      <c r="K1289" s="51">
        <f>RFPData!E1289</f>
        <v>0</v>
      </c>
    </row>
    <row r="1290" spans="1:11">
      <c r="A1290" s="80">
        <f>RFPStatus!D1290</f>
        <v>0</v>
      </c>
      <c r="D1290" s="71">
        <f>RFPData!D1290</f>
        <v>0</v>
      </c>
      <c r="K1290" s="51">
        <f>RFPData!E1290</f>
        <v>0</v>
      </c>
    </row>
    <row r="1291" spans="1:11">
      <c r="A1291" s="80">
        <f>RFPStatus!D1291</f>
        <v>0</v>
      </c>
      <c r="D1291" s="71">
        <f>RFPData!D1291</f>
        <v>0</v>
      </c>
      <c r="K1291" s="51">
        <f>RFPData!E1291</f>
        <v>0</v>
      </c>
    </row>
    <row r="1292" spans="1:11">
      <c r="A1292" s="80">
        <f>RFPStatus!D1292</f>
        <v>0</v>
      </c>
      <c r="D1292" s="71">
        <f>RFPData!D1292</f>
        <v>0</v>
      </c>
      <c r="K1292" s="51">
        <f>RFPData!E1292</f>
        <v>0</v>
      </c>
    </row>
    <row r="1293" spans="1:11">
      <c r="A1293" s="80">
        <f>RFPStatus!D1293</f>
        <v>0</v>
      </c>
      <c r="D1293" s="71">
        <f>RFPData!D1293</f>
        <v>0</v>
      </c>
      <c r="K1293" s="51">
        <f>RFPData!E1293</f>
        <v>0</v>
      </c>
    </row>
    <row r="1294" spans="1:11">
      <c r="A1294" s="80">
        <f>RFPStatus!D1294</f>
        <v>0</v>
      </c>
      <c r="D1294" s="71">
        <f>RFPData!D1294</f>
        <v>0</v>
      </c>
      <c r="K1294" s="51">
        <f>RFPData!E1294</f>
        <v>0</v>
      </c>
    </row>
    <row r="1295" spans="1:11">
      <c r="A1295" s="80">
        <f>RFPStatus!D1295</f>
        <v>0</v>
      </c>
      <c r="D1295" s="71">
        <f>RFPData!D1295</f>
        <v>0</v>
      </c>
      <c r="K1295" s="51">
        <f>RFPData!E1295</f>
        <v>0</v>
      </c>
    </row>
    <row r="1296" spans="1:11">
      <c r="A1296" s="80">
        <f>RFPStatus!D1296</f>
        <v>0</v>
      </c>
      <c r="D1296" s="71">
        <f>RFPData!D1296</f>
        <v>0</v>
      </c>
      <c r="K1296" s="51">
        <f>RFPData!E1296</f>
        <v>0</v>
      </c>
    </row>
    <row r="1297" spans="1:11">
      <c r="A1297" s="80">
        <f>RFPStatus!D1297</f>
        <v>0</v>
      </c>
      <c r="D1297" s="71">
        <f>RFPData!D1297</f>
        <v>0</v>
      </c>
      <c r="K1297" s="51">
        <f>RFPData!E1297</f>
        <v>0</v>
      </c>
    </row>
    <row r="1298" spans="1:11">
      <c r="A1298" s="80">
        <f>RFPStatus!D1298</f>
        <v>0</v>
      </c>
      <c r="D1298" s="71">
        <f>RFPData!D1298</f>
        <v>0</v>
      </c>
      <c r="K1298" s="51">
        <f>RFPData!E1298</f>
        <v>0</v>
      </c>
    </row>
    <row r="1299" spans="1:11">
      <c r="A1299" s="80">
        <f>RFPStatus!D1299</f>
        <v>0</v>
      </c>
      <c r="D1299" s="71">
        <f>RFPData!D1299</f>
        <v>0</v>
      </c>
      <c r="K1299" s="51">
        <f>RFPData!E1299</f>
        <v>0</v>
      </c>
    </row>
    <row r="1300" spans="1:11">
      <c r="A1300" s="80">
        <f>RFPStatus!D1300</f>
        <v>0</v>
      </c>
      <c r="D1300" s="71">
        <f>RFPData!D1300</f>
        <v>0</v>
      </c>
      <c r="K1300" s="51">
        <f>RFPData!E1300</f>
        <v>0</v>
      </c>
    </row>
    <row r="1301" spans="1:11">
      <c r="A1301" s="80">
        <f>RFPStatus!D1301</f>
        <v>0</v>
      </c>
      <c r="D1301" s="71">
        <f>RFPData!D1301</f>
        <v>0</v>
      </c>
      <c r="K1301" s="51">
        <f>RFPData!E1301</f>
        <v>0</v>
      </c>
    </row>
    <row r="1302" spans="1:11">
      <c r="A1302" s="80">
        <f>RFPStatus!D1302</f>
        <v>0</v>
      </c>
      <c r="D1302" s="71">
        <f>RFPData!D1302</f>
        <v>0</v>
      </c>
      <c r="K1302" s="51">
        <f>RFPData!E1302</f>
        <v>0</v>
      </c>
    </row>
    <row r="1303" spans="1:11">
      <c r="A1303" s="80">
        <f>RFPStatus!D1303</f>
        <v>0</v>
      </c>
      <c r="D1303" s="71">
        <f>RFPData!D1303</f>
        <v>0</v>
      </c>
      <c r="K1303" s="51">
        <f>RFPData!E1303</f>
        <v>0</v>
      </c>
    </row>
    <row r="1304" spans="1:11">
      <c r="A1304" s="80">
        <f>RFPStatus!D1304</f>
        <v>0</v>
      </c>
      <c r="D1304" s="71">
        <f>RFPData!D1304</f>
        <v>0</v>
      </c>
      <c r="K1304" s="51">
        <f>RFPData!E1304</f>
        <v>0</v>
      </c>
    </row>
    <row r="1305" spans="1:11">
      <c r="A1305" s="80">
        <f>RFPStatus!D1305</f>
        <v>0</v>
      </c>
      <c r="D1305" s="71">
        <f>RFPData!D1305</f>
        <v>0</v>
      </c>
      <c r="K1305" s="51">
        <f>RFPData!E1305</f>
        <v>0</v>
      </c>
    </row>
    <row r="1306" spans="1:11">
      <c r="A1306" s="80">
        <f>RFPStatus!D1306</f>
        <v>0</v>
      </c>
      <c r="D1306" s="71">
        <f>RFPData!D1306</f>
        <v>0</v>
      </c>
      <c r="K1306" s="51">
        <f>RFPData!E1306</f>
        <v>0</v>
      </c>
    </row>
    <row r="1307" spans="1:11">
      <c r="A1307" s="80">
        <f>RFPStatus!D1307</f>
        <v>0</v>
      </c>
      <c r="D1307" s="71">
        <f>RFPData!D1307</f>
        <v>0</v>
      </c>
      <c r="K1307" s="51">
        <f>RFPData!E1307</f>
        <v>0</v>
      </c>
    </row>
    <row r="1308" spans="1:11">
      <c r="A1308" s="80">
        <f>RFPStatus!D1308</f>
        <v>0</v>
      </c>
      <c r="D1308" s="71">
        <f>RFPData!D1308</f>
        <v>0</v>
      </c>
      <c r="K1308" s="51">
        <f>RFPData!E1308</f>
        <v>0</v>
      </c>
    </row>
    <row r="1309" spans="1:11">
      <c r="A1309" s="80">
        <f>RFPStatus!D1309</f>
        <v>0</v>
      </c>
      <c r="D1309" s="71">
        <f>RFPData!D1309</f>
        <v>0</v>
      </c>
      <c r="K1309" s="51">
        <f>RFPData!E1309</f>
        <v>0</v>
      </c>
    </row>
    <row r="1310" spans="1:11">
      <c r="A1310" s="80">
        <f>RFPStatus!D1310</f>
        <v>0</v>
      </c>
      <c r="D1310" s="71">
        <f>RFPData!D1310</f>
        <v>0</v>
      </c>
      <c r="K1310" s="51">
        <f>RFPData!E1310</f>
        <v>0</v>
      </c>
    </row>
    <row r="1311" spans="1:11">
      <c r="A1311" s="80">
        <f>RFPStatus!D1311</f>
        <v>0</v>
      </c>
      <c r="D1311" s="71">
        <f>RFPData!D1311</f>
        <v>0</v>
      </c>
      <c r="K1311" s="51">
        <f>RFPData!E1311</f>
        <v>0</v>
      </c>
    </row>
    <row r="1312" spans="1:11">
      <c r="A1312" s="80">
        <f>RFPStatus!D1312</f>
        <v>0</v>
      </c>
      <c r="D1312" s="71">
        <f>RFPData!D1312</f>
        <v>0</v>
      </c>
      <c r="K1312" s="51">
        <f>RFPData!E1312</f>
        <v>0</v>
      </c>
    </row>
    <row r="1313" spans="1:11">
      <c r="A1313" s="80">
        <f>RFPStatus!D1313</f>
        <v>0</v>
      </c>
      <c r="D1313" s="71">
        <f>RFPData!D1313</f>
        <v>0</v>
      </c>
      <c r="K1313" s="51">
        <f>RFPData!E1313</f>
        <v>0</v>
      </c>
    </row>
    <row r="1314" spans="1:11">
      <c r="A1314" s="80">
        <f>RFPStatus!D1314</f>
        <v>0</v>
      </c>
      <c r="D1314" s="71">
        <f>RFPData!D1314</f>
        <v>0</v>
      </c>
      <c r="K1314" s="51">
        <f>RFPData!E1314</f>
        <v>0</v>
      </c>
    </row>
    <row r="1315" spans="1:11">
      <c r="A1315" s="80">
        <f>RFPStatus!D1315</f>
        <v>0</v>
      </c>
      <c r="D1315" s="71">
        <f>RFPData!D1315</f>
        <v>0</v>
      </c>
      <c r="K1315" s="51">
        <f>RFPData!E1315</f>
        <v>0</v>
      </c>
    </row>
    <row r="1316" spans="1:11">
      <c r="A1316" s="80">
        <f>RFPStatus!D1316</f>
        <v>0</v>
      </c>
      <c r="D1316" s="71">
        <f>RFPData!D1316</f>
        <v>0</v>
      </c>
      <c r="K1316" s="51">
        <f>RFPData!E1316</f>
        <v>0</v>
      </c>
    </row>
    <row r="1317" spans="1:11">
      <c r="A1317" s="80">
        <f>RFPStatus!D1317</f>
        <v>0</v>
      </c>
      <c r="D1317" s="71">
        <f>RFPData!D1317</f>
        <v>0</v>
      </c>
      <c r="K1317" s="51">
        <f>RFPData!E1317</f>
        <v>0</v>
      </c>
    </row>
    <row r="1318" spans="1:11">
      <c r="A1318" s="80">
        <f>RFPStatus!D1318</f>
        <v>0</v>
      </c>
      <c r="D1318" s="71">
        <f>RFPData!D1318</f>
        <v>0</v>
      </c>
      <c r="K1318" s="51">
        <f>RFPData!E1318</f>
        <v>0</v>
      </c>
    </row>
    <row r="1319" spans="1:11">
      <c r="A1319" s="80">
        <f>RFPStatus!D1319</f>
        <v>0</v>
      </c>
      <c r="D1319" s="71">
        <f>RFPData!D1319</f>
        <v>0</v>
      </c>
      <c r="K1319" s="51">
        <f>RFPData!E1319</f>
        <v>0</v>
      </c>
    </row>
    <row r="1320" spans="1:11">
      <c r="A1320" s="80">
        <f>RFPStatus!D1320</f>
        <v>0</v>
      </c>
      <c r="D1320" s="71">
        <f>RFPData!D1320</f>
        <v>0</v>
      </c>
      <c r="K1320" s="51">
        <f>RFPData!E1320</f>
        <v>0</v>
      </c>
    </row>
    <row r="1321" spans="1:11">
      <c r="A1321" s="80">
        <f>RFPStatus!D1321</f>
        <v>0</v>
      </c>
      <c r="D1321" s="71">
        <f>RFPData!D1321</f>
        <v>0</v>
      </c>
      <c r="K1321" s="51">
        <f>RFPData!E1321</f>
        <v>0</v>
      </c>
    </row>
    <row r="1322" spans="1:11">
      <c r="A1322" s="80">
        <f>RFPStatus!D1322</f>
        <v>0</v>
      </c>
      <c r="D1322" s="71">
        <f>RFPData!D1322</f>
        <v>0</v>
      </c>
      <c r="K1322" s="51">
        <f>RFPData!E1322</f>
        <v>0</v>
      </c>
    </row>
    <row r="1323" spans="1:11">
      <c r="A1323" s="80">
        <f>RFPStatus!D1323</f>
        <v>0</v>
      </c>
      <c r="D1323" s="71">
        <f>RFPData!D1323</f>
        <v>0</v>
      </c>
      <c r="K1323" s="51">
        <f>RFPData!E1323</f>
        <v>0</v>
      </c>
    </row>
    <row r="1324" spans="1:11">
      <c r="A1324" s="80">
        <f>RFPStatus!D1324</f>
        <v>0</v>
      </c>
      <c r="D1324" s="71">
        <f>RFPData!D1324</f>
        <v>0</v>
      </c>
      <c r="K1324" s="51">
        <f>RFPData!E1324</f>
        <v>0</v>
      </c>
    </row>
    <row r="1325" spans="1:11">
      <c r="A1325" s="80">
        <f>RFPStatus!D1325</f>
        <v>0</v>
      </c>
      <c r="D1325" s="71">
        <f>RFPData!D1325</f>
        <v>0</v>
      </c>
      <c r="K1325" s="51">
        <f>RFPData!E1325</f>
        <v>0</v>
      </c>
    </row>
    <row r="1326" spans="1:11">
      <c r="A1326" s="80">
        <f>RFPStatus!D1326</f>
        <v>0</v>
      </c>
      <c r="D1326" s="71">
        <f>RFPData!D1326</f>
        <v>0</v>
      </c>
      <c r="K1326" s="51">
        <f>RFPData!E1326</f>
        <v>0</v>
      </c>
    </row>
    <row r="1327" spans="1:11">
      <c r="A1327" s="80">
        <f>RFPStatus!D1327</f>
        <v>0</v>
      </c>
      <c r="D1327" s="71">
        <f>RFPData!D1327</f>
        <v>0</v>
      </c>
      <c r="K1327" s="51">
        <f>RFPData!E1327</f>
        <v>0</v>
      </c>
    </row>
    <row r="1328" spans="1:11">
      <c r="A1328" s="80">
        <f>RFPStatus!D1328</f>
        <v>0</v>
      </c>
      <c r="D1328" s="71">
        <f>RFPData!D1328</f>
        <v>0</v>
      </c>
      <c r="K1328" s="51">
        <f>RFPData!E1328</f>
        <v>0</v>
      </c>
    </row>
    <row r="1329" spans="1:11">
      <c r="A1329" s="80">
        <f>RFPStatus!D1329</f>
        <v>0</v>
      </c>
      <c r="D1329" s="71">
        <f>RFPData!D1329</f>
        <v>0</v>
      </c>
      <c r="K1329" s="51">
        <f>RFPData!E1329</f>
        <v>0</v>
      </c>
    </row>
    <row r="1330" spans="1:11">
      <c r="A1330" s="80">
        <f>RFPStatus!D1330</f>
        <v>0</v>
      </c>
      <c r="D1330" s="71">
        <f>RFPData!D1330</f>
        <v>0</v>
      </c>
      <c r="K1330" s="51">
        <f>RFPData!E1330</f>
        <v>0</v>
      </c>
    </row>
    <row r="1331" spans="1:11">
      <c r="A1331" s="80">
        <f>RFPStatus!D1331</f>
        <v>0</v>
      </c>
      <c r="D1331" s="71">
        <f>RFPData!D1331</f>
        <v>0</v>
      </c>
      <c r="K1331" s="51">
        <f>RFPData!E1331</f>
        <v>0</v>
      </c>
    </row>
    <row r="1332" spans="1:11">
      <c r="A1332" s="80">
        <f>RFPStatus!D1332</f>
        <v>0</v>
      </c>
      <c r="D1332" s="71">
        <f>RFPData!D1332</f>
        <v>0</v>
      </c>
      <c r="K1332" s="51">
        <f>RFPData!E1332</f>
        <v>0</v>
      </c>
    </row>
    <row r="1333" spans="1:11">
      <c r="A1333" s="80">
        <f>RFPStatus!D1333</f>
        <v>0</v>
      </c>
      <c r="D1333" s="71">
        <f>RFPData!D1333</f>
        <v>0</v>
      </c>
      <c r="K1333" s="51">
        <f>RFPData!E1333</f>
        <v>0</v>
      </c>
    </row>
    <row r="1334" spans="1:11">
      <c r="A1334" s="80">
        <f>RFPStatus!D1334</f>
        <v>0</v>
      </c>
      <c r="D1334" s="71">
        <f>RFPData!D1334</f>
        <v>0</v>
      </c>
      <c r="K1334" s="51">
        <f>RFPData!E1334</f>
        <v>0</v>
      </c>
    </row>
    <row r="1335" spans="1:11">
      <c r="A1335" s="80">
        <f>RFPStatus!D1335</f>
        <v>0</v>
      </c>
      <c r="D1335" s="71">
        <f>RFPData!D1335</f>
        <v>0</v>
      </c>
      <c r="K1335" s="51">
        <f>RFPData!E1335</f>
        <v>0</v>
      </c>
    </row>
    <row r="1336" spans="1:11">
      <c r="A1336" s="80">
        <f>RFPStatus!D1336</f>
        <v>0</v>
      </c>
      <c r="D1336" s="71">
        <f>RFPData!D1336</f>
        <v>0</v>
      </c>
      <c r="K1336" s="51">
        <f>RFPData!E1336</f>
        <v>0</v>
      </c>
    </row>
    <row r="1337" spans="1:11">
      <c r="A1337" s="80">
        <f>RFPStatus!D1337</f>
        <v>0</v>
      </c>
      <c r="D1337" s="71">
        <f>RFPData!D1337</f>
        <v>0</v>
      </c>
      <c r="K1337" s="51">
        <f>RFPData!E1337</f>
        <v>0</v>
      </c>
    </row>
    <row r="1338" spans="1:11">
      <c r="A1338" s="80">
        <f>RFPStatus!D1338</f>
        <v>0</v>
      </c>
      <c r="D1338" s="71">
        <f>RFPData!D1338</f>
        <v>0</v>
      </c>
      <c r="K1338" s="51">
        <f>RFPData!E1338</f>
        <v>0</v>
      </c>
    </row>
    <row r="1339" spans="1:11">
      <c r="A1339" s="80">
        <f>RFPStatus!D1339</f>
        <v>0</v>
      </c>
      <c r="D1339" s="71">
        <f>RFPData!D1339</f>
        <v>0</v>
      </c>
      <c r="K1339" s="51">
        <f>RFPData!E1339</f>
        <v>0</v>
      </c>
    </row>
    <row r="1340" spans="1:11">
      <c r="A1340" s="80">
        <f>RFPStatus!D1340</f>
        <v>0</v>
      </c>
      <c r="D1340" s="71">
        <f>RFPData!D1340</f>
        <v>0</v>
      </c>
      <c r="K1340" s="51">
        <f>RFPData!E1340</f>
        <v>0</v>
      </c>
    </row>
    <row r="1341" spans="1:11">
      <c r="A1341" s="80">
        <f>RFPStatus!D1341</f>
        <v>0</v>
      </c>
      <c r="D1341" s="71">
        <f>RFPData!D1341</f>
        <v>0</v>
      </c>
      <c r="K1341" s="51">
        <f>RFPData!E1341</f>
        <v>0</v>
      </c>
    </row>
    <row r="1342" spans="1:11">
      <c r="A1342" s="80">
        <f>RFPStatus!D1342</f>
        <v>0</v>
      </c>
      <c r="D1342" s="71">
        <f>RFPData!D1342</f>
        <v>0</v>
      </c>
      <c r="K1342" s="51">
        <f>RFPData!E1342</f>
        <v>0</v>
      </c>
    </row>
    <row r="1343" spans="1:11">
      <c r="A1343" s="80">
        <f>RFPStatus!D1343</f>
        <v>0</v>
      </c>
      <c r="D1343" s="71">
        <f>RFPData!D1343</f>
        <v>0</v>
      </c>
      <c r="K1343" s="51">
        <f>RFPData!E1343</f>
        <v>0</v>
      </c>
    </row>
    <row r="1344" spans="1:11">
      <c r="A1344" s="80">
        <f>RFPStatus!D1344</f>
        <v>0</v>
      </c>
      <c r="D1344" s="71">
        <f>RFPData!D1344</f>
        <v>0</v>
      </c>
      <c r="K1344" s="51">
        <f>RFPData!E1344</f>
        <v>0</v>
      </c>
    </row>
    <row r="1345" spans="1:11">
      <c r="A1345" s="80">
        <f>RFPStatus!D1345</f>
        <v>0</v>
      </c>
      <c r="D1345" s="71">
        <f>RFPData!D1345</f>
        <v>0</v>
      </c>
      <c r="K1345" s="51">
        <f>RFPData!E1345</f>
        <v>0</v>
      </c>
    </row>
    <row r="1346" spans="1:11">
      <c r="A1346" s="80">
        <f>RFPStatus!D1346</f>
        <v>0</v>
      </c>
      <c r="D1346" s="71">
        <f>RFPData!D1346</f>
        <v>0</v>
      </c>
      <c r="K1346" s="51">
        <f>RFPData!E1346</f>
        <v>0</v>
      </c>
    </row>
    <row r="1347" spans="1:11">
      <c r="A1347" s="80">
        <f>RFPStatus!D1347</f>
        <v>0</v>
      </c>
      <c r="D1347" s="71">
        <f>RFPData!D1347</f>
        <v>0</v>
      </c>
      <c r="K1347" s="51">
        <f>RFPData!E1347</f>
        <v>0</v>
      </c>
    </row>
    <row r="1348" spans="1:11">
      <c r="A1348" s="80">
        <f>RFPStatus!D1348</f>
        <v>0</v>
      </c>
      <c r="D1348" s="71">
        <f>RFPData!D1348</f>
        <v>0</v>
      </c>
      <c r="K1348" s="51">
        <f>RFPData!E1348</f>
        <v>0</v>
      </c>
    </row>
    <row r="1349" spans="1:11">
      <c r="A1349" s="80">
        <f>RFPStatus!D1349</f>
        <v>0</v>
      </c>
      <c r="D1349" s="71">
        <f>RFPData!D1349</f>
        <v>0</v>
      </c>
      <c r="K1349" s="51">
        <f>RFPData!E1349</f>
        <v>0</v>
      </c>
    </row>
    <row r="1350" spans="1:11">
      <c r="A1350" s="80">
        <f>RFPStatus!D1350</f>
        <v>0</v>
      </c>
      <c r="D1350" s="71">
        <f>RFPData!D1350</f>
        <v>0</v>
      </c>
      <c r="K1350" s="51">
        <f>RFPData!E1350</f>
        <v>0</v>
      </c>
    </row>
    <row r="1351" spans="1:11">
      <c r="A1351" s="80">
        <f>RFPStatus!D1351</f>
        <v>0</v>
      </c>
      <c r="D1351" s="71">
        <f>RFPData!D1351</f>
        <v>0</v>
      </c>
      <c r="K1351" s="51">
        <f>RFPData!E1351</f>
        <v>0</v>
      </c>
    </row>
    <row r="1352" spans="1:11">
      <c r="A1352" s="80">
        <f>RFPStatus!D1352</f>
        <v>0</v>
      </c>
      <c r="D1352" s="71">
        <f>RFPData!D1352</f>
        <v>0</v>
      </c>
      <c r="K1352" s="51">
        <f>RFPData!E1352</f>
        <v>0</v>
      </c>
    </row>
    <row r="1353" spans="1:11">
      <c r="A1353" s="80">
        <f>RFPStatus!D1353</f>
        <v>0</v>
      </c>
      <c r="D1353" s="71">
        <f>RFPData!D1353</f>
        <v>0</v>
      </c>
      <c r="K1353" s="51">
        <f>RFPData!E1353</f>
        <v>0</v>
      </c>
    </row>
    <row r="1354" spans="1:11">
      <c r="A1354" s="80">
        <f>RFPStatus!D1354</f>
        <v>0</v>
      </c>
      <c r="D1354" s="71">
        <f>RFPData!D1354</f>
        <v>0</v>
      </c>
      <c r="K1354" s="51">
        <f>RFPData!E1354</f>
        <v>0</v>
      </c>
    </row>
    <row r="1355" spans="1:11">
      <c r="A1355" s="80">
        <f>RFPStatus!D1355</f>
        <v>0</v>
      </c>
      <c r="D1355" s="71">
        <f>RFPData!D1355</f>
        <v>0</v>
      </c>
      <c r="K1355" s="51">
        <f>RFPData!E1355</f>
        <v>0</v>
      </c>
    </row>
    <row r="1356" spans="1:11">
      <c r="A1356" s="80">
        <f>RFPStatus!D1356</f>
        <v>0</v>
      </c>
      <c r="D1356" s="71">
        <f>RFPData!D1356</f>
        <v>0</v>
      </c>
      <c r="K1356" s="51">
        <f>RFPData!E1356</f>
        <v>0</v>
      </c>
    </row>
    <row r="1357" spans="1:11">
      <c r="A1357" s="80">
        <f>RFPStatus!D1357</f>
        <v>0</v>
      </c>
      <c r="D1357" s="71">
        <f>RFPData!D1357</f>
        <v>0</v>
      </c>
      <c r="K1357" s="51">
        <f>RFPData!E1357</f>
        <v>0</v>
      </c>
    </row>
    <row r="1358" spans="1:11">
      <c r="A1358" s="80">
        <f>RFPStatus!D1358</f>
        <v>0</v>
      </c>
      <c r="D1358" s="71">
        <f>RFPData!D1358</f>
        <v>0</v>
      </c>
      <c r="K1358" s="51">
        <f>RFPData!E1358</f>
        <v>0</v>
      </c>
    </row>
    <row r="1359" spans="1:11">
      <c r="A1359" s="80">
        <f>RFPStatus!D1359</f>
        <v>0</v>
      </c>
      <c r="D1359" s="71">
        <f>RFPData!D1359</f>
        <v>0</v>
      </c>
      <c r="K1359" s="51">
        <f>RFPData!E1359</f>
        <v>0</v>
      </c>
    </row>
    <row r="1360" spans="1:11">
      <c r="A1360" s="80">
        <f>RFPStatus!D1360</f>
        <v>0</v>
      </c>
      <c r="D1360" s="71">
        <f>RFPData!D1360</f>
        <v>0</v>
      </c>
      <c r="K1360" s="51">
        <f>RFPData!E1360</f>
        <v>0</v>
      </c>
    </row>
    <row r="1361" spans="1:11">
      <c r="A1361" s="80">
        <f>RFPStatus!D1361</f>
        <v>0</v>
      </c>
      <c r="D1361" s="71">
        <f>RFPData!D1361</f>
        <v>0</v>
      </c>
      <c r="K1361" s="51">
        <f>RFPData!E1361</f>
        <v>0</v>
      </c>
    </row>
    <row r="1362" spans="1:11">
      <c r="A1362" s="80">
        <f>RFPStatus!D1362</f>
        <v>0</v>
      </c>
      <c r="D1362" s="71">
        <f>RFPData!D1362</f>
        <v>0</v>
      </c>
      <c r="K1362" s="51">
        <f>RFPData!E1362</f>
        <v>0</v>
      </c>
    </row>
    <row r="1363" spans="1:11">
      <c r="A1363" s="80">
        <f>RFPStatus!D1363</f>
        <v>0</v>
      </c>
      <c r="D1363" s="71">
        <f>RFPData!D1363</f>
        <v>0</v>
      </c>
      <c r="K1363" s="51">
        <f>RFPData!E1363</f>
        <v>0</v>
      </c>
    </row>
    <row r="1364" spans="1:11">
      <c r="A1364" s="80">
        <f>RFPStatus!D1364</f>
        <v>0</v>
      </c>
      <c r="D1364" s="71">
        <f>RFPData!D1364</f>
        <v>0</v>
      </c>
      <c r="K1364" s="51">
        <f>RFPData!E1364</f>
        <v>0</v>
      </c>
    </row>
    <row r="1365" spans="1:11">
      <c r="A1365" s="80">
        <f>RFPStatus!D1365</f>
        <v>0</v>
      </c>
      <c r="D1365" s="71">
        <f>RFPData!D1365</f>
        <v>0</v>
      </c>
      <c r="K1365" s="51">
        <f>RFPData!E1365</f>
        <v>0</v>
      </c>
    </row>
    <row r="1366" spans="1:11">
      <c r="A1366" s="80">
        <f>RFPStatus!D1366</f>
        <v>0</v>
      </c>
      <c r="D1366" s="71">
        <f>RFPData!D1366</f>
        <v>0</v>
      </c>
      <c r="K1366" s="51">
        <f>RFPData!E1366</f>
        <v>0</v>
      </c>
    </row>
    <row r="1367" spans="1:11">
      <c r="A1367" s="80">
        <f>RFPStatus!D1367</f>
        <v>0</v>
      </c>
      <c r="D1367" s="71">
        <f>RFPData!D1367</f>
        <v>0</v>
      </c>
      <c r="K1367" s="51">
        <f>RFPData!E1367</f>
        <v>0</v>
      </c>
    </row>
    <row r="1368" spans="1:11">
      <c r="A1368" s="80">
        <f>RFPStatus!D1368</f>
        <v>0</v>
      </c>
      <c r="D1368" s="71">
        <f>RFPData!D1368</f>
        <v>0</v>
      </c>
      <c r="K1368" s="51">
        <f>RFPData!E1368</f>
        <v>0</v>
      </c>
    </row>
    <row r="1369" spans="1:11">
      <c r="A1369" s="80">
        <f>RFPStatus!D1369</f>
        <v>0</v>
      </c>
      <c r="D1369" s="71">
        <f>RFPData!D1369</f>
        <v>0</v>
      </c>
      <c r="K1369" s="51">
        <f>RFPData!E1369</f>
        <v>0</v>
      </c>
    </row>
    <row r="1370" spans="1:11">
      <c r="A1370" s="80">
        <f>RFPStatus!D1370</f>
        <v>0</v>
      </c>
      <c r="D1370" s="71">
        <f>RFPData!D1370</f>
        <v>0</v>
      </c>
      <c r="K1370" s="51">
        <f>RFPData!E1370</f>
        <v>0</v>
      </c>
    </row>
    <row r="1371" spans="1:11">
      <c r="A1371" s="80">
        <f>RFPStatus!D1371</f>
        <v>0</v>
      </c>
      <c r="D1371" s="71">
        <f>RFPData!D1371</f>
        <v>0</v>
      </c>
      <c r="K1371" s="51">
        <f>RFPData!E1371</f>
        <v>0</v>
      </c>
    </row>
    <row r="1372" spans="1:11">
      <c r="A1372" s="80">
        <f>RFPStatus!D1372</f>
        <v>0</v>
      </c>
      <c r="D1372" s="71">
        <f>RFPData!D1372</f>
        <v>0</v>
      </c>
      <c r="K1372" s="51">
        <f>RFPData!E1372</f>
        <v>0</v>
      </c>
    </row>
    <row r="1373" spans="1:11">
      <c r="A1373" s="80">
        <f>RFPStatus!D1373</f>
        <v>0</v>
      </c>
      <c r="D1373" s="71">
        <f>RFPData!D1373</f>
        <v>0</v>
      </c>
      <c r="K1373" s="51">
        <f>RFPData!E1373</f>
        <v>0</v>
      </c>
    </row>
    <row r="1374" spans="1:11">
      <c r="A1374" s="80">
        <f>RFPStatus!D1374</f>
        <v>0</v>
      </c>
      <c r="D1374" s="71">
        <f>RFPData!D1374</f>
        <v>0</v>
      </c>
      <c r="K1374" s="51">
        <f>RFPData!E1374</f>
        <v>0</v>
      </c>
    </row>
    <row r="1375" spans="1:11">
      <c r="A1375" s="80">
        <f>RFPStatus!D1375</f>
        <v>0</v>
      </c>
      <c r="D1375" s="71">
        <f>RFPData!D1375</f>
        <v>0</v>
      </c>
      <c r="K1375" s="51">
        <f>RFPData!E1375</f>
        <v>0</v>
      </c>
    </row>
    <row r="1376" spans="1:11">
      <c r="A1376" s="80">
        <f>RFPStatus!D1376</f>
        <v>0</v>
      </c>
      <c r="D1376" s="71">
        <f>RFPData!D1376</f>
        <v>0</v>
      </c>
      <c r="K1376" s="51">
        <f>RFPData!E1376</f>
        <v>0</v>
      </c>
    </row>
    <row r="1377" spans="1:11">
      <c r="A1377" s="80">
        <f>RFPStatus!D1377</f>
        <v>0</v>
      </c>
      <c r="D1377" s="71">
        <f>RFPData!D1377</f>
        <v>0</v>
      </c>
      <c r="K1377" s="51">
        <f>RFPData!E1377</f>
        <v>0</v>
      </c>
    </row>
    <row r="1378" spans="1:11">
      <c r="A1378" s="80">
        <f>RFPStatus!D1378</f>
        <v>0</v>
      </c>
      <c r="D1378" s="71">
        <f>RFPData!D1378</f>
        <v>0</v>
      </c>
      <c r="K1378" s="51">
        <f>RFPData!E1378</f>
        <v>0</v>
      </c>
    </row>
    <row r="1379" spans="1:11">
      <c r="A1379" s="80">
        <f>RFPStatus!D1379</f>
        <v>0</v>
      </c>
      <c r="D1379" s="71">
        <f>RFPData!D1379</f>
        <v>0</v>
      </c>
      <c r="K1379" s="51">
        <f>RFPData!E1379</f>
        <v>0</v>
      </c>
    </row>
    <row r="1380" spans="1:11">
      <c r="A1380" s="80">
        <f>RFPStatus!D1380</f>
        <v>0</v>
      </c>
      <c r="D1380" s="71">
        <f>RFPData!D1380</f>
        <v>0</v>
      </c>
      <c r="K1380" s="51">
        <f>RFPData!E1380</f>
        <v>0</v>
      </c>
    </row>
    <row r="1381" spans="1:11">
      <c r="A1381" s="80">
        <f>RFPStatus!D1381</f>
        <v>0</v>
      </c>
      <c r="D1381" s="71">
        <f>RFPData!D1381</f>
        <v>0</v>
      </c>
      <c r="K1381" s="51">
        <f>RFPData!E1381</f>
        <v>0</v>
      </c>
    </row>
    <row r="1382" spans="1:11">
      <c r="A1382" s="80">
        <f>RFPStatus!D1382</f>
        <v>0</v>
      </c>
      <c r="D1382" s="71">
        <f>RFPData!D1382</f>
        <v>0</v>
      </c>
      <c r="K1382" s="51">
        <f>RFPData!E1382</f>
        <v>0</v>
      </c>
    </row>
    <row r="1383" spans="1:11">
      <c r="A1383" s="80">
        <f>RFPStatus!D1383</f>
        <v>0</v>
      </c>
      <c r="D1383" s="71">
        <f>RFPData!D1383</f>
        <v>0</v>
      </c>
      <c r="K1383" s="51">
        <f>RFPData!E1383</f>
        <v>0</v>
      </c>
    </row>
    <row r="1384" spans="1:11">
      <c r="A1384" s="80">
        <f>RFPStatus!D1384</f>
        <v>0</v>
      </c>
      <c r="D1384" s="71">
        <f>RFPData!D1384</f>
        <v>0</v>
      </c>
      <c r="K1384" s="51">
        <f>RFPData!E1384</f>
        <v>0</v>
      </c>
    </row>
    <row r="1385" spans="1:11">
      <c r="A1385" s="80">
        <f>RFPStatus!D1385</f>
        <v>0</v>
      </c>
      <c r="D1385" s="71">
        <f>RFPData!D1385</f>
        <v>0</v>
      </c>
      <c r="K1385" s="51">
        <f>RFPData!E1385</f>
        <v>0</v>
      </c>
    </row>
    <row r="1386" spans="1:11">
      <c r="A1386" s="80">
        <f>RFPStatus!D1386</f>
        <v>0</v>
      </c>
      <c r="D1386" s="71">
        <f>RFPData!D1386</f>
        <v>0</v>
      </c>
      <c r="K1386" s="51">
        <f>RFPData!E1386</f>
        <v>0</v>
      </c>
    </row>
    <row r="1387" spans="1:11">
      <c r="A1387" s="80">
        <f>RFPStatus!D1387</f>
        <v>0</v>
      </c>
      <c r="D1387" s="71">
        <f>RFPData!D1387</f>
        <v>0</v>
      </c>
      <c r="K1387" s="51">
        <f>RFPData!E1387</f>
        <v>0</v>
      </c>
    </row>
    <row r="1388" spans="1:11">
      <c r="A1388" s="80">
        <f>RFPStatus!D1388</f>
        <v>0</v>
      </c>
      <c r="D1388" s="71">
        <f>RFPData!D1388</f>
        <v>0</v>
      </c>
      <c r="K1388" s="51">
        <f>RFPData!E1388</f>
        <v>0</v>
      </c>
    </row>
    <row r="1389" spans="1:11">
      <c r="A1389" s="80">
        <f>RFPStatus!D1389</f>
        <v>0</v>
      </c>
      <c r="D1389" s="71">
        <f>RFPData!D1389</f>
        <v>0</v>
      </c>
      <c r="K1389" s="51">
        <f>RFPData!E1389</f>
        <v>0</v>
      </c>
    </row>
    <row r="1390" spans="1:11">
      <c r="A1390" s="80">
        <f>RFPStatus!D1390</f>
        <v>0</v>
      </c>
      <c r="D1390" s="71">
        <f>RFPData!D1390</f>
        <v>0</v>
      </c>
      <c r="K1390" s="51">
        <f>RFPData!E1390</f>
        <v>0</v>
      </c>
    </row>
    <row r="1391" spans="1:11">
      <c r="A1391" s="80">
        <f>RFPStatus!D1391</f>
        <v>0</v>
      </c>
      <c r="D1391" s="71">
        <f>RFPData!D1391</f>
        <v>0</v>
      </c>
      <c r="K1391" s="51">
        <f>RFPData!E1391</f>
        <v>0</v>
      </c>
    </row>
    <row r="1392" spans="1:11">
      <c r="A1392" s="80">
        <f>RFPStatus!D1392</f>
        <v>0</v>
      </c>
      <c r="D1392" s="71">
        <f>RFPData!D1392</f>
        <v>0</v>
      </c>
      <c r="K1392" s="51">
        <f>RFPData!E1392</f>
        <v>0</v>
      </c>
    </row>
    <row r="1393" spans="1:11">
      <c r="A1393" s="80">
        <f>RFPStatus!D1393</f>
        <v>0</v>
      </c>
      <c r="D1393" s="71">
        <f>RFPData!D1393</f>
        <v>0</v>
      </c>
      <c r="K1393" s="51">
        <f>RFPData!E1393</f>
        <v>0</v>
      </c>
    </row>
    <row r="1394" spans="1:11">
      <c r="A1394" s="80">
        <f>RFPStatus!D1394</f>
        <v>0</v>
      </c>
      <c r="D1394" s="71">
        <f>RFPData!D1394</f>
        <v>0</v>
      </c>
      <c r="K1394" s="51">
        <f>RFPData!E1394</f>
        <v>0</v>
      </c>
    </row>
    <row r="1395" spans="1:11">
      <c r="A1395" s="80">
        <f>RFPStatus!D1395</f>
        <v>0</v>
      </c>
      <c r="D1395" s="71">
        <f>RFPData!D1395</f>
        <v>0</v>
      </c>
      <c r="K1395" s="51">
        <f>RFPData!E1395</f>
        <v>0</v>
      </c>
    </row>
    <row r="1396" spans="1:11">
      <c r="A1396" s="80">
        <f>RFPStatus!D1396</f>
        <v>0</v>
      </c>
      <c r="D1396" s="71">
        <f>RFPData!D1396</f>
        <v>0</v>
      </c>
      <c r="K1396" s="51">
        <f>RFPData!E1396</f>
        <v>0</v>
      </c>
    </row>
    <row r="1397" spans="1:11">
      <c r="A1397" s="80">
        <f>RFPStatus!D1397</f>
        <v>0</v>
      </c>
      <c r="D1397" s="71">
        <f>RFPData!D1397</f>
        <v>0</v>
      </c>
      <c r="K1397" s="51">
        <f>RFPData!E1397</f>
        <v>0</v>
      </c>
    </row>
    <row r="1398" spans="1:11">
      <c r="A1398" s="80">
        <f>RFPStatus!D1398</f>
        <v>0</v>
      </c>
      <c r="D1398" s="71">
        <f>RFPData!D1398</f>
        <v>0</v>
      </c>
      <c r="K1398" s="51">
        <f>RFPData!E1398</f>
        <v>0</v>
      </c>
    </row>
    <row r="1399" spans="1:11">
      <c r="A1399" s="80">
        <f>RFPStatus!D1399</f>
        <v>0</v>
      </c>
      <c r="D1399" s="71">
        <f>RFPData!D1399</f>
        <v>0</v>
      </c>
      <c r="K1399" s="51">
        <f>RFPData!E1399</f>
        <v>0</v>
      </c>
    </row>
    <row r="1400" spans="1:11">
      <c r="A1400" s="80">
        <f>RFPStatus!D1400</f>
        <v>0</v>
      </c>
      <c r="D1400" s="71">
        <f>RFPData!D1400</f>
        <v>0</v>
      </c>
      <c r="K1400" s="51">
        <f>RFPData!E1400</f>
        <v>0</v>
      </c>
    </row>
    <row r="1401" spans="1:11">
      <c r="A1401" s="80">
        <f>RFPStatus!D1401</f>
        <v>0</v>
      </c>
      <c r="D1401" s="71">
        <f>RFPData!D1401</f>
        <v>0</v>
      </c>
      <c r="K1401" s="51">
        <f>RFPData!E1401</f>
        <v>0</v>
      </c>
    </row>
    <row r="1402" spans="1:11">
      <c r="A1402" s="80">
        <f>RFPStatus!D1402</f>
        <v>0</v>
      </c>
      <c r="D1402" s="71">
        <f>RFPData!D1402</f>
        <v>0</v>
      </c>
      <c r="K1402" s="51">
        <f>RFPData!E1402</f>
        <v>0</v>
      </c>
    </row>
    <row r="1403" spans="1:11">
      <c r="A1403" s="80">
        <f>RFPStatus!D1403</f>
        <v>0</v>
      </c>
      <c r="D1403" s="71">
        <f>RFPData!D1403</f>
        <v>0</v>
      </c>
      <c r="K1403" s="51">
        <f>RFPData!E1403</f>
        <v>0</v>
      </c>
    </row>
    <row r="1404" spans="1:11">
      <c r="A1404" s="80">
        <f>RFPStatus!D1404</f>
        <v>0</v>
      </c>
      <c r="D1404" s="71">
        <f>RFPData!D1404</f>
        <v>0</v>
      </c>
      <c r="K1404" s="51">
        <f>RFPData!E1404</f>
        <v>0</v>
      </c>
    </row>
    <row r="1405" spans="1:11">
      <c r="A1405" s="80">
        <f>RFPStatus!D1405</f>
        <v>0</v>
      </c>
      <c r="D1405" s="71">
        <f>RFPData!D1405</f>
        <v>0</v>
      </c>
      <c r="K1405" s="51">
        <f>RFPData!E1405</f>
        <v>0</v>
      </c>
    </row>
    <row r="1406" spans="1:11">
      <c r="A1406" s="80">
        <f>RFPStatus!D1406</f>
        <v>0</v>
      </c>
      <c r="D1406" s="71">
        <f>RFPData!D1406</f>
        <v>0</v>
      </c>
      <c r="K1406" s="51">
        <f>RFPData!E1406</f>
        <v>0</v>
      </c>
    </row>
    <row r="1407" spans="1:11">
      <c r="A1407" s="80">
        <f>RFPStatus!D1407</f>
        <v>0</v>
      </c>
      <c r="D1407" s="71">
        <f>RFPData!D1407</f>
        <v>0</v>
      </c>
      <c r="K1407" s="51">
        <f>RFPData!E1407</f>
        <v>0</v>
      </c>
    </row>
    <row r="1408" spans="1:11">
      <c r="A1408" s="80">
        <f>RFPStatus!D1408</f>
        <v>0</v>
      </c>
      <c r="D1408" s="71">
        <f>RFPData!D1408</f>
        <v>0</v>
      </c>
      <c r="K1408" s="51">
        <f>RFPData!E1408</f>
        <v>0</v>
      </c>
    </row>
    <row r="1409" spans="1:11">
      <c r="A1409" s="80">
        <f>RFPStatus!D1409</f>
        <v>0</v>
      </c>
      <c r="D1409" s="71">
        <f>RFPData!D1409</f>
        <v>0</v>
      </c>
      <c r="K1409" s="51">
        <f>RFPData!E1409</f>
        <v>0</v>
      </c>
    </row>
    <row r="1410" spans="1:11">
      <c r="A1410" s="80">
        <f>RFPStatus!D1410</f>
        <v>0</v>
      </c>
      <c r="D1410" s="71">
        <f>RFPData!D1410</f>
        <v>0</v>
      </c>
      <c r="K1410" s="51">
        <f>RFPData!E1410</f>
        <v>0</v>
      </c>
    </row>
    <row r="1411" spans="1:11">
      <c r="A1411" s="80">
        <f>RFPStatus!D1411</f>
        <v>0</v>
      </c>
      <c r="D1411" s="71">
        <f>RFPData!D1411</f>
        <v>0</v>
      </c>
      <c r="K1411" s="51">
        <f>RFPData!E1411</f>
        <v>0</v>
      </c>
    </row>
    <row r="1412" spans="1:11">
      <c r="A1412" s="80">
        <f>RFPStatus!D1412</f>
        <v>0</v>
      </c>
      <c r="D1412" s="71">
        <f>RFPData!D1412</f>
        <v>0</v>
      </c>
      <c r="K1412" s="51">
        <f>RFPData!E1412</f>
        <v>0</v>
      </c>
    </row>
    <row r="1413" spans="1:11">
      <c r="A1413" s="80">
        <f>RFPStatus!D1413</f>
        <v>0</v>
      </c>
      <c r="D1413" s="71">
        <f>RFPData!D1413</f>
        <v>0</v>
      </c>
      <c r="K1413" s="51">
        <f>RFPData!E1413</f>
        <v>0</v>
      </c>
    </row>
    <row r="1414" spans="1:11">
      <c r="A1414" s="80">
        <f>RFPStatus!D1414</f>
        <v>0</v>
      </c>
      <c r="D1414" s="71">
        <f>RFPData!D1414</f>
        <v>0</v>
      </c>
      <c r="K1414" s="51">
        <f>RFPData!E1414</f>
        <v>0</v>
      </c>
    </row>
    <row r="1415" spans="1:11">
      <c r="A1415" s="80">
        <f>RFPStatus!D1415</f>
        <v>0</v>
      </c>
      <c r="D1415" s="71">
        <f>RFPData!D1415</f>
        <v>0</v>
      </c>
      <c r="K1415" s="51">
        <f>RFPData!E1415</f>
        <v>0</v>
      </c>
    </row>
    <row r="1416" spans="1:11">
      <c r="A1416" s="80">
        <f>RFPStatus!D1416</f>
        <v>0</v>
      </c>
      <c r="D1416" s="71">
        <f>RFPData!D1416</f>
        <v>0</v>
      </c>
      <c r="K1416" s="51">
        <f>RFPData!E1416</f>
        <v>0</v>
      </c>
    </row>
    <row r="1417" spans="1:11">
      <c r="A1417" s="80">
        <f>RFPStatus!D1417</f>
        <v>0</v>
      </c>
      <c r="D1417" s="71">
        <f>RFPData!D1417</f>
        <v>0</v>
      </c>
      <c r="K1417" s="51">
        <f>RFPData!E1417</f>
        <v>0</v>
      </c>
    </row>
    <row r="1418" spans="1:11">
      <c r="A1418" s="80">
        <f>RFPStatus!D1418</f>
        <v>0</v>
      </c>
      <c r="D1418" s="71">
        <f>RFPData!D1418</f>
        <v>0</v>
      </c>
      <c r="K1418" s="51">
        <f>RFPData!E1418</f>
        <v>0</v>
      </c>
    </row>
    <row r="1419" spans="1:11">
      <c r="A1419" s="80">
        <f>RFPStatus!D1419</f>
        <v>0</v>
      </c>
      <c r="D1419" s="71">
        <f>RFPData!D1419</f>
        <v>0</v>
      </c>
      <c r="K1419" s="51">
        <f>RFPData!E1419</f>
        <v>0</v>
      </c>
    </row>
    <row r="1420" spans="1:11">
      <c r="A1420" s="80">
        <f>RFPStatus!D1420</f>
        <v>0</v>
      </c>
      <c r="D1420" s="71">
        <f>RFPData!D1420</f>
        <v>0</v>
      </c>
      <c r="K1420" s="51">
        <f>RFPData!E1420</f>
        <v>0</v>
      </c>
    </row>
    <row r="1421" spans="1:11">
      <c r="A1421" s="80">
        <f>RFPStatus!D1421</f>
        <v>0</v>
      </c>
      <c r="D1421" s="71">
        <f>RFPData!D1421</f>
        <v>0</v>
      </c>
      <c r="K1421" s="51">
        <f>RFPData!E1421</f>
        <v>0</v>
      </c>
    </row>
    <row r="1422" spans="1:11">
      <c r="A1422" s="80">
        <f>RFPStatus!D1422</f>
        <v>0</v>
      </c>
      <c r="D1422" s="71">
        <f>RFPData!D1422</f>
        <v>0</v>
      </c>
      <c r="K1422" s="51">
        <f>RFPData!E1422</f>
        <v>0</v>
      </c>
    </row>
    <row r="1423" spans="1:11">
      <c r="A1423" s="80">
        <f>RFPStatus!D1423</f>
        <v>0</v>
      </c>
      <c r="D1423" s="71">
        <f>RFPData!D1423</f>
        <v>0</v>
      </c>
      <c r="K1423" s="51">
        <f>RFPData!E1423</f>
        <v>0</v>
      </c>
    </row>
    <row r="1424" spans="1:11">
      <c r="A1424" s="80">
        <f>RFPStatus!D1424</f>
        <v>0</v>
      </c>
      <c r="D1424" s="71">
        <f>RFPData!D1424</f>
        <v>0</v>
      </c>
      <c r="K1424" s="51">
        <f>RFPData!E1424</f>
        <v>0</v>
      </c>
    </row>
    <row r="1425" spans="1:11">
      <c r="A1425" s="80">
        <f>RFPStatus!D1425</f>
        <v>0</v>
      </c>
      <c r="D1425" s="71">
        <f>RFPData!D1425</f>
        <v>0</v>
      </c>
      <c r="K1425" s="51">
        <f>RFPData!E1425</f>
        <v>0</v>
      </c>
    </row>
    <row r="1426" spans="1:11">
      <c r="A1426" s="80">
        <f>RFPStatus!D1426</f>
        <v>0</v>
      </c>
      <c r="D1426" s="71">
        <f>RFPData!D1426</f>
        <v>0</v>
      </c>
      <c r="K1426" s="51">
        <f>RFPData!E1426</f>
        <v>0</v>
      </c>
    </row>
    <row r="1427" spans="1:11">
      <c r="A1427" s="80">
        <f>RFPStatus!D1427</f>
        <v>0</v>
      </c>
      <c r="D1427" s="71">
        <f>RFPData!D1427</f>
        <v>0</v>
      </c>
      <c r="K1427" s="51">
        <f>RFPData!E1427</f>
        <v>0</v>
      </c>
    </row>
    <row r="1428" spans="1:11">
      <c r="A1428" s="80">
        <f>RFPStatus!D1428</f>
        <v>0</v>
      </c>
      <c r="D1428" s="71">
        <f>RFPData!D1428</f>
        <v>0</v>
      </c>
      <c r="K1428" s="51">
        <f>RFPData!E1428</f>
        <v>0</v>
      </c>
    </row>
    <row r="1429" spans="1:11">
      <c r="A1429" s="80">
        <f>RFPStatus!D1429</f>
        <v>0</v>
      </c>
      <c r="D1429" s="71">
        <f>RFPData!D1429</f>
        <v>0</v>
      </c>
      <c r="K1429" s="51">
        <f>RFPData!E1429</f>
        <v>0</v>
      </c>
    </row>
    <row r="1430" spans="1:11">
      <c r="A1430" s="80">
        <f>RFPStatus!D1430</f>
        <v>0</v>
      </c>
      <c r="D1430" s="71">
        <f>RFPData!D1430</f>
        <v>0</v>
      </c>
      <c r="K1430" s="51">
        <f>RFPData!E1430</f>
        <v>0</v>
      </c>
    </row>
    <row r="1431" spans="1:11">
      <c r="A1431" s="80">
        <f>RFPStatus!D1431</f>
        <v>0</v>
      </c>
      <c r="D1431" s="71">
        <f>RFPData!D1431</f>
        <v>0</v>
      </c>
      <c r="K1431" s="51">
        <f>RFPData!E1431</f>
        <v>0</v>
      </c>
    </row>
    <row r="1432" spans="1:11">
      <c r="A1432" s="80">
        <f>RFPStatus!D1432</f>
        <v>0</v>
      </c>
      <c r="D1432" s="71">
        <f>RFPData!D1432</f>
        <v>0</v>
      </c>
      <c r="K1432" s="51">
        <f>RFPData!E1432</f>
        <v>0</v>
      </c>
    </row>
    <row r="1433" spans="1:11">
      <c r="A1433" s="80">
        <f>RFPStatus!D1433</f>
        <v>0</v>
      </c>
      <c r="D1433" s="71">
        <f>RFPData!D1433</f>
        <v>0</v>
      </c>
      <c r="K1433" s="51">
        <f>RFPData!E1433</f>
        <v>0</v>
      </c>
    </row>
    <row r="1434" spans="1:11">
      <c r="A1434" s="80">
        <f>RFPStatus!D1434</f>
        <v>0</v>
      </c>
      <c r="D1434" s="71">
        <f>RFPData!D1434</f>
        <v>0</v>
      </c>
      <c r="K1434" s="51">
        <f>RFPData!E1434</f>
        <v>0</v>
      </c>
    </row>
    <row r="1435" spans="1:11">
      <c r="A1435" s="80">
        <f>RFPStatus!D1435</f>
        <v>0</v>
      </c>
      <c r="D1435" s="71">
        <f>RFPData!D1435</f>
        <v>0</v>
      </c>
      <c r="K1435" s="51">
        <f>RFPData!E1435</f>
        <v>0</v>
      </c>
    </row>
    <row r="1436" spans="1:11">
      <c r="A1436" s="80">
        <f>RFPStatus!D1436</f>
        <v>0</v>
      </c>
      <c r="D1436" s="71">
        <f>RFPData!D1436</f>
        <v>0</v>
      </c>
      <c r="K1436" s="51">
        <f>RFPData!E1436</f>
        <v>0</v>
      </c>
    </row>
    <row r="1437" spans="1:11">
      <c r="A1437" s="80">
        <f>RFPStatus!D1437</f>
        <v>0</v>
      </c>
      <c r="D1437" s="71">
        <f>RFPData!D1437</f>
        <v>0</v>
      </c>
      <c r="K1437" s="51">
        <f>RFPData!E1437</f>
        <v>0</v>
      </c>
    </row>
    <row r="1438" spans="1:11">
      <c r="A1438" s="80">
        <f>RFPStatus!D1438</f>
        <v>0</v>
      </c>
      <c r="D1438" s="71">
        <f>RFPData!D1438</f>
        <v>0</v>
      </c>
      <c r="K1438" s="51">
        <f>RFPData!E1438</f>
        <v>0</v>
      </c>
    </row>
    <row r="1439" spans="1:11">
      <c r="A1439" s="80">
        <f>RFPStatus!D1439</f>
        <v>0</v>
      </c>
      <c r="D1439" s="71">
        <f>RFPData!D1439</f>
        <v>0</v>
      </c>
      <c r="K1439" s="51">
        <f>RFPData!E1439</f>
        <v>0</v>
      </c>
    </row>
    <row r="1440" spans="1:11">
      <c r="A1440" s="80">
        <f>RFPStatus!D1440</f>
        <v>0</v>
      </c>
      <c r="D1440" s="71">
        <f>RFPData!D1440</f>
        <v>0</v>
      </c>
      <c r="K1440" s="51">
        <f>RFPData!E1440</f>
        <v>0</v>
      </c>
    </row>
    <row r="1441" spans="1:11">
      <c r="A1441" s="80">
        <f>RFPStatus!D1441</f>
        <v>0</v>
      </c>
      <c r="D1441" s="71">
        <f>RFPData!D1441</f>
        <v>0</v>
      </c>
      <c r="K1441" s="51">
        <f>RFPData!E1441</f>
        <v>0</v>
      </c>
    </row>
    <row r="1442" spans="1:11">
      <c r="A1442" s="80">
        <f>RFPStatus!D1442</f>
        <v>0</v>
      </c>
      <c r="D1442" s="71">
        <f>RFPData!D1442</f>
        <v>0</v>
      </c>
      <c r="K1442" s="51">
        <f>RFPData!E1442</f>
        <v>0</v>
      </c>
    </row>
    <row r="1443" spans="1:11">
      <c r="A1443" s="80">
        <f>RFPStatus!D1443</f>
        <v>0</v>
      </c>
      <c r="D1443" s="71">
        <f>RFPData!D1443</f>
        <v>0</v>
      </c>
      <c r="K1443" s="51">
        <f>RFPData!E1443</f>
        <v>0</v>
      </c>
    </row>
    <row r="1444" spans="1:11">
      <c r="A1444" s="80">
        <f>RFPStatus!D1444</f>
        <v>0</v>
      </c>
      <c r="D1444" s="71">
        <f>RFPData!D1444</f>
        <v>0</v>
      </c>
      <c r="K1444" s="51">
        <f>RFPData!E1444</f>
        <v>0</v>
      </c>
    </row>
    <row r="1445" spans="1:11">
      <c r="A1445" s="80">
        <f>RFPStatus!D1445</f>
        <v>0</v>
      </c>
      <c r="D1445" s="71">
        <f>RFPData!D1445</f>
        <v>0</v>
      </c>
      <c r="K1445" s="51">
        <f>RFPData!E1445</f>
        <v>0</v>
      </c>
    </row>
    <row r="1446" spans="1:11">
      <c r="A1446" s="80">
        <f>RFPStatus!D1446</f>
        <v>0</v>
      </c>
      <c r="D1446" s="71">
        <f>RFPData!D1446</f>
        <v>0</v>
      </c>
      <c r="K1446" s="51">
        <f>RFPData!E1446</f>
        <v>0</v>
      </c>
    </row>
    <row r="1447" spans="1:11">
      <c r="A1447" s="80">
        <f>RFPStatus!D1447</f>
        <v>0</v>
      </c>
      <c r="D1447" s="71">
        <f>RFPData!D1447</f>
        <v>0</v>
      </c>
      <c r="K1447" s="51">
        <f>RFPData!E1447</f>
        <v>0</v>
      </c>
    </row>
    <row r="1448" spans="1:11">
      <c r="A1448" s="80">
        <f>RFPStatus!D1448</f>
        <v>0</v>
      </c>
      <c r="D1448" s="71">
        <f>RFPData!D1448</f>
        <v>0</v>
      </c>
      <c r="K1448" s="51">
        <f>RFPData!E1448</f>
        <v>0</v>
      </c>
    </row>
    <row r="1449" spans="1:11">
      <c r="A1449" s="80">
        <f>RFPStatus!D1449</f>
        <v>0</v>
      </c>
      <c r="D1449" s="71">
        <f>RFPData!D1449</f>
        <v>0</v>
      </c>
      <c r="K1449" s="51">
        <f>RFPData!E1449</f>
        <v>0</v>
      </c>
    </row>
    <row r="1450" spans="1:11">
      <c r="A1450" s="80">
        <f>RFPStatus!D1450</f>
        <v>0</v>
      </c>
      <c r="D1450" s="71">
        <f>RFPData!D1450</f>
        <v>0</v>
      </c>
      <c r="K1450" s="51">
        <f>RFPData!E1450</f>
        <v>0</v>
      </c>
    </row>
    <row r="1451" spans="1:11">
      <c r="A1451" s="80">
        <f>RFPStatus!D1451</f>
        <v>0</v>
      </c>
      <c r="D1451" s="71">
        <f>RFPData!D1451</f>
        <v>0</v>
      </c>
      <c r="K1451" s="51">
        <f>RFPData!E1451</f>
        <v>0</v>
      </c>
    </row>
    <row r="1452" spans="1:11">
      <c r="A1452" s="80">
        <f>RFPStatus!D1452</f>
        <v>0</v>
      </c>
      <c r="D1452" s="71">
        <f>RFPData!D1452</f>
        <v>0</v>
      </c>
      <c r="K1452" s="51">
        <f>RFPData!E1452</f>
        <v>0</v>
      </c>
    </row>
    <row r="1453" spans="1:11">
      <c r="A1453" s="80">
        <f>RFPStatus!D1453</f>
        <v>0</v>
      </c>
      <c r="D1453" s="71">
        <f>RFPData!D1453</f>
        <v>0</v>
      </c>
      <c r="K1453" s="51">
        <f>RFPData!E1453</f>
        <v>0</v>
      </c>
    </row>
    <row r="1454" spans="1:11">
      <c r="A1454" s="80">
        <f>RFPStatus!D1454</f>
        <v>0</v>
      </c>
      <c r="D1454" s="71">
        <f>RFPData!D1454</f>
        <v>0</v>
      </c>
      <c r="K1454" s="51">
        <f>RFPData!E1454</f>
        <v>0</v>
      </c>
    </row>
    <row r="1455" spans="1:11">
      <c r="A1455" s="80">
        <f>RFPStatus!D1455</f>
        <v>0</v>
      </c>
      <c r="D1455" s="71">
        <f>RFPData!D1455</f>
        <v>0</v>
      </c>
      <c r="K1455" s="51">
        <f>RFPData!E1455</f>
        <v>0</v>
      </c>
    </row>
    <row r="1456" spans="1:11">
      <c r="A1456" s="80">
        <f>RFPStatus!D1456</f>
        <v>0</v>
      </c>
      <c r="D1456" s="71">
        <f>RFPData!D1456</f>
        <v>0</v>
      </c>
      <c r="K1456" s="51">
        <f>RFPData!E1456</f>
        <v>0</v>
      </c>
    </row>
    <row r="1457" spans="1:11">
      <c r="A1457" s="80">
        <f>RFPStatus!D1457</f>
        <v>0</v>
      </c>
      <c r="D1457" s="71">
        <f>RFPData!D1457</f>
        <v>0</v>
      </c>
      <c r="K1457" s="51">
        <f>RFPData!E1457</f>
        <v>0</v>
      </c>
    </row>
    <row r="1458" spans="1:11">
      <c r="A1458" s="80">
        <f>RFPStatus!D1458</f>
        <v>0</v>
      </c>
      <c r="D1458" s="71">
        <f>RFPData!D1458</f>
        <v>0</v>
      </c>
      <c r="K1458" s="51">
        <f>RFPData!E1458</f>
        <v>0</v>
      </c>
    </row>
    <row r="1459" spans="1:11">
      <c r="A1459" s="80">
        <f>RFPStatus!D1459</f>
        <v>0</v>
      </c>
      <c r="D1459" s="71">
        <f>RFPData!D1459</f>
        <v>0</v>
      </c>
      <c r="K1459" s="51">
        <f>RFPData!E1459</f>
        <v>0</v>
      </c>
    </row>
    <row r="1460" spans="1:11">
      <c r="A1460" s="80">
        <f>RFPStatus!D1460</f>
        <v>0</v>
      </c>
      <c r="D1460" s="71">
        <f>RFPData!D1460</f>
        <v>0</v>
      </c>
      <c r="K1460" s="51">
        <f>RFPData!E1460</f>
        <v>0</v>
      </c>
    </row>
    <row r="1461" spans="1:11">
      <c r="A1461" s="80">
        <f>RFPStatus!D1461</f>
        <v>0</v>
      </c>
      <c r="D1461" s="71">
        <f>RFPData!D1461</f>
        <v>0</v>
      </c>
      <c r="K1461" s="51">
        <f>RFPData!E1461</f>
        <v>0</v>
      </c>
    </row>
    <row r="1462" spans="1:11">
      <c r="A1462" s="80">
        <f>RFPStatus!D1462</f>
        <v>0</v>
      </c>
      <c r="D1462" s="71">
        <f>RFPData!D1462</f>
        <v>0</v>
      </c>
      <c r="K1462" s="51">
        <f>RFPData!E1462</f>
        <v>0</v>
      </c>
    </row>
    <row r="1463" spans="1:11">
      <c r="A1463" s="80">
        <f>RFPStatus!D1463</f>
        <v>0</v>
      </c>
      <c r="D1463" s="71">
        <f>RFPData!D1463</f>
        <v>0</v>
      </c>
      <c r="K1463" s="51">
        <f>RFPData!E1463</f>
        <v>0</v>
      </c>
    </row>
    <row r="1464" spans="1:11">
      <c r="A1464" s="80">
        <f>RFPStatus!D1464</f>
        <v>0</v>
      </c>
      <c r="D1464" s="71">
        <f>RFPData!D1464</f>
        <v>0</v>
      </c>
      <c r="K1464" s="51">
        <f>RFPData!E1464</f>
        <v>0</v>
      </c>
    </row>
    <row r="1465" spans="1:11">
      <c r="A1465" s="80">
        <f>RFPStatus!D1465</f>
        <v>0</v>
      </c>
      <c r="D1465" s="71">
        <f>RFPData!D1465</f>
        <v>0</v>
      </c>
      <c r="K1465" s="51">
        <f>RFPData!E1465</f>
        <v>0</v>
      </c>
    </row>
    <row r="1466" spans="1:11">
      <c r="A1466" s="80">
        <f>RFPStatus!D1466</f>
        <v>0</v>
      </c>
      <c r="D1466" s="71">
        <f>RFPData!D1466</f>
        <v>0</v>
      </c>
      <c r="K1466" s="51">
        <f>RFPData!E1466</f>
        <v>0</v>
      </c>
    </row>
    <row r="1467" spans="1:11">
      <c r="A1467" s="80">
        <f>RFPStatus!D1467</f>
        <v>0</v>
      </c>
      <c r="D1467" s="71">
        <f>RFPData!D1467</f>
        <v>0</v>
      </c>
      <c r="K1467" s="51">
        <f>RFPData!E1467</f>
        <v>0</v>
      </c>
    </row>
    <row r="1468" spans="1:11">
      <c r="A1468" s="80">
        <f>RFPStatus!D1468</f>
        <v>0</v>
      </c>
      <c r="D1468" s="71">
        <f>RFPData!D1468</f>
        <v>0</v>
      </c>
      <c r="K1468" s="51">
        <f>RFPData!E1468</f>
        <v>0</v>
      </c>
    </row>
    <row r="1469" spans="1:11">
      <c r="A1469" s="80">
        <f>RFPStatus!D1469</f>
        <v>0</v>
      </c>
      <c r="D1469" s="71">
        <f>RFPData!D1469</f>
        <v>0</v>
      </c>
      <c r="K1469" s="51">
        <f>RFPData!E1469</f>
        <v>0</v>
      </c>
    </row>
    <row r="1470" spans="1:11">
      <c r="A1470" s="80">
        <f>RFPStatus!D1470</f>
        <v>0</v>
      </c>
      <c r="D1470" s="71">
        <f>RFPData!D1470</f>
        <v>0</v>
      </c>
      <c r="K1470" s="51">
        <f>RFPData!E1470</f>
        <v>0</v>
      </c>
    </row>
    <row r="1471" spans="1:11">
      <c r="A1471" s="80">
        <f>RFPStatus!D1471</f>
        <v>0</v>
      </c>
      <c r="D1471" s="71">
        <f>RFPData!D1471</f>
        <v>0</v>
      </c>
      <c r="K1471" s="51">
        <f>RFPData!E1471</f>
        <v>0</v>
      </c>
    </row>
    <row r="1472" spans="1:11">
      <c r="A1472" s="80">
        <f>RFPStatus!D1472</f>
        <v>0</v>
      </c>
      <c r="D1472" s="71">
        <f>RFPData!D1472</f>
        <v>0</v>
      </c>
      <c r="K1472" s="51">
        <f>RFPData!E1472</f>
        <v>0</v>
      </c>
    </row>
    <row r="1473" spans="1:11">
      <c r="A1473" s="80">
        <f>RFPStatus!D1473</f>
        <v>0</v>
      </c>
      <c r="D1473" s="71">
        <f>RFPData!D1473</f>
        <v>0</v>
      </c>
      <c r="K1473" s="51">
        <f>RFPData!E1473</f>
        <v>0</v>
      </c>
    </row>
    <row r="1474" spans="1:11">
      <c r="A1474" s="80">
        <f>RFPStatus!D1474</f>
        <v>0</v>
      </c>
      <c r="D1474" s="71">
        <f>RFPData!D1474</f>
        <v>0</v>
      </c>
      <c r="K1474" s="51">
        <f>RFPData!E1474</f>
        <v>0</v>
      </c>
    </row>
    <row r="1475" spans="1:11">
      <c r="A1475" s="80">
        <f>RFPStatus!D1475</f>
        <v>0</v>
      </c>
      <c r="D1475" s="71">
        <f>RFPData!D1475</f>
        <v>0</v>
      </c>
      <c r="K1475" s="51">
        <f>RFPData!E1475</f>
        <v>0</v>
      </c>
    </row>
    <row r="1476" spans="1:11">
      <c r="A1476" s="80">
        <f>RFPStatus!D1476</f>
        <v>0</v>
      </c>
      <c r="D1476" s="71">
        <f>RFPData!D1476</f>
        <v>0</v>
      </c>
      <c r="K1476" s="51">
        <f>RFPData!E1476</f>
        <v>0</v>
      </c>
    </row>
    <row r="1477" spans="1:11">
      <c r="A1477" s="80">
        <f>RFPStatus!D1477</f>
        <v>0</v>
      </c>
      <c r="D1477" s="71">
        <f>RFPData!D1477</f>
        <v>0</v>
      </c>
      <c r="K1477" s="51">
        <f>RFPData!E1477</f>
        <v>0</v>
      </c>
    </row>
    <row r="1478" spans="1:11">
      <c r="A1478" s="80">
        <f>RFPStatus!D1478</f>
        <v>0</v>
      </c>
      <c r="D1478" s="71">
        <f>RFPData!D1478</f>
        <v>0</v>
      </c>
      <c r="K1478" s="51">
        <f>RFPData!E1478</f>
        <v>0</v>
      </c>
    </row>
    <row r="1479" spans="1:11">
      <c r="A1479" s="80">
        <f>RFPStatus!D1479</f>
        <v>0</v>
      </c>
      <c r="D1479" s="71">
        <f>RFPData!D1479</f>
        <v>0</v>
      </c>
      <c r="K1479" s="51">
        <f>RFPData!E1479</f>
        <v>0</v>
      </c>
    </row>
    <row r="1480" spans="1:11">
      <c r="A1480" s="80">
        <f>RFPStatus!D1480</f>
        <v>0</v>
      </c>
      <c r="D1480" s="71">
        <f>RFPData!D1480</f>
        <v>0</v>
      </c>
      <c r="K1480" s="51">
        <f>RFPData!E1480</f>
        <v>0</v>
      </c>
    </row>
    <row r="1481" spans="1:11">
      <c r="A1481" s="80">
        <f>RFPStatus!D1481</f>
        <v>0</v>
      </c>
      <c r="D1481" s="71">
        <f>RFPData!D1481</f>
        <v>0</v>
      </c>
      <c r="K1481" s="51">
        <f>RFPData!E1481</f>
        <v>0</v>
      </c>
    </row>
    <row r="1482" spans="1:11">
      <c r="A1482" s="80">
        <f>RFPStatus!D1482</f>
        <v>0</v>
      </c>
      <c r="D1482" s="71">
        <f>RFPData!D1482</f>
        <v>0</v>
      </c>
      <c r="K1482" s="51">
        <f>RFPData!E1482</f>
        <v>0</v>
      </c>
    </row>
    <row r="1483" spans="1:11">
      <c r="A1483" s="80">
        <f>RFPStatus!D1483</f>
        <v>0</v>
      </c>
      <c r="D1483" s="71">
        <f>RFPData!D1483</f>
        <v>0</v>
      </c>
      <c r="K1483" s="51">
        <f>RFPData!E1483</f>
        <v>0</v>
      </c>
    </row>
    <row r="1484" spans="1:11">
      <c r="A1484" s="80">
        <f>RFPStatus!D1484</f>
        <v>0</v>
      </c>
      <c r="D1484" s="71">
        <f>RFPData!D1484</f>
        <v>0</v>
      </c>
      <c r="K1484" s="51">
        <f>RFPData!E1484</f>
        <v>0</v>
      </c>
    </row>
    <row r="1485" spans="1:11">
      <c r="A1485" s="80">
        <f>RFPStatus!D1485</f>
        <v>0</v>
      </c>
      <c r="D1485" s="71">
        <f>RFPData!D1485</f>
        <v>0</v>
      </c>
      <c r="K1485" s="51">
        <f>RFPData!E1485</f>
        <v>0</v>
      </c>
    </row>
    <row r="1486" spans="1:11">
      <c r="A1486" s="80">
        <f>RFPStatus!D1486</f>
        <v>0</v>
      </c>
      <c r="D1486" s="71">
        <f>RFPData!D1486</f>
        <v>0</v>
      </c>
      <c r="K1486" s="51">
        <f>RFPData!E1486</f>
        <v>0</v>
      </c>
    </row>
    <row r="1487" spans="1:11">
      <c r="A1487" s="80">
        <f>RFPStatus!D1487</f>
        <v>0</v>
      </c>
      <c r="D1487" s="71">
        <f>RFPData!D1487</f>
        <v>0</v>
      </c>
      <c r="K1487" s="51">
        <f>RFPData!E1487</f>
        <v>0</v>
      </c>
    </row>
    <row r="1488" spans="1:11">
      <c r="A1488" s="80">
        <f>RFPStatus!D1488</f>
        <v>0</v>
      </c>
      <c r="D1488" s="71">
        <f>RFPData!D1488</f>
        <v>0</v>
      </c>
      <c r="K1488" s="51">
        <f>RFPData!E1488</f>
        <v>0</v>
      </c>
    </row>
    <row r="1489" spans="1:11">
      <c r="A1489" s="80">
        <f>RFPStatus!D1489</f>
        <v>0</v>
      </c>
      <c r="D1489" s="71">
        <f>RFPData!D1489</f>
        <v>0</v>
      </c>
      <c r="K1489" s="51">
        <f>RFPData!E1489</f>
        <v>0</v>
      </c>
    </row>
    <row r="1490" spans="1:11">
      <c r="A1490" s="80">
        <f>RFPStatus!D1490</f>
        <v>0</v>
      </c>
      <c r="D1490" s="71">
        <f>RFPData!D1490</f>
        <v>0</v>
      </c>
      <c r="K1490" s="51">
        <f>RFPData!E1490</f>
        <v>0</v>
      </c>
    </row>
    <row r="1491" spans="1:11">
      <c r="A1491" s="80">
        <f>RFPStatus!D1491</f>
        <v>0</v>
      </c>
      <c r="D1491" s="71">
        <f>RFPData!D1491</f>
        <v>0</v>
      </c>
      <c r="K1491" s="51">
        <f>RFPData!E1491</f>
        <v>0</v>
      </c>
    </row>
    <row r="1492" spans="1:11">
      <c r="A1492" s="80">
        <f>RFPStatus!D1492</f>
        <v>0</v>
      </c>
      <c r="D1492" s="71">
        <f>RFPData!D1492</f>
        <v>0</v>
      </c>
      <c r="K1492" s="51">
        <f>RFPData!E1492</f>
        <v>0</v>
      </c>
    </row>
    <row r="1493" spans="1:11">
      <c r="A1493" s="80">
        <f>RFPStatus!D1493</f>
        <v>0</v>
      </c>
      <c r="D1493" s="71">
        <f>RFPData!D1493</f>
        <v>0</v>
      </c>
      <c r="K1493" s="51">
        <f>RFPData!E1493</f>
        <v>0</v>
      </c>
    </row>
    <row r="1494" spans="1:11">
      <c r="A1494" s="80">
        <f>RFPStatus!D1494</f>
        <v>0</v>
      </c>
      <c r="D1494" s="71">
        <f>RFPData!D1494</f>
        <v>0</v>
      </c>
      <c r="K1494" s="51">
        <f>RFPData!E1494</f>
        <v>0</v>
      </c>
    </row>
    <row r="1495" spans="1:11">
      <c r="A1495" s="80">
        <f>RFPStatus!D1495</f>
        <v>0</v>
      </c>
      <c r="D1495" s="71">
        <f>RFPData!D1495</f>
        <v>0</v>
      </c>
      <c r="K1495" s="51">
        <f>RFPData!E1495</f>
        <v>0</v>
      </c>
    </row>
    <row r="1496" spans="1:11">
      <c r="A1496" s="80">
        <f>RFPStatus!D1496</f>
        <v>0</v>
      </c>
      <c r="D1496" s="71">
        <f>RFPData!D1496</f>
        <v>0</v>
      </c>
      <c r="K1496" s="51">
        <f>RFPData!E1496</f>
        <v>0</v>
      </c>
    </row>
    <row r="1497" spans="1:11">
      <c r="A1497" s="80">
        <f>RFPStatus!D1497</f>
        <v>0</v>
      </c>
      <c r="D1497" s="71">
        <f>RFPData!D1497</f>
        <v>0</v>
      </c>
      <c r="K1497" s="51">
        <f>RFPData!E1497</f>
        <v>0</v>
      </c>
    </row>
    <row r="1498" spans="1:11">
      <c r="A1498" s="80">
        <f>RFPStatus!D1498</f>
        <v>0</v>
      </c>
      <c r="D1498" s="71">
        <f>RFPData!D1498</f>
        <v>0</v>
      </c>
      <c r="K1498" s="51">
        <f>RFPData!E1498</f>
        <v>0</v>
      </c>
    </row>
    <row r="1499" spans="1:11">
      <c r="A1499" s="80">
        <f>RFPStatus!D1499</f>
        <v>0</v>
      </c>
      <c r="D1499" s="71">
        <f>RFPData!D1499</f>
        <v>0</v>
      </c>
      <c r="K1499" s="51">
        <f>RFPData!E1499</f>
        <v>0</v>
      </c>
    </row>
    <row r="1500" spans="1:11">
      <c r="A1500" s="80">
        <f>RFPStatus!D1500</f>
        <v>0</v>
      </c>
      <c r="D1500" s="71">
        <f>RFPData!D1500</f>
        <v>0</v>
      </c>
      <c r="K1500" s="51">
        <f>RFPData!E1500</f>
        <v>0</v>
      </c>
    </row>
    <row r="1501" spans="1:11">
      <c r="A1501" s="80">
        <f>RFPStatus!D1501</f>
        <v>0</v>
      </c>
      <c r="D1501" s="71">
        <f>RFPData!D1501</f>
        <v>0</v>
      </c>
      <c r="K1501" s="51">
        <f>RFPData!E1501</f>
        <v>0</v>
      </c>
    </row>
    <row r="1502" spans="1:11">
      <c r="A1502" s="80">
        <f>RFPStatus!D1502</f>
        <v>0</v>
      </c>
      <c r="D1502" s="71">
        <f>RFPData!D1502</f>
        <v>0</v>
      </c>
      <c r="K1502" s="51">
        <f>RFPData!E1502</f>
        <v>0</v>
      </c>
    </row>
    <row r="1503" spans="1:11">
      <c r="A1503" s="80">
        <f>RFPStatus!D1503</f>
        <v>0</v>
      </c>
      <c r="D1503" s="71">
        <f>RFPData!D1503</f>
        <v>0</v>
      </c>
      <c r="K1503" s="51">
        <f>RFPData!E1503</f>
        <v>0</v>
      </c>
    </row>
    <row r="1504" spans="1:11">
      <c r="A1504" s="80">
        <f>RFPStatus!D1504</f>
        <v>0</v>
      </c>
      <c r="D1504" s="71">
        <f>RFPData!D1504</f>
        <v>0</v>
      </c>
      <c r="K1504" s="51">
        <f>RFPData!E1504</f>
        <v>0</v>
      </c>
    </row>
    <row r="1505" spans="1:11">
      <c r="A1505" s="80">
        <f>RFPStatus!D1505</f>
        <v>0</v>
      </c>
      <c r="D1505" s="71">
        <f>RFPData!D1505</f>
        <v>0</v>
      </c>
      <c r="K1505" s="51">
        <f>RFPData!E1505</f>
        <v>0</v>
      </c>
    </row>
    <row r="1506" spans="1:11">
      <c r="A1506" s="80">
        <f>RFPStatus!D1506</f>
        <v>0</v>
      </c>
      <c r="D1506" s="71">
        <f>RFPData!D1506</f>
        <v>0</v>
      </c>
      <c r="K1506" s="51">
        <f>RFPData!E1506</f>
        <v>0</v>
      </c>
    </row>
    <row r="1507" spans="1:11">
      <c r="A1507" s="80">
        <f>RFPStatus!D1507</f>
        <v>0</v>
      </c>
      <c r="D1507" s="71">
        <f>RFPData!D1507</f>
        <v>0</v>
      </c>
      <c r="K1507" s="51">
        <f>RFPData!E1507</f>
        <v>0</v>
      </c>
    </row>
    <row r="1508" spans="1:11">
      <c r="A1508" s="80">
        <f>RFPStatus!D1508</f>
        <v>0</v>
      </c>
      <c r="D1508" s="71">
        <f>RFPData!D1508</f>
        <v>0</v>
      </c>
      <c r="K1508" s="51">
        <f>RFPData!E1508</f>
        <v>0</v>
      </c>
    </row>
    <row r="1509" spans="1:11">
      <c r="A1509" s="80">
        <f>RFPStatus!D1509</f>
        <v>0</v>
      </c>
      <c r="D1509" s="71">
        <f>RFPData!D1509</f>
        <v>0</v>
      </c>
      <c r="K1509" s="51">
        <f>RFPData!E1509</f>
        <v>0</v>
      </c>
    </row>
    <row r="1510" spans="1:11">
      <c r="A1510" s="80">
        <f>RFPStatus!D1510</f>
        <v>0</v>
      </c>
      <c r="D1510" s="71">
        <f>RFPData!D1510</f>
        <v>0</v>
      </c>
      <c r="K1510" s="51">
        <f>RFPData!E1510</f>
        <v>0</v>
      </c>
    </row>
    <row r="1511" spans="1:11">
      <c r="A1511" s="80">
        <f>RFPStatus!D1511</f>
        <v>0</v>
      </c>
      <c r="D1511" s="71">
        <f>RFPData!D1511</f>
        <v>0</v>
      </c>
      <c r="K1511" s="51">
        <f>RFPData!E1511</f>
        <v>0</v>
      </c>
    </row>
    <row r="1512" spans="1:11">
      <c r="A1512" s="80">
        <f>RFPStatus!D1512</f>
        <v>0</v>
      </c>
      <c r="D1512" s="71">
        <f>RFPData!D1512</f>
        <v>0</v>
      </c>
      <c r="K1512" s="51">
        <f>RFPData!E1512</f>
        <v>0</v>
      </c>
    </row>
    <row r="1513" spans="1:11">
      <c r="A1513" s="80">
        <f>RFPStatus!D1513</f>
        <v>0</v>
      </c>
      <c r="D1513" s="71">
        <f>RFPData!D1513</f>
        <v>0</v>
      </c>
      <c r="K1513" s="51">
        <f>RFPData!E1513</f>
        <v>0</v>
      </c>
    </row>
    <row r="1514" spans="1:11">
      <c r="A1514" s="80">
        <f>RFPStatus!D1514</f>
        <v>0</v>
      </c>
      <c r="D1514" s="71">
        <f>RFPData!D1514</f>
        <v>0</v>
      </c>
      <c r="K1514" s="51">
        <f>RFPData!E1514</f>
        <v>0</v>
      </c>
    </row>
    <row r="1515" spans="1:11">
      <c r="A1515" s="80">
        <f>RFPStatus!D1515</f>
        <v>0</v>
      </c>
      <c r="D1515" s="71">
        <f>RFPData!D1515</f>
        <v>0</v>
      </c>
      <c r="K1515" s="51">
        <f>RFPData!E1515</f>
        <v>0</v>
      </c>
    </row>
    <row r="1516" spans="1:11">
      <c r="A1516" s="80">
        <f>RFPStatus!D1516</f>
        <v>0</v>
      </c>
      <c r="D1516" s="71">
        <f>RFPData!D1516</f>
        <v>0</v>
      </c>
      <c r="K1516" s="51">
        <f>RFPData!E1516</f>
        <v>0</v>
      </c>
    </row>
    <row r="1517" spans="1:11">
      <c r="A1517" s="80">
        <f>RFPStatus!D1517</f>
        <v>0</v>
      </c>
      <c r="D1517" s="71">
        <f>RFPData!D1517</f>
        <v>0</v>
      </c>
      <c r="K1517" s="51">
        <f>RFPData!E1517</f>
        <v>0</v>
      </c>
    </row>
    <row r="1518" spans="1:11">
      <c r="A1518" s="80">
        <f>RFPStatus!D1518</f>
        <v>0</v>
      </c>
      <c r="D1518" s="71">
        <f>RFPData!D1518</f>
        <v>0</v>
      </c>
      <c r="K1518" s="51">
        <f>RFPData!E1518</f>
        <v>0</v>
      </c>
    </row>
    <row r="1519" spans="1:11">
      <c r="A1519" s="80">
        <f>RFPStatus!D1519</f>
        <v>0</v>
      </c>
      <c r="D1519" s="71">
        <f>RFPData!D1519</f>
        <v>0</v>
      </c>
      <c r="K1519" s="51">
        <f>RFPData!E1519</f>
        <v>0</v>
      </c>
    </row>
    <row r="1520" spans="1:11">
      <c r="A1520" s="80">
        <f>RFPStatus!D1520</f>
        <v>0</v>
      </c>
      <c r="D1520" s="71">
        <f>RFPData!D1520</f>
        <v>0</v>
      </c>
      <c r="K1520" s="51">
        <f>RFPData!E1520</f>
        <v>0</v>
      </c>
    </row>
    <row r="1521" spans="1:11">
      <c r="A1521" s="80">
        <f>RFPStatus!D1521</f>
        <v>0</v>
      </c>
      <c r="D1521" s="71">
        <f>RFPData!D1521</f>
        <v>0</v>
      </c>
      <c r="K1521" s="51">
        <f>RFPData!E1521</f>
        <v>0</v>
      </c>
    </row>
    <row r="1522" spans="1:11">
      <c r="A1522" s="80">
        <f>RFPStatus!D1522</f>
        <v>0</v>
      </c>
      <c r="D1522" s="71">
        <f>RFPData!D1522</f>
        <v>0</v>
      </c>
      <c r="K1522" s="51">
        <f>RFPData!E1522</f>
        <v>0</v>
      </c>
    </row>
    <row r="1523" spans="1:11">
      <c r="A1523" s="80">
        <f>RFPStatus!D1523</f>
        <v>0</v>
      </c>
      <c r="D1523" s="71">
        <f>RFPData!D1523</f>
        <v>0</v>
      </c>
      <c r="K1523" s="51">
        <f>RFPData!E1523</f>
        <v>0</v>
      </c>
    </row>
    <row r="1524" spans="1:11">
      <c r="A1524" s="80">
        <f>RFPStatus!D1524</f>
        <v>0</v>
      </c>
      <c r="D1524" s="71">
        <f>RFPData!D1524</f>
        <v>0</v>
      </c>
      <c r="K1524" s="51">
        <f>RFPData!E1524</f>
        <v>0</v>
      </c>
    </row>
    <row r="1525" spans="1:11">
      <c r="A1525" s="80">
        <f>RFPStatus!D1525</f>
        <v>0</v>
      </c>
      <c r="D1525" s="71">
        <f>RFPData!D1525</f>
        <v>0</v>
      </c>
      <c r="K1525" s="51">
        <f>RFPData!E1525</f>
        <v>0</v>
      </c>
    </row>
    <row r="1526" spans="1:11">
      <c r="A1526" s="80">
        <f>RFPStatus!D1526</f>
        <v>0</v>
      </c>
      <c r="D1526" s="71">
        <f>RFPData!D1526</f>
        <v>0</v>
      </c>
      <c r="K1526" s="51">
        <f>RFPData!E1526</f>
        <v>0</v>
      </c>
    </row>
    <row r="1527" spans="1:11">
      <c r="A1527" s="80">
        <f>RFPStatus!D1527</f>
        <v>0</v>
      </c>
      <c r="D1527" s="71">
        <f>RFPData!D1527</f>
        <v>0</v>
      </c>
      <c r="K1527" s="51">
        <f>RFPData!E1527</f>
        <v>0</v>
      </c>
    </row>
    <row r="1528" spans="1:11">
      <c r="A1528" s="80">
        <f>RFPStatus!D1528</f>
        <v>0</v>
      </c>
      <c r="D1528" s="71">
        <f>RFPData!D1528</f>
        <v>0</v>
      </c>
      <c r="K1528" s="51">
        <f>RFPData!E1528</f>
        <v>0</v>
      </c>
    </row>
    <row r="1529" spans="1:11">
      <c r="A1529" s="80">
        <f>RFPStatus!D1529</f>
        <v>0</v>
      </c>
      <c r="D1529" s="71">
        <f>RFPData!D1529</f>
        <v>0</v>
      </c>
      <c r="K1529" s="51">
        <f>RFPData!E1529</f>
        <v>0</v>
      </c>
    </row>
    <row r="1530" spans="1:11">
      <c r="A1530" s="80">
        <f>RFPStatus!D1530</f>
        <v>0</v>
      </c>
      <c r="D1530" s="71">
        <f>RFPData!D1530</f>
        <v>0</v>
      </c>
      <c r="K1530" s="51">
        <f>RFPData!E1530</f>
        <v>0</v>
      </c>
    </row>
    <row r="1531" spans="1:11">
      <c r="A1531" s="80">
        <f>RFPStatus!D1531</f>
        <v>0</v>
      </c>
      <c r="D1531" s="71">
        <f>RFPData!D1531</f>
        <v>0</v>
      </c>
      <c r="K1531" s="51">
        <f>RFPData!E1531</f>
        <v>0</v>
      </c>
    </row>
    <row r="1532" spans="1:11">
      <c r="A1532" s="80">
        <f>RFPStatus!D1532</f>
        <v>0</v>
      </c>
      <c r="D1532" s="71">
        <f>RFPData!D1532</f>
        <v>0</v>
      </c>
      <c r="K1532" s="51">
        <f>RFPData!E1532</f>
        <v>0</v>
      </c>
    </row>
    <row r="1533" spans="1:11">
      <c r="A1533" s="80">
        <f>RFPStatus!D1533</f>
        <v>0</v>
      </c>
      <c r="D1533" s="71">
        <f>RFPData!D1533</f>
        <v>0</v>
      </c>
      <c r="K1533" s="51">
        <f>RFPData!E1533</f>
        <v>0</v>
      </c>
    </row>
    <row r="1534" spans="1:11">
      <c r="A1534" s="80">
        <f>RFPStatus!D1534</f>
        <v>0</v>
      </c>
      <c r="D1534" s="71">
        <f>RFPData!D1534</f>
        <v>0</v>
      </c>
      <c r="K1534" s="51">
        <f>RFPData!E1534</f>
        <v>0</v>
      </c>
    </row>
    <row r="1535" spans="1:11">
      <c r="A1535" s="80">
        <f>RFPStatus!D1535</f>
        <v>0</v>
      </c>
      <c r="D1535" s="71">
        <f>RFPData!D1535</f>
        <v>0</v>
      </c>
      <c r="K1535" s="51">
        <f>RFPData!E1535</f>
        <v>0</v>
      </c>
    </row>
    <row r="1536" spans="1:11">
      <c r="A1536" s="80">
        <f>RFPStatus!D1536</f>
        <v>0</v>
      </c>
      <c r="D1536" s="71">
        <f>RFPData!D1536</f>
        <v>0</v>
      </c>
      <c r="K1536" s="51">
        <f>RFPData!E1536</f>
        <v>0</v>
      </c>
    </row>
    <row r="1537" spans="1:11">
      <c r="A1537" s="80">
        <f>RFPStatus!D1537</f>
        <v>0</v>
      </c>
      <c r="D1537" s="71">
        <f>RFPData!D1537</f>
        <v>0</v>
      </c>
      <c r="K1537" s="51">
        <f>RFPData!E1537</f>
        <v>0</v>
      </c>
    </row>
    <row r="1538" spans="1:11">
      <c r="A1538" s="80">
        <f>RFPStatus!D1538</f>
        <v>0</v>
      </c>
      <c r="D1538" s="71">
        <f>RFPData!D1538</f>
        <v>0</v>
      </c>
      <c r="K1538" s="51">
        <f>RFPData!E1538</f>
        <v>0</v>
      </c>
    </row>
    <row r="1539" spans="1:11">
      <c r="A1539" s="80">
        <f>RFPStatus!D1539</f>
        <v>0</v>
      </c>
      <c r="D1539" s="71">
        <f>RFPData!D1539</f>
        <v>0</v>
      </c>
      <c r="K1539" s="51">
        <f>RFPData!E1539</f>
        <v>0</v>
      </c>
    </row>
    <row r="1540" spans="1:11">
      <c r="A1540" s="80">
        <f>RFPStatus!D1540</f>
        <v>0</v>
      </c>
      <c r="D1540" s="71">
        <f>RFPData!D1540</f>
        <v>0</v>
      </c>
      <c r="K1540" s="51">
        <f>RFPData!E1540</f>
        <v>0</v>
      </c>
    </row>
    <row r="1541" spans="1:11">
      <c r="A1541" s="80">
        <f>RFPStatus!D1541</f>
        <v>0</v>
      </c>
      <c r="D1541" s="71">
        <f>RFPData!D1541</f>
        <v>0</v>
      </c>
      <c r="K1541" s="51">
        <f>RFPData!E1541</f>
        <v>0</v>
      </c>
    </row>
    <row r="1542" spans="1:11">
      <c r="A1542" s="80">
        <f>RFPStatus!D1542</f>
        <v>0</v>
      </c>
      <c r="D1542" s="71">
        <f>RFPData!D1542</f>
        <v>0</v>
      </c>
      <c r="K1542" s="51">
        <f>RFPData!E1542</f>
        <v>0</v>
      </c>
    </row>
    <row r="1543" spans="1:11">
      <c r="A1543" s="80">
        <f>RFPStatus!D1543</f>
        <v>0</v>
      </c>
      <c r="D1543" s="71">
        <f>RFPData!D1543</f>
        <v>0</v>
      </c>
      <c r="K1543" s="51">
        <f>RFPData!E1543</f>
        <v>0</v>
      </c>
    </row>
    <row r="1544" spans="1:11">
      <c r="A1544" s="80">
        <f>RFPStatus!D1544</f>
        <v>0</v>
      </c>
      <c r="D1544" s="71">
        <f>RFPData!D1544</f>
        <v>0</v>
      </c>
      <c r="K1544" s="51">
        <f>RFPData!E1544</f>
        <v>0</v>
      </c>
    </row>
    <row r="1545" spans="1:11">
      <c r="A1545" s="80">
        <f>RFPStatus!D1545</f>
        <v>0</v>
      </c>
      <c r="D1545" s="71">
        <f>RFPData!D1545</f>
        <v>0</v>
      </c>
      <c r="K1545" s="51">
        <f>RFPData!E1545</f>
        <v>0</v>
      </c>
    </row>
    <row r="1546" spans="1:11">
      <c r="A1546" s="80">
        <f>RFPStatus!D1546</f>
        <v>0</v>
      </c>
      <c r="D1546" s="71">
        <f>RFPData!D1546</f>
        <v>0</v>
      </c>
      <c r="K1546" s="51">
        <f>RFPData!E1546</f>
        <v>0</v>
      </c>
    </row>
    <row r="1547" spans="1:11">
      <c r="A1547" s="80">
        <f>RFPStatus!D1547</f>
        <v>0</v>
      </c>
      <c r="D1547" s="71">
        <f>RFPData!D1547</f>
        <v>0</v>
      </c>
      <c r="K1547" s="51">
        <f>RFPData!E1547</f>
        <v>0</v>
      </c>
    </row>
    <row r="1548" spans="1:11">
      <c r="A1548" s="80">
        <f>RFPStatus!D1548</f>
        <v>0</v>
      </c>
      <c r="D1548" s="71">
        <f>RFPData!D1548</f>
        <v>0</v>
      </c>
      <c r="K1548" s="51">
        <f>RFPData!E1548</f>
        <v>0</v>
      </c>
    </row>
    <row r="1549" spans="1:11">
      <c r="A1549" s="80">
        <f>RFPStatus!D1549</f>
        <v>0</v>
      </c>
      <c r="D1549" s="71">
        <f>RFPData!D1549</f>
        <v>0</v>
      </c>
      <c r="K1549" s="51">
        <f>RFPData!E1549</f>
        <v>0</v>
      </c>
    </row>
    <row r="1550" spans="1:11">
      <c r="A1550" s="80">
        <f>RFPStatus!D1550</f>
        <v>0</v>
      </c>
      <c r="D1550" s="71">
        <f>RFPData!D1550</f>
        <v>0</v>
      </c>
      <c r="K1550" s="51">
        <f>RFPData!E1550</f>
        <v>0</v>
      </c>
    </row>
    <row r="1551" spans="1:11">
      <c r="A1551" s="80">
        <f>RFPStatus!D1551</f>
        <v>0</v>
      </c>
      <c r="D1551" s="71">
        <f>RFPData!D1551</f>
        <v>0</v>
      </c>
      <c r="K1551" s="51">
        <f>RFPData!E1551</f>
        <v>0</v>
      </c>
    </row>
    <row r="1552" spans="1:11">
      <c r="A1552" s="80">
        <f>RFPStatus!D1552</f>
        <v>0</v>
      </c>
      <c r="D1552" s="71">
        <f>RFPData!D1552</f>
        <v>0</v>
      </c>
      <c r="K1552" s="51">
        <f>RFPData!E1552</f>
        <v>0</v>
      </c>
    </row>
    <row r="1553" spans="1:11">
      <c r="A1553" s="80">
        <f>RFPStatus!D1553</f>
        <v>0</v>
      </c>
      <c r="D1553" s="71">
        <f>RFPData!D1553</f>
        <v>0</v>
      </c>
      <c r="K1553" s="51">
        <f>RFPData!E1553</f>
        <v>0</v>
      </c>
    </row>
    <row r="1554" spans="1:11">
      <c r="A1554" s="80">
        <f>RFPStatus!D1554</f>
        <v>0</v>
      </c>
      <c r="D1554" s="71">
        <f>RFPData!D1554</f>
        <v>0</v>
      </c>
      <c r="K1554" s="51">
        <f>RFPData!E1554</f>
        <v>0</v>
      </c>
    </row>
    <row r="1555" spans="1:11">
      <c r="A1555" s="80">
        <f>RFPStatus!D1555</f>
        <v>0</v>
      </c>
      <c r="D1555" s="71">
        <f>RFPData!D1555</f>
        <v>0</v>
      </c>
      <c r="K1555" s="51">
        <f>RFPData!E1555</f>
        <v>0</v>
      </c>
    </row>
    <row r="1556" spans="1:11">
      <c r="A1556" s="80">
        <f>RFPStatus!D1556</f>
        <v>0</v>
      </c>
      <c r="D1556" s="71">
        <f>RFPData!D1556</f>
        <v>0</v>
      </c>
      <c r="K1556" s="51">
        <f>RFPData!E1556</f>
        <v>0</v>
      </c>
    </row>
    <row r="1557" spans="1:11">
      <c r="A1557" s="80">
        <f>RFPStatus!D1557</f>
        <v>0</v>
      </c>
      <c r="D1557" s="71">
        <f>RFPData!D1557</f>
        <v>0</v>
      </c>
      <c r="K1557" s="51">
        <f>RFPData!E1557</f>
        <v>0</v>
      </c>
    </row>
    <row r="1558" spans="1:11">
      <c r="A1558" s="80">
        <f>RFPStatus!D1558</f>
        <v>0</v>
      </c>
      <c r="D1558" s="71">
        <f>RFPData!D1558</f>
        <v>0</v>
      </c>
      <c r="K1558" s="51">
        <f>RFPData!E1558</f>
        <v>0</v>
      </c>
    </row>
    <row r="1559" spans="1:11">
      <c r="A1559" s="80">
        <f>RFPStatus!D1559</f>
        <v>0</v>
      </c>
      <c r="D1559" s="71">
        <f>RFPData!D1559</f>
        <v>0</v>
      </c>
      <c r="K1559" s="51">
        <f>RFPData!E1559</f>
        <v>0</v>
      </c>
    </row>
    <row r="1560" spans="1:11">
      <c r="A1560" s="80">
        <f>RFPStatus!D1560</f>
        <v>0</v>
      </c>
      <c r="D1560" s="71">
        <f>RFPData!D1560</f>
        <v>0</v>
      </c>
      <c r="K1560" s="51">
        <f>RFPData!E1560</f>
        <v>0</v>
      </c>
    </row>
    <row r="1561" spans="1:11">
      <c r="A1561" s="80">
        <f>RFPStatus!D1561</f>
        <v>0</v>
      </c>
      <c r="D1561" s="71">
        <f>RFPData!D1561</f>
        <v>0</v>
      </c>
      <c r="K1561" s="51">
        <f>RFPData!E1561</f>
        <v>0</v>
      </c>
    </row>
    <row r="1562" spans="1:11">
      <c r="A1562" s="80">
        <f>RFPStatus!D1562</f>
        <v>0</v>
      </c>
      <c r="D1562" s="71">
        <f>RFPData!D1562</f>
        <v>0</v>
      </c>
      <c r="K1562" s="51">
        <f>RFPData!E1562</f>
        <v>0</v>
      </c>
    </row>
    <row r="1563" spans="1:11">
      <c r="A1563" s="80">
        <f>RFPStatus!D1563</f>
        <v>0</v>
      </c>
      <c r="D1563" s="71">
        <f>RFPData!D1563</f>
        <v>0</v>
      </c>
      <c r="K1563" s="51">
        <f>RFPData!E1563</f>
        <v>0</v>
      </c>
    </row>
    <row r="1564" spans="1:11">
      <c r="A1564" s="80">
        <f>RFPStatus!D1564</f>
        <v>0</v>
      </c>
      <c r="D1564" s="71">
        <f>RFPData!D1564</f>
        <v>0</v>
      </c>
      <c r="K1564" s="51">
        <f>RFPData!E1564</f>
        <v>0</v>
      </c>
    </row>
    <row r="1565" spans="1:11">
      <c r="A1565" s="80">
        <f>RFPStatus!D1565</f>
        <v>0</v>
      </c>
      <c r="D1565" s="71">
        <f>RFPData!D1565</f>
        <v>0</v>
      </c>
      <c r="K1565" s="51">
        <f>RFPData!E1565</f>
        <v>0</v>
      </c>
    </row>
    <row r="1566" spans="1:11">
      <c r="A1566" s="80">
        <f>RFPStatus!D1566</f>
        <v>0</v>
      </c>
      <c r="D1566" s="71">
        <f>RFPData!D1566</f>
        <v>0</v>
      </c>
      <c r="K1566" s="51">
        <f>RFPData!E1566</f>
        <v>0</v>
      </c>
    </row>
    <row r="1567" spans="1:11">
      <c r="A1567" s="80">
        <f>RFPStatus!D1567</f>
        <v>0</v>
      </c>
      <c r="D1567" s="71">
        <f>RFPData!D1567</f>
        <v>0</v>
      </c>
      <c r="K1567" s="51">
        <f>RFPData!E1567</f>
        <v>0</v>
      </c>
    </row>
    <row r="1568" spans="1:11">
      <c r="A1568" s="80">
        <f>RFPStatus!D1568</f>
        <v>0</v>
      </c>
      <c r="D1568" s="71">
        <f>RFPData!D1568</f>
        <v>0</v>
      </c>
      <c r="K1568" s="51">
        <f>RFPData!E1568</f>
        <v>0</v>
      </c>
    </row>
    <row r="1569" spans="1:11">
      <c r="A1569" s="80">
        <f>RFPStatus!D1569</f>
        <v>0</v>
      </c>
      <c r="D1569" s="71">
        <f>RFPData!D1569</f>
        <v>0</v>
      </c>
      <c r="K1569" s="51">
        <f>RFPData!E1569</f>
        <v>0</v>
      </c>
    </row>
    <row r="1570" spans="1:11">
      <c r="A1570" s="80">
        <f>RFPStatus!D1570</f>
        <v>0</v>
      </c>
      <c r="D1570" s="71">
        <f>RFPData!D1570</f>
        <v>0</v>
      </c>
      <c r="K1570" s="51">
        <f>RFPData!E1570</f>
        <v>0</v>
      </c>
    </row>
    <row r="1571" spans="1:11">
      <c r="A1571" s="80">
        <f>RFPStatus!D1571</f>
        <v>0</v>
      </c>
      <c r="D1571" s="71">
        <f>RFPData!D1571</f>
        <v>0</v>
      </c>
      <c r="K1571" s="51">
        <f>RFPData!E1571</f>
        <v>0</v>
      </c>
    </row>
    <row r="1572" spans="1:11">
      <c r="A1572" s="80">
        <f>RFPStatus!D1572</f>
        <v>0</v>
      </c>
      <c r="D1572" s="71">
        <f>RFPData!D1572</f>
        <v>0</v>
      </c>
      <c r="K1572" s="51">
        <f>RFPData!E1572</f>
        <v>0</v>
      </c>
    </row>
    <row r="1573" spans="1:11">
      <c r="A1573" s="80">
        <f>RFPStatus!D1573</f>
        <v>0</v>
      </c>
      <c r="D1573" s="71">
        <f>RFPData!D1573</f>
        <v>0</v>
      </c>
      <c r="K1573" s="51">
        <f>RFPData!E1573</f>
        <v>0</v>
      </c>
    </row>
    <row r="1574" spans="1:11">
      <c r="A1574" s="80">
        <f>RFPStatus!D1574</f>
        <v>0</v>
      </c>
      <c r="D1574" s="71">
        <f>RFPData!D1574</f>
        <v>0</v>
      </c>
      <c r="K1574" s="51">
        <f>RFPData!E1574</f>
        <v>0</v>
      </c>
    </row>
    <row r="1575" spans="1:11">
      <c r="A1575" s="80">
        <f>RFPStatus!D1575</f>
        <v>0</v>
      </c>
      <c r="D1575" s="71">
        <f>RFPData!D1575</f>
        <v>0</v>
      </c>
      <c r="K1575" s="51">
        <f>RFPData!E1575</f>
        <v>0</v>
      </c>
    </row>
    <row r="1576" spans="1:11">
      <c r="A1576" s="80">
        <f>RFPStatus!D1576</f>
        <v>0</v>
      </c>
      <c r="D1576" s="71">
        <f>RFPData!D1576</f>
        <v>0</v>
      </c>
      <c r="K1576" s="51">
        <f>RFPData!E1576</f>
        <v>0</v>
      </c>
    </row>
    <row r="1577" spans="1:11">
      <c r="A1577" s="80">
        <f>RFPStatus!D1577</f>
        <v>0</v>
      </c>
      <c r="D1577" s="71">
        <f>RFPData!D1577</f>
        <v>0</v>
      </c>
      <c r="K1577" s="51">
        <f>RFPData!E1577</f>
        <v>0</v>
      </c>
    </row>
    <row r="1578" spans="1:11">
      <c r="A1578" s="80">
        <f>RFPStatus!D1578</f>
        <v>0</v>
      </c>
      <c r="D1578" s="71">
        <f>RFPData!D1578</f>
        <v>0</v>
      </c>
      <c r="K1578" s="51">
        <f>RFPData!E1578</f>
        <v>0</v>
      </c>
    </row>
    <row r="1579" spans="1:11">
      <c r="A1579" s="80">
        <f>RFPStatus!D1579</f>
        <v>0</v>
      </c>
      <c r="D1579" s="71">
        <f>RFPData!D1579</f>
        <v>0</v>
      </c>
      <c r="K1579" s="51">
        <f>RFPData!E1579</f>
        <v>0</v>
      </c>
    </row>
    <row r="1580" spans="1:11">
      <c r="A1580" s="80">
        <f>RFPStatus!D1580</f>
        <v>0</v>
      </c>
      <c r="D1580" s="71">
        <f>RFPData!D1580</f>
        <v>0</v>
      </c>
      <c r="K1580" s="51">
        <f>RFPData!E1580</f>
        <v>0</v>
      </c>
    </row>
    <row r="1581" spans="1:11">
      <c r="A1581" s="80">
        <f>RFPStatus!D1581</f>
        <v>0</v>
      </c>
      <c r="D1581" s="71">
        <f>RFPData!D1581</f>
        <v>0</v>
      </c>
      <c r="K1581" s="51">
        <f>RFPData!E1581</f>
        <v>0</v>
      </c>
    </row>
    <row r="1582" spans="1:11">
      <c r="A1582" s="80">
        <f>RFPStatus!D1582</f>
        <v>0</v>
      </c>
      <c r="D1582" s="71">
        <f>RFPData!D1582</f>
        <v>0</v>
      </c>
      <c r="K1582" s="51">
        <f>RFPData!E1582</f>
        <v>0</v>
      </c>
    </row>
    <row r="1583" spans="1:11">
      <c r="A1583" s="80">
        <f>RFPStatus!D1583</f>
        <v>0</v>
      </c>
      <c r="D1583" s="71">
        <f>RFPData!D1583</f>
        <v>0</v>
      </c>
      <c r="K1583" s="51">
        <f>RFPData!E1583</f>
        <v>0</v>
      </c>
    </row>
    <row r="1584" spans="1:11">
      <c r="A1584" s="80">
        <f>RFPStatus!D1584</f>
        <v>0</v>
      </c>
      <c r="D1584" s="71">
        <f>RFPData!D1584</f>
        <v>0</v>
      </c>
      <c r="K1584" s="51">
        <f>RFPData!E1584</f>
        <v>0</v>
      </c>
    </row>
    <row r="1585" spans="1:11">
      <c r="A1585" s="80">
        <f>RFPStatus!D1585</f>
        <v>0</v>
      </c>
      <c r="D1585" s="71">
        <f>RFPData!D1585</f>
        <v>0</v>
      </c>
      <c r="K1585" s="51">
        <f>RFPData!E1585</f>
        <v>0</v>
      </c>
    </row>
    <row r="1586" spans="1:11">
      <c r="A1586" s="80">
        <f>RFPStatus!D1586</f>
        <v>0</v>
      </c>
      <c r="D1586" s="71">
        <f>RFPData!D1586</f>
        <v>0</v>
      </c>
      <c r="K1586" s="51">
        <f>RFPData!E1586</f>
        <v>0</v>
      </c>
    </row>
    <row r="1587" spans="1:11">
      <c r="A1587" s="80">
        <f>RFPStatus!D1587</f>
        <v>0</v>
      </c>
      <c r="D1587" s="71">
        <f>RFPData!D1587</f>
        <v>0</v>
      </c>
      <c r="K1587" s="51">
        <f>RFPData!E1587</f>
        <v>0</v>
      </c>
    </row>
    <row r="1588" spans="1:11">
      <c r="A1588" s="80">
        <f>RFPStatus!D1588</f>
        <v>0</v>
      </c>
      <c r="D1588" s="71">
        <f>RFPData!D1588</f>
        <v>0</v>
      </c>
      <c r="K1588" s="51">
        <f>RFPData!E1588</f>
        <v>0</v>
      </c>
    </row>
    <row r="1589" spans="1:11">
      <c r="A1589" s="80">
        <f>RFPStatus!D1589</f>
        <v>0</v>
      </c>
      <c r="D1589" s="71">
        <f>RFPData!D1589</f>
        <v>0</v>
      </c>
      <c r="K1589" s="51">
        <f>RFPData!E1589</f>
        <v>0</v>
      </c>
    </row>
    <row r="1590" spans="1:11">
      <c r="A1590" s="80">
        <f>RFPStatus!D1590</f>
        <v>0</v>
      </c>
      <c r="D1590" s="71">
        <f>RFPData!D1590</f>
        <v>0</v>
      </c>
      <c r="K1590" s="51">
        <f>RFPData!E1590</f>
        <v>0</v>
      </c>
    </row>
    <row r="1591" spans="1:11">
      <c r="A1591" s="80">
        <f>RFPStatus!D1591</f>
        <v>0</v>
      </c>
      <c r="D1591" s="71">
        <f>RFPData!D1591</f>
        <v>0</v>
      </c>
      <c r="K1591" s="51">
        <f>RFPData!E1591</f>
        <v>0</v>
      </c>
    </row>
    <row r="1592" spans="1:11">
      <c r="A1592" s="80">
        <f>RFPStatus!D1592</f>
        <v>0</v>
      </c>
      <c r="D1592" s="71">
        <f>RFPData!D1592</f>
        <v>0</v>
      </c>
      <c r="K1592" s="51">
        <f>RFPData!E1592</f>
        <v>0</v>
      </c>
    </row>
    <row r="1593" spans="1:11">
      <c r="A1593" s="80">
        <f>RFPStatus!D1593</f>
        <v>0</v>
      </c>
      <c r="D1593" s="71">
        <f>RFPData!D1593</f>
        <v>0</v>
      </c>
      <c r="K1593" s="51">
        <f>RFPData!E1593</f>
        <v>0</v>
      </c>
    </row>
    <row r="1594" spans="1:11">
      <c r="A1594" s="80">
        <f>RFPStatus!D1594</f>
        <v>0</v>
      </c>
      <c r="D1594" s="71">
        <f>RFPData!D1594</f>
        <v>0</v>
      </c>
      <c r="K1594" s="51">
        <f>RFPData!E1594</f>
        <v>0</v>
      </c>
    </row>
    <row r="1595" spans="1:11">
      <c r="A1595" s="80">
        <f>RFPStatus!D1595</f>
        <v>0</v>
      </c>
      <c r="D1595" s="71">
        <f>RFPData!D1595</f>
        <v>0</v>
      </c>
      <c r="K1595" s="51">
        <f>RFPData!E1595</f>
        <v>0</v>
      </c>
    </row>
    <row r="1596" spans="1:11">
      <c r="A1596" s="80">
        <f>RFPStatus!D1596</f>
        <v>0</v>
      </c>
      <c r="D1596" s="71">
        <f>RFPData!D1596</f>
        <v>0</v>
      </c>
      <c r="K1596" s="51">
        <f>RFPData!E1596</f>
        <v>0</v>
      </c>
    </row>
    <row r="1597" spans="1:11">
      <c r="A1597" s="80">
        <f>RFPStatus!D1597</f>
        <v>0</v>
      </c>
      <c r="D1597" s="71">
        <f>RFPData!D1597</f>
        <v>0</v>
      </c>
      <c r="K1597" s="51">
        <f>RFPData!E1597</f>
        <v>0</v>
      </c>
    </row>
    <row r="1598" spans="1:11">
      <c r="A1598" s="80">
        <f>RFPStatus!D1598</f>
        <v>0</v>
      </c>
      <c r="D1598" s="71">
        <f>RFPData!D1598</f>
        <v>0</v>
      </c>
      <c r="K1598" s="51">
        <f>RFPData!E1598</f>
        <v>0</v>
      </c>
    </row>
    <row r="1599" spans="1:11">
      <c r="A1599" s="80">
        <f>RFPStatus!D1599</f>
        <v>0</v>
      </c>
      <c r="D1599" s="71">
        <f>RFPData!D1599</f>
        <v>0</v>
      </c>
      <c r="K1599" s="51">
        <f>RFPData!E1599</f>
        <v>0</v>
      </c>
    </row>
    <row r="1600" spans="1:11">
      <c r="A1600" s="80">
        <f>RFPStatus!D1600</f>
        <v>0</v>
      </c>
      <c r="D1600" s="71">
        <f>RFPData!D1600</f>
        <v>0</v>
      </c>
      <c r="K1600" s="51">
        <f>RFPData!E1600</f>
        <v>0</v>
      </c>
    </row>
    <row r="1601" spans="1:11">
      <c r="A1601" s="80">
        <f>RFPStatus!D1601</f>
        <v>0</v>
      </c>
      <c r="D1601" s="71">
        <f>RFPData!D1601</f>
        <v>0</v>
      </c>
      <c r="K1601" s="51">
        <f>RFPData!E1601</f>
        <v>0</v>
      </c>
    </row>
    <row r="1602" spans="1:11">
      <c r="A1602" s="80">
        <f>RFPStatus!D1602</f>
        <v>0</v>
      </c>
      <c r="D1602" s="71">
        <f>RFPData!D1602</f>
        <v>0</v>
      </c>
      <c r="K1602" s="51">
        <f>RFPData!E1602</f>
        <v>0</v>
      </c>
    </row>
    <row r="1603" spans="1:11">
      <c r="A1603" s="80">
        <f>RFPStatus!D1603</f>
        <v>0</v>
      </c>
      <c r="D1603" s="71">
        <f>RFPData!D1603</f>
        <v>0</v>
      </c>
      <c r="K1603" s="51">
        <f>RFPData!E1603</f>
        <v>0</v>
      </c>
    </row>
    <row r="1604" spans="1:11">
      <c r="A1604" s="80">
        <f>RFPStatus!D1604</f>
        <v>0</v>
      </c>
      <c r="D1604" s="71">
        <f>RFPData!D1604</f>
        <v>0</v>
      </c>
      <c r="K1604" s="51">
        <f>RFPData!E1604</f>
        <v>0</v>
      </c>
    </row>
    <row r="1605" spans="1:11">
      <c r="A1605" s="80">
        <f>RFPStatus!D1605</f>
        <v>0</v>
      </c>
      <c r="D1605" s="71">
        <f>RFPData!D1605</f>
        <v>0</v>
      </c>
      <c r="K1605" s="51">
        <f>RFPData!E1605</f>
        <v>0</v>
      </c>
    </row>
    <row r="1606" spans="1:11">
      <c r="A1606" s="80">
        <f>RFPStatus!D1606</f>
        <v>0</v>
      </c>
      <c r="D1606" s="71">
        <f>RFPData!D1606</f>
        <v>0</v>
      </c>
      <c r="K1606" s="51">
        <f>RFPData!E1606</f>
        <v>0</v>
      </c>
    </row>
    <row r="1607" spans="1:11">
      <c r="A1607" s="80">
        <f>RFPStatus!D1607</f>
        <v>0</v>
      </c>
      <c r="D1607" s="71">
        <f>RFPData!D1607</f>
        <v>0</v>
      </c>
      <c r="K1607" s="51">
        <f>RFPData!E1607</f>
        <v>0</v>
      </c>
    </row>
    <row r="1608" spans="1:11">
      <c r="A1608" s="80">
        <f>RFPStatus!D1608</f>
        <v>0</v>
      </c>
      <c r="D1608" s="71">
        <f>RFPData!D1608</f>
        <v>0</v>
      </c>
      <c r="K1608" s="51">
        <f>RFPData!E1608</f>
        <v>0</v>
      </c>
    </row>
    <row r="1609" spans="1:11">
      <c r="A1609" s="80">
        <f>RFPStatus!D1609</f>
        <v>0</v>
      </c>
      <c r="D1609" s="71">
        <f>RFPData!D1609</f>
        <v>0</v>
      </c>
      <c r="K1609" s="51">
        <f>RFPData!E1609</f>
        <v>0</v>
      </c>
    </row>
    <row r="1610" spans="1:11">
      <c r="A1610" s="80">
        <f>RFPStatus!D1610</f>
        <v>0</v>
      </c>
      <c r="D1610" s="71">
        <f>RFPData!D1610</f>
        <v>0</v>
      </c>
      <c r="K1610" s="51">
        <f>RFPData!E1610</f>
        <v>0</v>
      </c>
    </row>
    <row r="1611" spans="1:11">
      <c r="A1611" s="80">
        <f>RFPStatus!D1611</f>
        <v>0</v>
      </c>
      <c r="D1611" s="71">
        <f>RFPData!D1611</f>
        <v>0</v>
      </c>
      <c r="K1611" s="51">
        <f>RFPData!E1611</f>
        <v>0</v>
      </c>
    </row>
    <row r="1612" spans="1:11">
      <c r="A1612" s="80">
        <f>RFPStatus!D1612</f>
        <v>0</v>
      </c>
      <c r="D1612" s="71">
        <f>RFPData!D1612</f>
        <v>0</v>
      </c>
      <c r="K1612" s="51">
        <f>RFPData!E1612</f>
        <v>0</v>
      </c>
    </row>
    <row r="1613" spans="1:11">
      <c r="A1613" s="80">
        <f>RFPStatus!D1613</f>
        <v>0</v>
      </c>
      <c r="D1613" s="71">
        <f>RFPData!D1613</f>
        <v>0</v>
      </c>
      <c r="K1613" s="51">
        <f>RFPData!E1613</f>
        <v>0</v>
      </c>
    </row>
    <row r="1614" spans="1:11">
      <c r="A1614" s="80">
        <f>RFPStatus!D1614</f>
        <v>0</v>
      </c>
      <c r="D1614" s="71">
        <f>RFPData!D1614</f>
        <v>0</v>
      </c>
      <c r="K1614" s="51">
        <f>RFPData!E1614</f>
        <v>0</v>
      </c>
    </row>
    <row r="1615" spans="1:11">
      <c r="A1615" s="80">
        <f>RFPStatus!D1615</f>
        <v>0</v>
      </c>
      <c r="D1615" s="71">
        <f>RFPData!D1615</f>
        <v>0</v>
      </c>
      <c r="K1615" s="51">
        <f>RFPData!E1615</f>
        <v>0</v>
      </c>
    </row>
    <row r="1616" spans="1:11">
      <c r="A1616" s="80">
        <f>RFPStatus!D1616</f>
        <v>0</v>
      </c>
      <c r="D1616" s="71">
        <f>RFPData!D1616</f>
        <v>0</v>
      </c>
      <c r="K1616" s="51">
        <f>RFPData!E1616</f>
        <v>0</v>
      </c>
    </row>
    <row r="1617" spans="1:11">
      <c r="A1617" s="80">
        <f>RFPStatus!D1617</f>
        <v>0</v>
      </c>
      <c r="D1617" s="71">
        <f>RFPData!D1617</f>
        <v>0</v>
      </c>
      <c r="K1617" s="51">
        <f>RFPData!E1617</f>
        <v>0</v>
      </c>
    </row>
    <row r="1618" spans="1:11">
      <c r="A1618" s="80">
        <f>RFPStatus!D1618</f>
        <v>0</v>
      </c>
      <c r="D1618" s="71">
        <f>RFPData!D1618</f>
        <v>0</v>
      </c>
      <c r="K1618" s="51">
        <f>RFPData!E1618</f>
        <v>0</v>
      </c>
    </row>
    <row r="1619" spans="1:11">
      <c r="A1619" s="80">
        <f>RFPStatus!D1619</f>
        <v>0</v>
      </c>
      <c r="D1619" s="71">
        <f>RFPData!D1619</f>
        <v>0</v>
      </c>
      <c r="K1619" s="51">
        <f>RFPData!E1619</f>
        <v>0</v>
      </c>
    </row>
    <row r="1620" spans="1:11">
      <c r="A1620" s="80">
        <f>RFPStatus!D1620</f>
        <v>0</v>
      </c>
      <c r="D1620" s="71">
        <f>RFPData!D1620</f>
        <v>0</v>
      </c>
      <c r="K1620" s="51">
        <f>RFPData!E1620</f>
        <v>0</v>
      </c>
    </row>
    <row r="1621" spans="1:11">
      <c r="A1621" s="80">
        <f>RFPStatus!D1621</f>
        <v>0</v>
      </c>
      <c r="D1621" s="71">
        <f>RFPData!D1621</f>
        <v>0</v>
      </c>
      <c r="K1621" s="51">
        <f>RFPData!E1621</f>
        <v>0</v>
      </c>
    </row>
    <row r="1622" spans="1:11">
      <c r="A1622" s="80">
        <f>RFPStatus!D1622</f>
        <v>0</v>
      </c>
      <c r="D1622" s="71">
        <f>RFPData!D1622</f>
        <v>0</v>
      </c>
      <c r="K1622" s="51">
        <f>RFPData!E1622</f>
        <v>0</v>
      </c>
    </row>
    <row r="1623" spans="1:11">
      <c r="A1623" s="80">
        <f>RFPStatus!D1623</f>
        <v>0</v>
      </c>
      <c r="D1623" s="71">
        <f>RFPData!D1623</f>
        <v>0</v>
      </c>
      <c r="K1623" s="51">
        <f>RFPData!E1623</f>
        <v>0</v>
      </c>
    </row>
    <row r="1624" spans="1:11">
      <c r="A1624" s="80">
        <f>RFPStatus!D1624</f>
        <v>0</v>
      </c>
      <c r="D1624" s="71">
        <f>RFPData!D1624</f>
        <v>0</v>
      </c>
      <c r="K1624" s="51">
        <f>RFPData!E1624</f>
        <v>0</v>
      </c>
    </row>
    <row r="1625" spans="1:11">
      <c r="A1625" s="80">
        <f>RFPStatus!D1625</f>
        <v>0</v>
      </c>
      <c r="D1625" s="71">
        <f>RFPData!D1625</f>
        <v>0</v>
      </c>
      <c r="K1625" s="51">
        <f>RFPData!E1625</f>
        <v>0</v>
      </c>
    </row>
    <row r="1626" spans="1:11">
      <c r="A1626" s="80">
        <f>RFPStatus!D1626</f>
        <v>0</v>
      </c>
      <c r="D1626" s="71">
        <f>RFPData!D1626</f>
        <v>0</v>
      </c>
      <c r="K1626" s="51">
        <f>RFPData!E1626</f>
        <v>0</v>
      </c>
    </row>
    <row r="1627" spans="1:11">
      <c r="A1627" s="80">
        <f>RFPStatus!D1627</f>
        <v>0</v>
      </c>
      <c r="D1627" s="71">
        <f>RFPData!D1627</f>
        <v>0</v>
      </c>
      <c r="K1627" s="51">
        <f>RFPData!E1627</f>
        <v>0</v>
      </c>
    </row>
    <row r="1628" spans="1:11">
      <c r="A1628" s="80">
        <f>RFPStatus!D1628</f>
        <v>0</v>
      </c>
      <c r="D1628" s="71">
        <f>RFPData!D1628</f>
        <v>0</v>
      </c>
      <c r="K1628" s="51">
        <f>RFPData!E1628</f>
        <v>0</v>
      </c>
    </row>
    <row r="1629" spans="1:11">
      <c r="A1629" s="80">
        <f>RFPStatus!D1629</f>
        <v>0</v>
      </c>
      <c r="D1629" s="71">
        <f>RFPData!D1629</f>
        <v>0</v>
      </c>
      <c r="K1629" s="51">
        <f>RFPData!E1629</f>
        <v>0</v>
      </c>
    </row>
    <row r="1630" spans="1:11">
      <c r="A1630" s="80">
        <f>RFPStatus!D1630</f>
        <v>0</v>
      </c>
      <c r="D1630" s="71">
        <f>RFPData!D1630</f>
        <v>0</v>
      </c>
      <c r="K1630" s="51">
        <f>RFPData!E1630</f>
        <v>0</v>
      </c>
    </row>
    <row r="1631" spans="1:11">
      <c r="A1631" s="80">
        <f>RFPStatus!D1631</f>
        <v>0</v>
      </c>
      <c r="D1631" s="71">
        <f>RFPData!D1631</f>
        <v>0</v>
      </c>
      <c r="K1631" s="51">
        <f>RFPData!E1631</f>
        <v>0</v>
      </c>
    </row>
    <row r="1632" spans="1:11">
      <c r="A1632" s="80">
        <f>RFPStatus!D1632</f>
        <v>0</v>
      </c>
      <c r="D1632" s="71">
        <f>RFPData!D1632</f>
        <v>0</v>
      </c>
      <c r="K1632" s="51">
        <f>RFPData!E1632</f>
        <v>0</v>
      </c>
    </row>
    <row r="1633" spans="1:11">
      <c r="A1633" s="80">
        <f>RFPStatus!D1633</f>
        <v>0</v>
      </c>
      <c r="D1633" s="71">
        <f>RFPData!D1633</f>
        <v>0</v>
      </c>
      <c r="K1633" s="51">
        <f>RFPData!E1633</f>
        <v>0</v>
      </c>
    </row>
    <row r="1634" spans="1:11">
      <c r="A1634" s="80">
        <f>RFPStatus!D1634</f>
        <v>0</v>
      </c>
      <c r="D1634" s="71">
        <f>RFPData!D1634</f>
        <v>0</v>
      </c>
      <c r="K1634" s="51">
        <f>RFPData!E1634</f>
        <v>0</v>
      </c>
    </row>
    <row r="1635" spans="1:11">
      <c r="A1635" s="80">
        <f>RFPStatus!D1635</f>
        <v>0</v>
      </c>
      <c r="D1635" s="71">
        <f>RFPData!D1635</f>
        <v>0</v>
      </c>
      <c r="K1635" s="51">
        <f>RFPData!E1635</f>
        <v>0</v>
      </c>
    </row>
    <row r="1636" spans="1:11">
      <c r="A1636" s="80">
        <f>RFPStatus!D1636</f>
        <v>0</v>
      </c>
      <c r="D1636" s="71">
        <f>RFPData!D1636</f>
        <v>0</v>
      </c>
      <c r="K1636" s="51">
        <f>RFPData!E1636</f>
        <v>0</v>
      </c>
    </row>
    <row r="1637" spans="1:11">
      <c r="A1637" s="80">
        <f>RFPStatus!D1637</f>
        <v>0</v>
      </c>
      <c r="D1637" s="71">
        <f>RFPData!D1637</f>
        <v>0</v>
      </c>
      <c r="K1637" s="51">
        <f>RFPData!E1637</f>
        <v>0</v>
      </c>
    </row>
    <row r="1638" spans="1:11">
      <c r="A1638" s="80">
        <f>RFPStatus!D1638</f>
        <v>0</v>
      </c>
      <c r="D1638" s="71">
        <f>RFPData!D1638</f>
        <v>0</v>
      </c>
      <c r="K1638" s="51">
        <f>RFPData!E1638</f>
        <v>0</v>
      </c>
    </row>
    <row r="1639" spans="1:11">
      <c r="A1639" s="80">
        <f>RFPStatus!D1639</f>
        <v>0</v>
      </c>
      <c r="D1639" s="71">
        <f>RFPData!D1639</f>
        <v>0</v>
      </c>
      <c r="K1639" s="51">
        <f>RFPData!E1639</f>
        <v>0</v>
      </c>
    </row>
    <row r="1640" spans="1:11">
      <c r="A1640" s="80">
        <f>RFPStatus!D1640</f>
        <v>0</v>
      </c>
      <c r="D1640" s="71">
        <f>RFPData!D1640</f>
        <v>0</v>
      </c>
      <c r="K1640" s="51">
        <f>RFPData!E1640</f>
        <v>0</v>
      </c>
    </row>
    <row r="1641" spans="1:11">
      <c r="A1641" s="80">
        <f>RFPStatus!D1641</f>
        <v>0</v>
      </c>
      <c r="D1641" s="71">
        <f>RFPData!D1641</f>
        <v>0</v>
      </c>
      <c r="K1641" s="51">
        <f>RFPData!E1641</f>
        <v>0</v>
      </c>
    </row>
    <row r="1642" spans="1:11">
      <c r="A1642" s="80">
        <f>RFPStatus!D1642</f>
        <v>0</v>
      </c>
      <c r="D1642" s="71">
        <f>RFPData!D1642</f>
        <v>0</v>
      </c>
      <c r="K1642" s="51">
        <f>RFPData!E1642</f>
        <v>0</v>
      </c>
    </row>
    <row r="1643" spans="1:11">
      <c r="A1643" s="80">
        <f>RFPStatus!D1643</f>
        <v>0</v>
      </c>
      <c r="D1643" s="71">
        <f>RFPData!D1643</f>
        <v>0</v>
      </c>
      <c r="K1643" s="51">
        <f>RFPData!E1643</f>
        <v>0</v>
      </c>
    </row>
    <row r="1644" spans="1:11">
      <c r="A1644" s="80">
        <f>RFPStatus!D1644</f>
        <v>0</v>
      </c>
      <c r="D1644" s="71">
        <f>RFPData!D1644</f>
        <v>0</v>
      </c>
      <c r="K1644" s="51">
        <f>RFPData!E1644</f>
        <v>0</v>
      </c>
    </row>
    <row r="1645" spans="1:11">
      <c r="A1645" s="80">
        <f>RFPStatus!D1645</f>
        <v>0</v>
      </c>
      <c r="D1645" s="71">
        <f>RFPData!D1645</f>
        <v>0</v>
      </c>
      <c r="K1645" s="51">
        <f>RFPData!E1645</f>
        <v>0</v>
      </c>
    </row>
    <row r="1646" spans="1:11">
      <c r="A1646" s="80">
        <f>RFPStatus!D1646</f>
        <v>0</v>
      </c>
      <c r="D1646" s="71">
        <f>RFPData!D1646</f>
        <v>0</v>
      </c>
      <c r="K1646" s="51">
        <f>RFPData!E1646</f>
        <v>0</v>
      </c>
    </row>
    <row r="1647" spans="1:11">
      <c r="A1647" s="80">
        <f>RFPStatus!D1647</f>
        <v>0</v>
      </c>
      <c r="D1647" s="71">
        <f>RFPData!D1647</f>
        <v>0</v>
      </c>
      <c r="K1647" s="51">
        <f>RFPData!E1647</f>
        <v>0</v>
      </c>
    </row>
    <row r="1648" spans="1:11">
      <c r="A1648" s="80">
        <f>RFPStatus!D1648</f>
        <v>0</v>
      </c>
      <c r="D1648" s="71">
        <f>RFPData!D1648</f>
        <v>0</v>
      </c>
      <c r="K1648" s="51">
        <f>RFPData!E1648</f>
        <v>0</v>
      </c>
    </row>
    <row r="1649" spans="1:11">
      <c r="A1649" s="80">
        <f>RFPStatus!D1649</f>
        <v>0</v>
      </c>
      <c r="D1649" s="71">
        <f>RFPData!D1649</f>
        <v>0</v>
      </c>
      <c r="K1649" s="51">
        <f>RFPData!E1649</f>
        <v>0</v>
      </c>
    </row>
    <row r="1650" spans="1:11">
      <c r="A1650" s="80">
        <f>RFPStatus!D1650</f>
        <v>0</v>
      </c>
      <c r="D1650" s="71">
        <f>RFPData!D1650</f>
        <v>0</v>
      </c>
      <c r="K1650" s="51">
        <f>RFPData!E1650</f>
        <v>0</v>
      </c>
    </row>
    <row r="1651" spans="1:11">
      <c r="A1651" s="80">
        <f>RFPStatus!D1651</f>
        <v>0</v>
      </c>
      <c r="D1651" s="71">
        <f>RFPData!D1651</f>
        <v>0</v>
      </c>
      <c r="K1651" s="51">
        <f>RFPData!E1651</f>
        <v>0</v>
      </c>
    </row>
    <row r="1652" spans="1:11">
      <c r="A1652" s="80">
        <f>RFPStatus!D1652</f>
        <v>0</v>
      </c>
      <c r="D1652" s="71">
        <f>RFPData!D1652</f>
        <v>0</v>
      </c>
      <c r="K1652" s="51">
        <f>RFPData!E1652</f>
        <v>0</v>
      </c>
    </row>
    <row r="1653" spans="1:11">
      <c r="A1653" s="80">
        <f>RFPStatus!D1653</f>
        <v>0</v>
      </c>
      <c r="D1653" s="71">
        <f>RFPData!D1653</f>
        <v>0</v>
      </c>
      <c r="K1653" s="51">
        <f>RFPData!E1653</f>
        <v>0</v>
      </c>
    </row>
    <row r="1654" spans="1:11">
      <c r="A1654" s="80">
        <f>RFPStatus!D1654</f>
        <v>0</v>
      </c>
      <c r="D1654" s="71">
        <f>RFPData!D1654</f>
        <v>0</v>
      </c>
      <c r="K1654" s="51">
        <f>RFPData!E1654</f>
        <v>0</v>
      </c>
    </row>
    <row r="1655" spans="1:11">
      <c r="A1655" s="80">
        <f>RFPStatus!D1655</f>
        <v>0</v>
      </c>
      <c r="D1655" s="71">
        <f>RFPData!D1655</f>
        <v>0</v>
      </c>
      <c r="K1655" s="51">
        <f>RFPData!E1655</f>
        <v>0</v>
      </c>
    </row>
    <row r="1656" spans="1:11">
      <c r="A1656" s="80">
        <f>RFPStatus!D1656</f>
        <v>0</v>
      </c>
      <c r="D1656" s="71">
        <f>RFPData!D1656</f>
        <v>0</v>
      </c>
      <c r="K1656" s="51">
        <f>RFPData!E1656</f>
        <v>0</v>
      </c>
    </row>
    <row r="1657" spans="1:11">
      <c r="A1657" s="80">
        <f>RFPStatus!D1657</f>
        <v>0</v>
      </c>
      <c r="D1657" s="71">
        <f>RFPData!D1657</f>
        <v>0</v>
      </c>
      <c r="K1657" s="51">
        <f>RFPData!E1657</f>
        <v>0</v>
      </c>
    </row>
    <row r="1658" spans="1:11">
      <c r="A1658" s="80">
        <f>RFPStatus!D1658</f>
        <v>0</v>
      </c>
      <c r="D1658" s="71">
        <f>RFPData!D1658</f>
        <v>0</v>
      </c>
      <c r="K1658" s="51">
        <f>RFPData!E1658</f>
        <v>0</v>
      </c>
    </row>
    <row r="1659" spans="1:11">
      <c r="A1659" s="80">
        <f>RFPStatus!D1659</f>
        <v>0</v>
      </c>
      <c r="D1659" s="71">
        <f>RFPData!D1659</f>
        <v>0</v>
      </c>
      <c r="K1659" s="51">
        <f>RFPData!E1659</f>
        <v>0</v>
      </c>
    </row>
    <row r="1660" spans="1:11">
      <c r="A1660" s="80">
        <f>RFPStatus!D1660</f>
        <v>0</v>
      </c>
      <c r="D1660" s="71">
        <f>RFPData!D1660</f>
        <v>0</v>
      </c>
      <c r="K1660" s="51">
        <f>RFPData!E1660</f>
        <v>0</v>
      </c>
    </row>
    <row r="1661" spans="1:11">
      <c r="A1661" s="80">
        <f>RFPStatus!D1661</f>
        <v>0</v>
      </c>
      <c r="D1661" s="71">
        <f>RFPData!D1661</f>
        <v>0</v>
      </c>
      <c r="K1661" s="51">
        <f>RFPData!E1661</f>
        <v>0</v>
      </c>
    </row>
    <row r="1662" spans="1:11">
      <c r="A1662" s="80">
        <f>RFPStatus!D1662</f>
        <v>0</v>
      </c>
      <c r="D1662" s="71">
        <f>RFPData!D1662</f>
        <v>0</v>
      </c>
      <c r="K1662" s="51">
        <f>RFPData!E1662</f>
        <v>0</v>
      </c>
    </row>
    <row r="1663" spans="1:11">
      <c r="A1663" s="80">
        <f>RFPStatus!D1663</f>
        <v>0</v>
      </c>
      <c r="D1663" s="71">
        <f>RFPData!D1663</f>
        <v>0</v>
      </c>
      <c r="K1663" s="51">
        <f>RFPData!E1663</f>
        <v>0</v>
      </c>
    </row>
    <row r="1664" spans="1:11">
      <c r="A1664" s="80">
        <f>RFPStatus!D1664</f>
        <v>0</v>
      </c>
      <c r="D1664" s="71">
        <f>RFPData!D1664</f>
        <v>0</v>
      </c>
      <c r="K1664" s="51">
        <f>RFPData!E1664</f>
        <v>0</v>
      </c>
    </row>
    <row r="1665" spans="1:11">
      <c r="A1665" s="80">
        <f>RFPStatus!D1665</f>
        <v>0</v>
      </c>
      <c r="D1665" s="71">
        <f>RFPData!D1665</f>
        <v>0</v>
      </c>
      <c r="K1665" s="51">
        <f>RFPData!E1665</f>
        <v>0</v>
      </c>
    </row>
    <row r="1666" spans="1:11">
      <c r="A1666" s="80">
        <f>RFPStatus!D1666</f>
        <v>0</v>
      </c>
      <c r="D1666" s="71">
        <f>RFPData!D1666</f>
        <v>0</v>
      </c>
      <c r="K1666" s="51">
        <f>RFPData!E1666</f>
        <v>0</v>
      </c>
    </row>
    <row r="1667" spans="1:11">
      <c r="A1667" s="80">
        <f>RFPStatus!D1667</f>
        <v>0</v>
      </c>
      <c r="D1667" s="71">
        <f>RFPData!D1667</f>
        <v>0</v>
      </c>
      <c r="K1667" s="51">
        <f>RFPData!E1667</f>
        <v>0</v>
      </c>
    </row>
    <row r="1668" spans="1:11">
      <c r="A1668" s="80">
        <f>RFPStatus!D1668</f>
        <v>0</v>
      </c>
      <c r="D1668" s="71">
        <f>RFPData!D1668</f>
        <v>0</v>
      </c>
      <c r="K1668" s="51">
        <f>RFPData!E1668</f>
        <v>0</v>
      </c>
    </row>
    <row r="1669" spans="1:11">
      <c r="A1669" s="80">
        <f>RFPStatus!D1669</f>
        <v>0</v>
      </c>
      <c r="D1669" s="71">
        <f>RFPData!D1669</f>
        <v>0</v>
      </c>
      <c r="K1669" s="51">
        <f>RFPData!E1669</f>
        <v>0</v>
      </c>
    </row>
    <row r="1670" spans="1:11">
      <c r="A1670" s="80">
        <f>RFPStatus!D1670</f>
        <v>0</v>
      </c>
      <c r="D1670" s="71">
        <f>RFPData!D1670</f>
        <v>0</v>
      </c>
      <c r="K1670" s="51">
        <f>RFPData!E1670</f>
        <v>0</v>
      </c>
    </row>
    <row r="1671" spans="1:11">
      <c r="A1671" s="80">
        <f>RFPStatus!D1671</f>
        <v>0</v>
      </c>
      <c r="D1671" s="71">
        <f>RFPData!D1671</f>
        <v>0</v>
      </c>
      <c r="K1671" s="51">
        <f>RFPData!E1671</f>
        <v>0</v>
      </c>
    </row>
    <row r="1672" spans="1:11">
      <c r="A1672" s="80">
        <f>RFPStatus!D1672</f>
        <v>0</v>
      </c>
      <c r="D1672" s="71">
        <f>RFPData!D1672</f>
        <v>0</v>
      </c>
      <c r="K1672" s="51">
        <f>RFPData!E1672</f>
        <v>0</v>
      </c>
    </row>
    <row r="1673" spans="1:11">
      <c r="A1673" s="80">
        <f>RFPStatus!D1673</f>
        <v>0</v>
      </c>
      <c r="D1673" s="71">
        <f>RFPData!D1673</f>
        <v>0</v>
      </c>
      <c r="K1673" s="51">
        <f>RFPData!E1673</f>
        <v>0</v>
      </c>
    </row>
    <row r="1674" spans="1:11">
      <c r="A1674" s="80">
        <f>RFPStatus!D1674</f>
        <v>0</v>
      </c>
      <c r="D1674" s="71">
        <f>RFPData!D1674</f>
        <v>0</v>
      </c>
      <c r="K1674" s="51">
        <f>RFPData!E1674</f>
        <v>0</v>
      </c>
    </row>
    <row r="1675" spans="1:11">
      <c r="A1675" s="80">
        <f>RFPStatus!D1675</f>
        <v>0</v>
      </c>
      <c r="D1675" s="71">
        <f>RFPData!D1675</f>
        <v>0</v>
      </c>
      <c r="K1675" s="51">
        <f>RFPData!E1675</f>
        <v>0</v>
      </c>
    </row>
    <row r="1676" spans="1:11">
      <c r="A1676" s="80">
        <f>RFPStatus!D1676</f>
        <v>0</v>
      </c>
      <c r="D1676" s="71">
        <f>RFPData!D1676</f>
        <v>0</v>
      </c>
      <c r="K1676" s="51">
        <f>RFPData!E1676</f>
        <v>0</v>
      </c>
    </row>
    <row r="1677" spans="1:11">
      <c r="A1677" s="80">
        <f>RFPStatus!D1677</f>
        <v>0</v>
      </c>
      <c r="D1677" s="71">
        <f>RFPData!D1677</f>
        <v>0</v>
      </c>
      <c r="K1677" s="51">
        <f>RFPData!E1677</f>
        <v>0</v>
      </c>
    </row>
    <row r="1678" spans="1:11">
      <c r="A1678" s="80">
        <f>RFPStatus!D1678</f>
        <v>0</v>
      </c>
      <c r="D1678" s="71">
        <f>RFPData!D1678</f>
        <v>0</v>
      </c>
      <c r="K1678" s="51">
        <f>RFPData!E1678</f>
        <v>0</v>
      </c>
    </row>
    <row r="1679" spans="1:11">
      <c r="A1679" s="80">
        <f>RFPStatus!D1679</f>
        <v>0</v>
      </c>
      <c r="D1679" s="71">
        <f>RFPData!D1679</f>
        <v>0</v>
      </c>
      <c r="K1679" s="51">
        <f>RFPData!E1679</f>
        <v>0</v>
      </c>
    </row>
    <row r="1680" spans="1:11">
      <c r="A1680" s="80">
        <f>RFPStatus!D1680</f>
        <v>0</v>
      </c>
      <c r="D1680" s="71">
        <f>RFPData!D1680</f>
        <v>0</v>
      </c>
      <c r="K1680" s="51">
        <f>RFPData!E1680</f>
        <v>0</v>
      </c>
    </row>
    <row r="1681" spans="1:11">
      <c r="A1681" s="80">
        <f>RFPStatus!D1681</f>
        <v>0</v>
      </c>
      <c r="D1681" s="71">
        <f>RFPData!D1681</f>
        <v>0</v>
      </c>
      <c r="K1681" s="51">
        <f>RFPData!E1681</f>
        <v>0</v>
      </c>
    </row>
    <row r="1682" spans="1:11">
      <c r="A1682" s="80">
        <f>RFPStatus!D1682</f>
        <v>0</v>
      </c>
      <c r="D1682" s="71">
        <f>RFPData!D1682</f>
        <v>0</v>
      </c>
      <c r="K1682" s="51">
        <f>RFPData!E1682</f>
        <v>0</v>
      </c>
    </row>
    <row r="1683" spans="1:11">
      <c r="A1683" s="80">
        <f>RFPStatus!D1683</f>
        <v>0</v>
      </c>
      <c r="D1683" s="71">
        <f>RFPData!D1683</f>
        <v>0</v>
      </c>
      <c r="K1683" s="51">
        <f>RFPData!E1683</f>
        <v>0</v>
      </c>
    </row>
    <row r="1684" spans="1:11">
      <c r="A1684" s="80">
        <f>RFPStatus!D1684</f>
        <v>0</v>
      </c>
      <c r="D1684" s="71">
        <f>RFPData!D1684</f>
        <v>0</v>
      </c>
      <c r="K1684" s="51">
        <f>RFPData!E1684</f>
        <v>0</v>
      </c>
    </row>
    <row r="1685" spans="1:11">
      <c r="A1685" s="80">
        <f>RFPStatus!D1685</f>
        <v>0</v>
      </c>
      <c r="D1685" s="71">
        <f>RFPData!D1685</f>
        <v>0</v>
      </c>
      <c r="K1685" s="51">
        <f>RFPData!E1685</f>
        <v>0</v>
      </c>
    </row>
    <row r="1686" spans="1:11">
      <c r="A1686" s="80">
        <f>RFPStatus!D1686</f>
        <v>0</v>
      </c>
      <c r="D1686" s="71">
        <f>RFPData!D1686</f>
        <v>0</v>
      </c>
      <c r="K1686" s="51">
        <f>RFPData!E1686</f>
        <v>0</v>
      </c>
    </row>
    <row r="1687" spans="1:11">
      <c r="A1687" s="80">
        <f>RFPStatus!D1687</f>
        <v>0</v>
      </c>
      <c r="D1687" s="71">
        <f>RFPData!D1687</f>
        <v>0</v>
      </c>
      <c r="K1687" s="51">
        <f>RFPData!E1687</f>
        <v>0</v>
      </c>
    </row>
    <row r="1688" spans="1:11">
      <c r="A1688" s="80">
        <f>RFPStatus!D1688</f>
        <v>0</v>
      </c>
      <c r="D1688" s="71">
        <f>RFPData!D1688</f>
        <v>0</v>
      </c>
      <c r="K1688" s="51">
        <f>RFPData!E1688</f>
        <v>0</v>
      </c>
    </row>
    <row r="1689" spans="1:11">
      <c r="A1689" s="80">
        <f>RFPStatus!D1689</f>
        <v>0</v>
      </c>
      <c r="D1689" s="71">
        <f>RFPData!D1689</f>
        <v>0</v>
      </c>
      <c r="K1689" s="51">
        <f>RFPData!E1689</f>
        <v>0</v>
      </c>
    </row>
    <row r="1690" spans="1:11">
      <c r="A1690" s="80">
        <f>RFPStatus!D1690</f>
        <v>0</v>
      </c>
      <c r="D1690" s="71">
        <f>RFPData!D1690</f>
        <v>0</v>
      </c>
      <c r="K1690" s="51">
        <f>RFPData!E1690</f>
        <v>0</v>
      </c>
    </row>
    <row r="1691" spans="1:11">
      <c r="A1691" s="80">
        <f>RFPStatus!D1691</f>
        <v>0</v>
      </c>
      <c r="D1691" s="71">
        <f>RFPData!D1691</f>
        <v>0</v>
      </c>
      <c r="K1691" s="51">
        <f>RFPData!E1691</f>
        <v>0</v>
      </c>
    </row>
    <row r="1692" spans="1:11">
      <c r="A1692" s="80">
        <f>RFPStatus!D1692</f>
        <v>0</v>
      </c>
      <c r="D1692" s="71">
        <f>RFPData!D1692</f>
        <v>0</v>
      </c>
      <c r="K1692" s="51">
        <f>RFPData!E1692</f>
        <v>0</v>
      </c>
    </row>
    <row r="1693" spans="1:11">
      <c r="A1693" s="80">
        <f>RFPStatus!D1693</f>
        <v>0</v>
      </c>
      <c r="D1693" s="71">
        <f>RFPData!D1693</f>
        <v>0</v>
      </c>
      <c r="K1693" s="51">
        <f>RFPData!E1693</f>
        <v>0</v>
      </c>
    </row>
    <row r="1694" spans="1:11">
      <c r="A1694" s="80">
        <f>RFPStatus!D1694</f>
        <v>0</v>
      </c>
      <c r="D1694" s="71">
        <f>RFPData!D1694</f>
        <v>0</v>
      </c>
      <c r="K1694" s="51">
        <f>RFPData!E1694</f>
        <v>0</v>
      </c>
    </row>
    <row r="1695" spans="1:11">
      <c r="A1695" s="80">
        <f>RFPStatus!D1695</f>
        <v>0</v>
      </c>
      <c r="D1695" s="71">
        <f>RFPData!D1695</f>
        <v>0</v>
      </c>
      <c r="K1695" s="51">
        <f>RFPData!E1695</f>
        <v>0</v>
      </c>
    </row>
    <row r="1696" spans="1:11">
      <c r="A1696" s="80">
        <f>RFPStatus!D1696</f>
        <v>0</v>
      </c>
      <c r="D1696" s="71">
        <f>RFPData!D1696</f>
        <v>0</v>
      </c>
      <c r="K1696" s="51">
        <f>RFPData!E1696</f>
        <v>0</v>
      </c>
    </row>
    <row r="1697" spans="1:11">
      <c r="A1697" s="80">
        <f>RFPStatus!D1697</f>
        <v>0</v>
      </c>
      <c r="D1697" s="71">
        <f>RFPData!D1697</f>
        <v>0</v>
      </c>
      <c r="K1697" s="51">
        <f>RFPData!E1697</f>
        <v>0</v>
      </c>
    </row>
    <row r="1698" spans="1:11">
      <c r="A1698" s="80">
        <f>RFPStatus!D1698</f>
        <v>0</v>
      </c>
      <c r="D1698" s="71">
        <f>RFPData!D1698</f>
        <v>0</v>
      </c>
      <c r="K1698" s="51">
        <f>RFPData!E1698</f>
        <v>0</v>
      </c>
    </row>
    <row r="1699" spans="1:11">
      <c r="A1699" s="80">
        <f>RFPStatus!D1699</f>
        <v>0</v>
      </c>
      <c r="D1699" s="71">
        <f>RFPData!D1699</f>
        <v>0</v>
      </c>
      <c r="K1699" s="51">
        <f>RFPData!E1699</f>
        <v>0</v>
      </c>
    </row>
    <row r="1700" spans="1:11">
      <c r="A1700" s="80">
        <f>RFPStatus!D1700</f>
        <v>0</v>
      </c>
      <c r="D1700" s="71">
        <f>RFPData!D1700</f>
        <v>0</v>
      </c>
      <c r="K1700" s="51">
        <f>RFPData!E1700</f>
        <v>0</v>
      </c>
    </row>
    <row r="1701" spans="1:11">
      <c r="A1701" s="80">
        <f>RFPStatus!D1701</f>
        <v>0</v>
      </c>
      <c r="D1701" s="71">
        <f>RFPData!D1701</f>
        <v>0</v>
      </c>
      <c r="K1701" s="51">
        <f>RFPData!E1701</f>
        <v>0</v>
      </c>
    </row>
    <row r="1702" spans="1:11">
      <c r="A1702" s="80">
        <f>RFPStatus!D1702</f>
        <v>0</v>
      </c>
      <c r="D1702" s="71">
        <f>RFPData!D1702</f>
        <v>0</v>
      </c>
      <c r="K1702" s="51">
        <f>RFPData!E1702</f>
        <v>0</v>
      </c>
    </row>
    <row r="1703" spans="1:11">
      <c r="A1703" s="80">
        <f>RFPStatus!D1703</f>
        <v>0</v>
      </c>
      <c r="D1703" s="71">
        <f>RFPData!D1703</f>
        <v>0</v>
      </c>
      <c r="K1703" s="51">
        <f>RFPData!E1703</f>
        <v>0</v>
      </c>
    </row>
    <row r="1704" spans="1:11">
      <c r="A1704" s="80">
        <f>RFPStatus!D1704</f>
        <v>0</v>
      </c>
      <c r="D1704" s="71">
        <f>RFPData!D1704</f>
        <v>0</v>
      </c>
      <c r="K1704" s="51">
        <f>RFPData!E1704</f>
        <v>0</v>
      </c>
    </row>
    <row r="1705" spans="1:11">
      <c r="A1705" s="80">
        <f>RFPStatus!D1705</f>
        <v>0</v>
      </c>
      <c r="D1705" s="71">
        <f>RFPData!D1705</f>
        <v>0</v>
      </c>
      <c r="K1705" s="51">
        <f>RFPData!E1705</f>
        <v>0</v>
      </c>
    </row>
    <row r="1706" spans="1:11">
      <c r="A1706" s="80">
        <f>RFPStatus!D1706</f>
        <v>0</v>
      </c>
      <c r="D1706" s="71">
        <f>RFPData!D1706</f>
        <v>0</v>
      </c>
      <c r="K1706" s="51">
        <f>RFPData!E1706</f>
        <v>0</v>
      </c>
    </row>
    <row r="1707" spans="1:11">
      <c r="A1707" s="80">
        <f>RFPStatus!D1707</f>
        <v>0</v>
      </c>
      <c r="D1707" s="71">
        <f>RFPData!D1707</f>
        <v>0</v>
      </c>
      <c r="K1707" s="51">
        <f>RFPData!E1707</f>
        <v>0</v>
      </c>
    </row>
    <row r="1708" spans="1:11">
      <c r="A1708" s="80">
        <f>RFPStatus!D1708</f>
        <v>0</v>
      </c>
      <c r="D1708" s="71">
        <f>RFPData!D1708</f>
        <v>0</v>
      </c>
      <c r="K1708" s="51">
        <f>RFPData!E1708</f>
        <v>0</v>
      </c>
    </row>
    <row r="1709" spans="1:11">
      <c r="A1709" s="80">
        <f>RFPStatus!D1709</f>
        <v>0</v>
      </c>
      <c r="D1709" s="71">
        <f>RFPData!D1709</f>
        <v>0</v>
      </c>
      <c r="K1709" s="51">
        <f>RFPData!E1709</f>
        <v>0</v>
      </c>
    </row>
    <row r="1710" spans="1:11">
      <c r="A1710" s="80">
        <f>RFPStatus!D1710</f>
        <v>0</v>
      </c>
      <c r="D1710" s="71">
        <f>RFPData!D1710</f>
        <v>0</v>
      </c>
      <c r="K1710" s="51">
        <f>RFPData!E1710</f>
        <v>0</v>
      </c>
    </row>
    <row r="1711" spans="1:11">
      <c r="A1711" s="80">
        <f>RFPStatus!D1711</f>
        <v>0</v>
      </c>
      <c r="D1711" s="71">
        <f>RFPData!D1711</f>
        <v>0</v>
      </c>
      <c r="K1711" s="51">
        <f>RFPData!E1711</f>
        <v>0</v>
      </c>
    </row>
    <row r="1712" spans="1:11">
      <c r="A1712" s="80">
        <f>RFPStatus!D1712</f>
        <v>0</v>
      </c>
      <c r="D1712" s="71">
        <f>RFPData!D1712</f>
        <v>0</v>
      </c>
      <c r="K1712" s="51">
        <f>RFPData!E1712</f>
        <v>0</v>
      </c>
    </row>
    <row r="1713" spans="1:11">
      <c r="A1713" s="80">
        <f>RFPStatus!D1713</f>
        <v>0</v>
      </c>
      <c r="D1713" s="71">
        <f>RFPData!D1713</f>
        <v>0</v>
      </c>
      <c r="K1713" s="51">
        <f>RFPData!E1713</f>
        <v>0</v>
      </c>
    </row>
    <row r="1714" spans="1:11">
      <c r="A1714" s="80">
        <f>RFPStatus!D1714</f>
        <v>0</v>
      </c>
      <c r="D1714" s="71">
        <f>RFPData!D1714</f>
        <v>0</v>
      </c>
      <c r="K1714" s="51">
        <f>RFPData!E1714</f>
        <v>0</v>
      </c>
    </row>
    <row r="1715" spans="1:11">
      <c r="A1715" s="80">
        <f>RFPStatus!D1715</f>
        <v>0</v>
      </c>
      <c r="D1715" s="71">
        <f>RFPData!D1715</f>
        <v>0</v>
      </c>
      <c r="K1715" s="51">
        <f>RFPData!E1715</f>
        <v>0</v>
      </c>
    </row>
    <row r="1716" spans="1:11">
      <c r="A1716" s="80">
        <f>RFPStatus!D1716</f>
        <v>0</v>
      </c>
      <c r="D1716" s="71">
        <f>RFPData!D1716</f>
        <v>0</v>
      </c>
      <c r="K1716" s="51">
        <f>RFPData!E1716</f>
        <v>0</v>
      </c>
    </row>
    <row r="1717" spans="1:11">
      <c r="A1717" s="80">
        <f>RFPStatus!D1717</f>
        <v>0</v>
      </c>
      <c r="D1717" s="71">
        <f>RFPData!D1717</f>
        <v>0</v>
      </c>
      <c r="K1717" s="51">
        <f>RFPData!E1717</f>
        <v>0</v>
      </c>
    </row>
    <row r="1718" spans="1:11">
      <c r="A1718" s="80">
        <f>RFPStatus!D1718</f>
        <v>0</v>
      </c>
      <c r="D1718" s="71">
        <f>RFPData!D1718</f>
        <v>0</v>
      </c>
      <c r="K1718" s="51">
        <f>RFPData!E1718</f>
        <v>0</v>
      </c>
    </row>
    <row r="1719" spans="1:11">
      <c r="A1719" s="80">
        <f>RFPStatus!D1719</f>
        <v>0</v>
      </c>
      <c r="D1719" s="71">
        <f>RFPData!D1719</f>
        <v>0</v>
      </c>
      <c r="K1719" s="51">
        <f>RFPData!E1719</f>
        <v>0</v>
      </c>
    </row>
    <row r="1720" spans="1:11">
      <c r="A1720" s="80">
        <f>RFPStatus!D1720</f>
        <v>0</v>
      </c>
      <c r="D1720" s="71">
        <f>RFPData!D1720</f>
        <v>0</v>
      </c>
      <c r="K1720" s="51">
        <f>RFPData!E1720</f>
        <v>0</v>
      </c>
    </row>
    <row r="1721" spans="1:11">
      <c r="A1721" s="80">
        <f>RFPStatus!D1721</f>
        <v>0</v>
      </c>
      <c r="D1721" s="71">
        <f>RFPData!D1721</f>
        <v>0</v>
      </c>
      <c r="K1721" s="51">
        <f>RFPData!E1721</f>
        <v>0</v>
      </c>
    </row>
    <row r="1722" spans="1:11">
      <c r="A1722" s="80">
        <f>RFPStatus!D1722</f>
        <v>0</v>
      </c>
      <c r="D1722" s="71">
        <f>RFPData!D1722</f>
        <v>0</v>
      </c>
      <c r="K1722" s="51">
        <f>RFPData!E1722</f>
        <v>0</v>
      </c>
    </row>
    <row r="1723" spans="1:11">
      <c r="A1723" s="80">
        <f>RFPStatus!D1723</f>
        <v>0</v>
      </c>
      <c r="D1723" s="71">
        <f>RFPData!D1723</f>
        <v>0</v>
      </c>
      <c r="K1723" s="51">
        <f>RFPData!E1723</f>
        <v>0</v>
      </c>
    </row>
    <row r="1724" spans="1:11">
      <c r="A1724" s="80">
        <f>RFPStatus!D1724</f>
        <v>0</v>
      </c>
      <c r="D1724" s="71">
        <f>RFPData!D1724</f>
        <v>0</v>
      </c>
      <c r="K1724" s="51">
        <f>RFPData!E1724</f>
        <v>0</v>
      </c>
    </row>
    <row r="1725" spans="1:11">
      <c r="A1725" s="80">
        <f>RFPStatus!D1725</f>
        <v>0</v>
      </c>
      <c r="D1725" s="71">
        <f>RFPData!D1725</f>
        <v>0</v>
      </c>
      <c r="K1725" s="51">
        <f>RFPData!E1725</f>
        <v>0</v>
      </c>
    </row>
    <row r="1726" spans="1:11">
      <c r="A1726" s="80">
        <f>RFPStatus!D1726</f>
        <v>0</v>
      </c>
      <c r="D1726" s="71">
        <f>RFPData!D1726</f>
        <v>0</v>
      </c>
      <c r="K1726" s="51">
        <f>RFPData!E1726</f>
        <v>0</v>
      </c>
    </row>
    <row r="1727" spans="1:11">
      <c r="A1727" s="80">
        <f>RFPStatus!D1727</f>
        <v>0</v>
      </c>
      <c r="D1727" s="71">
        <f>RFPData!D1727</f>
        <v>0</v>
      </c>
      <c r="K1727" s="51">
        <f>RFPData!E1727</f>
        <v>0</v>
      </c>
    </row>
    <row r="1728" spans="1:11">
      <c r="A1728" s="80">
        <f>RFPStatus!D1728</f>
        <v>0</v>
      </c>
      <c r="D1728" s="71">
        <f>RFPData!D1728</f>
        <v>0</v>
      </c>
      <c r="K1728" s="51">
        <f>RFPData!E1728</f>
        <v>0</v>
      </c>
    </row>
    <row r="1729" spans="1:11">
      <c r="A1729" s="80">
        <f>RFPStatus!D1729</f>
        <v>0</v>
      </c>
      <c r="D1729" s="71">
        <f>RFPData!D1729</f>
        <v>0</v>
      </c>
      <c r="K1729" s="51">
        <f>RFPData!E1729</f>
        <v>0</v>
      </c>
    </row>
    <row r="1730" spans="1:11">
      <c r="A1730" s="80">
        <f>RFPStatus!D1730</f>
        <v>0</v>
      </c>
      <c r="D1730" s="71">
        <f>RFPData!D1730</f>
        <v>0</v>
      </c>
      <c r="K1730" s="51">
        <f>RFPData!E1730</f>
        <v>0</v>
      </c>
    </row>
    <row r="1731" spans="1:11">
      <c r="A1731" s="80">
        <f>RFPStatus!D1731</f>
        <v>0</v>
      </c>
      <c r="D1731" s="71">
        <f>RFPData!D1731</f>
        <v>0</v>
      </c>
      <c r="K1731" s="51">
        <f>RFPData!E1731</f>
        <v>0</v>
      </c>
    </row>
    <row r="1732" spans="1:11">
      <c r="A1732" s="80">
        <f>RFPStatus!D1732</f>
        <v>0</v>
      </c>
      <c r="D1732" s="71">
        <f>RFPData!D1732</f>
        <v>0</v>
      </c>
      <c r="K1732" s="51">
        <f>RFPData!E1732</f>
        <v>0</v>
      </c>
    </row>
    <row r="1733" spans="1:11">
      <c r="A1733" s="80">
        <f>RFPStatus!D1733</f>
        <v>0</v>
      </c>
      <c r="D1733" s="71">
        <f>RFPData!D1733</f>
        <v>0</v>
      </c>
      <c r="K1733" s="51">
        <f>RFPData!E1733</f>
        <v>0</v>
      </c>
    </row>
    <row r="1734" spans="1:11">
      <c r="A1734" s="80">
        <f>RFPStatus!D1734</f>
        <v>0</v>
      </c>
      <c r="D1734" s="71">
        <f>RFPData!D1734</f>
        <v>0</v>
      </c>
      <c r="K1734" s="51">
        <f>RFPData!E1734</f>
        <v>0</v>
      </c>
    </row>
    <row r="1735" spans="1:11">
      <c r="A1735" s="80">
        <f>RFPStatus!D1735</f>
        <v>0</v>
      </c>
      <c r="D1735" s="71">
        <f>RFPData!D1735</f>
        <v>0</v>
      </c>
      <c r="K1735" s="51">
        <f>RFPData!E1735</f>
        <v>0</v>
      </c>
    </row>
    <row r="1736" spans="1:11">
      <c r="A1736" s="80">
        <f>RFPStatus!D1736</f>
        <v>0</v>
      </c>
      <c r="D1736" s="71">
        <f>RFPData!D1736</f>
        <v>0</v>
      </c>
      <c r="K1736" s="51">
        <f>RFPData!E1736</f>
        <v>0</v>
      </c>
    </row>
    <row r="1737" spans="1:11">
      <c r="A1737" s="80">
        <f>RFPStatus!D1737</f>
        <v>0</v>
      </c>
      <c r="D1737" s="71">
        <f>RFPData!D1737</f>
        <v>0</v>
      </c>
      <c r="K1737" s="51">
        <f>RFPData!E1737</f>
        <v>0</v>
      </c>
    </row>
    <row r="1738" spans="1:11">
      <c r="A1738" s="80">
        <f>RFPStatus!D1738</f>
        <v>0</v>
      </c>
      <c r="D1738" s="71">
        <f>RFPData!D1738</f>
        <v>0</v>
      </c>
      <c r="K1738" s="51">
        <f>RFPData!E1738</f>
        <v>0</v>
      </c>
    </row>
    <row r="1739" spans="1:11">
      <c r="A1739" s="80">
        <f>RFPStatus!D1739</f>
        <v>0</v>
      </c>
      <c r="D1739" s="71">
        <f>RFPData!D1739</f>
        <v>0</v>
      </c>
      <c r="K1739" s="51">
        <f>RFPData!E1739</f>
        <v>0</v>
      </c>
    </row>
    <row r="1740" spans="1:11">
      <c r="A1740" s="80">
        <f>RFPStatus!D1740</f>
        <v>0</v>
      </c>
      <c r="D1740" s="71">
        <f>RFPData!D1740</f>
        <v>0</v>
      </c>
      <c r="K1740" s="51">
        <f>RFPData!E1740</f>
        <v>0</v>
      </c>
    </row>
    <row r="1741" spans="1:11">
      <c r="A1741" s="80">
        <f>RFPStatus!D1741</f>
        <v>0</v>
      </c>
      <c r="D1741" s="71">
        <f>RFPData!D1741</f>
        <v>0</v>
      </c>
      <c r="K1741" s="51">
        <f>RFPData!E1741</f>
        <v>0</v>
      </c>
    </row>
    <row r="1742" spans="1:11">
      <c r="A1742" s="80">
        <f>RFPStatus!D1742</f>
        <v>0</v>
      </c>
      <c r="D1742" s="71">
        <f>RFPData!D1742</f>
        <v>0</v>
      </c>
      <c r="K1742" s="51">
        <f>RFPData!E1742</f>
        <v>0</v>
      </c>
    </row>
    <row r="1743" spans="1:11">
      <c r="A1743" s="80">
        <f>RFPStatus!D1743</f>
        <v>0</v>
      </c>
      <c r="D1743" s="71">
        <f>RFPData!D1743</f>
        <v>0</v>
      </c>
      <c r="K1743" s="51">
        <f>RFPData!E1743</f>
        <v>0</v>
      </c>
    </row>
    <row r="1744" spans="1:11">
      <c r="A1744" s="80">
        <f>RFPStatus!D1744</f>
        <v>0</v>
      </c>
      <c r="D1744" s="71">
        <f>RFPData!D1744</f>
        <v>0</v>
      </c>
      <c r="K1744" s="51">
        <f>RFPData!E1744</f>
        <v>0</v>
      </c>
    </row>
    <row r="1745" spans="1:11">
      <c r="A1745" s="80">
        <f>RFPStatus!D1745</f>
        <v>0</v>
      </c>
      <c r="D1745" s="71">
        <f>RFPData!D1745</f>
        <v>0</v>
      </c>
      <c r="K1745" s="51">
        <f>RFPData!E1745</f>
        <v>0</v>
      </c>
    </row>
    <row r="1746" spans="1:11">
      <c r="A1746" s="80">
        <f>RFPStatus!D1746</f>
        <v>0</v>
      </c>
      <c r="D1746" s="71">
        <f>RFPData!D1746</f>
        <v>0</v>
      </c>
      <c r="K1746" s="51">
        <f>RFPData!E1746</f>
        <v>0</v>
      </c>
    </row>
    <row r="1747" spans="1:11">
      <c r="A1747" s="80">
        <f>RFPStatus!D1747</f>
        <v>0</v>
      </c>
      <c r="D1747" s="71">
        <f>RFPData!D1747</f>
        <v>0</v>
      </c>
      <c r="K1747" s="51">
        <f>RFPData!E1747</f>
        <v>0</v>
      </c>
    </row>
    <row r="1748" spans="1:11">
      <c r="A1748" s="80">
        <f>RFPStatus!D1748</f>
        <v>0</v>
      </c>
      <c r="D1748" s="71">
        <f>RFPData!D1748</f>
        <v>0</v>
      </c>
      <c r="K1748" s="51">
        <f>RFPData!E1748</f>
        <v>0</v>
      </c>
    </row>
    <row r="1749" spans="1:11">
      <c r="A1749" s="80">
        <f>RFPStatus!D1749</f>
        <v>0</v>
      </c>
      <c r="D1749" s="71">
        <f>RFPData!D1749</f>
        <v>0</v>
      </c>
      <c r="K1749" s="51">
        <f>RFPData!E1749</f>
        <v>0</v>
      </c>
    </row>
    <row r="1750" spans="1:11">
      <c r="A1750" s="80">
        <f>RFPStatus!D1750</f>
        <v>0</v>
      </c>
      <c r="D1750" s="71">
        <f>RFPData!D1750</f>
        <v>0</v>
      </c>
      <c r="K1750" s="51">
        <f>RFPData!E1750</f>
        <v>0</v>
      </c>
    </row>
    <row r="1751" spans="1:11">
      <c r="A1751" s="80">
        <f>RFPStatus!D1751</f>
        <v>0</v>
      </c>
      <c r="D1751" s="71">
        <f>RFPData!D1751</f>
        <v>0</v>
      </c>
      <c r="K1751" s="51">
        <f>RFPData!E1751</f>
        <v>0</v>
      </c>
    </row>
    <row r="1752" spans="1:11">
      <c r="A1752" s="80">
        <f>RFPStatus!D1752</f>
        <v>0</v>
      </c>
      <c r="D1752" s="71">
        <f>RFPData!D1752</f>
        <v>0</v>
      </c>
      <c r="K1752" s="51">
        <f>RFPData!E1752</f>
        <v>0</v>
      </c>
    </row>
    <row r="1753" spans="1:11">
      <c r="A1753" s="80">
        <f>RFPStatus!D1753</f>
        <v>0</v>
      </c>
      <c r="D1753" s="71">
        <f>RFPData!D1753</f>
        <v>0</v>
      </c>
      <c r="K1753" s="51">
        <f>RFPData!E1753</f>
        <v>0</v>
      </c>
    </row>
    <row r="1754" spans="1:11">
      <c r="A1754" s="80">
        <f>RFPStatus!D1754</f>
        <v>0</v>
      </c>
      <c r="D1754" s="71">
        <f>RFPData!D1754</f>
        <v>0</v>
      </c>
      <c r="K1754" s="51">
        <f>RFPData!E1754</f>
        <v>0</v>
      </c>
    </row>
    <row r="1755" spans="1:11">
      <c r="A1755" s="80">
        <f>RFPStatus!D1755</f>
        <v>0</v>
      </c>
      <c r="D1755" s="71">
        <f>RFPData!D1755</f>
        <v>0</v>
      </c>
      <c r="K1755" s="51">
        <f>RFPData!E1755</f>
        <v>0</v>
      </c>
    </row>
    <row r="1756" spans="1:11">
      <c r="A1756" s="80">
        <f>RFPStatus!D1756</f>
        <v>0</v>
      </c>
      <c r="D1756" s="71">
        <f>RFPData!D1756</f>
        <v>0</v>
      </c>
      <c r="K1756" s="51">
        <f>RFPData!E1756</f>
        <v>0</v>
      </c>
    </row>
    <row r="1757" spans="1:11">
      <c r="A1757" s="80">
        <f>RFPStatus!D1757</f>
        <v>0</v>
      </c>
      <c r="D1757" s="71">
        <f>RFPData!D1757</f>
        <v>0</v>
      </c>
      <c r="K1757" s="51">
        <f>RFPData!E1757</f>
        <v>0</v>
      </c>
    </row>
    <row r="1758" spans="1:11">
      <c r="A1758" s="80">
        <f>RFPStatus!D1758</f>
        <v>0</v>
      </c>
      <c r="D1758" s="71">
        <f>RFPData!D1758</f>
        <v>0</v>
      </c>
      <c r="K1758" s="51">
        <f>RFPData!E1758</f>
        <v>0</v>
      </c>
    </row>
    <row r="1759" spans="1:11">
      <c r="A1759" s="80">
        <f>RFPStatus!D1759</f>
        <v>0</v>
      </c>
      <c r="D1759" s="71">
        <f>RFPData!D1759</f>
        <v>0</v>
      </c>
      <c r="K1759" s="51">
        <f>RFPData!E1759</f>
        <v>0</v>
      </c>
    </row>
    <row r="1760" spans="1:11">
      <c r="A1760" s="80">
        <f>RFPStatus!D1760</f>
        <v>0</v>
      </c>
      <c r="D1760" s="71">
        <f>RFPData!D1760</f>
        <v>0</v>
      </c>
      <c r="K1760" s="51">
        <f>RFPData!E1760</f>
        <v>0</v>
      </c>
    </row>
    <row r="1761" spans="1:11">
      <c r="A1761" s="80">
        <f>RFPStatus!D1761</f>
        <v>0</v>
      </c>
      <c r="D1761" s="71">
        <f>RFPData!D1761</f>
        <v>0</v>
      </c>
      <c r="K1761" s="51">
        <f>RFPData!E1761</f>
        <v>0</v>
      </c>
    </row>
    <row r="1762" spans="1:11">
      <c r="A1762" s="80">
        <f>RFPStatus!D1762</f>
        <v>0</v>
      </c>
      <c r="D1762" s="71">
        <f>RFPData!D1762</f>
        <v>0</v>
      </c>
      <c r="K1762" s="51">
        <f>RFPData!E1762</f>
        <v>0</v>
      </c>
    </row>
    <row r="1763" spans="1:11">
      <c r="A1763" s="80">
        <f>RFPStatus!D1763</f>
        <v>0</v>
      </c>
      <c r="D1763" s="71">
        <f>RFPData!D1763</f>
        <v>0</v>
      </c>
      <c r="K1763" s="51">
        <f>RFPData!E1763</f>
        <v>0</v>
      </c>
    </row>
    <row r="1764" spans="1:11">
      <c r="A1764" s="80">
        <f>RFPStatus!D1764</f>
        <v>0</v>
      </c>
      <c r="D1764" s="71">
        <f>RFPData!D1764</f>
        <v>0</v>
      </c>
      <c r="K1764" s="51">
        <f>RFPData!E1764</f>
        <v>0</v>
      </c>
    </row>
    <row r="1765" spans="1:11">
      <c r="A1765" s="80">
        <f>RFPStatus!D1765</f>
        <v>0</v>
      </c>
      <c r="D1765" s="71">
        <f>RFPData!D1765</f>
        <v>0</v>
      </c>
      <c r="K1765" s="51">
        <f>RFPData!E1765</f>
        <v>0</v>
      </c>
    </row>
    <row r="1766" spans="1:11">
      <c r="A1766" s="80">
        <f>RFPStatus!D1766</f>
        <v>0</v>
      </c>
      <c r="D1766" s="71">
        <f>RFPData!D1766</f>
        <v>0</v>
      </c>
      <c r="K1766" s="51">
        <f>RFPData!E1766</f>
        <v>0</v>
      </c>
    </row>
    <row r="1767" spans="1:11">
      <c r="A1767" s="80">
        <f>RFPStatus!D1767</f>
        <v>0</v>
      </c>
      <c r="D1767" s="71">
        <f>RFPData!D1767</f>
        <v>0</v>
      </c>
      <c r="K1767" s="51">
        <f>RFPData!E1767</f>
        <v>0</v>
      </c>
    </row>
    <row r="1768" spans="1:11">
      <c r="A1768" s="80">
        <f>RFPStatus!D1768</f>
        <v>0</v>
      </c>
      <c r="D1768" s="71">
        <f>RFPData!D1768</f>
        <v>0</v>
      </c>
      <c r="K1768" s="51">
        <f>RFPData!E1768</f>
        <v>0</v>
      </c>
    </row>
    <row r="1769" spans="1:11">
      <c r="A1769" s="80">
        <f>RFPStatus!D1769</f>
        <v>0</v>
      </c>
      <c r="D1769" s="71">
        <f>RFPData!D1769</f>
        <v>0</v>
      </c>
      <c r="K1769" s="51">
        <f>RFPData!E1769</f>
        <v>0</v>
      </c>
    </row>
    <row r="1770" spans="1:11">
      <c r="A1770" s="80">
        <f>RFPStatus!D1770</f>
        <v>0</v>
      </c>
      <c r="D1770" s="71">
        <f>RFPData!D1770</f>
        <v>0</v>
      </c>
      <c r="K1770" s="51">
        <f>RFPData!E1770</f>
        <v>0</v>
      </c>
    </row>
    <row r="1771" spans="1:11">
      <c r="A1771" s="80">
        <f>RFPStatus!D1771</f>
        <v>0</v>
      </c>
      <c r="D1771" s="71">
        <f>RFPData!D1771</f>
        <v>0</v>
      </c>
      <c r="K1771" s="51">
        <f>RFPData!E1771</f>
        <v>0</v>
      </c>
    </row>
    <row r="1772" spans="1:11">
      <c r="A1772" s="80">
        <f>RFPStatus!D1772</f>
        <v>0</v>
      </c>
      <c r="D1772" s="71">
        <f>RFPData!D1772</f>
        <v>0</v>
      </c>
      <c r="K1772" s="51">
        <f>RFPData!E1772</f>
        <v>0</v>
      </c>
    </row>
    <row r="1773" spans="1:11">
      <c r="A1773" s="80">
        <f>RFPStatus!D1773</f>
        <v>0</v>
      </c>
      <c r="D1773" s="71">
        <f>RFPData!D1773</f>
        <v>0</v>
      </c>
      <c r="K1773" s="51">
        <f>RFPData!E1773</f>
        <v>0</v>
      </c>
    </row>
    <row r="1774" spans="1:11">
      <c r="A1774" s="80">
        <f>RFPStatus!D1774</f>
        <v>0</v>
      </c>
      <c r="D1774" s="71">
        <f>RFPData!D1774</f>
        <v>0</v>
      </c>
      <c r="K1774" s="51">
        <f>RFPData!E1774</f>
        <v>0</v>
      </c>
    </row>
    <row r="1775" spans="1:11">
      <c r="A1775" s="80">
        <f>RFPStatus!D1775</f>
        <v>0</v>
      </c>
      <c r="D1775" s="71">
        <f>RFPData!D1775</f>
        <v>0</v>
      </c>
      <c r="K1775" s="51">
        <f>RFPData!E1775</f>
        <v>0</v>
      </c>
    </row>
    <row r="1776" spans="1:11">
      <c r="A1776" s="80">
        <f>RFPStatus!D1776</f>
        <v>0</v>
      </c>
      <c r="D1776" s="71">
        <f>RFPData!D1776</f>
        <v>0</v>
      </c>
      <c r="K1776" s="51">
        <f>RFPData!E1776</f>
        <v>0</v>
      </c>
    </row>
    <row r="1777" spans="1:11">
      <c r="A1777" s="80">
        <f>RFPStatus!D1777</f>
        <v>0</v>
      </c>
      <c r="D1777" s="71">
        <f>RFPData!D1777</f>
        <v>0</v>
      </c>
      <c r="K1777" s="51">
        <f>RFPData!E1777</f>
        <v>0</v>
      </c>
    </row>
    <row r="1778" spans="1:11">
      <c r="A1778" s="80">
        <f>RFPStatus!D1778</f>
        <v>0</v>
      </c>
      <c r="D1778" s="71">
        <f>RFPData!D1778</f>
        <v>0</v>
      </c>
      <c r="K1778" s="51">
        <f>RFPData!E1778</f>
        <v>0</v>
      </c>
    </row>
    <row r="1779" spans="1:11">
      <c r="A1779" s="80">
        <f>RFPStatus!D1779</f>
        <v>0</v>
      </c>
      <c r="D1779" s="71">
        <f>RFPData!D1779</f>
        <v>0</v>
      </c>
      <c r="K1779" s="51">
        <f>RFPData!E1779</f>
        <v>0</v>
      </c>
    </row>
    <row r="1780" spans="1:11">
      <c r="A1780" s="80">
        <f>RFPStatus!D1780</f>
        <v>0</v>
      </c>
      <c r="D1780" s="71">
        <f>RFPData!D1780</f>
        <v>0</v>
      </c>
      <c r="K1780" s="51">
        <f>RFPData!E1780</f>
        <v>0</v>
      </c>
    </row>
    <row r="1781" spans="1:11">
      <c r="A1781" s="80">
        <f>RFPStatus!D1781</f>
        <v>0</v>
      </c>
      <c r="D1781" s="71">
        <f>RFPData!D1781</f>
        <v>0</v>
      </c>
      <c r="K1781" s="51">
        <f>RFPData!E1781</f>
        <v>0</v>
      </c>
    </row>
    <row r="1782" spans="1:11">
      <c r="A1782" s="80">
        <f>RFPStatus!D1782</f>
        <v>0</v>
      </c>
      <c r="D1782" s="71">
        <f>RFPData!D1782</f>
        <v>0</v>
      </c>
      <c r="K1782" s="51">
        <f>RFPData!E1782</f>
        <v>0</v>
      </c>
    </row>
    <row r="1783" spans="1:11">
      <c r="A1783" s="80">
        <f>RFPStatus!D1783</f>
        <v>0</v>
      </c>
      <c r="D1783" s="71">
        <f>RFPData!D1783</f>
        <v>0</v>
      </c>
      <c r="K1783" s="51">
        <f>RFPData!E1783</f>
        <v>0</v>
      </c>
    </row>
    <row r="1784" spans="1:11">
      <c r="A1784" s="80">
        <f>RFPStatus!D1784</f>
        <v>0</v>
      </c>
      <c r="D1784" s="71">
        <f>RFPData!D1784</f>
        <v>0</v>
      </c>
      <c r="K1784" s="51">
        <f>RFPData!E1784</f>
        <v>0</v>
      </c>
    </row>
    <row r="1785" spans="1:11">
      <c r="A1785" s="80">
        <f>RFPStatus!D1785</f>
        <v>0</v>
      </c>
      <c r="D1785" s="71">
        <f>RFPData!D1785</f>
        <v>0</v>
      </c>
      <c r="K1785" s="51">
        <f>RFPData!E1785</f>
        <v>0</v>
      </c>
    </row>
    <row r="1786" spans="1:11">
      <c r="A1786" s="80">
        <f>RFPStatus!D1786</f>
        <v>0</v>
      </c>
      <c r="D1786" s="71">
        <f>RFPData!D1786</f>
        <v>0</v>
      </c>
      <c r="K1786" s="51">
        <f>RFPData!E1786</f>
        <v>0</v>
      </c>
    </row>
    <row r="1787" spans="1:11">
      <c r="A1787" s="80">
        <f>RFPStatus!D1787</f>
        <v>0</v>
      </c>
      <c r="D1787" s="71">
        <f>RFPData!D1787</f>
        <v>0</v>
      </c>
      <c r="K1787" s="51">
        <f>RFPData!E1787</f>
        <v>0</v>
      </c>
    </row>
    <row r="1788" spans="1:11">
      <c r="A1788" s="80">
        <f>RFPStatus!D1788</f>
        <v>0</v>
      </c>
      <c r="D1788" s="71">
        <f>RFPData!D1788</f>
        <v>0</v>
      </c>
      <c r="K1788" s="51">
        <f>RFPData!E1788</f>
        <v>0</v>
      </c>
    </row>
    <row r="1789" spans="1:11">
      <c r="A1789" s="80">
        <f>RFPStatus!D1789</f>
        <v>0</v>
      </c>
      <c r="D1789" s="71">
        <f>RFPData!D1789</f>
        <v>0</v>
      </c>
      <c r="K1789" s="51">
        <f>RFPData!E1789</f>
        <v>0</v>
      </c>
    </row>
    <row r="1790" spans="1:11">
      <c r="A1790" s="80">
        <f>RFPStatus!D1790</f>
        <v>0</v>
      </c>
      <c r="D1790" s="71">
        <f>RFPData!D1790</f>
        <v>0</v>
      </c>
      <c r="K1790" s="51">
        <f>RFPData!E1790</f>
        <v>0</v>
      </c>
    </row>
    <row r="1791" spans="1:11">
      <c r="A1791" s="80">
        <f>RFPStatus!D1791</f>
        <v>0</v>
      </c>
      <c r="D1791" s="71">
        <f>RFPData!D1791</f>
        <v>0</v>
      </c>
      <c r="K1791" s="51">
        <f>RFPData!E1791</f>
        <v>0</v>
      </c>
    </row>
    <row r="1792" spans="1:11">
      <c r="A1792" s="80">
        <f>RFPStatus!D1792</f>
        <v>0</v>
      </c>
      <c r="D1792" s="71">
        <f>RFPData!D1792</f>
        <v>0</v>
      </c>
      <c r="K1792" s="51">
        <f>RFPData!E1792</f>
        <v>0</v>
      </c>
    </row>
    <row r="1793" spans="1:11">
      <c r="A1793" s="80">
        <f>RFPStatus!D1793</f>
        <v>0</v>
      </c>
      <c r="D1793" s="71">
        <f>RFPData!D1793</f>
        <v>0</v>
      </c>
      <c r="K1793" s="51">
        <f>RFPData!E1793</f>
        <v>0</v>
      </c>
    </row>
    <row r="1794" spans="1:11">
      <c r="A1794" s="80">
        <f>RFPStatus!D1794</f>
        <v>0</v>
      </c>
      <c r="D1794" s="71">
        <f>RFPData!D1794</f>
        <v>0</v>
      </c>
      <c r="K1794" s="51">
        <f>RFPData!E1794</f>
        <v>0</v>
      </c>
    </row>
    <row r="1795" spans="1:11">
      <c r="A1795" s="80">
        <f>RFPStatus!D1795</f>
        <v>0</v>
      </c>
      <c r="D1795" s="71">
        <f>RFPData!D1795</f>
        <v>0</v>
      </c>
      <c r="K1795" s="51">
        <f>RFPData!E1795</f>
        <v>0</v>
      </c>
    </row>
    <row r="1796" spans="1:11">
      <c r="A1796" s="80">
        <f>RFPStatus!D1796</f>
        <v>0</v>
      </c>
      <c r="D1796" s="71">
        <f>RFPData!D1796</f>
        <v>0</v>
      </c>
      <c r="K1796" s="51">
        <f>RFPData!E1796</f>
        <v>0</v>
      </c>
    </row>
    <row r="1797" spans="1:11">
      <c r="A1797" s="80">
        <f>RFPStatus!D1797</f>
        <v>0</v>
      </c>
      <c r="D1797" s="71">
        <f>RFPData!D1797</f>
        <v>0</v>
      </c>
      <c r="K1797" s="51">
        <f>RFPData!E1797</f>
        <v>0</v>
      </c>
    </row>
    <row r="1798" spans="1:11">
      <c r="A1798" s="80">
        <f>RFPStatus!D1798</f>
        <v>0</v>
      </c>
      <c r="D1798" s="71">
        <f>RFPData!D1798</f>
        <v>0</v>
      </c>
      <c r="K1798" s="51">
        <f>RFPData!E1798</f>
        <v>0</v>
      </c>
    </row>
    <row r="1799" spans="1:11">
      <c r="A1799" s="80">
        <f>RFPStatus!D1799</f>
        <v>0</v>
      </c>
      <c r="D1799" s="71">
        <f>RFPData!D1799</f>
        <v>0</v>
      </c>
      <c r="K1799" s="51">
        <f>RFPData!E1799</f>
        <v>0</v>
      </c>
    </row>
    <row r="1800" spans="1:11">
      <c r="A1800" s="80">
        <f>RFPStatus!D1800</f>
        <v>0</v>
      </c>
      <c r="D1800" s="71">
        <f>RFPData!D1800</f>
        <v>0</v>
      </c>
      <c r="K1800" s="51">
        <f>RFPData!E1800</f>
        <v>0</v>
      </c>
    </row>
    <row r="1801" spans="1:11">
      <c r="A1801" s="80">
        <f>RFPStatus!D1801</f>
        <v>0</v>
      </c>
      <c r="D1801" s="71">
        <f>RFPData!D1801</f>
        <v>0</v>
      </c>
      <c r="K1801" s="51">
        <f>RFPData!E1801</f>
        <v>0</v>
      </c>
    </row>
    <row r="1802" spans="1:11">
      <c r="A1802" s="80">
        <f>RFPStatus!D1802</f>
        <v>0</v>
      </c>
      <c r="D1802" s="71">
        <f>RFPData!D1802</f>
        <v>0</v>
      </c>
      <c r="K1802" s="51">
        <f>RFPData!E1802</f>
        <v>0</v>
      </c>
    </row>
    <row r="1803" spans="1:11">
      <c r="A1803" s="80">
        <f>RFPStatus!D1803</f>
        <v>0</v>
      </c>
      <c r="D1803" s="71">
        <f>RFPData!D1803</f>
        <v>0</v>
      </c>
      <c r="K1803" s="51">
        <f>RFPData!E1803</f>
        <v>0</v>
      </c>
    </row>
    <row r="1804" spans="1:11">
      <c r="A1804" s="80">
        <f>RFPStatus!D1804</f>
        <v>0</v>
      </c>
      <c r="D1804" s="71">
        <f>RFPData!D1804</f>
        <v>0</v>
      </c>
      <c r="K1804" s="51">
        <f>RFPData!E1804</f>
        <v>0</v>
      </c>
    </row>
    <row r="1805" spans="1:11">
      <c r="A1805" s="80">
        <f>RFPStatus!D1805</f>
        <v>0</v>
      </c>
      <c r="D1805" s="71">
        <f>RFPData!D1805</f>
        <v>0</v>
      </c>
      <c r="K1805" s="51">
        <f>RFPData!E1805</f>
        <v>0</v>
      </c>
    </row>
    <row r="1806" spans="1:11">
      <c r="A1806" s="80">
        <f>RFPStatus!D1806</f>
        <v>0</v>
      </c>
      <c r="D1806" s="71">
        <f>RFPData!D1806</f>
        <v>0</v>
      </c>
      <c r="K1806" s="51">
        <f>RFPData!E1806</f>
        <v>0</v>
      </c>
    </row>
    <row r="1807" spans="1:11">
      <c r="A1807" s="80">
        <f>RFPStatus!D1807</f>
        <v>0</v>
      </c>
      <c r="D1807" s="71">
        <f>RFPData!D1807</f>
        <v>0</v>
      </c>
      <c r="K1807" s="51">
        <f>RFPData!E1807</f>
        <v>0</v>
      </c>
    </row>
    <row r="1808" spans="1:11">
      <c r="A1808" s="80">
        <f>RFPStatus!D1808</f>
        <v>0</v>
      </c>
      <c r="D1808" s="71">
        <f>RFPData!D1808</f>
        <v>0</v>
      </c>
      <c r="K1808" s="51">
        <f>RFPData!E1808</f>
        <v>0</v>
      </c>
    </row>
    <row r="1809" spans="1:11">
      <c r="A1809" s="80">
        <f>RFPStatus!D1809</f>
        <v>0</v>
      </c>
      <c r="D1809" s="71">
        <f>RFPData!D1809</f>
        <v>0</v>
      </c>
      <c r="K1809" s="51">
        <f>RFPData!E1809</f>
        <v>0</v>
      </c>
    </row>
    <row r="1810" spans="1:11">
      <c r="A1810" s="80">
        <f>RFPStatus!D1810</f>
        <v>0</v>
      </c>
      <c r="D1810" s="71">
        <f>RFPData!D1810</f>
        <v>0</v>
      </c>
      <c r="K1810" s="51">
        <f>RFPData!E1810</f>
        <v>0</v>
      </c>
    </row>
    <row r="1811" spans="1:11">
      <c r="A1811" s="80">
        <f>RFPStatus!D1811</f>
        <v>0</v>
      </c>
      <c r="D1811" s="71">
        <f>RFPData!D1811</f>
        <v>0</v>
      </c>
      <c r="K1811" s="51">
        <f>RFPData!E1811</f>
        <v>0</v>
      </c>
    </row>
    <row r="1812" spans="1:11">
      <c r="A1812" s="80">
        <f>RFPStatus!D1812</f>
        <v>0</v>
      </c>
      <c r="D1812" s="71">
        <f>RFPData!D1812</f>
        <v>0</v>
      </c>
      <c r="K1812" s="51">
        <f>RFPData!E1812</f>
        <v>0</v>
      </c>
    </row>
    <row r="1813" spans="1:11">
      <c r="A1813" s="80">
        <f>RFPStatus!D1813</f>
        <v>0</v>
      </c>
      <c r="D1813" s="71">
        <f>RFPData!D1813</f>
        <v>0</v>
      </c>
      <c r="K1813" s="51">
        <f>RFPData!E1813</f>
        <v>0</v>
      </c>
    </row>
    <row r="1814" spans="1:11">
      <c r="A1814" s="80">
        <f>RFPStatus!D1814</f>
        <v>0</v>
      </c>
      <c r="D1814" s="71">
        <f>RFPData!D1814</f>
        <v>0</v>
      </c>
      <c r="K1814" s="51">
        <f>RFPData!E1814</f>
        <v>0</v>
      </c>
    </row>
    <row r="1815" spans="1:11">
      <c r="A1815" s="80">
        <f>RFPStatus!D1815</f>
        <v>0</v>
      </c>
      <c r="D1815" s="71">
        <f>RFPData!D1815</f>
        <v>0</v>
      </c>
      <c r="K1815" s="51">
        <f>RFPData!E1815</f>
        <v>0</v>
      </c>
    </row>
    <row r="1816" spans="1:11">
      <c r="A1816" s="80">
        <f>RFPStatus!D1816</f>
        <v>0</v>
      </c>
      <c r="D1816" s="71">
        <f>RFPData!D1816</f>
        <v>0</v>
      </c>
      <c r="K1816" s="51">
        <f>RFPData!E1816</f>
        <v>0</v>
      </c>
    </row>
    <row r="1817" spans="1:11">
      <c r="A1817" s="80">
        <f>RFPStatus!D1817</f>
        <v>0</v>
      </c>
      <c r="D1817" s="71">
        <f>RFPData!D1817</f>
        <v>0</v>
      </c>
      <c r="K1817" s="51">
        <f>RFPData!E1817</f>
        <v>0</v>
      </c>
    </row>
    <row r="1818" spans="1:11">
      <c r="A1818" s="80">
        <f>RFPStatus!D1818</f>
        <v>0</v>
      </c>
      <c r="D1818" s="71">
        <f>RFPData!D1818</f>
        <v>0</v>
      </c>
      <c r="K1818" s="51">
        <f>RFPData!E1818</f>
        <v>0</v>
      </c>
    </row>
    <row r="1819" spans="1:11">
      <c r="A1819" s="80">
        <f>RFPStatus!D1819</f>
        <v>0</v>
      </c>
      <c r="D1819" s="71">
        <f>RFPData!D1819</f>
        <v>0</v>
      </c>
      <c r="K1819" s="51">
        <f>RFPData!E1819</f>
        <v>0</v>
      </c>
    </row>
    <row r="1820" spans="1:11">
      <c r="A1820" s="80">
        <f>RFPStatus!D1820</f>
        <v>0</v>
      </c>
      <c r="D1820" s="71">
        <f>RFPData!D1820</f>
        <v>0</v>
      </c>
      <c r="K1820" s="51">
        <f>RFPData!E1820</f>
        <v>0</v>
      </c>
    </row>
    <row r="1821" spans="1:11">
      <c r="A1821" s="80">
        <f>RFPStatus!D1821</f>
        <v>0</v>
      </c>
      <c r="D1821" s="71">
        <f>RFPData!D1821</f>
        <v>0</v>
      </c>
      <c r="K1821" s="51">
        <f>RFPData!E1821</f>
        <v>0</v>
      </c>
    </row>
    <row r="1822" spans="1:11">
      <c r="A1822" s="80">
        <f>RFPStatus!D1822</f>
        <v>0</v>
      </c>
      <c r="D1822" s="71">
        <f>RFPData!D1822</f>
        <v>0</v>
      </c>
      <c r="K1822" s="51">
        <f>RFPData!E1822</f>
        <v>0</v>
      </c>
    </row>
    <row r="1823" spans="1:11">
      <c r="A1823" s="80">
        <f>RFPStatus!D1823</f>
        <v>0</v>
      </c>
      <c r="D1823" s="71">
        <f>RFPData!D1823</f>
        <v>0</v>
      </c>
      <c r="K1823" s="51">
        <f>RFPData!E1823</f>
        <v>0</v>
      </c>
    </row>
    <row r="1824" spans="1:11">
      <c r="A1824" s="80">
        <f>RFPStatus!D1824</f>
        <v>0</v>
      </c>
      <c r="D1824" s="71">
        <f>RFPData!D1824</f>
        <v>0</v>
      </c>
      <c r="K1824" s="51">
        <f>RFPData!E1824</f>
        <v>0</v>
      </c>
    </row>
    <row r="1825" spans="1:11">
      <c r="A1825" s="80">
        <f>RFPStatus!D1825</f>
        <v>0</v>
      </c>
      <c r="D1825" s="71">
        <f>RFPData!D1825</f>
        <v>0</v>
      </c>
      <c r="K1825" s="51">
        <f>RFPData!E1825</f>
        <v>0</v>
      </c>
    </row>
    <row r="1826" spans="1:11">
      <c r="A1826" s="80">
        <f>RFPStatus!D1826</f>
        <v>0</v>
      </c>
      <c r="D1826" s="71">
        <f>RFPData!D1826</f>
        <v>0</v>
      </c>
      <c r="K1826" s="51">
        <f>RFPData!E1826</f>
        <v>0</v>
      </c>
    </row>
    <row r="1827" spans="1:11">
      <c r="A1827" s="80">
        <f>RFPStatus!D1827</f>
        <v>0</v>
      </c>
      <c r="D1827" s="71">
        <f>RFPData!D1827</f>
        <v>0</v>
      </c>
      <c r="K1827" s="51">
        <f>RFPData!E1827</f>
        <v>0</v>
      </c>
    </row>
    <row r="1828" spans="1:11">
      <c r="A1828" s="80">
        <f>RFPStatus!D1828</f>
        <v>0</v>
      </c>
      <c r="D1828" s="71">
        <f>RFPData!D1828</f>
        <v>0</v>
      </c>
      <c r="K1828" s="51">
        <f>RFPData!E1828</f>
        <v>0</v>
      </c>
    </row>
    <row r="1829" spans="1:11">
      <c r="A1829" s="80">
        <f>RFPStatus!D1829</f>
        <v>0</v>
      </c>
      <c r="D1829" s="71">
        <f>RFPData!D1829</f>
        <v>0</v>
      </c>
      <c r="K1829" s="51">
        <f>RFPData!E1829</f>
        <v>0</v>
      </c>
    </row>
    <row r="1830" spans="1:11">
      <c r="A1830" s="80">
        <f>RFPStatus!D1830</f>
        <v>0</v>
      </c>
      <c r="D1830" s="71">
        <f>RFPData!D1830</f>
        <v>0</v>
      </c>
      <c r="K1830" s="51">
        <f>RFPData!E1830</f>
        <v>0</v>
      </c>
    </row>
    <row r="1831" spans="1:11">
      <c r="A1831" s="80">
        <f>RFPStatus!D1831</f>
        <v>0</v>
      </c>
      <c r="D1831" s="71">
        <f>RFPData!D1831</f>
        <v>0</v>
      </c>
      <c r="K1831" s="51">
        <f>RFPData!E1831</f>
        <v>0</v>
      </c>
    </row>
    <row r="1832" spans="1:11">
      <c r="A1832" s="80">
        <f>RFPStatus!D1832</f>
        <v>0</v>
      </c>
      <c r="D1832" s="71">
        <f>RFPData!D1832</f>
        <v>0</v>
      </c>
      <c r="K1832" s="51">
        <f>RFPData!E1832</f>
        <v>0</v>
      </c>
    </row>
    <row r="1833" spans="1:11">
      <c r="A1833" s="80">
        <f>RFPStatus!D1833</f>
        <v>0</v>
      </c>
      <c r="D1833" s="71">
        <f>RFPData!D1833</f>
        <v>0</v>
      </c>
      <c r="K1833" s="51">
        <f>RFPData!E1833</f>
        <v>0</v>
      </c>
    </row>
    <row r="1834" spans="1:11">
      <c r="A1834" s="80">
        <f>RFPStatus!D1834</f>
        <v>0</v>
      </c>
      <c r="D1834" s="71">
        <f>RFPData!D1834</f>
        <v>0</v>
      </c>
      <c r="K1834" s="51">
        <f>RFPData!E1834</f>
        <v>0</v>
      </c>
    </row>
    <row r="1835" spans="1:11">
      <c r="A1835" s="80">
        <f>RFPStatus!D1835</f>
        <v>0</v>
      </c>
      <c r="D1835" s="71">
        <f>RFPData!D1835</f>
        <v>0</v>
      </c>
      <c r="K1835" s="51">
        <f>RFPData!E1835</f>
        <v>0</v>
      </c>
    </row>
    <row r="1836" spans="1:11">
      <c r="A1836" s="80">
        <f>RFPStatus!D1836</f>
        <v>0</v>
      </c>
      <c r="D1836" s="71">
        <f>RFPData!D1836</f>
        <v>0</v>
      </c>
      <c r="K1836" s="51">
        <f>RFPData!E1836</f>
        <v>0</v>
      </c>
    </row>
    <row r="1837" spans="1:11">
      <c r="A1837" s="80">
        <f>RFPStatus!D1837</f>
        <v>0</v>
      </c>
      <c r="D1837" s="71">
        <f>RFPData!D1837</f>
        <v>0</v>
      </c>
      <c r="K1837" s="51">
        <f>RFPData!E1837</f>
        <v>0</v>
      </c>
    </row>
    <row r="1838" spans="1:11">
      <c r="A1838" s="80">
        <f>RFPStatus!D1838</f>
        <v>0</v>
      </c>
      <c r="D1838" s="71">
        <f>RFPData!D1838</f>
        <v>0</v>
      </c>
      <c r="K1838" s="51">
        <f>RFPData!E1838</f>
        <v>0</v>
      </c>
    </row>
    <row r="1839" spans="1:11">
      <c r="A1839" s="80">
        <f>RFPStatus!D1839</f>
        <v>0</v>
      </c>
      <c r="D1839" s="71">
        <f>RFPData!D1839</f>
        <v>0</v>
      </c>
      <c r="K1839" s="51">
        <f>RFPData!E1839</f>
        <v>0</v>
      </c>
    </row>
    <row r="1840" spans="1:11">
      <c r="A1840" s="80">
        <f>RFPStatus!D1840</f>
        <v>0</v>
      </c>
      <c r="D1840" s="71">
        <f>RFPData!D1840</f>
        <v>0</v>
      </c>
      <c r="K1840" s="51">
        <f>RFPData!E1840</f>
        <v>0</v>
      </c>
    </row>
    <row r="1841" spans="1:11">
      <c r="A1841" s="80">
        <f>RFPStatus!D1841</f>
        <v>0</v>
      </c>
      <c r="D1841" s="71">
        <f>RFPData!D1841</f>
        <v>0</v>
      </c>
      <c r="K1841" s="51">
        <f>RFPData!E1841</f>
        <v>0</v>
      </c>
    </row>
    <row r="1842" spans="1:11">
      <c r="A1842" s="80">
        <f>RFPStatus!D1842</f>
        <v>0</v>
      </c>
      <c r="D1842" s="71">
        <f>RFPData!D1842</f>
        <v>0</v>
      </c>
      <c r="K1842" s="51">
        <f>RFPData!E1842</f>
        <v>0</v>
      </c>
    </row>
    <row r="1843" spans="1:11">
      <c r="A1843" s="80">
        <f>RFPStatus!D1843</f>
        <v>0</v>
      </c>
      <c r="D1843" s="71">
        <f>RFPData!D1843</f>
        <v>0</v>
      </c>
      <c r="K1843" s="51">
        <f>RFPData!E1843</f>
        <v>0</v>
      </c>
    </row>
    <row r="1844" spans="1:11">
      <c r="A1844" s="80">
        <f>RFPStatus!D1844</f>
        <v>0</v>
      </c>
      <c r="D1844" s="71">
        <f>RFPData!D1844</f>
        <v>0</v>
      </c>
      <c r="K1844" s="51">
        <f>RFPData!E1844</f>
        <v>0</v>
      </c>
    </row>
    <row r="1845" spans="1:11">
      <c r="A1845" s="80">
        <f>RFPStatus!D1845</f>
        <v>0</v>
      </c>
      <c r="D1845" s="71">
        <f>RFPData!D1845</f>
        <v>0</v>
      </c>
      <c r="K1845" s="51">
        <f>RFPData!E1845</f>
        <v>0</v>
      </c>
    </row>
    <row r="1846" spans="1:11">
      <c r="A1846" s="80">
        <f>RFPStatus!D1846</f>
        <v>0</v>
      </c>
      <c r="D1846" s="71">
        <f>RFPData!D1846</f>
        <v>0</v>
      </c>
      <c r="K1846" s="51">
        <f>RFPData!E1846</f>
        <v>0</v>
      </c>
    </row>
    <row r="1847" spans="1:11">
      <c r="A1847" s="80">
        <f>RFPStatus!D1847</f>
        <v>0</v>
      </c>
      <c r="D1847" s="71">
        <f>RFPData!D1847</f>
        <v>0</v>
      </c>
      <c r="K1847" s="51">
        <f>RFPData!E1847</f>
        <v>0</v>
      </c>
    </row>
    <row r="1848" spans="1:11">
      <c r="A1848" s="80">
        <f>RFPStatus!D1848</f>
        <v>0</v>
      </c>
      <c r="D1848" s="71">
        <f>RFPData!D1848</f>
        <v>0</v>
      </c>
      <c r="K1848" s="51">
        <f>RFPData!E1848</f>
        <v>0</v>
      </c>
    </row>
    <row r="1849" spans="1:11">
      <c r="A1849" s="80">
        <f>RFPStatus!D1849</f>
        <v>0</v>
      </c>
      <c r="D1849" s="71">
        <f>RFPData!D1849</f>
        <v>0</v>
      </c>
      <c r="K1849" s="51">
        <f>RFPData!E1849</f>
        <v>0</v>
      </c>
    </row>
    <row r="1850" spans="1:11">
      <c r="A1850" s="80">
        <f>RFPStatus!D1850</f>
        <v>0</v>
      </c>
      <c r="D1850" s="71">
        <f>RFPData!D1850</f>
        <v>0</v>
      </c>
      <c r="K1850" s="51">
        <f>RFPData!E1850</f>
        <v>0</v>
      </c>
    </row>
    <row r="1851" spans="1:11">
      <c r="A1851" s="80">
        <f>RFPStatus!D1851</f>
        <v>0</v>
      </c>
      <c r="D1851" s="71">
        <f>RFPData!D1851</f>
        <v>0</v>
      </c>
      <c r="K1851" s="51">
        <f>RFPData!E1851</f>
        <v>0</v>
      </c>
    </row>
    <row r="1852" spans="1:11">
      <c r="A1852" s="80">
        <f>RFPStatus!D1852</f>
        <v>0</v>
      </c>
      <c r="D1852" s="71">
        <f>RFPData!D1852</f>
        <v>0</v>
      </c>
      <c r="K1852" s="51">
        <f>RFPData!E1852</f>
        <v>0</v>
      </c>
    </row>
    <row r="1853" spans="1:11">
      <c r="A1853" s="80">
        <f>RFPStatus!D1853</f>
        <v>0</v>
      </c>
      <c r="D1853" s="71">
        <f>RFPData!D1853</f>
        <v>0</v>
      </c>
      <c r="K1853" s="51">
        <f>RFPData!E1853</f>
        <v>0</v>
      </c>
    </row>
    <row r="1854" spans="1:11">
      <c r="A1854" s="80">
        <f>RFPStatus!D1854</f>
        <v>0</v>
      </c>
      <c r="D1854" s="71">
        <f>RFPData!D1854</f>
        <v>0</v>
      </c>
      <c r="K1854" s="51">
        <f>RFPData!E1854</f>
        <v>0</v>
      </c>
    </row>
    <row r="1855" spans="1:11">
      <c r="A1855" s="80">
        <f>RFPStatus!D1855</f>
        <v>0</v>
      </c>
      <c r="D1855" s="71">
        <f>RFPData!D1855</f>
        <v>0</v>
      </c>
      <c r="K1855" s="51">
        <f>RFPData!E1855</f>
        <v>0</v>
      </c>
    </row>
    <row r="1856" spans="1:11">
      <c r="A1856" s="80">
        <f>RFPStatus!D1856</f>
        <v>0</v>
      </c>
      <c r="D1856" s="71">
        <f>RFPData!D1856</f>
        <v>0</v>
      </c>
      <c r="K1856" s="51">
        <f>RFPData!E1856</f>
        <v>0</v>
      </c>
    </row>
    <row r="1857" spans="1:11">
      <c r="A1857" s="80">
        <f>RFPStatus!D1857</f>
        <v>0</v>
      </c>
      <c r="D1857" s="71">
        <f>RFPData!D1857</f>
        <v>0</v>
      </c>
      <c r="K1857" s="51">
        <f>RFPData!E1857</f>
        <v>0</v>
      </c>
    </row>
    <row r="1858" spans="1:11">
      <c r="A1858" s="80">
        <f>RFPStatus!D1858</f>
        <v>0</v>
      </c>
      <c r="D1858" s="71">
        <f>RFPData!D1858</f>
        <v>0</v>
      </c>
      <c r="K1858" s="51">
        <f>RFPData!E1858</f>
        <v>0</v>
      </c>
    </row>
    <row r="1859" spans="1:11">
      <c r="A1859" s="80">
        <f>RFPStatus!D1859</f>
        <v>0</v>
      </c>
      <c r="D1859" s="71">
        <f>RFPData!D1859</f>
        <v>0</v>
      </c>
      <c r="K1859" s="51">
        <f>RFPData!E1859</f>
        <v>0</v>
      </c>
    </row>
    <row r="1860" spans="1:11">
      <c r="A1860" s="80">
        <f>RFPStatus!D1860</f>
        <v>0</v>
      </c>
      <c r="D1860" s="71">
        <f>RFPData!D1860</f>
        <v>0</v>
      </c>
      <c r="K1860" s="51">
        <f>RFPData!E1860</f>
        <v>0</v>
      </c>
    </row>
    <row r="1861" spans="1:11">
      <c r="A1861" s="80">
        <f>RFPStatus!D1861</f>
        <v>0</v>
      </c>
      <c r="D1861" s="71">
        <f>RFPData!D1861</f>
        <v>0</v>
      </c>
      <c r="K1861" s="51">
        <f>RFPData!E1861</f>
        <v>0</v>
      </c>
    </row>
    <row r="1862" spans="1:11">
      <c r="A1862" s="80">
        <f>RFPStatus!D1862</f>
        <v>0</v>
      </c>
      <c r="D1862" s="71">
        <f>RFPData!D1862</f>
        <v>0</v>
      </c>
      <c r="K1862" s="51">
        <f>RFPData!E1862</f>
        <v>0</v>
      </c>
    </row>
    <row r="1863" spans="1:11">
      <c r="A1863" s="80">
        <f>RFPStatus!D1863</f>
        <v>0</v>
      </c>
      <c r="D1863" s="71">
        <f>RFPData!D1863</f>
        <v>0</v>
      </c>
      <c r="K1863" s="51">
        <f>RFPData!E1863</f>
        <v>0</v>
      </c>
    </row>
    <row r="1864" spans="1:11">
      <c r="A1864" s="80">
        <f>RFPStatus!D1864</f>
        <v>0</v>
      </c>
      <c r="D1864" s="71">
        <f>RFPData!D1864</f>
        <v>0</v>
      </c>
      <c r="K1864" s="51">
        <f>RFPData!E1864</f>
        <v>0</v>
      </c>
    </row>
    <row r="1865" spans="1:11">
      <c r="A1865" s="80">
        <f>RFPStatus!D1865</f>
        <v>0</v>
      </c>
      <c r="D1865" s="71">
        <f>RFPData!D1865</f>
        <v>0</v>
      </c>
      <c r="K1865" s="51">
        <f>RFPData!E1865</f>
        <v>0</v>
      </c>
    </row>
    <row r="1866" spans="1:11">
      <c r="A1866" s="80">
        <f>RFPStatus!D1866</f>
        <v>0</v>
      </c>
      <c r="D1866" s="71">
        <f>RFPData!D1866</f>
        <v>0</v>
      </c>
      <c r="K1866" s="51">
        <f>RFPData!E1866</f>
        <v>0</v>
      </c>
    </row>
    <row r="1867" spans="1:11">
      <c r="A1867" s="80">
        <f>RFPStatus!D1867</f>
        <v>0</v>
      </c>
      <c r="D1867" s="71">
        <f>RFPData!D1867</f>
        <v>0</v>
      </c>
      <c r="K1867" s="51">
        <f>RFPData!E1867</f>
        <v>0</v>
      </c>
    </row>
    <row r="1868" spans="1:11">
      <c r="A1868" s="80">
        <f>RFPStatus!D1868</f>
        <v>0</v>
      </c>
      <c r="D1868" s="71">
        <f>RFPData!D1868</f>
        <v>0</v>
      </c>
      <c r="K1868" s="51">
        <f>RFPData!E1868</f>
        <v>0</v>
      </c>
    </row>
    <row r="1869" spans="1:11">
      <c r="A1869" s="80">
        <f>RFPStatus!D1869</f>
        <v>0</v>
      </c>
      <c r="D1869" s="71">
        <f>RFPData!D1869</f>
        <v>0</v>
      </c>
      <c r="K1869" s="51">
        <f>RFPData!E1869</f>
        <v>0</v>
      </c>
    </row>
    <row r="1870" spans="1:11">
      <c r="A1870" s="80">
        <f>RFPStatus!D1870</f>
        <v>0</v>
      </c>
      <c r="D1870" s="71">
        <f>RFPData!D1870</f>
        <v>0</v>
      </c>
      <c r="K1870" s="51">
        <f>RFPData!E1870</f>
        <v>0</v>
      </c>
    </row>
    <row r="1871" spans="1:11">
      <c r="A1871" s="80">
        <f>RFPStatus!D1871</f>
        <v>0</v>
      </c>
      <c r="D1871" s="71">
        <f>RFPData!D1871</f>
        <v>0</v>
      </c>
      <c r="K1871" s="51">
        <f>RFPData!E1871</f>
        <v>0</v>
      </c>
    </row>
    <row r="1872" spans="1:11">
      <c r="A1872" s="80">
        <f>RFPStatus!D1872</f>
        <v>0</v>
      </c>
      <c r="D1872" s="71">
        <f>RFPData!D1872</f>
        <v>0</v>
      </c>
      <c r="K1872" s="51">
        <f>RFPData!E1872</f>
        <v>0</v>
      </c>
    </row>
    <row r="1873" spans="1:11">
      <c r="A1873" s="80">
        <f>RFPStatus!D1873</f>
        <v>0</v>
      </c>
      <c r="D1873" s="71">
        <f>RFPData!D1873</f>
        <v>0</v>
      </c>
      <c r="K1873" s="51">
        <f>RFPData!E1873</f>
        <v>0</v>
      </c>
    </row>
    <row r="1874" spans="1:11">
      <c r="A1874" s="80">
        <f>RFPStatus!D1874</f>
        <v>0</v>
      </c>
      <c r="D1874" s="71">
        <f>RFPData!D1874</f>
        <v>0</v>
      </c>
      <c r="K1874" s="51">
        <f>RFPData!E1874</f>
        <v>0</v>
      </c>
    </row>
    <row r="1875" spans="1:11">
      <c r="A1875" s="80">
        <f>RFPStatus!D1875</f>
        <v>0</v>
      </c>
      <c r="D1875" s="71">
        <f>RFPData!D1875</f>
        <v>0</v>
      </c>
      <c r="K1875" s="51">
        <f>RFPData!E1875</f>
        <v>0</v>
      </c>
    </row>
    <row r="1876" spans="1:11">
      <c r="A1876" s="80">
        <f>RFPStatus!D1876</f>
        <v>0</v>
      </c>
      <c r="D1876" s="71">
        <f>RFPData!D1876</f>
        <v>0</v>
      </c>
      <c r="K1876" s="51">
        <f>RFPData!E1876</f>
        <v>0</v>
      </c>
    </row>
    <row r="1877" spans="1:11">
      <c r="A1877" s="80">
        <f>RFPStatus!D1877</f>
        <v>0</v>
      </c>
      <c r="D1877" s="71">
        <f>RFPData!D1877</f>
        <v>0</v>
      </c>
      <c r="K1877" s="51">
        <f>RFPData!E1877</f>
        <v>0</v>
      </c>
    </row>
    <row r="1878" spans="1:11">
      <c r="A1878" s="80">
        <f>RFPStatus!D1878</f>
        <v>0</v>
      </c>
      <c r="D1878" s="71">
        <f>RFPData!D1878</f>
        <v>0</v>
      </c>
      <c r="K1878" s="51">
        <f>RFPData!E1878</f>
        <v>0</v>
      </c>
    </row>
    <row r="1879" spans="1:11">
      <c r="A1879" s="80">
        <f>RFPStatus!D1879</f>
        <v>0</v>
      </c>
      <c r="D1879" s="71">
        <f>RFPData!D1879</f>
        <v>0</v>
      </c>
      <c r="K1879" s="51">
        <f>RFPData!E1879</f>
        <v>0</v>
      </c>
    </row>
    <row r="1880" spans="1:11">
      <c r="A1880" s="80">
        <f>RFPStatus!D1880</f>
        <v>0</v>
      </c>
      <c r="D1880" s="71">
        <f>RFPData!D1880</f>
        <v>0</v>
      </c>
      <c r="K1880" s="51">
        <f>RFPData!E1880</f>
        <v>0</v>
      </c>
    </row>
    <row r="1881" spans="1:11">
      <c r="A1881" s="80">
        <f>RFPStatus!D1881</f>
        <v>0</v>
      </c>
      <c r="D1881" s="71">
        <f>RFPData!D1881</f>
        <v>0</v>
      </c>
      <c r="K1881" s="51">
        <f>RFPData!E1881</f>
        <v>0</v>
      </c>
    </row>
    <row r="1882" spans="1:11">
      <c r="A1882" s="80">
        <f>RFPStatus!D1882</f>
        <v>0</v>
      </c>
      <c r="D1882" s="71">
        <f>RFPData!D1882</f>
        <v>0</v>
      </c>
      <c r="K1882" s="51">
        <f>RFPData!E1882</f>
        <v>0</v>
      </c>
    </row>
    <row r="1883" spans="1:11">
      <c r="A1883" s="80">
        <f>RFPStatus!D1883</f>
        <v>0</v>
      </c>
      <c r="D1883" s="71">
        <f>RFPData!D1883</f>
        <v>0</v>
      </c>
      <c r="K1883" s="51">
        <f>RFPData!E1883</f>
        <v>0</v>
      </c>
    </row>
    <row r="1884" spans="1:11">
      <c r="A1884" s="80">
        <f>RFPStatus!D1884</f>
        <v>0</v>
      </c>
      <c r="D1884" s="71">
        <f>RFPData!D1884</f>
        <v>0</v>
      </c>
      <c r="K1884" s="51">
        <f>RFPData!E1884</f>
        <v>0</v>
      </c>
    </row>
    <row r="1885" spans="1:11">
      <c r="A1885" s="80">
        <f>RFPStatus!D1885</f>
        <v>0</v>
      </c>
      <c r="D1885" s="71">
        <f>RFPData!D1885</f>
        <v>0</v>
      </c>
      <c r="K1885" s="51">
        <f>RFPData!E1885</f>
        <v>0</v>
      </c>
    </row>
    <row r="1886" spans="1:11">
      <c r="A1886" s="80">
        <f>RFPStatus!D1886</f>
        <v>0</v>
      </c>
      <c r="D1886" s="71">
        <f>RFPData!D1886</f>
        <v>0</v>
      </c>
      <c r="K1886" s="51">
        <f>RFPData!E1886</f>
        <v>0</v>
      </c>
    </row>
    <row r="1887" spans="1:11">
      <c r="A1887" s="80">
        <f>RFPStatus!D1887</f>
        <v>0</v>
      </c>
      <c r="D1887" s="71">
        <f>RFPData!D1887</f>
        <v>0</v>
      </c>
      <c r="K1887" s="51">
        <f>RFPData!E1887</f>
        <v>0</v>
      </c>
    </row>
    <row r="1888" spans="1:11">
      <c r="A1888" s="80">
        <f>RFPStatus!D1888</f>
        <v>0</v>
      </c>
      <c r="D1888" s="71">
        <f>RFPData!D1888</f>
        <v>0</v>
      </c>
      <c r="K1888" s="51">
        <f>RFPData!E1888</f>
        <v>0</v>
      </c>
    </row>
    <row r="1889" spans="1:11">
      <c r="A1889" s="80">
        <f>RFPStatus!D1889</f>
        <v>0</v>
      </c>
      <c r="D1889" s="71">
        <f>RFPData!D1889</f>
        <v>0</v>
      </c>
      <c r="K1889" s="51">
        <f>RFPData!E1889</f>
        <v>0</v>
      </c>
    </row>
    <row r="1890" spans="1:11">
      <c r="A1890" s="80">
        <f>RFPStatus!D1890</f>
        <v>0</v>
      </c>
      <c r="D1890" s="71">
        <f>RFPData!D1890</f>
        <v>0</v>
      </c>
      <c r="K1890" s="51">
        <f>RFPData!E1890</f>
        <v>0</v>
      </c>
    </row>
    <row r="1891" spans="1:11">
      <c r="A1891" s="80">
        <f>RFPStatus!D1891</f>
        <v>0</v>
      </c>
      <c r="D1891" s="71">
        <f>RFPData!D1891</f>
        <v>0</v>
      </c>
      <c r="K1891" s="51">
        <f>RFPData!E1891</f>
        <v>0</v>
      </c>
    </row>
    <row r="1892" spans="1:11">
      <c r="A1892" s="80">
        <f>RFPStatus!D1892</f>
        <v>0</v>
      </c>
      <c r="D1892" s="71">
        <f>RFPData!D1892</f>
        <v>0</v>
      </c>
      <c r="K1892" s="51">
        <f>RFPData!E1892</f>
        <v>0</v>
      </c>
    </row>
    <row r="1893" spans="1:11">
      <c r="A1893" s="80">
        <f>RFPStatus!D1893</f>
        <v>0</v>
      </c>
      <c r="D1893" s="71">
        <f>RFPData!D1893</f>
        <v>0</v>
      </c>
      <c r="K1893" s="51">
        <f>RFPData!E1893</f>
        <v>0</v>
      </c>
    </row>
    <row r="1894" spans="1:11">
      <c r="A1894" s="80">
        <f>RFPStatus!D1894</f>
        <v>0</v>
      </c>
      <c r="D1894" s="71">
        <f>RFPData!D1894</f>
        <v>0</v>
      </c>
      <c r="K1894" s="51">
        <f>RFPData!E1894</f>
        <v>0</v>
      </c>
    </row>
    <row r="1895" spans="1:11">
      <c r="A1895" s="80">
        <f>RFPStatus!D1895</f>
        <v>0</v>
      </c>
      <c r="D1895" s="71">
        <f>RFPData!D1895</f>
        <v>0</v>
      </c>
      <c r="K1895" s="51">
        <f>RFPData!E1895</f>
        <v>0</v>
      </c>
    </row>
    <row r="1896" spans="1:11">
      <c r="A1896" s="80">
        <f>RFPStatus!D1896</f>
        <v>0</v>
      </c>
      <c r="D1896" s="71">
        <f>RFPData!D1896</f>
        <v>0</v>
      </c>
      <c r="K1896" s="51">
        <f>RFPData!E1896</f>
        <v>0</v>
      </c>
    </row>
    <row r="1897" spans="1:11">
      <c r="A1897" s="80">
        <f>RFPStatus!D1897</f>
        <v>0</v>
      </c>
      <c r="D1897" s="71">
        <f>RFPData!D1897</f>
        <v>0</v>
      </c>
      <c r="K1897" s="51">
        <f>RFPData!E1897</f>
        <v>0</v>
      </c>
    </row>
    <row r="1898" spans="1:11">
      <c r="A1898" s="80">
        <f>RFPStatus!D1898</f>
        <v>0</v>
      </c>
      <c r="D1898" s="71">
        <f>RFPData!D1898</f>
        <v>0</v>
      </c>
      <c r="K1898" s="51">
        <f>RFPData!E1898</f>
        <v>0</v>
      </c>
    </row>
    <row r="1899" spans="1:11">
      <c r="A1899" s="80">
        <f>RFPStatus!D1899</f>
        <v>0</v>
      </c>
      <c r="D1899" s="71">
        <f>RFPData!D1899</f>
        <v>0</v>
      </c>
      <c r="K1899" s="51">
        <f>RFPData!E1899</f>
        <v>0</v>
      </c>
    </row>
    <row r="1900" spans="1:11">
      <c r="A1900" s="80">
        <f>RFPStatus!D1900</f>
        <v>0</v>
      </c>
      <c r="D1900" s="71">
        <f>RFPData!D1900</f>
        <v>0</v>
      </c>
      <c r="K1900" s="51">
        <f>RFPData!E1900</f>
        <v>0</v>
      </c>
    </row>
    <row r="1901" spans="1:11">
      <c r="A1901" s="80">
        <f>RFPStatus!D1901</f>
        <v>0</v>
      </c>
      <c r="D1901" s="71">
        <f>RFPData!D1901</f>
        <v>0</v>
      </c>
      <c r="K1901" s="51">
        <f>RFPData!E1901</f>
        <v>0</v>
      </c>
    </row>
    <row r="1902" spans="1:11">
      <c r="A1902" s="80">
        <f>RFPStatus!D1902</f>
        <v>0</v>
      </c>
      <c r="D1902" s="71">
        <f>RFPData!D1902</f>
        <v>0</v>
      </c>
      <c r="K1902" s="51">
        <f>RFPData!E1902</f>
        <v>0</v>
      </c>
    </row>
    <row r="1903" spans="1:11">
      <c r="A1903" s="80">
        <f>RFPStatus!D1903</f>
        <v>0</v>
      </c>
      <c r="D1903" s="71">
        <f>RFPData!D1903</f>
        <v>0</v>
      </c>
      <c r="K1903" s="51">
        <f>RFPData!E1903</f>
        <v>0</v>
      </c>
    </row>
    <row r="1904" spans="1:11">
      <c r="A1904" s="80">
        <f>RFPStatus!D1904</f>
        <v>0</v>
      </c>
      <c r="D1904" s="71">
        <f>RFPData!D1904</f>
        <v>0</v>
      </c>
      <c r="K1904" s="51">
        <f>RFPData!E1904</f>
        <v>0</v>
      </c>
    </row>
    <row r="1905" spans="1:11">
      <c r="A1905" s="80">
        <f>RFPStatus!D1905</f>
        <v>0</v>
      </c>
      <c r="D1905" s="71">
        <f>RFPData!D1905</f>
        <v>0</v>
      </c>
      <c r="K1905" s="51">
        <f>RFPData!E1905</f>
        <v>0</v>
      </c>
    </row>
    <row r="1906" spans="1:11">
      <c r="A1906" s="80">
        <f>RFPStatus!D1906</f>
        <v>0</v>
      </c>
      <c r="D1906" s="71">
        <f>RFPData!D1906</f>
        <v>0</v>
      </c>
      <c r="K1906" s="51">
        <f>RFPData!E1906</f>
        <v>0</v>
      </c>
    </row>
    <row r="1907" spans="1:11">
      <c r="A1907" s="80">
        <f>RFPStatus!D1907</f>
        <v>0</v>
      </c>
      <c r="D1907" s="71">
        <f>RFPData!D1907</f>
        <v>0</v>
      </c>
      <c r="K1907" s="51">
        <f>RFPData!E1907</f>
        <v>0</v>
      </c>
    </row>
    <row r="1908" spans="1:11">
      <c r="A1908" s="80">
        <f>RFPStatus!D1908</f>
        <v>0</v>
      </c>
      <c r="D1908" s="71">
        <f>RFPData!D1908</f>
        <v>0</v>
      </c>
      <c r="K1908" s="51">
        <f>RFPData!E1908</f>
        <v>0</v>
      </c>
    </row>
    <row r="1909" spans="1:11">
      <c r="A1909" s="80">
        <f>RFPStatus!D1909</f>
        <v>0</v>
      </c>
      <c r="D1909" s="71">
        <f>RFPData!D1909</f>
        <v>0</v>
      </c>
      <c r="K1909" s="51">
        <f>RFPData!E1909</f>
        <v>0</v>
      </c>
    </row>
    <row r="1910" spans="1:11">
      <c r="A1910" s="80">
        <f>RFPStatus!D1910</f>
        <v>0</v>
      </c>
      <c r="D1910" s="71">
        <f>RFPData!D1910</f>
        <v>0</v>
      </c>
      <c r="K1910" s="51">
        <f>RFPData!E1910</f>
        <v>0</v>
      </c>
    </row>
    <row r="1911" spans="1:11">
      <c r="A1911" s="80">
        <f>RFPStatus!D1911</f>
        <v>0</v>
      </c>
      <c r="D1911" s="71">
        <f>RFPData!D1911</f>
        <v>0</v>
      </c>
      <c r="K1911" s="51">
        <f>RFPData!E1911</f>
        <v>0</v>
      </c>
    </row>
    <row r="1912" spans="1:11">
      <c r="A1912" s="80">
        <f>RFPStatus!D1912</f>
        <v>0</v>
      </c>
      <c r="D1912" s="71">
        <f>RFPData!D1912</f>
        <v>0</v>
      </c>
      <c r="K1912" s="51">
        <f>RFPData!E1912</f>
        <v>0</v>
      </c>
    </row>
    <row r="1913" spans="1:11">
      <c r="A1913" s="80">
        <f>RFPStatus!D1913</f>
        <v>0</v>
      </c>
      <c r="D1913" s="71">
        <f>RFPData!D1913</f>
        <v>0</v>
      </c>
      <c r="K1913" s="51">
        <f>RFPData!E1913</f>
        <v>0</v>
      </c>
    </row>
    <row r="1914" spans="1:11">
      <c r="A1914" s="80">
        <f>RFPStatus!D1914</f>
        <v>0</v>
      </c>
      <c r="D1914" s="71">
        <f>RFPData!D1914</f>
        <v>0</v>
      </c>
      <c r="K1914" s="51">
        <f>RFPData!E1914</f>
        <v>0</v>
      </c>
    </row>
    <row r="1915" spans="1:11">
      <c r="A1915" s="80">
        <f>RFPStatus!D1915</f>
        <v>0</v>
      </c>
      <c r="D1915" s="71">
        <f>RFPData!D1915</f>
        <v>0</v>
      </c>
      <c r="K1915" s="51">
        <f>RFPData!E1915</f>
        <v>0</v>
      </c>
    </row>
    <row r="1916" spans="1:11">
      <c r="A1916" s="80">
        <f>RFPStatus!D1916</f>
        <v>0</v>
      </c>
      <c r="D1916" s="71">
        <f>RFPData!D1916</f>
        <v>0</v>
      </c>
      <c r="K1916" s="51">
        <f>RFPData!E1916</f>
        <v>0</v>
      </c>
    </row>
    <row r="1917" spans="1:11">
      <c r="A1917" s="80">
        <f>RFPStatus!D1917</f>
        <v>0</v>
      </c>
      <c r="D1917" s="71">
        <f>RFPData!D1917</f>
        <v>0</v>
      </c>
      <c r="K1917" s="51">
        <f>RFPData!E1917</f>
        <v>0</v>
      </c>
    </row>
    <row r="1918" spans="1:11">
      <c r="A1918" s="80">
        <f>RFPStatus!D1918</f>
        <v>0</v>
      </c>
      <c r="D1918" s="71">
        <f>RFPData!D1918</f>
        <v>0</v>
      </c>
      <c r="K1918" s="51">
        <f>RFPData!E1918</f>
        <v>0</v>
      </c>
    </row>
    <row r="1919" spans="1:11">
      <c r="A1919" s="80">
        <f>RFPStatus!D1919</f>
        <v>0</v>
      </c>
      <c r="D1919" s="71">
        <f>RFPData!D1919</f>
        <v>0</v>
      </c>
      <c r="K1919" s="51">
        <f>RFPData!E1919</f>
        <v>0</v>
      </c>
    </row>
    <row r="1920" spans="1:11">
      <c r="A1920" s="80">
        <f>RFPStatus!D1920</f>
        <v>0</v>
      </c>
      <c r="D1920" s="71">
        <f>RFPData!D1920</f>
        <v>0</v>
      </c>
      <c r="K1920" s="51">
        <f>RFPData!E1920</f>
        <v>0</v>
      </c>
    </row>
    <row r="1921" spans="1:11">
      <c r="A1921" s="80">
        <f>RFPStatus!D1921</f>
        <v>0</v>
      </c>
      <c r="D1921" s="71">
        <f>RFPData!D1921</f>
        <v>0</v>
      </c>
      <c r="K1921" s="51">
        <f>RFPData!E1921</f>
        <v>0</v>
      </c>
    </row>
    <row r="1922" spans="1:11">
      <c r="A1922" s="80">
        <f>RFPStatus!D1922</f>
        <v>0</v>
      </c>
      <c r="D1922" s="71">
        <f>RFPData!D1922</f>
        <v>0</v>
      </c>
      <c r="K1922" s="51">
        <f>RFPData!E1922</f>
        <v>0</v>
      </c>
    </row>
    <row r="1923" spans="1:11">
      <c r="A1923" s="80">
        <f>RFPStatus!D1923</f>
        <v>0</v>
      </c>
      <c r="D1923" s="71">
        <f>RFPData!D1923</f>
        <v>0</v>
      </c>
      <c r="K1923" s="51">
        <f>RFPData!E1923</f>
        <v>0</v>
      </c>
    </row>
    <row r="1924" spans="1:11">
      <c r="A1924" s="80">
        <f>RFPStatus!D1924</f>
        <v>0</v>
      </c>
      <c r="D1924" s="71">
        <f>RFPData!D1924</f>
        <v>0</v>
      </c>
      <c r="K1924" s="51">
        <f>RFPData!E1924</f>
        <v>0</v>
      </c>
    </row>
    <row r="1925" spans="1:11">
      <c r="A1925" s="80">
        <f>RFPStatus!D1925</f>
        <v>0</v>
      </c>
      <c r="D1925" s="71">
        <f>RFPData!D1925</f>
        <v>0</v>
      </c>
      <c r="K1925" s="51">
        <f>RFPData!E1925</f>
        <v>0</v>
      </c>
    </row>
    <row r="1926" spans="1:11">
      <c r="A1926" s="80">
        <f>RFPStatus!D1926</f>
        <v>0</v>
      </c>
      <c r="D1926" s="71">
        <f>RFPData!D1926</f>
        <v>0</v>
      </c>
      <c r="K1926" s="51">
        <f>RFPData!E1926</f>
        <v>0</v>
      </c>
    </row>
    <row r="1927" spans="1:11">
      <c r="A1927" s="80">
        <f>RFPStatus!D1927</f>
        <v>0</v>
      </c>
      <c r="D1927" s="71">
        <f>RFPData!D1927</f>
        <v>0</v>
      </c>
      <c r="K1927" s="51">
        <f>RFPData!E1927</f>
        <v>0</v>
      </c>
    </row>
    <row r="1928" spans="1:11">
      <c r="A1928" s="80">
        <f>RFPStatus!D1928</f>
        <v>0</v>
      </c>
      <c r="D1928" s="71">
        <f>RFPData!D1928</f>
        <v>0</v>
      </c>
      <c r="K1928" s="51">
        <f>RFPData!E1928</f>
        <v>0</v>
      </c>
    </row>
    <row r="1929" spans="1:11">
      <c r="A1929" s="80">
        <f>RFPStatus!D1929</f>
        <v>0</v>
      </c>
      <c r="D1929" s="71">
        <f>RFPData!D1929</f>
        <v>0</v>
      </c>
      <c r="K1929" s="51">
        <f>RFPData!E1929</f>
        <v>0</v>
      </c>
    </row>
    <row r="1930" spans="1:11">
      <c r="A1930" s="80">
        <f>RFPStatus!D1930</f>
        <v>0</v>
      </c>
      <c r="D1930" s="71">
        <f>RFPData!D1930</f>
        <v>0</v>
      </c>
      <c r="K1930" s="51">
        <f>RFPData!E1930</f>
        <v>0</v>
      </c>
    </row>
    <row r="1931" spans="1:11">
      <c r="A1931" s="80">
        <f>RFPStatus!D1931</f>
        <v>0</v>
      </c>
      <c r="D1931" s="71">
        <f>RFPData!D1931</f>
        <v>0</v>
      </c>
      <c r="K1931" s="51">
        <f>RFPData!E1931</f>
        <v>0</v>
      </c>
    </row>
    <row r="1932" spans="1:11">
      <c r="A1932" s="80">
        <f>RFPStatus!D1932</f>
        <v>0</v>
      </c>
      <c r="D1932" s="71">
        <f>RFPData!D1932</f>
        <v>0</v>
      </c>
      <c r="K1932" s="51">
        <f>RFPData!E1932</f>
        <v>0</v>
      </c>
    </row>
    <row r="1933" spans="1:11">
      <c r="A1933" s="80">
        <f>RFPStatus!D1933</f>
        <v>0</v>
      </c>
      <c r="D1933" s="71">
        <f>RFPData!D1933</f>
        <v>0</v>
      </c>
      <c r="K1933" s="51">
        <f>RFPData!E1933</f>
        <v>0</v>
      </c>
    </row>
    <row r="1934" spans="1:11">
      <c r="A1934" s="80">
        <f>RFPStatus!D1934</f>
        <v>0</v>
      </c>
      <c r="D1934" s="71">
        <f>RFPData!D1934</f>
        <v>0</v>
      </c>
      <c r="K1934" s="51">
        <f>RFPData!E1934</f>
        <v>0</v>
      </c>
    </row>
    <row r="1935" spans="1:11">
      <c r="A1935" s="80">
        <f>RFPStatus!D1935</f>
        <v>0</v>
      </c>
      <c r="D1935" s="71">
        <f>RFPData!D1935</f>
        <v>0</v>
      </c>
      <c r="K1935" s="51">
        <f>RFPData!E1935</f>
        <v>0</v>
      </c>
    </row>
    <row r="1936" spans="1:11">
      <c r="A1936" s="80">
        <f>RFPStatus!D1936</f>
        <v>0</v>
      </c>
      <c r="D1936" s="71">
        <f>RFPData!D1936</f>
        <v>0</v>
      </c>
      <c r="K1936" s="51">
        <f>RFPData!E1936</f>
        <v>0</v>
      </c>
    </row>
    <row r="1937" spans="1:11">
      <c r="A1937" s="80">
        <f>RFPStatus!D1937</f>
        <v>0</v>
      </c>
      <c r="D1937" s="71">
        <f>RFPData!D1937</f>
        <v>0</v>
      </c>
      <c r="K1937" s="51">
        <f>RFPData!E1937</f>
        <v>0</v>
      </c>
    </row>
    <row r="1938" spans="1:11">
      <c r="A1938" s="80">
        <f>RFPStatus!D1938</f>
        <v>0</v>
      </c>
      <c r="D1938" s="71">
        <f>RFPData!D1938</f>
        <v>0</v>
      </c>
      <c r="K1938" s="51">
        <f>RFPData!E1938</f>
        <v>0</v>
      </c>
    </row>
    <row r="1939" spans="1:11">
      <c r="A1939" s="80">
        <f>RFPStatus!D1939</f>
        <v>0</v>
      </c>
      <c r="D1939" s="71">
        <f>RFPData!D1939</f>
        <v>0</v>
      </c>
      <c r="K1939" s="51">
        <f>RFPData!E1939</f>
        <v>0</v>
      </c>
    </row>
    <row r="1940" spans="1:11">
      <c r="A1940" s="80">
        <f>RFPStatus!D1940</f>
        <v>0</v>
      </c>
      <c r="D1940" s="71">
        <f>RFPData!D1940</f>
        <v>0</v>
      </c>
      <c r="K1940" s="51">
        <f>RFPData!E1940</f>
        <v>0</v>
      </c>
    </row>
    <row r="1941" spans="1:11">
      <c r="A1941" s="80">
        <f>RFPStatus!D1941</f>
        <v>0</v>
      </c>
      <c r="D1941" s="71">
        <f>RFPData!D1941</f>
        <v>0</v>
      </c>
      <c r="K1941" s="51">
        <f>RFPData!E1941</f>
        <v>0</v>
      </c>
    </row>
    <row r="1942" spans="1:11">
      <c r="A1942" s="80">
        <f>RFPStatus!D1942</f>
        <v>0</v>
      </c>
      <c r="D1942" s="71">
        <f>RFPData!D1942</f>
        <v>0</v>
      </c>
      <c r="K1942" s="51">
        <f>RFPData!E1942</f>
        <v>0</v>
      </c>
    </row>
    <row r="1943" spans="1:11">
      <c r="A1943" s="80">
        <f>RFPStatus!D1943</f>
        <v>0</v>
      </c>
      <c r="D1943" s="71">
        <f>RFPData!D1943</f>
        <v>0</v>
      </c>
      <c r="K1943" s="51">
        <f>RFPData!E1943</f>
        <v>0</v>
      </c>
    </row>
    <row r="1944" spans="1:11">
      <c r="A1944" s="80">
        <f>RFPStatus!D1944</f>
        <v>0</v>
      </c>
      <c r="D1944" s="71">
        <f>RFPData!D1944</f>
        <v>0</v>
      </c>
      <c r="K1944" s="51">
        <f>RFPData!E1944</f>
        <v>0</v>
      </c>
    </row>
    <row r="1945" spans="1:11">
      <c r="A1945" s="80">
        <f>RFPStatus!D1945</f>
        <v>0</v>
      </c>
      <c r="D1945" s="71">
        <f>RFPData!D1945</f>
        <v>0</v>
      </c>
      <c r="K1945" s="51">
        <f>RFPData!E1945</f>
        <v>0</v>
      </c>
    </row>
    <row r="1946" spans="1:11">
      <c r="A1946" s="80">
        <f>RFPStatus!D1946</f>
        <v>0</v>
      </c>
      <c r="D1946" s="71">
        <f>RFPData!D1946</f>
        <v>0</v>
      </c>
      <c r="K1946" s="51">
        <f>RFPData!E1946</f>
        <v>0</v>
      </c>
    </row>
    <row r="1947" spans="1:11">
      <c r="A1947" s="80">
        <f>RFPStatus!D1947</f>
        <v>0</v>
      </c>
      <c r="D1947" s="71">
        <f>RFPData!D1947</f>
        <v>0</v>
      </c>
      <c r="K1947" s="51">
        <f>RFPData!E1947</f>
        <v>0</v>
      </c>
    </row>
    <row r="1948" spans="1:11">
      <c r="A1948" s="80">
        <f>RFPStatus!D1948</f>
        <v>0</v>
      </c>
      <c r="D1948" s="71">
        <f>RFPData!D1948</f>
        <v>0</v>
      </c>
      <c r="K1948" s="51">
        <f>RFPData!E1948</f>
        <v>0</v>
      </c>
    </row>
    <row r="1949" spans="1:11">
      <c r="A1949" s="80">
        <f>RFPStatus!D1949</f>
        <v>0</v>
      </c>
      <c r="D1949" s="71">
        <f>RFPData!D1949</f>
        <v>0</v>
      </c>
      <c r="K1949" s="51">
        <f>RFPData!E1949</f>
        <v>0</v>
      </c>
    </row>
    <row r="1950" spans="1:11">
      <c r="A1950" s="80">
        <f>RFPStatus!D1950</f>
        <v>0</v>
      </c>
      <c r="D1950" s="71">
        <f>RFPData!D1950</f>
        <v>0</v>
      </c>
      <c r="K1950" s="51">
        <f>RFPData!E1950</f>
        <v>0</v>
      </c>
    </row>
    <row r="1951" spans="1:11">
      <c r="A1951" s="80">
        <f>RFPStatus!D1951</f>
        <v>0</v>
      </c>
      <c r="D1951" s="71">
        <f>RFPData!D1951</f>
        <v>0</v>
      </c>
      <c r="K1951" s="51">
        <f>RFPData!E1951</f>
        <v>0</v>
      </c>
    </row>
    <row r="1952" spans="1:11">
      <c r="A1952" s="80">
        <f>RFPStatus!D1952</f>
        <v>0</v>
      </c>
      <c r="D1952" s="71">
        <f>RFPData!D1952</f>
        <v>0</v>
      </c>
      <c r="K1952" s="51">
        <f>RFPData!E1952</f>
        <v>0</v>
      </c>
    </row>
    <row r="1953" spans="1:11">
      <c r="A1953" s="80">
        <f>RFPStatus!D1953</f>
        <v>0</v>
      </c>
      <c r="D1953" s="71">
        <f>RFPData!D1953</f>
        <v>0</v>
      </c>
      <c r="K1953" s="51">
        <f>RFPData!E1953</f>
        <v>0</v>
      </c>
    </row>
    <row r="1954" spans="1:11">
      <c r="A1954" s="80">
        <f>RFPStatus!D1954</f>
        <v>0</v>
      </c>
      <c r="D1954" s="71">
        <f>RFPData!D1954</f>
        <v>0</v>
      </c>
      <c r="K1954" s="51">
        <f>RFPData!E1954</f>
        <v>0</v>
      </c>
    </row>
    <row r="1955" spans="1:11">
      <c r="A1955" s="80">
        <f>RFPStatus!D1955</f>
        <v>0</v>
      </c>
      <c r="D1955" s="71">
        <f>RFPData!D1955</f>
        <v>0</v>
      </c>
      <c r="K1955" s="51">
        <f>RFPData!E1955</f>
        <v>0</v>
      </c>
    </row>
    <row r="1956" spans="1:11">
      <c r="A1956" s="80">
        <f>RFPStatus!D1956</f>
        <v>0</v>
      </c>
      <c r="D1956" s="71">
        <f>RFPData!D1956</f>
        <v>0</v>
      </c>
      <c r="K1956" s="51">
        <f>RFPData!E1956</f>
        <v>0</v>
      </c>
    </row>
    <row r="1957" spans="1:11">
      <c r="A1957" s="80">
        <f>RFPStatus!D1957</f>
        <v>0</v>
      </c>
      <c r="D1957" s="71">
        <f>RFPData!D1957</f>
        <v>0</v>
      </c>
      <c r="K1957" s="51">
        <f>RFPData!E1957</f>
        <v>0</v>
      </c>
    </row>
    <row r="1958" spans="1:11">
      <c r="A1958" s="80">
        <f>RFPStatus!D1958</f>
        <v>0</v>
      </c>
      <c r="D1958" s="71">
        <f>RFPData!D1958</f>
        <v>0</v>
      </c>
      <c r="K1958" s="51">
        <f>RFPData!E1958</f>
        <v>0</v>
      </c>
    </row>
    <row r="1959" spans="1:11">
      <c r="A1959" s="80">
        <f>RFPStatus!D1959</f>
        <v>0</v>
      </c>
      <c r="D1959" s="71">
        <f>RFPData!D1959</f>
        <v>0</v>
      </c>
      <c r="K1959" s="51">
        <f>RFPData!E1959</f>
        <v>0</v>
      </c>
    </row>
    <row r="1960" spans="1:11">
      <c r="A1960" s="80">
        <f>RFPStatus!D1960</f>
        <v>0</v>
      </c>
      <c r="D1960" s="71">
        <f>RFPData!D1960</f>
        <v>0</v>
      </c>
      <c r="K1960" s="51">
        <f>RFPData!E1960</f>
        <v>0</v>
      </c>
    </row>
    <row r="1961" spans="1:11">
      <c r="A1961" s="80">
        <f>RFPStatus!D1961</f>
        <v>0</v>
      </c>
      <c r="D1961" s="71">
        <f>RFPData!D1961</f>
        <v>0</v>
      </c>
      <c r="K1961" s="51">
        <f>RFPData!E1961</f>
        <v>0</v>
      </c>
    </row>
    <row r="1962" spans="1:11">
      <c r="A1962" s="80">
        <f>RFPStatus!D1962</f>
        <v>0</v>
      </c>
      <c r="D1962" s="71">
        <f>RFPData!D1962</f>
        <v>0</v>
      </c>
      <c r="K1962" s="51">
        <f>RFPData!E1962</f>
        <v>0</v>
      </c>
    </row>
    <row r="1963" spans="1:11">
      <c r="A1963" s="80">
        <f>RFPStatus!D1963</f>
        <v>0</v>
      </c>
      <c r="D1963" s="71">
        <f>RFPData!D1963</f>
        <v>0</v>
      </c>
      <c r="K1963" s="51">
        <f>RFPData!E1963</f>
        <v>0</v>
      </c>
    </row>
    <row r="1964" spans="1:11">
      <c r="A1964" s="80">
        <f>RFPStatus!D1964</f>
        <v>0</v>
      </c>
      <c r="D1964" s="71">
        <f>RFPData!D1964</f>
        <v>0</v>
      </c>
      <c r="K1964" s="51">
        <f>RFPData!E1964</f>
        <v>0</v>
      </c>
    </row>
    <row r="1965" spans="1:11">
      <c r="A1965" s="80">
        <f>RFPStatus!D1965</f>
        <v>0</v>
      </c>
      <c r="D1965" s="71">
        <f>RFPData!D1965</f>
        <v>0</v>
      </c>
      <c r="K1965" s="51">
        <f>RFPData!E1965</f>
        <v>0</v>
      </c>
    </row>
    <row r="1966" spans="1:11">
      <c r="A1966" s="80">
        <f>RFPStatus!D1966</f>
        <v>0</v>
      </c>
      <c r="D1966" s="71">
        <f>RFPData!D1966</f>
        <v>0</v>
      </c>
      <c r="K1966" s="51">
        <f>RFPData!E1966</f>
        <v>0</v>
      </c>
    </row>
    <row r="1967" spans="1:11">
      <c r="A1967" s="80">
        <f>RFPStatus!D1967</f>
        <v>0</v>
      </c>
      <c r="D1967" s="71">
        <f>RFPData!D1967</f>
        <v>0</v>
      </c>
      <c r="K1967" s="51">
        <f>RFPData!E1967</f>
        <v>0</v>
      </c>
    </row>
    <row r="1968" spans="1:11">
      <c r="A1968" s="80">
        <f>RFPStatus!D1968</f>
        <v>0</v>
      </c>
      <c r="D1968" s="71">
        <f>RFPData!D1968</f>
        <v>0</v>
      </c>
      <c r="K1968" s="51">
        <f>RFPData!E1968</f>
        <v>0</v>
      </c>
    </row>
    <row r="1969" spans="1:11">
      <c r="A1969" s="80">
        <f>RFPStatus!D1969</f>
        <v>0</v>
      </c>
      <c r="D1969" s="71">
        <f>RFPData!D1969</f>
        <v>0</v>
      </c>
      <c r="K1969" s="51">
        <f>RFPData!E1969</f>
        <v>0</v>
      </c>
    </row>
    <row r="1970" spans="1:11">
      <c r="A1970" s="80">
        <f>RFPStatus!D1970</f>
        <v>0</v>
      </c>
      <c r="D1970" s="71">
        <f>RFPData!D1970</f>
        <v>0</v>
      </c>
      <c r="K1970" s="51">
        <f>RFPData!E1970</f>
        <v>0</v>
      </c>
    </row>
    <row r="1971" spans="1:11">
      <c r="A1971" s="80">
        <f>RFPStatus!D1971</f>
        <v>0</v>
      </c>
      <c r="D1971" s="71">
        <f>RFPData!D1971</f>
        <v>0</v>
      </c>
      <c r="K1971" s="51">
        <f>RFPData!E1971</f>
        <v>0</v>
      </c>
    </row>
    <row r="1972" spans="1:11">
      <c r="A1972" s="80">
        <f>RFPStatus!D1972</f>
        <v>0</v>
      </c>
      <c r="D1972" s="71">
        <f>RFPData!D1972</f>
        <v>0</v>
      </c>
      <c r="K1972" s="51">
        <f>RFPData!E1972</f>
        <v>0</v>
      </c>
    </row>
    <row r="1973" spans="1:11">
      <c r="A1973" s="80">
        <f>RFPStatus!D1973</f>
        <v>0</v>
      </c>
      <c r="D1973" s="71">
        <f>RFPData!D1973</f>
        <v>0</v>
      </c>
      <c r="K1973" s="51">
        <f>RFPData!E1973</f>
        <v>0</v>
      </c>
    </row>
    <row r="1974" spans="1:11">
      <c r="A1974" s="80">
        <f>RFPStatus!D1974</f>
        <v>0</v>
      </c>
      <c r="D1974" s="71">
        <f>RFPData!D1974</f>
        <v>0</v>
      </c>
      <c r="K1974" s="51">
        <f>RFPData!E1974</f>
        <v>0</v>
      </c>
    </row>
    <row r="1975" spans="1:11">
      <c r="A1975" s="80">
        <f>RFPStatus!D1975</f>
        <v>0</v>
      </c>
      <c r="D1975" s="71">
        <f>RFPData!D1975</f>
        <v>0</v>
      </c>
      <c r="K1975" s="51">
        <f>RFPData!E1975</f>
        <v>0</v>
      </c>
    </row>
    <row r="1976" spans="1:11">
      <c r="A1976" s="80">
        <f>RFPStatus!D1976</f>
        <v>0</v>
      </c>
      <c r="D1976" s="71">
        <f>RFPData!D1976</f>
        <v>0</v>
      </c>
      <c r="K1976" s="51">
        <f>RFPData!E1976</f>
        <v>0</v>
      </c>
    </row>
    <row r="1977" spans="1:11">
      <c r="A1977" s="80">
        <f>RFPStatus!D1977</f>
        <v>0</v>
      </c>
      <c r="D1977" s="71">
        <f>RFPData!D1977</f>
        <v>0</v>
      </c>
      <c r="K1977" s="51">
        <f>RFPData!E1977</f>
        <v>0</v>
      </c>
    </row>
    <row r="1978" spans="1:11">
      <c r="A1978" s="80">
        <f>RFPStatus!D1978</f>
        <v>0</v>
      </c>
      <c r="D1978" s="71">
        <f>RFPData!D1978</f>
        <v>0</v>
      </c>
      <c r="K1978" s="51">
        <f>RFPData!E1978</f>
        <v>0</v>
      </c>
    </row>
    <row r="1979" spans="1:11">
      <c r="A1979" s="80">
        <f>RFPStatus!D1979</f>
        <v>0</v>
      </c>
      <c r="D1979" s="71">
        <f>RFPData!D1979</f>
        <v>0</v>
      </c>
      <c r="K1979" s="51">
        <f>RFPData!E1979</f>
        <v>0</v>
      </c>
    </row>
    <row r="1980" spans="1:11">
      <c r="A1980" s="80">
        <f>RFPStatus!D1980</f>
        <v>0</v>
      </c>
      <c r="D1980" s="71">
        <f>RFPData!D1980</f>
        <v>0</v>
      </c>
      <c r="K1980" s="51">
        <f>RFPData!E1980</f>
        <v>0</v>
      </c>
    </row>
    <row r="1981" spans="1:11">
      <c r="A1981" s="80">
        <f>RFPStatus!D1981</f>
        <v>0</v>
      </c>
      <c r="D1981" s="71">
        <f>RFPData!D1981</f>
        <v>0</v>
      </c>
      <c r="K1981" s="51">
        <f>RFPData!E1981</f>
        <v>0</v>
      </c>
    </row>
    <row r="1982" spans="1:11">
      <c r="A1982" s="80">
        <f>RFPStatus!D1982</f>
        <v>0</v>
      </c>
      <c r="D1982" s="71">
        <f>RFPData!D1982</f>
        <v>0</v>
      </c>
      <c r="K1982" s="51">
        <f>RFPData!E1982</f>
        <v>0</v>
      </c>
    </row>
    <row r="1983" spans="1:11">
      <c r="A1983" s="80">
        <f>RFPStatus!D1983</f>
        <v>0</v>
      </c>
      <c r="D1983" s="71">
        <f>RFPData!D1983</f>
        <v>0</v>
      </c>
      <c r="K1983" s="51">
        <f>RFPData!E1983</f>
        <v>0</v>
      </c>
    </row>
    <row r="1984" spans="1:11">
      <c r="A1984" s="80">
        <f>RFPStatus!D1984</f>
        <v>0</v>
      </c>
      <c r="D1984" s="71">
        <f>RFPData!D1984</f>
        <v>0</v>
      </c>
      <c r="K1984" s="51">
        <f>RFPData!E1984</f>
        <v>0</v>
      </c>
    </row>
    <row r="1985" spans="1:11">
      <c r="A1985" s="80">
        <f>RFPStatus!D1985</f>
        <v>0</v>
      </c>
      <c r="D1985" s="71">
        <f>RFPData!D1985</f>
        <v>0</v>
      </c>
      <c r="K1985" s="51">
        <f>RFPData!E1985</f>
        <v>0</v>
      </c>
    </row>
    <row r="1986" spans="1:11">
      <c r="A1986" s="80">
        <f>RFPStatus!D1986</f>
        <v>0</v>
      </c>
      <c r="D1986" s="71">
        <f>RFPData!D1986</f>
        <v>0</v>
      </c>
      <c r="K1986" s="51">
        <f>RFPData!E1986</f>
        <v>0</v>
      </c>
    </row>
    <row r="1987" spans="1:11">
      <c r="A1987" s="80">
        <f>RFPStatus!D1987</f>
        <v>0</v>
      </c>
      <c r="D1987" s="71">
        <f>RFPData!D1987</f>
        <v>0</v>
      </c>
      <c r="K1987" s="51">
        <f>RFPData!E1987</f>
        <v>0</v>
      </c>
    </row>
    <row r="1988" spans="1:11">
      <c r="A1988" s="80">
        <f>RFPStatus!D1988</f>
        <v>0</v>
      </c>
      <c r="D1988" s="71">
        <f>RFPData!D1988</f>
        <v>0</v>
      </c>
      <c r="K1988" s="51">
        <f>RFPData!E1988</f>
        <v>0</v>
      </c>
    </row>
    <row r="1989" spans="1:11">
      <c r="A1989" s="80">
        <f>RFPStatus!D1989</f>
        <v>0</v>
      </c>
      <c r="D1989" s="71">
        <f>RFPData!D1989</f>
        <v>0</v>
      </c>
      <c r="K1989" s="51">
        <f>RFPData!E1989</f>
        <v>0</v>
      </c>
    </row>
    <row r="1990" spans="1:11">
      <c r="A1990" s="80">
        <f>RFPStatus!D1990</f>
        <v>0</v>
      </c>
      <c r="D1990" s="71">
        <f>RFPData!D1990</f>
        <v>0</v>
      </c>
      <c r="K1990" s="51">
        <f>RFPData!E1990</f>
        <v>0</v>
      </c>
    </row>
    <row r="1991" spans="1:11">
      <c r="A1991" s="80">
        <f>RFPStatus!D1991</f>
        <v>0</v>
      </c>
      <c r="D1991" s="71">
        <f>RFPData!D1991</f>
        <v>0</v>
      </c>
      <c r="K1991" s="51">
        <f>RFPData!E1991</f>
        <v>0</v>
      </c>
    </row>
    <row r="1992" spans="1:11">
      <c r="A1992" s="80">
        <f>RFPStatus!D1992</f>
        <v>0</v>
      </c>
      <c r="D1992" s="71">
        <f>RFPData!D1992</f>
        <v>0</v>
      </c>
      <c r="K1992" s="51">
        <f>RFPData!E1992</f>
        <v>0</v>
      </c>
    </row>
    <row r="1993" spans="1:11">
      <c r="A1993" s="80">
        <f>RFPStatus!D1993</f>
        <v>0</v>
      </c>
      <c r="D1993" s="71">
        <f>RFPData!D1993</f>
        <v>0</v>
      </c>
      <c r="K1993" s="51">
        <f>RFPData!E1993</f>
        <v>0</v>
      </c>
    </row>
    <row r="1994" spans="1:11">
      <c r="A1994" s="80">
        <f>RFPStatus!D1994</f>
        <v>0</v>
      </c>
      <c r="D1994" s="71">
        <f>RFPData!D1994</f>
        <v>0</v>
      </c>
      <c r="K1994" s="51">
        <f>RFPData!E1994</f>
        <v>0</v>
      </c>
    </row>
    <row r="1995" spans="1:11">
      <c r="A1995" s="80">
        <f>RFPStatus!D1995</f>
        <v>0</v>
      </c>
      <c r="D1995" s="71">
        <f>RFPData!D1995</f>
        <v>0</v>
      </c>
      <c r="K1995" s="51">
        <f>RFPData!E1995</f>
        <v>0</v>
      </c>
    </row>
    <row r="1996" spans="1:11">
      <c r="A1996" s="80">
        <f>RFPStatus!D1996</f>
        <v>0</v>
      </c>
      <c r="D1996" s="71">
        <f>RFPData!D1996</f>
        <v>0</v>
      </c>
      <c r="K1996" s="51">
        <f>RFPData!E1996</f>
        <v>0</v>
      </c>
    </row>
    <row r="1997" spans="1:11">
      <c r="A1997" s="80">
        <f>RFPStatus!D1997</f>
        <v>0</v>
      </c>
      <c r="D1997" s="71">
        <f>RFPData!D1997</f>
        <v>0</v>
      </c>
      <c r="K1997" s="51">
        <f>RFPData!E1997</f>
        <v>0</v>
      </c>
    </row>
    <row r="1998" spans="1:11">
      <c r="A1998" s="80">
        <f>RFPStatus!D1998</f>
        <v>0</v>
      </c>
      <c r="D1998" s="71">
        <f>RFPData!D1998</f>
        <v>0</v>
      </c>
      <c r="K1998" s="51">
        <f>RFPData!E1998</f>
        <v>0</v>
      </c>
    </row>
    <row r="1999" spans="1:11">
      <c r="A1999" s="80">
        <f>RFPStatus!D1999</f>
        <v>0</v>
      </c>
      <c r="D1999" s="71">
        <f>RFPData!D1999</f>
        <v>0</v>
      </c>
      <c r="K1999" s="51">
        <f>RFPData!E1999</f>
        <v>0</v>
      </c>
    </row>
    <row r="2000" spans="1:11">
      <c r="A2000" s="80">
        <f>RFPStatus!D2000</f>
        <v>0</v>
      </c>
      <c r="D2000" s="71">
        <f>RFPData!D2000</f>
        <v>0</v>
      </c>
      <c r="K2000" s="51">
        <f>RFPData!E2000</f>
        <v>0</v>
      </c>
    </row>
    <row r="2001" spans="1:11">
      <c r="A2001" s="80">
        <f>RFPStatus!D2001</f>
        <v>0</v>
      </c>
      <c r="D2001" s="71">
        <f>RFPData!D2001</f>
        <v>0</v>
      </c>
      <c r="K2001" s="51">
        <f>RFPData!E2001</f>
        <v>0</v>
      </c>
    </row>
    <row r="2002" spans="1:11">
      <c r="A2002" s="80">
        <f>RFPStatus!D2002</f>
        <v>0</v>
      </c>
      <c r="D2002" s="71">
        <f>RFPData!D2002</f>
        <v>0</v>
      </c>
      <c r="K2002" s="51">
        <f>RFPData!E2002</f>
        <v>0</v>
      </c>
    </row>
  </sheetData>
  <sheetProtection formatCells="0" formatRows="0" deleteRows="0" selectLockedCells="1"/>
  <dataValidations count="4">
    <dataValidation allowBlank="1" showInputMessage="1" showErrorMessage="1" prompt="View / Print Request for Proposal." sqref="B1:B3" xr:uid="{C9195D49-89C9-4761-AACB-5DD50A97FB4A}"/>
    <dataValidation allowBlank="1" showInputMessage="1" showErrorMessage="1" prompt="Back to dashboard" sqref="C1:C3" xr:uid="{28A49EF3-96D0-4E66-8BCB-3FA8C25B709A}"/>
    <dataValidation allowBlank="1" showErrorMessage="1" prompt=" Select" sqref="M1:M4" xr:uid="{AA19904F-0F61-433E-94E1-8C542ACB8DC4}"/>
    <dataValidation allowBlank="1" showErrorMessage="1" prompt="Select" sqref="N1:N4" xr:uid="{60AB7A17-6E26-43D4-A87F-B2908D80AA8C}"/>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prompt=" Select" xr:uid="{7B64C414-CF90-4C46-A2CD-AB55601B56FE}">
          <x14:formula1>
            <xm:f>Lists!$G$1:$G$7</xm:f>
          </x14:formula1>
          <xm:sqref>E2:E3 AA1:AA4</xm:sqref>
        </x14:dataValidation>
        <x14:dataValidation type="list" allowBlank="1" showInputMessage="1" showErrorMessage="1" prompt="Select" xr:uid="{FF3ED191-735D-474D-9140-3E0A8BFE0840}">
          <x14:formula1>
            <xm:f>Lists!$J$1:$J$4</xm:f>
          </x14:formula1>
          <xm:sqref>F2:F3 AB1:AB4</xm:sqref>
        </x14:dataValidation>
      </x14:dataValidations>
    </ext>
  </extLst>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C5BC6-4975-4746-880F-18DCEFF70F97}">
  <sheetPr codeName="Sheet33"/>
  <dimension ref="A1:Q14"/>
  <sheetViews>
    <sheetView showGridLines="0" zoomScaleNormal="100" workbookViewId="0">
      <selection activeCell="C10" sqref="C10"/>
    </sheetView>
  </sheetViews>
  <sheetFormatPr defaultColWidth="9" defaultRowHeight="14.5"/>
  <cols>
    <col min="1" max="1" width="33" style="4" customWidth="1"/>
    <col min="2" max="2" width="11" style="4" bestFit="1" customWidth="1"/>
    <col min="3" max="16384" width="9" style="4"/>
  </cols>
  <sheetData>
    <row r="1" spans="1:17" s="88" customFormat="1" ht="34" thickBot="1">
      <c r="A1" s="306" t="e">
        <f>#REF!</f>
        <v>#REF!</v>
      </c>
      <c r="B1" s="307"/>
      <c r="C1" s="307"/>
      <c r="D1" s="307"/>
      <c r="E1" s="307"/>
      <c r="F1" s="307"/>
      <c r="G1" s="307"/>
      <c r="H1" s="307"/>
      <c r="I1" s="307"/>
      <c r="J1" s="307"/>
      <c r="K1" s="307"/>
      <c r="L1" s="307"/>
      <c r="M1" s="307"/>
      <c r="N1" s="307"/>
      <c r="O1" s="307"/>
      <c r="P1" s="307"/>
      <c r="Q1" s="307"/>
    </row>
    <row r="2" spans="1:17" ht="16" thickTop="1">
      <c r="A2" s="89" t="s">
        <v>25</v>
      </c>
      <c r="B2" s="90" t="s">
        <v>37</v>
      </c>
      <c r="C2" s="184"/>
      <c r="E2" s="91" t="s">
        <v>174</v>
      </c>
      <c r="O2" s="87"/>
    </row>
    <row r="3" spans="1:17" ht="15.5">
      <c r="A3" s="99" t="s">
        <v>175</v>
      </c>
      <c r="B3" s="100">
        <v>530</v>
      </c>
      <c r="C3" s="92"/>
      <c r="E3" s="87"/>
      <c r="O3" s="87"/>
    </row>
    <row r="4" spans="1:17" ht="15.5">
      <c r="A4" s="101" t="s">
        <v>176</v>
      </c>
      <c r="B4" s="100">
        <v>50</v>
      </c>
    </row>
    <row r="5" spans="1:17" ht="15.5">
      <c r="A5" s="101" t="s">
        <v>177</v>
      </c>
      <c r="B5" s="100">
        <v>85</v>
      </c>
    </row>
    <row r="6" spans="1:17" ht="15.5">
      <c r="A6" s="101" t="s">
        <v>178</v>
      </c>
      <c r="B6" s="100">
        <v>76</v>
      </c>
    </row>
    <row r="7" spans="1:17" ht="15.5">
      <c r="A7" s="101" t="s">
        <v>179</v>
      </c>
      <c r="B7" s="100">
        <v>15</v>
      </c>
    </row>
    <row r="8" spans="1:17" ht="15.5">
      <c r="A8" s="94"/>
      <c r="B8" s="93"/>
    </row>
    <row r="9" spans="1:17" ht="15.5">
      <c r="A9" s="94"/>
      <c r="B9" s="93"/>
    </row>
    <row r="10" spans="1:17" ht="15.5">
      <c r="A10" s="94"/>
      <c r="B10" s="93"/>
    </row>
    <row r="11" spans="1:17" ht="15.5">
      <c r="A11" s="94"/>
      <c r="B11" s="93"/>
    </row>
    <row r="12" spans="1:17" ht="15.5">
      <c r="A12" s="94"/>
      <c r="B12" s="93"/>
    </row>
    <row r="13" spans="1:17" ht="15.5">
      <c r="A13" s="94"/>
      <c r="B13" s="93"/>
    </row>
    <row r="14" spans="1:17" ht="15.5">
      <c r="A14" s="94"/>
      <c r="B14" s="93"/>
    </row>
  </sheetData>
  <sheetProtection sheet="1" objects="1" scenarios="1" formatCells="0" formatRows="0" insertRows="0" deleteRows="0" selectLockedCells="1"/>
  <mergeCells count="1">
    <mergeCell ref="A1:Q1"/>
  </mergeCells>
  <dataValidations count="1">
    <dataValidation allowBlank="1" showInputMessage="1" showErrorMessage="1" prompt="Back to dashboard" sqref="C2" xr:uid="{FD732AF8-1369-4BFD-94E7-A54F0AADE51B}"/>
  </dataValidations>
  <pageMargins left="0.7" right="0.7" top="0.75" bottom="0.75" header="0.3" footer="0.3"/>
  <pageSetup orientation="portrait" r:id="rId1"/>
  <drawing r:id="rId2"/>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201A9-2BB8-45AE-8C02-7A2D52B3BE95}">
  <sheetPr codeName="Sheet34"/>
  <dimension ref="A1:Q11"/>
  <sheetViews>
    <sheetView showGridLines="0" zoomScaleNormal="100" workbookViewId="0">
      <selection activeCell="D2" sqref="D2"/>
    </sheetView>
  </sheetViews>
  <sheetFormatPr defaultColWidth="9" defaultRowHeight="14.5"/>
  <cols>
    <col min="1" max="1" width="27.26953125" style="4" customWidth="1"/>
    <col min="2" max="16384" width="9" style="4"/>
  </cols>
  <sheetData>
    <row r="1" spans="1:17" ht="34" thickBot="1">
      <c r="A1" s="306" t="e">
        <f>#REF!</f>
        <v>#REF!</v>
      </c>
      <c r="B1" s="307"/>
      <c r="C1" s="307"/>
      <c r="D1" s="307"/>
      <c r="E1" s="307"/>
      <c r="F1" s="307"/>
      <c r="G1" s="307"/>
      <c r="H1" s="307"/>
      <c r="I1" s="307"/>
      <c r="J1" s="307"/>
      <c r="K1" s="307"/>
      <c r="L1" s="307"/>
      <c r="M1" s="307"/>
      <c r="N1" s="307"/>
      <c r="O1" s="307"/>
      <c r="P1" s="307"/>
      <c r="Q1" s="307"/>
    </row>
    <row r="2" spans="1:17" ht="15" thickTop="1">
      <c r="A2" s="95" t="s">
        <v>180</v>
      </c>
      <c r="B2" s="96" t="s">
        <v>37</v>
      </c>
      <c r="C2" s="83"/>
    </row>
    <row r="3" spans="1:17" ht="15.5">
      <c r="A3" s="102" t="s">
        <v>181</v>
      </c>
      <c r="B3" s="103">
        <v>65.540000000000006</v>
      </c>
      <c r="D3" s="91" t="s">
        <v>182</v>
      </c>
    </row>
    <row r="4" spans="1:17" ht="15.5">
      <c r="A4" s="102" t="s">
        <v>183</v>
      </c>
      <c r="B4" s="103">
        <v>68.17</v>
      </c>
      <c r="D4" s="87"/>
    </row>
    <row r="5" spans="1:17">
      <c r="A5" s="102" t="s">
        <v>184</v>
      </c>
      <c r="B5" s="103">
        <v>62.44</v>
      </c>
    </row>
    <row r="6" spans="1:17">
      <c r="A6" s="102" t="s">
        <v>185</v>
      </c>
      <c r="B6" s="103">
        <v>64.41</v>
      </c>
    </row>
    <row r="7" spans="1:17">
      <c r="A7" s="102" t="s">
        <v>186</v>
      </c>
      <c r="B7" s="103">
        <v>60.98</v>
      </c>
    </row>
    <row r="8" spans="1:17">
      <c r="A8" s="102" t="s">
        <v>187</v>
      </c>
      <c r="B8" s="103">
        <v>59.1</v>
      </c>
    </row>
    <row r="9" spans="1:17">
      <c r="A9" s="102" t="s">
        <v>188</v>
      </c>
      <c r="B9" s="103">
        <v>68.11</v>
      </c>
    </row>
    <row r="10" spans="1:17">
      <c r="A10" s="102" t="s">
        <v>189</v>
      </c>
      <c r="B10" s="103">
        <v>55.94</v>
      </c>
    </row>
    <row r="11" spans="1:17">
      <c r="A11" s="97"/>
      <c r="B11" s="98"/>
    </row>
  </sheetData>
  <sheetProtection sheet="1" objects="1" formatCells="0" formatRows="0" insertRows="0" deleteRows="0" selectLockedCells="1"/>
  <mergeCells count="1">
    <mergeCell ref="A1:Q1"/>
  </mergeCells>
  <dataValidations count="1">
    <dataValidation allowBlank="1" showInputMessage="1" showErrorMessage="1" prompt="Back todashboard" sqref="C2" xr:uid="{24D50D0F-9634-4B5D-8FFA-7E9905F8AD06}"/>
  </dataValidations>
  <pageMargins left="0.7" right="0.7" top="0.75" bottom="0.75" header="0.3" footer="0.3"/>
  <drawing r:id="rId1"/>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48971-57CF-4917-9641-513161E6553F}">
  <sheetPr codeName="Sheet26"/>
  <dimension ref="A2:P16"/>
  <sheetViews>
    <sheetView showGridLines="0" workbookViewId="0">
      <selection activeCell="H10" sqref="H10"/>
    </sheetView>
  </sheetViews>
  <sheetFormatPr defaultRowHeight="14.5"/>
  <sheetData>
    <row r="2" spans="1:16">
      <c r="A2" s="68" t="s">
        <v>190</v>
      </c>
      <c r="D2" t="s">
        <v>18</v>
      </c>
      <c r="G2" s="67" t="s">
        <v>160</v>
      </c>
      <c r="J2" s="67" t="s">
        <v>173</v>
      </c>
      <c r="L2" s="67" t="s">
        <v>160</v>
      </c>
      <c r="O2" t="s">
        <v>26</v>
      </c>
      <c r="P2" t="s">
        <v>200</v>
      </c>
    </row>
    <row r="3" spans="1:16">
      <c r="A3" s="69" t="s">
        <v>191</v>
      </c>
      <c r="D3" t="s">
        <v>192</v>
      </c>
      <c r="G3" s="70" t="s">
        <v>19</v>
      </c>
      <c r="J3" s="67" t="s">
        <v>23</v>
      </c>
      <c r="L3" s="67" t="s">
        <v>20</v>
      </c>
      <c r="O3" t="s">
        <v>193</v>
      </c>
      <c r="P3" t="s">
        <v>201</v>
      </c>
    </row>
    <row r="4" spans="1:16">
      <c r="A4" s="69" t="s">
        <v>194</v>
      </c>
      <c r="G4" s="67" t="s">
        <v>195</v>
      </c>
      <c r="J4" s="67" t="s">
        <v>172</v>
      </c>
      <c r="L4" s="67" t="s">
        <v>196</v>
      </c>
    </row>
    <row r="5" spans="1:16">
      <c r="A5" s="5"/>
      <c r="G5" s="70" t="s">
        <v>160</v>
      </c>
      <c r="L5" s="67" t="s">
        <v>197</v>
      </c>
    </row>
    <row r="6" spans="1:16">
      <c r="G6" s="70"/>
      <c r="L6" s="67" t="s">
        <v>198</v>
      </c>
    </row>
    <row r="7" spans="1:16">
      <c r="G7" s="67"/>
      <c r="L7" s="67" t="s">
        <v>199</v>
      </c>
    </row>
    <row r="16" spans="1:16">
      <c r="J16" s="44"/>
    </row>
  </sheetData>
  <sheetProtection selectLockedCells="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_rels/item4.xml.rels><?xml version="1.0" encoding="UTF-8" standalone="yes"?>
<Relationships xmlns="http://schemas.openxmlformats.org/package/2006/relationships"><Relationship Id="rId1" Type="http://purl.oclc.org/ooxml/officeDocument/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60DC5AEFC2AB45A4F76A3982579A5D" ma:contentTypeVersion="3" ma:contentTypeDescription="Create a new document." ma:contentTypeScope="" ma:versionID="4307cb69017c82c0e19ee32ed3d0c574">
  <xsd:schema xmlns:xsd="http://www.w3.org/2001/XMLSchema" xmlns:xs="http://www.w3.org/2001/XMLSchema" xmlns:p="http://schemas.microsoft.com/office/2006/metadata/properties" xmlns:ns2="7c271838-ef3e-4b64-92cf-6e101d8dfb55" targetNamespace="http://schemas.microsoft.com/office/2006/metadata/properties" ma:root="true" ma:fieldsID="daf7c3daaf1b5bb61cc57ac7a6bc39c7" ns2:_="">
    <xsd:import namespace="7c271838-ef3e-4b64-92cf-6e101d8dfb55"/>
    <xsd:element name="properties">
      <xsd:complexType>
        <xsd:sequence>
          <xsd:element name="documentManagement">
            <xsd:complexType>
              <xsd:all>
                <xsd:element ref="ns2:MediaServiceMetadata" minOccurs="0"/>
                <xsd:element ref="ns2:MediaServiceFastMetadata"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271838-ef3e-4b64-92cf-6e101d8dfb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purl.oclc.org/ooxml/officeDocument/customXml" ds:itemID="{82EA25A1-34BB-409D-8851-987908C162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271838-ef3e-4b64-92cf-6e101d8dfb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purl.oclc.org/ooxml/officeDocument/customXml" ds:itemID="{9F8B1772-D9F1-4912-A984-DB28D44C607A}">
  <ds:schemaRefs>
    <ds:schemaRef ds:uri="http://schemas.microsoft.com/sharepoint/v3/contenttype/forms"/>
  </ds:schemaRefs>
</ds:datastoreItem>
</file>

<file path=customXml/itemProps3.xml><?xml version="1.0" encoding="utf-8"?>
<ds:datastoreItem xmlns:ds="http://purl.oclc.org/ooxml/officeDocument/customXml" ds:itemID="{351C15C0-3A67-4D5C-A0D3-B6158448AE68}">
  <ds:schemaRefs>
    <ds:schemaRef ds:uri="http://schemas.microsoft.com/DataMashup"/>
  </ds:schemaRefs>
</ds:datastoreItem>
</file>

<file path=customXml/itemProps4.xml><?xml version="1.0" encoding="utf-8"?>
<ds:datastoreItem xmlns:ds="http://purl.oclc.org/ooxml/officeDocument/customXml" ds:itemID="{2F1DF9A3-E4A6-4C5A-A86B-B9CA06A5B676}">
  <ds:schemaRefs>
    <ds:schemaRef ds:uri="http://schemas.microsoft.com/office/2006/metadata/properties"/>
    <ds:schemaRef ds:uri="http://schemas.microsoft.com/office/infopath/2007/PartnerControls"/>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12</vt:i4>
      </vt:variant>
    </vt:vector>
  </HeadingPairs>
  <TitlesOfParts>
    <vt:vector size="23" baseType="lpstr">
      <vt:lpstr>Vendors</vt:lpstr>
      <vt:lpstr>Dashboard</vt:lpstr>
      <vt:lpstr>RFP</vt:lpstr>
      <vt:lpstr>RFPView</vt:lpstr>
      <vt:lpstr>Estimate</vt:lpstr>
      <vt:lpstr>RFPData</vt:lpstr>
      <vt:lpstr>RFPLog</vt:lpstr>
      <vt:lpstr>RFPStatus</vt:lpstr>
      <vt:lpstr>Equipment</vt:lpstr>
      <vt:lpstr>Craft</vt:lpstr>
      <vt:lpstr>Lists</vt:lpstr>
      <vt:lpstr>CRAFT</vt:lpstr>
      <vt:lpstr>EQUIP</vt:lpstr>
      <vt:lpstr>EstCustCity</vt:lpstr>
      <vt:lpstr>EstCustState</vt:lpstr>
      <vt:lpstr>EstCustZip</vt:lpstr>
      <vt:lpstr>EstState</vt:lpstr>
      <vt:lpstr>FullName</vt:lpstr>
      <vt:lpstr>PICKVENDOR</vt:lpstr>
      <vt:lpstr>Estimate!Print_Area</vt:lpstr>
      <vt:lpstr>RFPLog!Print_Area</vt:lpstr>
      <vt:lpstr>RFPView!Print_Area</vt:lpstr>
      <vt:lpstr>RFPNumber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 Northway</dc:creator>
  <cp:keywords/>
  <dc:description/>
  <cp:lastModifiedBy>Dan Northway</cp:lastModifiedBy>
  <cp:revision/>
  <cp:lastPrinted>2023-12-26T18:55:24Z</cp:lastPrinted>
  <dcterms:created xsi:type="dcterms:W3CDTF">2022-02-27T05:35:41Z</dcterms:created>
  <dcterms:modified xsi:type="dcterms:W3CDTF">2023-12-26T22:14:33Z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0x0101003460DC5AEFC2AB45A4F76A3982579A5D</vt:lpwstr>
  </property>
</Properties>
</file>