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1CS" sheetId="1" r:id="rId4"/>
    <sheet state="visible" name="Xuất Tổng kết" sheetId="2" r:id="rId5"/>
    <sheet state="visible" name="TÍNH SAO - Bảng 1" sheetId="3" r:id="rId6"/>
    <sheet state="visible" name="TÍNH SAO - Bảng dữ liệu" sheetId="4" r:id="rId7"/>
    <sheet state="visible" name="TÍNH SAO - Drawings" sheetId="5" r:id="rId8"/>
    <sheet state="visible" name="P1 CƠ SỞ - Bảng 1" sheetId="6" r:id="rId9"/>
    <sheet state="visible" name="P1 CƠ SỞ - Bảng dữ liệu" sheetId="7" r:id="rId10"/>
    <sheet state="visible" name="P1 CƠ SỞ - Drawings" sheetId="8" r:id="rId11"/>
    <sheet state="visible" name="P2 DỊCH VỤ - Bảng 1" sheetId="9" r:id="rId12"/>
    <sheet state="visible" name="P2 DỊCH VỤ - Bảng dữ liệu" sheetId="10" r:id="rId13"/>
    <sheet state="visible" name="P2 DỊCH VỤ - Drawing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Bùi Kiên:
CHÚ THÍCH:
H khách sạn
R khách sạn nghỉ dưỡng
M khách sạn bên đường
F khách sạn nổi</t>
      </text>
    </comment>
    <comment authorId="0" ref="D2">
      <text>
        <t xml:space="preserve">Bùi Kiên:
nhập cấp sao mà muốn tra cứu
Nhập 1 tương ứng với 1 sao
Nhập 2 tương ứng với 2 sao
Nhập 3 tương ứng với 3 sao
Nhập 4 tương ứng với 4 sao
Nhập 5 tương ứng với 5 sao</t>
      </text>
    </comment>
    <comment authorId="0" ref="G2">
      <text>
        <t xml:space="preserve">Bùi Kiên:
Nhập theo ô bên cạnh 
Nhập x nếu tiêu chí bắt buộc đạt 
Nhập 1 nếu tiêu chí khuyến khích đạt</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Bùi Kiên:
CHÚ THÍCH:
H khách sạn
R khách sạn nghỉ dưỡng
M khách sạn bên đường
F khách sạn nổi</t>
      </text>
    </comment>
    <comment authorId="0" ref="D2">
      <text>
        <t xml:space="preserve">Bùi Kiên:
nhập cấp sao mà muốn tra cứu
Nhập 1 tương ứng với 1 sao
Nhập 2 tương ứng với 2 sao
Nhập 3 tương ứng với 3 sao
Nhập 4 tương ứng với 4 sao
Nhập 5 tương ứng với 5 sao</t>
      </text>
    </comment>
    <comment authorId="0" ref="G2">
      <text>
        <t xml:space="preserve">Bùi Kiên:
Nhập theo ô bên cạnh 
Nhập x nếu tiêu chí bắt buộc đạt 
Nhập 1 nếu tiêu chí khuyến khích đạt</t>
      </text>
    </comment>
    <comment authorId="0" ref="A539">
      <text>
        <t xml:space="preserve">Bùi Kiên:
Tại phụ lục III Nghị định số 79/2014/NĐ-CP
https://thuvienphapluat.vn/van-ban/tai-nguyen-moi-truong/Nghi-dinh-79-2014-ND-CP-huong-dan-Luat-Phong-chua-chay-va-Luat-Phong-hua-chay-sua-doi-241914.aspx</t>
      </text>
    </comment>
  </commentList>
</comments>
</file>

<file path=xl/comments3.xml><?xml version="1.0" encoding="utf-8"?>
<comments xmlns:r="http://schemas.openxmlformats.org/officeDocument/2006/relationships" xmlns="http://schemas.openxmlformats.org/spreadsheetml/2006/main">
  <authors>
    <author/>
  </authors>
  <commentList>
    <comment authorId="0" ref="A2">
      <text>
        <t xml:space="preserve">Bùi Kiên:
CHÚ THÍCH:
H khách sạn
R khách sạn nghỉ dưỡng
M khách sạn bên đường
F khách sạn nổi</t>
      </text>
    </comment>
    <comment authorId="0" ref="D2">
      <text>
        <t xml:space="preserve">Bùi Kiên:
nhập cấp sao mà muốn tra cứu
Nhập 1 tương ứng với 1 sao
Nhập 2 tương ứng với 2 sao
Nhập 3 tương ứng với 3 sao
Nhập 4 tương ứng với 4 sao
Nhập 5 tương ứng với 5 sao</t>
      </text>
    </comment>
    <comment authorId="0" ref="G2">
      <text>
        <t xml:space="preserve">Bùi Kiên:
Nhập theo ô bên cạnh 
Nhập x nếu tiêu chí bắt buộc đạt 
Nhập 1 nếu tiêu chí khuyến khích đạt</t>
      </text>
    </comment>
  </commentList>
</comments>
</file>

<file path=xl/comments4.xml><?xml version="1.0" encoding="utf-8"?>
<comments xmlns:r="http://schemas.openxmlformats.org/officeDocument/2006/relationships" xmlns="http://schemas.openxmlformats.org/spreadsheetml/2006/main">
  <authors>
    <author/>
  </authors>
  <commentList>
    <comment authorId="0" ref="A2">
      <text>
        <t xml:space="preserve">Bùi Kiên:
CHÚ THÍCH:
H khách sạn
R khách sạn nghỉ dưỡng
M khách sạn bên đường
F khách sạn nổi</t>
      </text>
    </comment>
    <comment authorId="0" ref="D2">
      <text>
        <t xml:space="preserve">Bùi Kiên:
nhập cấp sao mà muốn tra cứu
Nhập 1 tương ứng với 1 sao
Nhập 2 tương ứng với 2 sao
Nhập 3 tương ứng với 3 sao
Nhập 4 tương ứng với 4 sao
Nhập 5 tương ứng với 5 sao</t>
      </text>
    </comment>
    <comment authorId="0" ref="G2">
      <text>
        <t xml:space="preserve">Bùi Kiên:
Nhập theo ô bên cạnh 
Nhập x nếu tiêu chí bắt buộc đạt 
Nhập 1 nếu tiêu chí khuyến khích đạt</t>
      </text>
    </comment>
    <comment authorId="0" ref="A164">
      <text>
        <t xml:space="preserve">Bùi Kiên:
Tại phụ lục III Nghị định số 79/2014/NĐ-CP
https://thuvienphapluat.vn/van-ban/tai-nguyen-moi-truong/Nghi-dinh-79-2014-ND-CP-huong-dan-Luat-Phong-chua-chay-va-Luat-Phong-hua-chay-sua-doi-241914.aspx</t>
      </text>
    </comment>
  </commentList>
</comments>
</file>

<file path=xl/sharedStrings.xml><?xml version="1.0" encoding="utf-8"?>
<sst xmlns="http://schemas.openxmlformats.org/spreadsheetml/2006/main" count="6863" uniqueCount="595">
  <si>
    <t>Chọn loại khách sạn</t>
  </si>
  <si>
    <t>Chọn Loại ks</t>
  </si>
  <si>
    <t>Chọn cấp sao</t>
  </si>
  <si>
    <t>Đánh giá, chấm điểm</t>
  </si>
  <si>
    <t>Yêu cầu đối với loại khách sạn</t>
  </si>
  <si>
    <t>H</t>
  </si>
  <si>
    <t>R</t>
  </si>
  <si>
    <t>M</t>
  </si>
  <si>
    <t>F</t>
  </si>
  <si>
    <t>Yêu cầu đối với hạng sao</t>
  </si>
  <si>
    <t>nhấn 1</t>
  </si>
  <si>
    <t>1 hoặc x</t>
  </si>
  <si>
    <t>1 Vị trí, kiến trúc</t>
  </si>
  <si>
    <t>1.1 Vị trí</t>
  </si>
  <si>
    <t>- Thuận lợi</t>
  </si>
  <si>
    <t>H, R, M, F</t>
  </si>
  <si>
    <t>1, 2</t>
  </si>
  <si>
    <t>- Rất thuận lợi, dễ tiếp cận</t>
  </si>
  <si>
    <t>3, 4, 5</t>
  </si>
  <si>
    <t>- Môi trường, cảnh quan đẹp</t>
  </si>
  <si>
    <t>1.2 Thiết kế kiến trúc</t>
  </si>
  <si>
    <t>- Thiết kế kiến trúc phù hợp với yêu cầu kinh doanh, các khu vực dịch vụ được bố trí hợp lý, thuận tiện</t>
  </si>
  <si>
    <t>1(*), 2(*), 3(*),4(*), 5(*)</t>
  </si>
  <si>
    <t>x</t>
  </si>
  <si>
    <t>- Thiết kế kiến trúc đẹp</t>
  </si>
  <si>
    <t>3(*), 4(*), 5(*)</t>
  </si>
  <si>
    <t>- Kiến trúc độc đáo</t>
  </si>
  <si>
    <t>- Toàn cảnh được thiết kế thống nhất</t>
  </si>
  <si>
    <t>5(*)</t>
  </si>
  <si>
    <t>- Nội, ngoại thất được thiết kế, bài trí, trang trí hợp lý</t>
  </si>
  <si>
    <t>1(*), 2(*)</t>
  </si>
  <si>
    <t>- Nội, ngoại thất được thiết kế, bài trí, trang trí hợp lý, đẹp, sang trọng, vật liệu xây dựng chất lượng tốt</t>
  </si>
  <si>
    <t>- Mặt tiền khách sạn: đường vào, vỉa hè, tiểu cảnh được thiết kế đẹp, sang trọng, tinh tế</t>
  </si>
  <si>
    <t>H, R</t>
  </si>
  <si>
    <t>- Có mái che trước sảnh đón tiếp</t>
  </si>
  <si>
    <t>3, 4(*), 5(*)</t>
  </si>
  <si>
    <t>- Cửa ra vào riêng cho khách và nhân viên</t>
  </si>
  <si>
    <t>- Đường vào đảm bảo cho người khuyết tật tiếp cận sử dụng</t>
  </si>
  <si>
    <t>1, 2, 3, 4</t>
  </si>
  <si>
    <t>H, M, F</t>
  </si>
  <si>
    <t>- Buồng ngủ cho người khuyết tật đi bằng xe lăn, xe đẩy</t>
  </si>
  <si>
    <t>4(*), 5(*)</t>
  </si>
  <si>
    <t>- Tầng đặc biệt hoặc khu phục vụ đặc biệt</t>
  </si>
  <si>
    <t>- Khu vực buồng ngủ cách âm tốt</t>
  </si>
  <si>
    <t>1, 2, 3, 4(*), 5(*)</t>
  </si>
  <si>
    <t>1.3 Quy mô buồng ngủ</t>
  </si>
  <si>
    <t>- 10 buồng ngủ</t>
  </si>
  <si>
    <t>1(*)</t>
  </si>
  <si>
    <t>- 15 buồng ngủ</t>
  </si>
  <si>
    <t>2(*)</t>
  </si>
  <si>
    <t>- 20 buồng ngủ</t>
  </si>
  <si>
    <t>- 30 buồng ngủ</t>
  </si>
  <si>
    <t>M, F</t>
  </si>
  <si>
    <t>3(*)</t>
  </si>
  <si>
    <t>- 40 buồng ngủ</t>
  </si>
  <si>
    <t>- 50 buồng ngủ</t>
  </si>
  <si>
    <t>4(*)</t>
  </si>
  <si>
    <t>- 60 buồng ngủ</t>
  </si>
  <si>
    <t>- 80 buồng ngủ</t>
  </si>
  <si>
    <t>R, M, F</t>
  </si>
  <si>
    <t>- 100 buồng ngủ</t>
  </si>
  <si>
    <t>1.4 Nơi để xe và giao thông nội bộ</t>
  </si>
  <si>
    <t>a) Nơi để xe</t>
  </si>
  <si>
    <t>- Nơi để xe cho khách trong hoặc cách khu vực khách sạn tối đa 200 m</t>
  </si>
  <si>
    <t>- Nơi để xe trong khu vực khách sạn cho 5 %số buồng ngủ</t>
  </si>
  <si>
    <t>- Nơi để xe trong khu vực khách sạn cho 10 %số buồng ngủ</t>
  </si>
  <si>
    <t>- Nơi để xe trong khu vực khách sạn cho 15 %số buồng ngủ</t>
  </si>
  <si>
    <t>- Nơi để xe trong khu vực khách sạn cho 50 %số buồng ngủ</t>
  </si>
  <si>
    <t>- Nơi để xe trong khu vực khách sạn cho 100 %số buồng ngủ</t>
  </si>
  <si>
    <t>- Nơi để xe thuận tiện, an toàn, thông gió tốt</t>
  </si>
  <si>
    <t>H, R, M</t>
  </si>
  <si>
    <t>b) Giao thông nội bộ</t>
  </si>
  <si>
    <t>- Lối đi bộ và giao thông nội bộ thuận tiện, an toàn, thông gió tốt</t>
  </si>
  <si>
    <t>1.5 Khu vực sảnh đón tiếp</t>
  </si>
  <si>
    <t>- Có sảnh đón tiếp</t>
  </si>
  <si>
    <r>
      <rPr>
        <rFont val="Helvetica Neue"/>
        <color rgb="FF000000"/>
        <sz val="11.0"/>
      </rPr>
      <t>- Diện tích 10 m</t>
    </r>
    <r>
      <rPr>
        <rFont val="Helvetica Neue"/>
        <color rgb="FF000000"/>
        <sz val="10.0"/>
      </rPr>
      <t>2</t>
    </r>
  </si>
  <si>
    <r>
      <rPr>
        <rFont val="Helvetica Neue"/>
        <color rgb="FF000000"/>
        <sz val="11.0"/>
      </rPr>
      <t>- Diện tích 10 m</t>
    </r>
    <r>
      <rPr>
        <rFont val="Helvetica Neue"/>
        <color rgb="FF000000"/>
        <sz val="10.0"/>
      </rPr>
      <t>2</t>
    </r>
  </si>
  <si>
    <r>
      <rPr>
        <rFont val="Helvetica Neue"/>
        <color rgb="FF000000"/>
        <sz val="11.0"/>
      </rPr>
      <t>- Diện tích 20 m</t>
    </r>
    <r>
      <rPr>
        <rFont val="Helvetica Neue"/>
        <color rgb="FF000000"/>
        <sz val="10.0"/>
      </rPr>
      <t>2</t>
    </r>
  </si>
  <si>
    <r>
      <rPr>
        <rFont val="Helvetica Neue"/>
        <color rgb="FF000000"/>
        <sz val="11.0"/>
      </rPr>
      <t>- Diện tích 20 m</t>
    </r>
    <r>
      <rPr>
        <rFont val="Helvetica Neue"/>
        <color rgb="FF000000"/>
        <sz val="10.0"/>
      </rPr>
      <t>2</t>
    </r>
  </si>
  <si>
    <r>
      <rPr>
        <rFont val="Helvetica Neue"/>
        <color rgb="FF000000"/>
        <sz val="11.0"/>
      </rPr>
      <t>- Diện tích 35 m</t>
    </r>
    <r>
      <rPr>
        <rFont val="Helvetica Neue"/>
        <color rgb="FF000000"/>
        <sz val="10.0"/>
      </rPr>
      <t>2</t>
    </r>
  </si>
  <si>
    <r>
      <rPr>
        <rFont val="Helvetica Neue"/>
        <color rgb="FF000000"/>
        <sz val="11.0"/>
      </rPr>
      <t>- Diện tích 35 m</t>
    </r>
    <r>
      <rPr>
        <rFont val="Helvetica Neue"/>
        <color rgb="FF000000"/>
        <sz val="10.0"/>
      </rPr>
      <t>2</t>
    </r>
  </si>
  <si>
    <r>
      <rPr>
        <rFont val="Helvetica Neue"/>
        <color rgb="FF000000"/>
        <sz val="11.0"/>
      </rPr>
      <t>- Diện tích 60 m</t>
    </r>
    <r>
      <rPr>
        <rFont val="Helvetica Neue"/>
        <color rgb="FF000000"/>
        <sz val="10.0"/>
      </rPr>
      <t>2</t>
    </r>
  </si>
  <si>
    <t>- Diện tích 100 m</t>
  </si>
  <si>
    <t>- Phòng vệ sinh sảnh hoặc gần khu vực sảnh</t>
  </si>
  <si>
    <t>- Phòng vệ sinh sảnh hoặc gần khu vực sảnh cho nam và nữ riêng</t>
  </si>
  <si>
    <t>3(*), 4(*)</t>
  </si>
  <si>
    <t>- Phòng vệ sinh sảnh cho nam và nữ riêng</t>
  </si>
  <si>
    <t>- Khu vực hút thuốc riêng</t>
  </si>
  <si>
    <t>1, 2, 3, 4, 5</t>
  </si>
  <si>
    <t>- Phòng vệ sinh cho người khuyết tật đi bằng xe lăn, xe đẩy</t>
  </si>
  <si>
    <t>- Bar sảnh</t>
  </si>
  <si>
    <t>1.6 Không gian xanh</t>
  </si>
  <si>
    <t>- Cây xanh ở các khu vực công cộng</t>
  </si>
  <si>
    <t>2, 3, 4, 5</t>
  </si>
  <si>
    <t>- Sân vườn, cây xanh</t>
  </si>
  <si>
    <t>1.7 Diện tích buồng ngủ (bao gồm phòng ngủ và phòng vệ sinh)</t>
  </si>
  <si>
    <r>
      <rPr>
        <rFont val="Helvetica Neue"/>
        <color rgb="FF000000"/>
        <sz val="11.0"/>
      </rPr>
      <t>- Buồng một giường đơn 12 m</t>
    </r>
    <r>
      <rPr>
        <rFont val="Helvetica Neue"/>
        <color rgb="FF000000"/>
        <sz val="10.0"/>
      </rPr>
      <t>2</t>
    </r>
    <r>
      <rPr>
        <rFont val="Helvetica Neue"/>
        <color rgb="FF000000"/>
        <sz val="11.0"/>
      </rPr>
      <t xml:space="preserve">
</t>
    </r>
    <r>
      <rPr>
        <rFont val="Helvetica Neue"/>
        <color rgb="FF000000"/>
        <sz val="11.0"/>
      </rPr>
      <t>- Buồng một giường đôi hoặc hai giường đơn 15 m</t>
    </r>
    <r>
      <rPr>
        <rFont val="Helvetica Neue"/>
        <color rgb="FF000000"/>
        <sz val="10.0"/>
      </rPr>
      <t>2</t>
    </r>
  </si>
  <si>
    <r>
      <rPr>
        <rFont val="Helvetica Neue"/>
        <color rgb="FF000000"/>
        <sz val="11.0"/>
      </rPr>
      <t>- Buồng một giường đơn 15 m</t>
    </r>
    <r>
      <rPr>
        <rFont val="Helvetica Neue"/>
        <color rgb="FF000000"/>
        <sz val="10.0"/>
      </rPr>
      <t>2</t>
    </r>
    <r>
      <rPr>
        <rFont val="Helvetica Neue"/>
        <color rgb="FF000000"/>
        <sz val="11.0"/>
      </rPr>
      <t xml:space="preserve">
</t>
    </r>
    <r>
      <rPr>
        <rFont val="Helvetica Neue"/>
        <color rgb="FF000000"/>
        <sz val="11.0"/>
      </rPr>
      <t>- Buồng một giường đôi hoặc hai giường đơn17 m</t>
    </r>
    <r>
      <rPr>
        <rFont val="Helvetica Neue"/>
        <color rgb="FF000000"/>
        <sz val="10.0"/>
      </rPr>
      <t>2</t>
    </r>
  </si>
  <si>
    <r>
      <rPr>
        <rFont val="Helvetica Neue"/>
        <color rgb="FF000000"/>
        <sz val="11.0"/>
      </rPr>
      <t>- Buồng một giường đơn 18 m</t>
    </r>
    <r>
      <rPr>
        <rFont val="Helvetica Neue"/>
        <color rgb="FF000000"/>
        <sz val="10.0"/>
      </rPr>
      <t>2</t>
    </r>
    <r>
      <rPr>
        <rFont val="Helvetica Neue"/>
        <color rgb="FF000000"/>
        <sz val="11.0"/>
      </rPr>
      <t xml:space="preserve">
</t>
    </r>
    <r>
      <rPr>
        <rFont val="Helvetica Neue"/>
        <color rgb="FF000000"/>
        <sz val="11.0"/>
      </rPr>
      <t>- Buồng một giường đôi hoặc hai giường đơn22 m</t>
    </r>
    <r>
      <rPr>
        <rFont val="Helvetica Neue"/>
        <color rgb="FF000000"/>
        <sz val="10.0"/>
      </rPr>
      <t>2</t>
    </r>
  </si>
  <si>
    <r>
      <rPr>
        <rFont val="Helvetica Neue"/>
        <color rgb="FF000000"/>
        <sz val="11.0"/>
      </rPr>
      <t>- Buồng một giường đơn 21 m</t>
    </r>
    <r>
      <rPr>
        <rFont val="Helvetica Neue"/>
        <color rgb="FF000000"/>
        <sz val="10.0"/>
      </rPr>
      <t>2</t>
    </r>
    <r>
      <rPr>
        <rFont val="Helvetica Neue"/>
        <color rgb="FF000000"/>
        <sz val="11.0"/>
      </rPr>
      <t xml:space="preserve">
</t>
    </r>
    <r>
      <rPr>
        <rFont val="Helvetica Neue"/>
        <color rgb="FF000000"/>
        <sz val="11.0"/>
      </rPr>
      <t>- Buồng một giường đôi hoặc hai giường đơn25 m</t>
    </r>
    <r>
      <rPr>
        <rFont val="Helvetica Neue"/>
        <color rgb="FF000000"/>
        <sz val="10.0"/>
      </rPr>
      <t>2</t>
    </r>
  </si>
  <si>
    <r>
      <rPr>
        <rFont val="Helvetica Neue"/>
        <color rgb="FF000000"/>
        <sz val="11.0"/>
      </rPr>
      <t>- Buồng đặc biệt (suite) 41 m</t>
    </r>
    <r>
      <rPr>
        <rFont val="Helvetica Neue"/>
        <color rgb="FF000000"/>
        <sz val="10.0"/>
      </rPr>
      <t>2</t>
    </r>
  </si>
  <si>
    <r>
      <rPr>
        <rFont val="Helvetica Neue"/>
        <color rgb="FF000000"/>
        <sz val="11.0"/>
      </rPr>
      <t>- Buồng một giường đơn 24 m</t>
    </r>
    <r>
      <rPr>
        <rFont val="Helvetica Neue"/>
        <color rgb="FF000000"/>
        <sz val="10.0"/>
      </rPr>
      <t>2</t>
    </r>
    <r>
      <rPr>
        <rFont val="Helvetica Neue"/>
        <color rgb="FF000000"/>
        <sz val="11.0"/>
      </rPr>
      <t xml:space="preserve">
</t>
    </r>
    <r>
      <rPr>
        <rFont val="Helvetica Neue"/>
        <color rgb="FF000000"/>
        <sz val="11.0"/>
      </rPr>
      <t>- Buồng một giường đôi hoặc hai giường đơn32 m</t>
    </r>
    <r>
      <rPr>
        <rFont val="Helvetica Neue"/>
        <color rgb="FF000000"/>
        <sz val="10.0"/>
      </rPr>
      <t>2</t>
    </r>
  </si>
  <si>
    <r>
      <rPr>
        <rFont val="Helvetica Neue"/>
        <color rgb="FF000000"/>
        <sz val="11.0"/>
      </rPr>
      <t>- Buồng đặc biệt (suite) 56 m</t>
    </r>
    <r>
      <rPr>
        <rFont val="Helvetica Neue"/>
        <color rgb="FF000000"/>
        <sz val="10.0"/>
      </rPr>
      <t>2</t>
    </r>
  </si>
  <si>
    <r>
      <rPr>
        <rFont val="Helvetica Neue"/>
        <color rgb="FF000000"/>
        <sz val="11.0"/>
      </rPr>
      <t>- Buồng đặc biệt cao cấp 100 m</t>
    </r>
    <r>
      <rPr>
        <rFont val="Helvetica Neue"/>
        <color rgb="FF000000"/>
        <sz val="10.0"/>
      </rPr>
      <t>2</t>
    </r>
  </si>
  <si>
    <t>1.8 Nhà hàng, quầy bar</t>
  </si>
  <si>
    <t>- 01 nhà hàng</t>
  </si>
  <si>
    <t>- 01 nhà hàng có quầy bar</t>
  </si>
  <si>
    <t>- 01 nhà hàng, có phục vụ món Âu, Á</t>
  </si>
  <si>
    <t>- 02 nhà hàng, có phục vụ món Âu, Á</t>
  </si>
  <si>
    <t>- Số ghế nhà hàng bằng 50 % số giường</t>
  </si>
  <si>
    <t>- Số ghế nhà hàng bằng 60 % số giường</t>
  </si>
  <si>
    <t>- Số ghế nhà hàng bằng 80 % số giường</t>
  </si>
  <si>
    <t>- 01 quầy bar</t>
  </si>
  <si>
    <t>- 02 quầy bar</t>
  </si>
  <si>
    <t>- Phòng vệ sinh (áp dụng đối với nhà hàng tách rời sảnh đón tiếp)</t>
  </si>
  <si>
    <t>- Phòng vệ sinh cho nam và nữ riêng (áp dụng đối với nhà hàng tách rời sảnh đón tiếp)</t>
  </si>
  <si>
    <t>2, 3, 4(*), 5(*)</t>
  </si>
  <si>
    <t>1.9 Khu vực bếp</t>
  </si>
  <si>
    <t>- Thuận tiện cho việc vận chuyển thức ăn đến nhà hàng</t>
  </si>
  <si>
    <t>2(*), 3(*), 4(*),5(*)</t>
  </si>
  <si>
    <t>- Bếp</t>
  </si>
  <si>
    <t>2(*), 3(*)</t>
  </si>
  <si>
    <t>- Bếp Âu, Á</t>
  </si>
  <si>
    <t>- Bếp bánh</t>
  </si>
  <si>
    <t>- Thông gió tốt</t>
  </si>
  <si>
    <t>- Diện tích đảm bảo quy trình sơ chế, chế biến</t>
  </si>
  <si>
    <t>- Khu vực sơ chế và chế biến nhiệt, nguội(nóng, lạnh) được tách riêng</t>
  </si>
  <si>
    <t>- Khu vực soạn chia thức ăn</t>
  </si>
  <si>
    <t>- Phòng đệm, đảm bảo cách âm, cách nhiệt, cách mùi giữa bếp và phòng ăn</t>
  </si>
  <si>
    <t>4, 5(*)</t>
  </si>
  <si>
    <t>- Lối chuyển rác tách biệt, đảm bảo vệ sinh</t>
  </si>
  <si>
    <t>- Có biện pháp ngăn chặn động vật, côn trùng gây hại</t>
  </si>
  <si>
    <t>- Tường phẳng không thấm nước, dễ làm sạch</t>
  </si>
  <si>
    <t>- Trần bếp thuận tiện cho vệ sinh và đảm bảo an toàn</t>
  </si>
  <si>
    <t>- Sàn phẳng, lát vật liệu chống trơn, dễ cọ rửa</t>
  </si>
  <si>
    <t>- Phòng vệ sinh cho nhân viên bếp (bên ngoài khu vực bếp)</t>
  </si>
  <si>
    <t>3, 4, 5(*)</t>
  </si>
  <si>
    <t>1.10 Kho</t>
  </si>
  <si>
    <t>- Kho bảo quản nguyên vật liệu, thực phẩm</t>
  </si>
  <si>
    <t>- Kho để đồ dùng, thiết bị dự phòng</t>
  </si>
  <si>
    <t>- Các kho lạnh (theo loại thực phẩm)</t>
  </si>
  <si>
    <t>1.11 Phòng họp, hội nghị, hội thảo</t>
  </si>
  <si>
    <t>- 01 phòng họp 30 ghế</t>
  </si>
  <si>
    <t>- 01 phòng họp</t>
  </si>
  <si>
    <t>- 01 phòng hội thảo</t>
  </si>
  <si>
    <t>- 01 phòng hội nghị</t>
  </si>
  <si>
    <t>- 02 phòng họp</t>
  </si>
  <si>
    <t>- 02 phòng hội thảo</t>
  </si>
  <si>
    <t>- Sảnh chờ, đăng ký khách và giải khát giữa giờ</t>
  </si>
  <si>
    <t>- Phòng vệ sinh cho nam và nữ riêng (áp dụng đối với phòng họp, hội nghị, hội thảo tách rời sảnh đón tiếp)</t>
  </si>
  <si>
    <t>- Cách âm tốt</t>
  </si>
  <si>
    <t>1.12 Khu vực dành cho cán bộ, nhân viên</t>
  </si>
  <si>
    <t>- Phòng làm việc của người quản lý và các bộ phận chức năng</t>
  </si>
  <si>
    <t>- Phòng trực buồng</t>
  </si>
  <si>
    <t>- Phòng thay quần áo</t>
  </si>
  <si>
    <t>- Phòng vệ sinh cho nam và nữ riêng</t>
  </si>
  <si>
    <t>- Phòng tắm</t>
  </si>
  <si>
    <t>- Phòng ăn nhân viên</t>
  </si>
  <si>
    <t>1.13 Hành lang</t>
  </si>
  <si>
    <t>- Thuận tiện đi lại và đảm bảo an toàn thoát hiểm</t>
  </si>
  <si>
    <t>2 Trang thiết bị, tiện nghi</t>
  </si>
  <si>
    <t>2.1 Chất lượng, bài trí, trang trí</t>
  </si>
  <si>
    <t>- Chất lượng khá</t>
  </si>
  <si>
    <t>- Chất lượng tốt</t>
  </si>
  <si>
    <t>- Chất lượng cao</t>
  </si>
  <si>
    <t>- Bài trí hợp lý</t>
  </si>
  <si>
    <t>- Màu sắc hài hòa</t>
  </si>
  <si>
    <t>- Hoạt động tốt</t>
  </si>
  <si>
    <t>- Đồng bộ</t>
  </si>
  <si>
    <t>- Trang trí nội thất đẹp</t>
  </si>
  <si>
    <t>- Hiện đại, sang trọng</t>
  </si>
  <si>
    <t>- Trang trí nghệ thuật</t>
  </si>
  <si>
    <t>2.2 Trang thiết bị nội thất</t>
  </si>
  <si>
    <t>2.2.1 Sảnh đón tiếp; Phòng vệ sinh sảnh và các khu vực công cộng</t>
  </si>
  <si>
    <t>a) Sảnh đón tiếp</t>
  </si>
  <si>
    <t>- Quầy lễ tân</t>
  </si>
  <si>
    <t>- Điện thoại</t>
  </si>
  <si>
    <t>- Máy vi tính</t>
  </si>
  <si>
    <t>- Bàn ghế tiếp khách</t>
  </si>
  <si>
    <t>1, 2, 3(*), 4(*),5(*)</t>
  </si>
  <si>
    <t>- Bảng hoặc màn hình niêm yết giá dịch vụ và phương thức thanh toán</t>
  </si>
  <si>
    <t>- Thiết bị phục vụ thanh toán bằng thẻ tín dụng</t>
  </si>
  <si>
    <t>- Cửa ra vào được bố trí thuận tiện</t>
  </si>
  <si>
    <t>- Nơi giữ đồ và tài sản giá trị của khách</t>
  </si>
  <si>
    <t>- Internet không dây (wifi)</t>
  </si>
  <si>
    <t>- Bảng hoặc màn hình niêm yết tỷ giá ngoại tệ</t>
  </si>
  <si>
    <t>- Xe đẩy cho người khuyết tật</t>
  </si>
  <si>
    <t>- Giá để báo, tạp chí hoặc hệ thống đọc báo trực tuyến (Press Reader)</t>
  </si>
  <si>
    <t>- Quầy thông tin, quan hệ khách hàng và hỗ trợ đón tiếp (trực cửa, chuyển hành lý, văn thư, xe đưa đón khách...)</t>
  </si>
  <si>
    <t>- Quầy lễ tân tổ chức thành các quầy phân theo chức năng:</t>
  </si>
  <si>
    <t>+ Quầy đặt buồng</t>
  </si>
  <si>
    <t>+ Quầy đón tiếp</t>
  </si>
  <si>
    <t>+ Tổng đài điện thoại</t>
  </si>
  <si>
    <t>b) Phòng vệ sinh sảnh và các khu vực công cộng</t>
  </si>
  <si>
    <t>- Bồn cầu</t>
  </si>
  <si>
    <t>- Bồn tiểu nam (phòng vệ sinh nam)</t>
  </si>
  <si>
    <t>- Giấy vệ sinh</t>
  </si>
  <si>
    <t>- Vòi nước di động cạnh bồn cầu</t>
  </si>
  <si>
    <t>- Chậu rửa mặt</t>
  </si>
  <si>
    <t>- Gương soi</t>
  </si>
  <si>
    <t>1, 2(*), 3(*), 4(*),5(*)</t>
  </si>
  <si>
    <t>- Vòi nước</t>
  </si>
  <si>
    <t>- Xà phòng</t>
  </si>
  <si>
    <t>- Thùng rác có nắp</t>
  </si>
  <si>
    <t>- Thiết bị thông gió</t>
  </si>
  <si>
    <t>- Móc treo túi hoặc chỗ để túi</t>
  </si>
  <si>
    <t>- Giấy hoặc khăn lau tay</t>
  </si>
  <si>
    <t>- Máy sấy tay</t>
  </si>
  <si>
    <t>- Hệ thống ga và xi phông thoát sàn đảm bảo ngăn mùi hôi</t>
  </si>
  <si>
    <t>2.2.2 Buồng ngủ và phòng vệ sinh trong buồng ngủ</t>
  </si>
  <si>
    <t>a) Buồng ngủ</t>
  </si>
  <si>
    <t>- Giường đơn 0,9 m x 2 m</t>
  </si>
  <si>
    <t>- Giường đơn 1,0 m x 2 m</t>
  </si>
  <si>
    <t>- Giường đơn 1,2 m x 2 m</t>
  </si>
  <si>
    <t>- Giường đôi 1,6 m x 2 m</t>
  </si>
  <si>
    <t>- Giường buồng đặc biệt cao cấp 2,2 m x 2,2 m</t>
  </si>
  <si>
    <t>- Giường cho người khuyết tật 1,8 m x 2 m</t>
  </si>
  <si>
    <t>- Đệm dày 10 cm, có ga bọc</t>
  </si>
  <si>
    <t>- Đệm dày 20 cm, có ga bọc</t>
  </si>
  <si>
    <t>- Chăn có vỏ bọc</t>
  </si>
  <si>
    <t>- Gối có vỏ bọc</t>
  </si>
  <si>
    <t>- Tủ hoặc kệ đầu giường (buồng một giường đơn: 01 tủ/kệ đầu giường, buồng một giường đôi: 02 tủ/kệ đầu giường, buồng hai giườngđơn: 01 hoặc 02 tủ/kệ đầu giường)</t>
  </si>
  <si>
    <t>- Ổ cắm điện an toàn ở đầu giường</t>
  </si>
  <si>
    <t>- Bảng điều khiển thiết bị điện đặt ở tủ đầu giường</t>
  </si>
  <si>
    <t>4, 5</t>
  </si>
  <si>
    <t>- Đèn đầu giường</t>
  </si>
  <si>
    <t>1, 2(*)</t>
  </si>
  <si>
    <t>- Đèn đầu giường cho mỗi khách</t>
  </si>
  <si>
    <t>- Đèn đầu giường cho mỗi khách chỉnh được độ sáng</t>
  </si>
  <si>
    <t>- Đèn đủ chiếu sáng</t>
  </si>
  <si>
    <t>- Tủ đựng quần áo có mắc treo quần áo</t>
  </si>
  <si>
    <t>- Mắc áo có nhiều loại để treo được các loại quần, áo</t>
  </si>
  <si>
    <t>- Bàn chải quần áo</t>
  </si>
  <si>
    <t>- Bàn ghế uống nước</t>
  </si>
  <si>
    <t>- Cốc uống nước</t>
  </si>
  <si>
    <t>- Tách uống trà, cà phê</t>
  </si>
  <si>
    <t>- Hộp giấy ăn</t>
  </si>
  <si>
    <t>- Bộ đồ ăn trái cây.</t>
  </si>
  <si>
    <t>- Dụng cụ mở bia, rượu</t>
  </si>
  <si>
    <t>- Bàn làm việc cho 50 % số buồng ngủ</t>
  </si>
  <si>
    <t>1, 2, 3(*)</t>
  </si>
  <si>
    <t>- Bàn làm việc cho 100 % số buồng ngủ</t>
  </si>
  <si>
    <t>- Đèn bàn làm việc</t>
  </si>
  <si>
    <t>- Ổ cắm điện an toàn ở bàn làm việc</t>
  </si>
  <si>
    <t>- Ổ cắm điện an toàn</t>
  </si>
  <si>
    <t>- Gương soi cả người</t>
  </si>
  <si>
    <t>- Cặp đựng tài liệu thông tin về khách sạn và hướng dẫn khách gồm: nội quy, dịch vụ và giá dịch vụ, thời gian phục vụ khách của các dịch vụ, chính sách khuyến mại, phong bì, giấy, bút viết (thông tin về khách sạn có thể cung cấp trên màn hình)</t>
  </si>
  <si>
    <t>- Đường truyền internet không dây (wifi)</t>
  </si>
  <si>
    <t>- Đường truyền internet không dây (wifi) tốc độ cao</t>
  </si>
  <si>
    <t>- Đường truyền internet qua cáp tốc độ cao(internet cable)</t>
  </si>
  <si>
    <t>- Túi kim chỉ</t>
  </si>
  <si>
    <t>- Máy sấy tóc</t>
  </si>
  <si>
    <t>- Sọt hoặc túi đựng đồ giặt là</t>
  </si>
  <si>
    <t>- Sọt đựng rác</t>
  </si>
  <si>
    <t>- Bàn là, cầu là</t>
  </si>
  <si>
    <t>- Két an toàn cho 30 % số buồng ngủ</t>
  </si>
  <si>
    <t>- Két an toàn cho 80 % số buồng ngủ</t>
  </si>
  <si>
    <t>- Két an toàn cho 100 % số buồng ngủ</t>
  </si>
  <si>
    <t>- Cân sức khỏe</t>
  </si>
  <si>
    <t>- Giá để hành lý</t>
  </si>
  <si>
    <t>- Dép đi trong phòng</t>
  </si>
  <si>
    <t>- Giấy hoặc mút lau giầy</t>
  </si>
  <si>
    <t>- Tranh ảnh</t>
  </si>
  <si>
    <t>- Rèm cửa sổ</t>
  </si>
  <si>
    <t>- Rèm cửa sổ đủ chắn sáng</t>
  </si>
  <si>
    <t>- Tủ lạnh hoặc minibar</t>
  </si>
  <si>
    <t>- Minibar có đặt các loại đồ uống, đồ ăn vặt, đồ ăn nhẹ</t>
  </si>
  <si>
    <t>2, 3(*), 4(*), 5(*)</t>
  </si>
  <si>
    <t>- Điều hòa không khí</t>
  </si>
  <si>
    <t>- Ti vi</t>
  </si>
  <si>
    <t>- Tivi cho phòng khách (áp dụng đối với buồng ngủ hạng đặc biệt - suite)</t>
  </si>
  <si>
    <t>- Hướng dẫn sử dụng điện thoại và tivi</t>
  </si>
  <si>
    <t>- Ấm đun nước siêu tốc</t>
  </si>
  <si>
    <t>- Thiết bị phát hiện khói báo cháy (smoke detector)</t>
  </si>
  <si>
    <t>- Hệ thống chữa cháy bằng nước tự động(sprinkler)</t>
  </si>
  <si>
    <t>- Mắt nhìn gắn trên cửa</t>
  </si>
  <si>
    <t>- Chuông gọi cửa</t>
  </si>
  <si>
    <t>- Chốt an toàn</t>
  </si>
  <si>
    <t>- Sơ đồ hướng dẫn thoát hiểm</t>
  </si>
  <si>
    <t>- Ổ khóa từ dùng thẻ</t>
  </si>
  <si>
    <t>- Cửa tự động đóng</t>
  </si>
  <si>
    <t>- Thảm trải buồng ngủ hoặc sàn gỗ</t>
  </si>
  <si>
    <t>b) Phòng vệ sinh trong buồng ngủ</t>
  </si>
  <si>
    <t>- Tường bằng vật liệu không thấm nước</t>
  </si>
  <si>
    <t>- Sàn lát bằng vật liệu chống trơn</t>
  </si>
  <si>
    <t>-Gương soi</t>
  </si>
  <si>
    <t>- Gương cầu (Buồng đặc biệt cao cấp)</t>
  </si>
  <si>
    <t>- Nước nóng</t>
  </si>
  <si>
    <t>- Vòi tắm hoa sen</t>
  </si>
  <si>
    <t>- Hệ thống sen cây tắm đứng phun mưa</t>
  </si>
  <si>
    <t>- Móc treo quần áo</t>
  </si>
  <si>
    <t>- Giá để khăn các loại</t>
  </si>
  <si>
    <t>- Đèn trên gương soi</t>
  </si>
  <si>
    <t>- Đèn trần</t>
  </si>
  <si>
    <t>- Vật dụng cho một khách:</t>
  </si>
  <si>
    <t>+ Cốc</t>
  </si>
  <si>
    <t>+ Xà phòng</t>
  </si>
  <si>
    <t>+ Dầu gội đầu</t>
  </si>
  <si>
    <t>+ Dầu gội đầu và dầu xả</t>
  </si>
  <si>
    <t>+ Khăn mặt</t>
  </si>
  <si>
    <t>+ Khăn tắm</t>
  </si>
  <si>
    <t>+ Khăn lau tay</t>
  </si>
  <si>
    <t>+ Mũ chụp tóc</t>
  </si>
  <si>
    <t>+ Sữa tắm</t>
  </si>
  <si>
    <t>+ Tăm bông</t>
  </si>
  <si>
    <t>+ Kem đánh răng</t>
  </si>
  <si>
    <t>+ Bàn chải đánh răng</t>
  </si>
  <si>
    <t>+ Kem dưỡng da</t>
  </si>
  <si>
    <t>+ Áo choàng sau tắm</t>
  </si>
  <si>
    <t>+ Bông tẩy trang</t>
  </si>
  <si>
    <t>- Muối tắm</t>
  </si>
  <si>
    <t>- Khăn chùi chân</t>
  </si>
  <si>
    <t>- Bệ đặt chậu rửa mặt</t>
  </si>
  <si>
    <t>- 80 % số buồng có phòng tắm đứng hoặc bồn tắm nằm có rèm che</t>
  </si>
  <si>
    <t>- Điện thoại nối với buồng ngủ</t>
  </si>
  <si>
    <t>- 100 % số buồng có phòng tắm đứng hoặc bồn tắm nằm có rèm che</t>
  </si>
  <si>
    <t>- Bồn tắm tạo sóng cho buồng đặc biệt cao cấp</t>
  </si>
  <si>
    <t>- 100 % số buồng có phòng tắm đứng hoặc bồn tắm nằm có rèm che, trong đó 30 % số buồng có cả 2 loại</t>
  </si>
  <si>
    <t>- Dây phơi quần áo</t>
  </si>
  <si>
    <t>2.2.3 Phòng họp, hội thảo, hội nghị</t>
  </si>
  <si>
    <t>- Bàn ghế, micro, đèn điện các loại</t>
  </si>
  <si>
    <t>- Máy chiếu, màn chiếu</t>
  </si>
  <si>
    <t>- Trang thiết bị phục vụ họp</t>
  </si>
  <si>
    <t>- Trang thiết bị phục vụ hội thảo</t>
  </si>
  <si>
    <t>- Trang thiết bị phục vụ hội nghị</t>
  </si>
  <si>
    <t>- Hệ thống thông gió tốt</t>
  </si>
  <si>
    <t>- Thảm trải phòng họp</t>
  </si>
  <si>
    <t>- Thảm trải phòng hội thảo</t>
  </si>
  <si>
    <t>- Thảm trải phòng hội nghị</t>
  </si>
  <si>
    <t>- Sơ đồ, biển chỉ dẫn và đèn báo thoát hiểm</t>
  </si>
  <si>
    <t>- Hệ thống camera trong phòng họp</t>
  </si>
  <si>
    <t>- Hệ thống camera trong phòng hội thảo</t>
  </si>
  <si>
    <t>- Hệ thống camera trong phòng hội nghị</t>
  </si>
  <si>
    <t>- Hệ thống chiếu sáng có tính thẩm mỹ và điều chỉnh được độ sáng</t>
  </si>
  <si>
    <t>2.2.4 Nhà hàng, bar, bếp</t>
  </si>
  <si>
    <t>- Bàn ghế</t>
  </si>
  <si>
    <t>- Dụng cụ và tủ đựng dụng cụ phục vụ ăn uống</t>
  </si>
  <si>
    <t>- Các loại tủ lạnh bảo quản thực phẩm</t>
  </si>
  <si>
    <t>- Trang thiết bị, dụng cụ chế biến món ăn, đồ uống</t>
  </si>
  <si>
    <t>- Trang thiết bị chế biến, phục vụ ăn uống của nhân viên</t>
  </si>
  <si>
    <t>- Trang thiết bị phục vụ ăn tự chọn</t>
  </si>
  <si>
    <t>- Trang thiết bị phục vụ ăn tại buồng ngủ</t>
  </si>
  <si>
    <t>- Trang thiết bị phục vụ tiệc cao cấp</t>
  </si>
  <si>
    <t>- Trang thiết bị, dụng cụ chế biến bánh</t>
  </si>
  <si>
    <t>- Trang thiết bị, dụng cụ chế biến đồ nguội</t>
  </si>
  <si>
    <t>- Mặt bàn soạn chia, sơ chế, chế biến món ăn làm bằng vật liệu không thấm nước</t>
  </si>
  <si>
    <t>- Bồn rửa dụng cụ ăn uống</t>
  </si>
  <si>
    <t>- Bồn rửa cho sơ chế, chế biến riêng</t>
  </si>
  <si>
    <t>- Dụng cụ và chất tẩy rửa vệ sinh</t>
  </si>
  <si>
    <t>- Thiết bị chắn lọc rác, mỡ</t>
  </si>
  <si>
    <t>- Hệ thống thoát nước chìm</t>
  </si>
  <si>
    <t>- Hệ thống hút mùi hoạt động tốt</t>
  </si>
  <si>
    <t>- Ánh sáng hoặc chiếu sáng tốt</t>
  </si>
  <si>
    <t>- Điều hòa không khí cho nhà hàng</t>
  </si>
  <si>
    <t>- Thảm trải nhà hàng</t>
  </si>
  <si>
    <t>2.2.5 Giặt là</t>
  </si>
  <si>
    <t>- Máy giặt</t>
  </si>
  <si>
    <t>- Máy sấy</t>
  </si>
  <si>
    <t>- Hệ thống thiết bị giặt là hiện đại</t>
  </si>
  <si>
    <t>2.3 Hành lang, cầu thang</t>
  </si>
  <si>
    <t>- Sơ đồ, biển chỉ dẫn thoát hiểm</t>
  </si>
  <si>
    <t>- Đèn báo thoát hiểm ở hành lang</t>
  </si>
  <si>
    <t>- Các biển chỉ dẫn hướng và chỉ dẫn chức năng (phòng vệ sinh, văn phòng, số tầng, số phòng…)</t>
  </si>
  <si>
    <t>- Cửa thoát hiểm chống cháy</t>
  </si>
  <si>
    <t>- Thảm trải hành lang khu vực buồng ngủ</t>
  </si>
  <si>
    <t>- Thảm trải hành lang khu vực hội nghị, hội thảo</t>
  </si>
  <si>
    <t>- Thảm trải cầu thang khu vực dịch vụ</t>
  </si>
  <si>
    <t>2.4 Thông gió, điều hoà không khí ở các khu vực</t>
  </si>
  <si>
    <t>- Đảm bảo thông thoáng</t>
  </si>
  <si>
    <t>- Thông gió tự nhiên</t>
  </si>
  <si>
    <t>- Hệ thống thông gió hoạt động tốt</t>
  </si>
  <si>
    <t>- Điều hòa không khí ở các khu vực dịch vụ</t>
  </si>
  <si>
    <t>2.5 Hệ thống nước</t>
  </si>
  <si>
    <t>- Cung cấp đủ nước sạch và nước cho chữa cháy, có hệ thống dự trữ nước</t>
  </si>
  <si>
    <t>- Có hệ thống thoát nước đảm bảo vệ sinh môi trường</t>
  </si>
  <si>
    <t>- Nước được lọc và đảm bảo uống được trực tiếp từ vòi nước</t>
  </si>
  <si>
    <t>2.6 Thang máy</t>
  </si>
  <si>
    <t>- Từ bốn tầng trở lên có thang máy (kể cả tầng trệt)</t>
  </si>
  <si>
    <t>- Từ ba tầng trở lên có thang máy dành cho khách (kể cả tầng trệt)</t>
  </si>
  <si>
    <t>- Thang máy cho nhân viên</t>
  </si>
  <si>
    <t>- Thang máy cho hàng hóa</t>
  </si>
  <si>
    <t>- Thang máy có tiện nghi phục vụ người khuyết tật</t>
  </si>
  <si>
    <t>2.7 Hệ thống phương tiện thông tin, liên lạc</t>
  </si>
  <si>
    <t>- Hệ thống phương tiện thông tin, liên lạc đầy đủ, hoạt động tốt</t>
  </si>
  <si>
    <t>2.8 Hệ thống điện</t>
  </si>
  <si>
    <t>- Cung cấp điện 24/24 h</t>
  </si>
  <si>
    <t>- Hệ thống điện chiếu sáng đảm bảo yêu cầu từng khu vực</t>
  </si>
  <si>
    <t>- Có hệ thống điện dự phòng/máy phát điện</t>
  </si>
  <si>
    <t>KẾT QUẢ</t>
  </si>
  <si>
    <t>Tiêu chí bắt buộc</t>
  </si>
  <si>
    <t>Tiêu chí khuyến khích</t>
  </si>
  <si>
    <t>Bạn đạt tiêu chí bắt buộc là</t>
  </si>
  <si>
    <t>Bạn đạt tiêu chí khuyến khích là</t>
  </si>
  <si>
    <t>Còn thiếu tiêu chí bắt buộc</t>
  </si>
  <si>
    <t>Còn thiếu tiêu chí khuyến khích</t>
  </si>
  <si>
    <t>Kết luận tiêu chí bắt buộc</t>
  </si>
  <si>
    <t>Kết luận tiêu chí khuyến khích</t>
  </si>
  <si>
    <t>Kết luân chung</t>
  </si>
  <si>
    <t>Tài liệu này được xuất từ Numbers. Mỗi bảng được chuyển đổi thành một trang tính Excel. Tất cả các đối tượng khác trên mỗi trang tính Numbers được đặt vào một trang tính riêng biệt. Xin lưu ý rằng các phép tính công thức có thể khác trong Excel.</t>
  </si>
  <si>
    <t>Tên trang tính Numbers</t>
  </si>
  <si>
    <t>Tên Bảng Numbers</t>
  </si>
  <si>
    <t>Tên bảng tính Excel</t>
  </si>
  <si>
    <t>TÍNH SAO</t>
  </si>
  <si>
    <t>Bảng 1</t>
  </si>
  <si>
    <t>TÍNH SAO - Bảng 1</t>
  </si>
  <si>
    <t>Bảng dữ liệu</t>
  </si>
  <si>
    <t>TÍNH SAO - Bảng dữ liệu</t>
  </si>
  <si>
    <t>“All Drawings from the Sheet”</t>
  </si>
  <si>
    <t>TÍNH SAO - Drawings</t>
  </si>
  <si>
    <t>P1 CƠ SỞ</t>
  </si>
  <si>
    <t>P1 CƠ SỞ - Bảng 1</t>
  </si>
  <si>
    <t>P1 CƠ SỞ - Bảng dữ liệu</t>
  </si>
  <si>
    <t>P1 CƠ SỞ - Drawings</t>
  </si>
  <si>
    <t>P2 DỊCH VỤ</t>
  </si>
  <si>
    <t>P2 DỊCH VỤ - Bảng 1</t>
  </si>
  <si>
    <t>P2 DỊCH VỤ - Bảng dữ liệu</t>
  </si>
  <si>
    <t>P2 DỊCH VỤ - Drawings</t>
  </si>
  <si>
    <r>
      <rPr>
        <rFont val="Helvetica Neue"/>
        <color rgb="FF000000"/>
        <sz val="11.0"/>
      </rPr>
      <t>- Diện tích 10 m</t>
    </r>
    <r>
      <rPr>
        <rFont val="Helvetica Neue"/>
        <color rgb="FF000000"/>
        <sz val="10.0"/>
      </rPr>
      <t>2</t>
    </r>
  </si>
  <si>
    <r>
      <rPr>
        <rFont val="Helvetica Neue"/>
        <color rgb="FF000000"/>
        <sz val="11.0"/>
      </rPr>
      <t>- Diện tích 10 m</t>
    </r>
    <r>
      <rPr>
        <rFont val="Helvetica Neue"/>
        <color rgb="FF000000"/>
        <sz val="10.0"/>
      </rPr>
      <t>2</t>
    </r>
  </si>
  <si>
    <r>
      <rPr>
        <rFont val="Helvetica Neue"/>
        <color rgb="FF000000"/>
        <sz val="11.0"/>
      </rPr>
      <t>- Diện tích 20 m</t>
    </r>
    <r>
      <rPr>
        <rFont val="Helvetica Neue"/>
        <color rgb="FF000000"/>
        <sz val="10.0"/>
      </rPr>
      <t>2</t>
    </r>
  </si>
  <si>
    <r>
      <rPr>
        <rFont val="Helvetica Neue"/>
        <color rgb="FF000000"/>
        <sz val="11.0"/>
      </rPr>
      <t>- Diện tích 20 m</t>
    </r>
    <r>
      <rPr>
        <rFont val="Helvetica Neue"/>
        <color rgb="FF000000"/>
        <sz val="10.0"/>
      </rPr>
      <t>2</t>
    </r>
  </si>
  <si>
    <r>
      <rPr>
        <rFont val="Helvetica Neue"/>
        <color rgb="FF000000"/>
        <sz val="11.0"/>
      </rPr>
      <t>- Diện tích 35 m</t>
    </r>
    <r>
      <rPr>
        <rFont val="Helvetica Neue"/>
        <color rgb="FF000000"/>
        <sz val="10.0"/>
      </rPr>
      <t>2</t>
    </r>
  </si>
  <si>
    <r>
      <rPr>
        <rFont val="Helvetica Neue"/>
        <color rgb="FF000000"/>
        <sz val="11.0"/>
      </rPr>
      <t>- Diện tích 35 m</t>
    </r>
    <r>
      <rPr>
        <rFont val="Helvetica Neue"/>
        <color rgb="FF000000"/>
        <sz val="10.0"/>
      </rPr>
      <t>2</t>
    </r>
  </si>
  <si>
    <r>
      <rPr>
        <rFont val="Helvetica Neue"/>
        <color rgb="FF000000"/>
        <sz val="11.0"/>
      </rPr>
      <t>- Diện tích 60 m</t>
    </r>
    <r>
      <rPr>
        <rFont val="Helvetica Neue"/>
        <color rgb="FF000000"/>
        <sz val="10.0"/>
      </rPr>
      <t>2</t>
    </r>
  </si>
  <si>
    <r>
      <rPr>
        <rFont val="Helvetica Neue"/>
        <color rgb="FF000000"/>
        <sz val="11.0"/>
      </rPr>
      <t>- Buồng một giường đơn 12 m</t>
    </r>
    <r>
      <rPr>
        <rFont val="Helvetica Neue"/>
        <color rgb="FF000000"/>
        <sz val="10.0"/>
      </rPr>
      <t>2</t>
    </r>
    <r>
      <rPr>
        <rFont val="Helvetica Neue"/>
        <color rgb="FF000000"/>
        <sz val="11.0"/>
      </rPr>
      <t xml:space="preserve">
</t>
    </r>
    <r>
      <rPr>
        <rFont val="Helvetica Neue"/>
        <color rgb="FF000000"/>
        <sz val="11.0"/>
      </rPr>
      <t>- Buồng một giường đôi hoặc hai giường đơn 15 m</t>
    </r>
    <r>
      <rPr>
        <rFont val="Helvetica Neue"/>
        <color rgb="FF000000"/>
        <sz val="10.0"/>
      </rPr>
      <t>2</t>
    </r>
  </si>
  <si>
    <r>
      <rPr>
        <rFont val="Helvetica Neue"/>
        <color rgb="FF000000"/>
        <sz val="11.0"/>
      </rPr>
      <t>- Buồng một giường đơn 15 m</t>
    </r>
    <r>
      <rPr>
        <rFont val="Helvetica Neue"/>
        <color rgb="FF000000"/>
        <sz val="10.0"/>
      </rPr>
      <t>2</t>
    </r>
    <r>
      <rPr>
        <rFont val="Helvetica Neue"/>
        <color rgb="FF000000"/>
        <sz val="11.0"/>
      </rPr>
      <t xml:space="preserve">
</t>
    </r>
    <r>
      <rPr>
        <rFont val="Helvetica Neue"/>
        <color rgb="FF000000"/>
        <sz val="11.0"/>
      </rPr>
      <t>- Buồng một giường đôi hoặc hai giường đơn17 m</t>
    </r>
    <r>
      <rPr>
        <rFont val="Helvetica Neue"/>
        <color rgb="FF000000"/>
        <sz val="10.0"/>
      </rPr>
      <t>2</t>
    </r>
  </si>
  <si>
    <r>
      <rPr>
        <rFont val="Helvetica Neue"/>
        <color rgb="FF000000"/>
        <sz val="11.0"/>
      </rPr>
      <t>- Buồng một giường đơn 18 m</t>
    </r>
    <r>
      <rPr>
        <rFont val="Helvetica Neue"/>
        <color rgb="FF000000"/>
        <sz val="10.0"/>
      </rPr>
      <t>2</t>
    </r>
    <r>
      <rPr>
        <rFont val="Helvetica Neue"/>
        <color rgb="FF000000"/>
        <sz val="11.0"/>
      </rPr>
      <t xml:space="preserve">
</t>
    </r>
    <r>
      <rPr>
        <rFont val="Helvetica Neue"/>
        <color rgb="FF000000"/>
        <sz val="11.0"/>
      </rPr>
      <t>- Buồng một giường đôi hoặc hai giường đơn22 m</t>
    </r>
    <r>
      <rPr>
        <rFont val="Helvetica Neue"/>
        <color rgb="FF000000"/>
        <sz val="10.0"/>
      </rPr>
      <t>2</t>
    </r>
  </si>
  <si>
    <r>
      <rPr>
        <rFont val="Helvetica Neue"/>
        <color rgb="FF000000"/>
        <sz val="11.0"/>
      </rPr>
      <t>- Buồng một giường đơn 21 m</t>
    </r>
    <r>
      <rPr>
        <rFont val="Helvetica Neue"/>
        <color rgb="FF000000"/>
        <sz val="10.0"/>
      </rPr>
      <t>2</t>
    </r>
    <r>
      <rPr>
        <rFont val="Helvetica Neue"/>
        <color rgb="FF000000"/>
        <sz val="11.0"/>
      </rPr>
      <t xml:space="preserve">
</t>
    </r>
    <r>
      <rPr>
        <rFont val="Helvetica Neue"/>
        <color rgb="FF000000"/>
        <sz val="11.0"/>
      </rPr>
      <t>- Buồng một giường đôi hoặc hai giường đơn25 m</t>
    </r>
    <r>
      <rPr>
        <rFont val="Helvetica Neue"/>
        <color rgb="FF000000"/>
        <sz val="10.0"/>
      </rPr>
      <t>2</t>
    </r>
  </si>
  <si>
    <r>
      <rPr>
        <rFont val="Helvetica Neue"/>
        <color rgb="FF000000"/>
        <sz val="11.0"/>
      </rPr>
      <t>- Buồng đặc biệt (suite) 41 m</t>
    </r>
    <r>
      <rPr>
        <rFont val="Helvetica Neue"/>
        <color rgb="FF000000"/>
        <sz val="10.0"/>
      </rPr>
      <t>2</t>
    </r>
  </si>
  <si>
    <r>
      <rPr>
        <rFont val="Helvetica Neue"/>
        <color rgb="FF000000"/>
        <sz val="11.0"/>
      </rPr>
      <t>- Buồng một giường đơn 24 m</t>
    </r>
    <r>
      <rPr>
        <rFont val="Helvetica Neue"/>
        <color rgb="FF000000"/>
        <sz val="10.0"/>
      </rPr>
      <t>2</t>
    </r>
    <r>
      <rPr>
        <rFont val="Helvetica Neue"/>
        <color rgb="FF000000"/>
        <sz val="11.0"/>
      </rPr>
      <t xml:space="preserve">
</t>
    </r>
    <r>
      <rPr>
        <rFont val="Helvetica Neue"/>
        <color rgb="FF000000"/>
        <sz val="11.0"/>
      </rPr>
      <t>- Buồng một giường đôi hoặc hai giường đơn32 m</t>
    </r>
    <r>
      <rPr>
        <rFont val="Helvetica Neue"/>
        <color rgb="FF000000"/>
        <sz val="10.0"/>
      </rPr>
      <t>2</t>
    </r>
  </si>
  <si>
    <r>
      <rPr>
        <rFont val="Helvetica Neue"/>
        <color rgb="FF000000"/>
        <sz val="11.0"/>
      </rPr>
      <t>- Buồng đặc biệt (suite) 56 m</t>
    </r>
    <r>
      <rPr>
        <rFont val="Helvetica Neue"/>
        <color rgb="FF000000"/>
        <sz val="10.0"/>
      </rPr>
      <t>2</t>
    </r>
  </si>
  <si>
    <r>
      <rPr>
        <rFont val="Helvetica Neue"/>
        <color rgb="FF000000"/>
        <sz val="11.0"/>
      </rPr>
      <t>- Buồng đặc biệt cao cấp 100 m</t>
    </r>
    <r>
      <rPr>
        <rFont val="Helvetica Neue"/>
        <color rgb="FF000000"/>
        <sz val="10.0"/>
      </rPr>
      <t>2</t>
    </r>
  </si>
  <si>
    <t>3 Dịch vụ và mức độ phục vụ</t>
  </si>
  <si>
    <t>3.1 Chất lượng phục vụ</t>
  </si>
  <si>
    <t>- Có quy trình phục vụ khách của khách sạn</t>
  </si>
  <si>
    <t>- Phục vụ đúng quy trình kỹ thuật nghiệp vụ</t>
  </si>
  <si>
    <t>- Thái độ thân thiện</t>
  </si>
  <si>
    <t>- Tay nghề kỹ thuật cao</t>
  </si>
  <si>
    <t>- Phối hợp chặt chẽ giữa các bộ phận trong phục vụ khách</t>
  </si>
  <si>
    <t>- Nhanh nhẹn, nhiệt tình, chu đáo</t>
  </si>
  <si>
    <t>- Đảm bảo tính chuyên nghiệp trong phục vụ</t>
  </si>
  <si>
    <t>- Chất lượng phục vụ hoàn hảo</t>
  </si>
  <si>
    <t>- Đảm bảo tính chuyên nghiệp trong phục vụ khách cao cấp (butler)</t>
  </si>
  <si>
    <t>3.2 Phục vụ buồng</t>
  </si>
  <si>
    <t>- Nhân viên trực buồng 12/24 h</t>
  </si>
  <si>
    <t>- Nhân viên trực buồng 24/24 h</t>
  </si>
  <si>
    <t>- Vệ sinh buồng ngủ một ngày một lần</t>
  </si>
  <si>
    <t>- Chỉnh trang phòng buổi tối</t>
  </si>
  <si>
    <t>- Thay ga bọc chăn, đệm và vỏ gối ba ngày một lần hoặc theo ý kiến khách và sau khi khách trả phòng</t>
  </si>
  <si>
    <t>- Thay ga bọc chăn, đệm và vỏ gối một ngày một lần hoặc theo ý kiến khách và sau khi khách trả phòng</t>
  </si>
  <si>
    <t>- Thay khăn mặt, khăn tắm một ngày một lần hoặc theo ý kiến khách và sau khi khách trả phòng</t>
  </si>
  <si>
    <t>- Hướng dẫn khách bảo vệ môi trường (đặt trong phòng ngủ và phòng vệ sinh)</t>
  </si>
  <si>
    <t>- Đặt hoa quả tươi hoặc bánh hoặc sản phẩm chế biến của khách sạn khi có khách</t>
  </si>
  <si>
    <t>- Đặt trà, cà phê, đường, sữa túi nhỏ miễn phí</t>
  </si>
  <si>
    <t>- Đặt một loại tạp chí hoặc cung cấp hệ thống đọc báo trực tuyến</t>
  </si>
  <si>
    <t>- Tầng hoặc khu vực phục vụ đặc biệt, gồm:</t>
  </si>
  <si>
    <t>+ Phòng ăn;</t>
  </si>
  <si>
    <t>+ Dịch vụ văn phòng;</t>
  </si>
  <si>
    <t>+ Dịch vụ lễ tân riêng (nhận và trả buồng nhanh);</t>
  </si>
  <si>
    <t>+ Phòng họp;</t>
  </si>
  <si>
    <t>+ Cung cấp thông tin, báo, tạp chí miễn phí.</t>
  </si>
  <si>
    <t>3.3 Phục vụ ăn uống</t>
  </si>
  <si>
    <t>- Phục vụ ăn sáng</t>
  </si>
  <si>
    <t>- Phục vụ ăn sáng tự chọn</t>
  </si>
  <si>
    <t>- Phục vụ ăn trưa, ăn tối</t>
  </si>
  <si>
    <t>- Phục vụ tiệc</t>
  </si>
  <si>
    <t>- Phục vụ ăn uống từ 6 h đến 22 h</t>
  </si>
  <si>
    <t>- Phục vụ ăn uống từ 6 h đến 24 h</t>
  </si>
  <si>
    <t>- Phục vụ ăn uống 24/24 h</t>
  </si>
  <si>
    <t>- Phục vụ ăn uống tại buồng ngủ</t>
  </si>
  <si>
    <t>- Phục vụ các món ăn, đồ uống đơn giản, dễ chế biến</t>
  </si>
  <si>
    <t>- Phục vụ món ăn, đồ uống phong phú với chất lượng tốt</t>
  </si>
  <si>
    <t>- Phục vụ món ăn, đồ uống phong phú với chất lượng cao</t>
  </si>
  <si>
    <t>- Phục vụ các loại rượu, món ăn và đồ uống đặc biệt, cao cấp</t>
  </si>
  <si>
    <t>3.4 Dịch vụ khác</t>
  </si>
  <si>
    <t>- Lễ tân trực 24/24 h</t>
  </si>
  <si>
    <t>- Bảo vệ trực 24/24 h</t>
  </si>
  <si>
    <t>- Giữ tiền và đồ vật của khách tại quầy lễ tân</t>
  </si>
  <si>
    <t>- Giữ hành lý cho khách</t>
  </si>
  <si>
    <t>- Chuyển hành lý cho khách</t>
  </si>
  <si>
    <t>- Thanh toán bằng tiền mặt hoặc các phương thức khác</t>
  </si>
  <si>
    <t>- Đánh thức khách</t>
  </si>
  <si>
    <t>- Trực cứu hộ (áp dụng đối với khách sạn có bãi tắm riêng hoặc thể thao dưới nước)</t>
  </si>
  <si>
    <t>- Dịch vụ y tế</t>
  </si>
  <si>
    <t>- Dịch vụ y tế có nhân viên y tế trực</t>
  </si>
  <si>
    <t>- Tủ thuốc và một số loại thuốc sơ cứu còn hạn sử dụng</t>
  </si>
  <si>
    <t>- Dịch vụ bán hàng (quầy lưu niệm, tạp hoá)</t>
  </si>
  <si>
    <t>- Dịch vụ bán hàng (cửa hàng mua sắm, lưu niệm)</t>
  </si>
  <si>
    <t>- Dịch vụ văn phòng</t>
  </si>
  <si>
    <t>- Phòng đọc sách (thư viện)</t>
  </si>
  <si>
    <t>- Thu đổi ngoại tệ</t>
  </si>
  <si>
    <t>- Nhạc nền khu vực công cộng</t>
  </si>
  <si>
    <t>- Dịch vụ đặt chỗ, mua vé phương tiện vận chuyển, tham quan</t>
  </si>
  <si>
    <t>- Phục vụ họp</t>
  </si>
  <si>
    <t>- Phục vụ họp, hội thảo, hội nghị</t>
  </si>
  <si>
    <t>- Dịch vụ dịch thuật</t>
  </si>
  <si>
    <t>- Giặt là</t>
  </si>
  <si>
    <t>- Giặt khô, là hơi</t>
  </si>
  <si>
    <t>- Giặt là lấy ngay</t>
  </si>
  <si>
    <t>- Phòng tập thể thao</t>
  </si>
  <si>
    <t>- Bar đêm</t>
  </si>
  <si>
    <t>- Dịch vụ giải trí</t>
  </si>
  <si>
    <t>3, 5(*)</t>
  </si>
  <si>
    <t>- Bể bơi cho người lớn (có nội quy, biển chỉ dẫn độ sâu, có nhân viên phục vụ và trực cứu hộ, có khăn tắm, ghế nằm)</t>
  </si>
  <si>
    <t>1, 2, 3</t>
  </si>
  <si>
    <t>- Bể bơi cho trẻ em (có biển chỉ dẫn độ sâu, có nhân viên phục vụ và trực cứu hộ, có khăn tắm, ghế nằm)</t>
  </si>
  <si>
    <t>- Chăm sóc sắc đẹp</t>
  </si>
  <si>
    <t>- Xông hơi</t>
  </si>
  <si>
    <t>- Mat-xa</t>
  </si>
  <si>
    <t>- Trông giữ trẻ</t>
  </si>
  <si>
    <t>- Thể thao ngoài trời (Tennis hoặc golf hoặc thể thao ngoài trời khác)</t>
  </si>
  <si>
    <t>- Dịch vụ phục vụ người khuyết tật</t>
  </si>
  <si>
    <t>4 Người quản lý và nhân viên phục vụ</t>
  </si>
  <si>
    <t>4.1 Trình độ chuyên môn nghiệp vụ, ngoại ngữ</t>
  </si>
  <si>
    <t>a) Người quản lý:</t>
  </si>
  <si>
    <t>- Tốt nghiệp trung cấp chuyên ngành du lịch hoặc có chứng chỉ nghề du lịch quốc gia hoặc qua lớp bồi dưỡng quản lý lưu trú du lịch</t>
  </si>
  <si>
    <t>- Tốt nghiệp cao đẳng chuyên ngành du lịch, nếu tốt nghiệp cao đẳng ngành khác phải qua lớp bồi dưỡng quản lý lưu trú du lịch</t>
  </si>
  <si>
    <t>- Tốt nghiệp đại học chuyên ngành du lịch, nếu tốt nghiệp đại học ngành khác phải qua lớp bồi dưỡng quản lý lưu trú du lịch</t>
  </si>
  <si>
    <t>- 01 năm kinh nghiệm trong nghề</t>
  </si>
  <si>
    <t>- 02 năm kinh nghiệm trong nghề</t>
  </si>
  <si>
    <t>- 03 năm kinh nghiệm trong nghề</t>
  </si>
  <si>
    <t>- Biết 01 ngoại ngữ thông dụng tương đương bậc 3 KNLNNVN</t>
  </si>
  <si>
    <t>- Biết 01 ngoại ngữ thông dụng tương đương bậc 4 KNLNNVN</t>
  </si>
  <si>
    <t>b) Trưởng các bộ phận:</t>
  </si>
  <si>
    <t>- Tốt nghiệp sơ cấp nghề (lễ tân, buồng, bàn) trở lên hoặc có chứng chỉ nghề du lịch quốc gia; trường hợp có chứng chỉ sơ cấp nghề khác phải qua lớp bồi dưỡng nghiệp vụ</t>
  </si>
  <si>
    <t>- Tốt nghiệp trung cấp nghề (lễ tân, buồng, bàn, bar, bếp) hoặc chứng chỉ nghề quốc gia</t>
  </si>
  <si>
    <t>- Tốt nghiệp cao đẳng nghề (lễ tân, buồng, bàn, bar, bếp) hoặc chứng chỉ nghề quốc gia</t>
  </si>
  <si>
    <t>- Sử dụng được tin học văn phòng</t>
  </si>
  <si>
    <t>- Sử dụng tốt tin học văn phòng</t>
  </si>
  <si>
    <t>Trưởng nhà hàng</t>
  </si>
  <si>
    <t>Trưởng lễ tân</t>
  </si>
  <si>
    <t>- Biết 01 ngoại ngữ thông dụng tương đương bậc 2 KNLNNVN</t>
  </si>
  <si>
    <t>c) Nhân viên phục vụ</t>
  </si>
  <si>
    <t>- Qua lớp tập huấn nghiệp vụ (trừ trường hợp có văn bằng, chứng chỉ do cơ sở đào tạo có thẩm quyền cấp)</t>
  </si>
  <si>
    <t>- 20 % có chứng chỉ nghề và 80 % qua lớp tập huấn nghiệp vụ</t>
  </si>
  <si>
    <t>- 50 % có chứng chỉ nghề và 50 % qua lớp tập huấn nghiệp vụ</t>
  </si>
  <si>
    <t>- 70 % có chứng chỉ nghề và 30 % qua lớp tập huấn nghiệp vụ</t>
  </si>
  <si>
    <t>- Nhân viên trực tiếp phục vụ khách biết01 ngoại ngữ thông dụng tương đương bậc2 KNLNNVN</t>
  </si>
  <si>
    <t>- Có nhân viên trực tiếp phục vụ khách biết01 ngoại ngữ thông dụng khác tương đương bậc 2 KNLNNVN</t>
  </si>
  <si>
    <t>- Nhân viên trực tiếp phục vụ khách biết01 ngoại ngữ thông dụng tương đương bậc3 KNLNNVN</t>
  </si>
  <si>
    <t>- Có nhân viên trực tiếp phục vụ khách biết 01 ngoại ngữ thông dụng khác tương đương bậc3 KNLNNVN</t>
  </si>
  <si>
    <t>- Nhân viên trực tiếp phục vụ khách sử dụng được tin học văn phòng (trừ nhân viên buồng và bàn bar)</t>
  </si>
  <si>
    <t>Nhân viên nhà hàng</t>
  </si>
  <si>
    <t>Nhân viên lễ tân</t>
  </si>
  <si>
    <t>- Biết 01 ngoại ngữ thông dụng tương đương bậc 1 KNLNNVN</t>
  </si>
  <si>
    <t>4.2 Sức khỏe</t>
  </si>
  <si>
    <t>- Có sức khoẻ phù hợp với yêu cầu công việc, được kiểm tra định kỳ theo quy định của pháp luật (có giấy chứng nhận của cơ quan y tế có thẩm quyền)</t>
  </si>
  <si>
    <t>4.3 Trang phục</t>
  </si>
  <si>
    <t>- Mặc trang phục đúng quy định của khách sạn</t>
  </si>
  <si>
    <t>- Có phù hiệu tên trên áo</t>
  </si>
  <si>
    <t>- Kiểu dáng đẹp, phù hợp với chức danh và vị trí công việc</t>
  </si>
  <si>
    <t>- Màu sắc hài hòa, thuận tiện</t>
  </si>
  <si>
    <t>- Chất liệu tốt, phù hợp với môi trường</t>
  </si>
  <si>
    <t>- Có phong cách riêng của khách sạn</t>
  </si>
  <si>
    <t>- Trang phục làm việc được khách sạn giặt là</t>
  </si>
  <si>
    <t>5 Bảo vệ môi trường, vệ sinh an toàn thực phẩm và an ninh, an toàn, phòng chống cháy nổ</t>
  </si>
  <si>
    <t>5.1 Bảo vệ môi trường</t>
  </si>
  <si>
    <t>- Thực hiện tốt các quy định về bảo vệ môi trường</t>
  </si>
  <si>
    <t>- Phân loại rác thải hữu cơ, vô cơ tại nguồn</t>
  </si>
  <si>
    <t>- Khu vực bếp vận chuyển rác thường xuyên hoặc có kho chứa rác đảm bảo vệ sinh</t>
  </si>
  <si>
    <t>- Có biện pháp giảm thiểu tiếng ồn</t>
  </si>
  <si>
    <t>- Bố trí cán bộ kiêm nhiệm về quản lý, bảo vệ môi trường</t>
  </si>
  <si>
    <t>- Bố trí cán bộ chuyên trách về quản lý, bảo vệ môi trường</t>
  </si>
  <si>
    <t>- Sử dụng các vật liệu, sản phẩm, trang thiết bị thân thiện với môi trường</t>
  </si>
  <si>
    <t>- Được cấp chứng chỉ hoặc nhãn hiệu hoặc danh hiệu về bảo vệ môi trường, phát triển bền vững</t>
  </si>
  <si>
    <t>- Vệ sinh sạch sẽ tất cả các khu vực trong và ngoài khách sạn</t>
  </si>
  <si>
    <t>- Nhà vệ sinh các khu vực đảm bảo thoát nước tốt và không có mùi hôi</t>
  </si>
  <si>
    <t>- Có biện pháp tiết kiệm điện hiệu quả</t>
  </si>
  <si>
    <t>- Sử dụng ánh sáng tự nhiên các khu vực</t>
  </si>
  <si>
    <t>5.2 Vệ sinh an toàn thực phẩm</t>
  </si>
  <si>
    <t>$</t>
  </si>
  <si>
    <t>5.3 An ninh, an toàn, phòng chống cháy nổ</t>
  </si>
  <si>
    <t>- Thực hiện tốt các quy định về an ninh, an toàn, phòng chống cháy nổ</t>
  </si>
  <si>
    <t>- Hệ thống camera khu vực công cộng (hành lang buồng ngủ, sảnh lễ tân, nhà hàng...)</t>
  </si>
  <si>
    <t>CHÚ THÍCH:
H khách sạn
R khách sạn nghỉ dưỡng
M khách sạn bên đường
F khách sạn nổi
(*) tiêu chí phải đạt
KNLNNVN Khung năng lực ngoại ngữ Việt Nam</t>
  </si>
  <si>
    <t>Đạt</t>
  </si>
  <si>
    <t>Thiếu</t>
  </si>
  <si>
    <t>TIÊU CHÍ BẮT BUỘC</t>
  </si>
  <si>
    <t>TIÊU CHÍ KHUYẾN KHÍCH</t>
  </si>
  <si>
    <t>ĐÁNH GIÁ CHUNG</t>
  </si>
  <si>
    <r>
      <rPr>
        <rFont val="Helvetica Neue"/>
        <color rgb="FF000000"/>
        <sz val="11.0"/>
      </rPr>
      <t>- Diện tích 10 m</t>
    </r>
    <r>
      <rPr>
        <rFont val="Helvetica Neue"/>
        <color rgb="FF000000"/>
        <sz val="10.0"/>
      </rPr>
      <t>2</t>
    </r>
  </si>
  <si>
    <r>
      <rPr>
        <rFont val="Helvetica Neue"/>
        <color rgb="FF000000"/>
        <sz val="11.0"/>
      </rPr>
      <t>- Diện tích 10 m</t>
    </r>
    <r>
      <rPr>
        <rFont val="Helvetica Neue"/>
        <color rgb="FF000000"/>
        <sz val="10.0"/>
      </rPr>
      <t>2</t>
    </r>
  </si>
  <si>
    <r>
      <rPr>
        <rFont val="Helvetica Neue"/>
        <color rgb="FF000000"/>
        <sz val="11.0"/>
      </rPr>
      <t>- Diện tích 20 m</t>
    </r>
    <r>
      <rPr>
        <rFont val="Helvetica Neue"/>
        <color rgb="FF000000"/>
        <sz val="10.0"/>
      </rPr>
      <t>2</t>
    </r>
  </si>
  <si>
    <r>
      <rPr>
        <rFont val="Helvetica Neue"/>
        <color rgb="FF000000"/>
        <sz val="11.0"/>
      </rPr>
      <t>- Diện tích 20 m</t>
    </r>
    <r>
      <rPr>
        <rFont val="Helvetica Neue"/>
        <color rgb="FF000000"/>
        <sz val="10.0"/>
      </rPr>
      <t>2</t>
    </r>
  </si>
  <si>
    <r>
      <rPr>
        <rFont val="Helvetica Neue"/>
        <color rgb="FF000000"/>
        <sz val="11.0"/>
      </rPr>
      <t>- Diện tích 35 m</t>
    </r>
    <r>
      <rPr>
        <rFont val="Helvetica Neue"/>
        <color rgb="FF000000"/>
        <sz val="10.0"/>
      </rPr>
      <t>2</t>
    </r>
  </si>
  <si>
    <r>
      <rPr>
        <rFont val="Helvetica Neue"/>
        <color rgb="FF000000"/>
        <sz val="11.0"/>
      </rPr>
      <t>- Diện tích 35 m</t>
    </r>
    <r>
      <rPr>
        <rFont val="Helvetica Neue"/>
        <color rgb="FF000000"/>
        <sz val="10.0"/>
      </rPr>
      <t>2</t>
    </r>
  </si>
  <si>
    <r>
      <rPr>
        <rFont val="Helvetica Neue"/>
        <color rgb="FF000000"/>
        <sz val="11.0"/>
      </rPr>
      <t>- Diện tích 60 m</t>
    </r>
    <r>
      <rPr>
        <rFont val="Helvetica Neue"/>
        <color rgb="FF000000"/>
        <sz val="10.0"/>
      </rPr>
      <t>2</t>
    </r>
  </si>
  <si>
    <r>
      <rPr>
        <rFont val="Helvetica Neue"/>
        <color rgb="FF000000"/>
        <sz val="11.0"/>
      </rPr>
      <t>- Buồng một giường đơn 12 m</t>
    </r>
    <r>
      <rPr>
        <rFont val="Helvetica Neue"/>
        <color rgb="FF000000"/>
        <sz val="10.0"/>
      </rPr>
      <t>2</t>
    </r>
    <r>
      <rPr>
        <rFont val="Helvetica Neue"/>
        <color rgb="FF000000"/>
        <sz val="11.0"/>
      </rPr>
      <t xml:space="preserve">
</t>
    </r>
    <r>
      <rPr>
        <rFont val="Helvetica Neue"/>
        <color rgb="FF000000"/>
        <sz val="11.0"/>
      </rPr>
      <t>- Buồng một giường đôi hoặc hai giường đơn 15 m</t>
    </r>
    <r>
      <rPr>
        <rFont val="Helvetica Neue"/>
        <color rgb="FF000000"/>
        <sz val="10.0"/>
      </rPr>
      <t>2</t>
    </r>
  </si>
  <si>
    <r>
      <rPr>
        <rFont val="Helvetica Neue"/>
        <color rgb="FF000000"/>
        <sz val="11.0"/>
      </rPr>
      <t>- Buồng một giường đơn 15 m</t>
    </r>
    <r>
      <rPr>
        <rFont val="Helvetica Neue"/>
        <color rgb="FF000000"/>
        <sz val="10.0"/>
      </rPr>
      <t>2</t>
    </r>
    <r>
      <rPr>
        <rFont val="Helvetica Neue"/>
        <color rgb="FF000000"/>
        <sz val="11.0"/>
      </rPr>
      <t xml:space="preserve">
</t>
    </r>
    <r>
      <rPr>
        <rFont val="Helvetica Neue"/>
        <color rgb="FF000000"/>
        <sz val="11.0"/>
      </rPr>
      <t>- Buồng một giường đôi hoặc hai giường đơn17 m</t>
    </r>
    <r>
      <rPr>
        <rFont val="Helvetica Neue"/>
        <color rgb="FF000000"/>
        <sz val="10.0"/>
      </rPr>
      <t>2</t>
    </r>
  </si>
  <si>
    <r>
      <rPr>
        <rFont val="Helvetica Neue"/>
        <color rgb="FF000000"/>
        <sz val="11.0"/>
      </rPr>
      <t>- Buồng một giường đơn 18 m</t>
    </r>
    <r>
      <rPr>
        <rFont val="Helvetica Neue"/>
        <color rgb="FF000000"/>
        <sz val="10.0"/>
      </rPr>
      <t>2</t>
    </r>
    <r>
      <rPr>
        <rFont val="Helvetica Neue"/>
        <color rgb="FF000000"/>
        <sz val="11.0"/>
      </rPr>
      <t xml:space="preserve">
</t>
    </r>
    <r>
      <rPr>
        <rFont val="Helvetica Neue"/>
        <color rgb="FF000000"/>
        <sz val="11.0"/>
      </rPr>
      <t>- Buồng một giường đôi hoặc hai giường đơn22 m</t>
    </r>
    <r>
      <rPr>
        <rFont val="Helvetica Neue"/>
        <color rgb="FF000000"/>
        <sz val="10.0"/>
      </rPr>
      <t>2</t>
    </r>
  </si>
  <si>
    <r>
      <rPr>
        <rFont val="Helvetica Neue"/>
        <color rgb="FF000000"/>
        <sz val="11.0"/>
      </rPr>
      <t>- Buồng một giường đơn 21 m</t>
    </r>
    <r>
      <rPr>
        <rFont val="Helvetica Neue"/>
        <color rgb="FF000000"/>
        <sz val="10.0"/>
      </rPr>
      <t>2</t>
    </r>
    <r>
      <rPr>
        <rFont val="Helvetica Neue"/>
        <color rgb="FF000000"/>
        <sz val="11.0"/>
      </rPr>
      <t xml:space="preserve">
</t>
    </r>
    <r>
      <rPr>
        <rFont val="Helvetica Neue"/>
        <color rgb="FF000000"/>
        <sz val="11.0"/>
      </rPr>
      <t>- Buồng một giường đôi hoặc hai giường đơn25 m</t>
    </r>
    <r>
      <rPr>
        <rFont val="Helvetica Neue"/>
        <color rgb="FF000000"/>
        <sz val="10.0"/>
      </rPr>
      <t>2</t>
    </r>
  </si>
  <si>
    <r>
      <rPr>
        <rFont val="Helvetica Neue"/>
        <color rgb="FF000000"/>
        <sz val="11.0"/>
      </rPr>
      <t>- Buồng đặc biệt (suite) 41 m</t>
    </r>
    <r>
      <rPr>
        <rFont val="Helvetica Neue"/>
        <color rgb="FF000000"/>
        <sz val="10.0"/>
      </rPr>
      <t>2</t>
    </r>
  </si>
  <si>
    <r>
      <rPr>
        <rFont val="Helvetica Neue"/>
        <color rgb="FF000000"/>
        <sz val="11.0"/>
      </rPr>
      <t>- Buồng một giường đơn 24 m</t>
    </r>
    <r>
      <rPr>
        <rFont val="Helvetica Neue"/>
        <color rgb="FF000000"/>
        <sz val="10.0"/>
      </rPr>
      <t>2</t>
    </r>
    <r>
      <rPr>
        <rFont val="Helvetica Neue"/>
        <color rgb="FF000000"/>
        <sz val="11.0"/>
      </rPr>
      <t xml:space="preserve">
</t>
    </r>
    <r>
      <rPr>
        <rFont val="Helvetica Neue"/>
        <color rgb="FF000000"/>
        <sz val="11.0"/>
      </rPr>
      <t>- Buồng một giường đôi hoặc hai giường đơn32 m</t>
    </r>
    <r>
      <rPr>
        <rFont val="Helvetica Neue"/>
        <color rgb="FF000000"/>
        <sz val="10.0"/>
      </rPr>
      <t>2</t>
    </r>
  </si>
  <si>
    <r>
      <rPr>
        <rFont val="Helvetica Neue"/>
        <color rgb="FF000000"/>
        <sz val="11.0"/>
      </rPr>
      <t>- Buồng đặc biệt (suite) 56 m</t>
    </r>
    <r>
      <rPr>
        <rFont val="Helvetica Neue"/>
        <color rgb="FF000000"/>
        <sz val="10.0"/>
      </rPr>
      <t>2</t>
    </r>
  </si>
  <si>
    <r>
      <rPr>
        <rFont val="Helvetica Neue"/>
        <color rgb="FF000000"/>
        <sz val="11.0"/>
      </rPr>
      <t>- Buồng đặc biệt cao cấp 100 m</t>
    </r>
    <r>
      <rPr>
        <rFont val="Helvetica Neue"/>
        <color rgb="FF000000"/>
        <sz val="10.0"/>
      </rPr>
      <t>2</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</si>
</sst>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0">
    <font>
      <sz val="10.0"/>
      <color rgb="FF000000"/>
      <name val="Helvetica Neue"/>
      <scheme val="minor"/>
    </font>
    <font>
      <b/>
      <sz val="11.0"/>
      <color rgb="FF000000"/>
      <name val="Helvetica Neue"/>
    </font>
    <font>
      <sz val="11.0"/>
      <color rgb="FF000000"/>
      <name val="Helvetica Neue"/>
    </font>
    <font>
      <b/>
      <sz val="10.0"/>
      <color rgb="FF000000"/>
      <name val="Helvetica Neue"/>
    </font>
    <font>
      <sz val="10.0"/>
      <color rgb="FF000000"/>
      <name val="Helvetica Neue"/>
    </font>
    <font>
      <b/>
      <sz val="9.0"/>
      <color rgb="FF000000"/>
      <name val="Helvetica Neue"/>
    </font>
    <font>
      <sz val="9.0"/>
      <color rgb="FF000000"/>
      <name val="Helvetica Neue"/>
    </font>
    <font>
      <sz val="12.0"/>
      <color rgb="FF000000"/>
      <name val="Helvetica Neue"/>
    </font>
    <font>
      <sz val="14.0"/>
      <color rgb="FF000000"/>
      <name val="Helvetica Neue"/>
    </font>
    <font>
      <u/>
      <sz val="12.0"/>
      <color rgb="FF0000FF"/>
      <name val="Helvetica Neue"/>
    </font>
  </fonts>
  <fills count="8">
    <fill>
      <patternFill patternType="none"/>
    </fill>
    <fill>
      <patternFill patternType="lightGray"/>
    </fill>
    <fill>
      <patternFill patternType="solid">
        <fgColor rgb="FF56C1FE"/>
        <bgColor rgb="FF56C1FE"/>
      </patternFill>
    </fill>
    <fill>
      <patternFill patternType="solid">
        <fgColor rgb="FFD5D5D5"/>
        <bgColor rgb="FFD5D5D5"/>
      </patternFill>
    </fill>
    <fill>
      <patternFill patternType="solid">
        <fgColor rgb="FF5E88B1"/>
        <bgColor rgb="FF5E88B1"/>
      </patternFill>
    </fill>
    <fill>
      <patternFill patternType="solid">
        <fgColor rgb="FFEEF3F4"/>
        <bgColor rgb="FFEEF3F4"/>
      </patternFill>
    </fill>
    <fill>
      <patternFill patternType="solid">
        <fgColor rgb="FFBDC0BF"/>
        <bgColor rgb="FFBDC0BF"/>
      </patternFill>
    </fill>
    <fill>
      <patternFill patternType="solid">
        <fgColor rgb="FFDBDBDB"/>
        <bgColor rgb="FFDBDBDB"/>
      </patternFill>
    </fill>
  </fills>
  <borders count="11">
    <border/>
    <border>
      <left style="thin">
        <color rgb="FFA5A5A5"/>
      </left>
      <right style="thin">
        <color rgb="FFA5A5A5"/>
      </right>
      <top style="thin">
        <color rgb="FFA5A5A5"/>
      </top>
      <bottom style="thin">
        <color rgb="FF3F3F3F"/>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right/>
      <top/>
      <bottom/>
    </border>
    <border>
      <left style="thin">
        <color rgb="FF3F3F3F"/>
      </left>
      <right style="thin">
        <color rgb="FF3F3F3F"/>
      </right>
      <top style="thin">
        <color rgb="FF3F3F3F"/>
      </top>
      <bottom style="thin">
        <color rgb="FFA5A5A5"/>
      </bottom>
    </border>
    <border>
      <left style="thin">
        <color rgb="FF3F3F3F"/>
      </left>
      <right style="thin">
        <color rgb="FF3F3F3F"/>
      </right>
      <top style="thin">
        <color rgb="FFA5A5A5"/>
      </top>
      <bottom style="thin">
        <color rgb="FFA5A5A5"/>
      </bottom>
    </border>
  </borders>
  <cellStyleXfs count="1">
    <xf borderId="0" fillId="0" fontId="0" numFmtId="0" applyAlignment="1" applyFont="1"/>
  </cellStyleXfs>
  <cellXfs count="84">
    <xf borderId="0" fillId="0" fontId="0" numFmtId="0" xfId="0" applyAlignment="1" applyFont="1">
      <alignment readingOrder="0" shrinkToFit="0" vertical="top" wrapText="1"/>
    </xf>
    <xf borderId="1" fillId="0" fontId="1" numFmtId="49" xfId="0" applyAlignment="1" applyBorder="1" applyFont="1" applyNumberFormat="1">
      <alignment horizontal="center" shrinkToFit="0" vertical="center" wrapText="1"/>
    </xf>
    <xf borderId="1" fillId="2" fontId="1" numFmtId="0" xfId="0" applyAlignment="1" applyBorder="1" applyFill="1" applyFont="1">
      <alignment shrinkToFit="0" vertical="center" wrapText="1"/>
    </xf>
    <xf borderId="1" fillId="0" fontId="1" numFmtId="0" xfId="0" applyAlignment="1" applyBorder="1" applyFont="1">
      <alignment horizontal="center" shrinkToFit="0" vertical="center" wrapText="1"/>
    </xf>
    <xf borderId="1" fillId="2" fontId="1" numFmtId="49" xfId="0" applyAlignment="1" applyBorder="1" applyFont="1" applyNumberFormat="1">
      <alignment horizontal="center" shrinkToFit="0" vertical="center" wrapText="1"/>
    </xf>
    <xf borderId="1" fillId="2" fontId="1" numFmtId="49" xfId="0" applyAlignment="1" applyBorder="1" applyFont="1" applyNumberFormat="1">
      <alignment shrinkToFit="0" vertical="center" wrapText="1"/>
    </xf>
    <xf borderId="1" fillId="2" fontId="2" numFmtId="0" xfId="0" applyAlignment="1" applyBorder="1" applyFont="1">
      <alignment horizontal="center" shrinkToFit="0" vertical="center" wrapText="1"/>
    </xf>
    <xf borderId="1" fillId="2" fontId="3" numFmtId="0" xfId="0" applyAlignment="1" applyBorder="1" applyFont="1">
      <alignment shrinkToFit="0" vertical="center" wrapText="1"/>
    </xf>
    <xf borderId="0" fillId="0" fontId="4" numFmtId="0" xfId="0" applyAlignment="1" applyFont="1">
      <alignment shrinkToFit="0" vertical="top" wrapText="1"/>
    </xf>
    <xf borderId="2" fillId="0" fontId="1" numFmtId="49" xfId="0" applyAlignment="1" applyBorder="1" applyFont="1" applyNumberFormat="1">
      <alignment horizontal="center" shrinkToFit="0" vertical="center" wrapText="1"/>
    </xf>
    <xf borderId="3" fillId="2" fontId="2" numFmtId="49" xfId="0" applyAlignment="1" applyBorder="1" applyFont="1" applyNumberFormat="1">
      <alignment shrinkToFit="0" vertical="center" wrapText="1"/>
    </xf>
    <xf borderId="4" fillId="0" fontId="1" numFmtId="0" xfId="0" applyAlignment="1" applyBorder="1" applyFont="1">
      <alignment horizontal="center" shrinkToFit="0" vertical="center" wrapText="1"/>
    </xf>
    <xf borderId="4" fillId="0" fontId="1" numFmtId="49" xfId="0" applyAlignment="1" applyBorder="1" applyFont="1" applyNumberFormat="1">
      <alignment horizontal="center" shrinkToFit="0" vertical="center" wrapText="1"/>
    </xf>
    <xf borderId="4" fillId="2" fontId="1" numFmtId="49" xfId="0" applyAlignment="1" applyBorder="1" applyFont="1" applyNumberFormat="1">
      <alignment horizontal="center" shrinkToFit="0" vertical="center" wrapText="1"/>
    </xf>
    <xf borderId="4" fillId="2" fontId="2" numFmtId="0" xfId="0" applyAlignment="1" applyBorder="1" applyFont="1">
      <alignment shrinkToFit="0" vertical="center" wrapText="1"/>
    </xf>
    <xf borderId="4" fillId="2" fontId="2" numFmtId="0" xfId="0" applyAlignment="1" applyBorder="1" applyFont="1">
      <alignment horizontal="center" shrinkToFit="0" vertical="center" wrapText="1"/>
    </xf>
    <xf borderId="5" fillId="3" fontId="1" numFmtId="49" xfId="0" applyAlignment="1" applyBorder="1" applyFill="1" applyFont="1" applyNumberFormat="1">
      <alignment shrinkToFit="0" vertical="center" wrapText="1"/>
    </xf>
    <xf borderId="6" fillId="2" fontId="2" numFmtId="0" xfId="0" applyAlignment="1" applyBorder="1" applyFont="1">
      <alignment shrinkToFit="0" vertical="center" wrapText="1"/>
    </xf>
    <xf borderId="7" fillId="3" fontId="1" numFmtId="0" xfId="0" applyAlignment="1" applyBorder="1" applyFont="1">
      <alignment horizontal="center" shrinkToFit="0" vertical="center" wrapText="1"/>
    </xf>
    <xf borderId="7" fillId="3" fontId="5" numFmtId="0" xfId="0" applyAlignment="1" applyBorder="1" applyFont="1">
      <alignment horizontal="center" shrinkToFit="0" vertical="center" wrapText="1"/>
    </xf>
    <xf borderId="7" fillId="2" fontId="1" numFmtId="0" xfId="0" applyAlignment="1" applyBorder="1" applyFont="1">
      <alignment horizontal="center" shrinkToFit="0" vertical="center" wrapText="1"/>
    </xf>
    <xf borderId="7" fillId="2" fontId="2" numFmtId="0" xfId="0" applyAlignment="1" applyBorder="1" applyFont="1">
      <alignment shrinkToFit="0" vertical="center" wrapText="1"/>
    </xf>
    <xf borderId="7" fillId="2" fontId="2" numFmtId="0" xfId="0" applyAlignment="1" applyBorder="1" applyFont="1">
      <alignment horizontal="center" shrinkToFit="0" vertical="center" wrapText="1"/>
    </xf>
    <xf borderId="5" fillId="0" fontId="2" numFmtId="49" xfId="0" applyAlignment="1" applyBorder="1" applyFont="1" applyNumberFormat="1">
      <alignment shrinkToFit="0" vertical="center" wrapText="1"/>
    </xf>
    <xf borderId="7" fillId="0" fontId="6" numFmtId="49" xfId="0" applyAlignment="1" applyBorder="1" applyFont="1" applyNumberFormat="1">
      <alignment horizontal="center" shrinkToFit="0" vertical="center" wrapText="1"/>
    </xf>
    <xf borderId="7" fillId="0" fontId="2" numFmtId="0" xfId="0" applyAlignment="1" applyBorder="1" applyFont="1">
      <alignment horizontal="center" shrinkToFit="0" vertical="center" wrapText="1"/>
    </xf>
    <xf borderId="7" fillId="2" fontId="2" numFmtId="49" xfId="0" applyAlignment="1" applyBorder="1" applyFont="1" applyNumberFormat="1">
      <alignment shrinkToFit="0" vertical="center" wrapText="1"/>
    </xf>
    <xf borderId="7" fillId="2" fontId="2" numFmtId="49" xfId="0" applyAlignment="1" applyBorder="1" applyFont="1" applyNumberFormat="1">
      <alignment horizontal="center" shrinkToFit="0" vertical="center" wrapText="1"/>
    </xf>
    <xf borderId="5" fillId="3" fontId="2" numFmtId="49" xfId="0" applyAlignment="1" applyBorder="1" applyFont="1" applyNumberFormat="1">
      <alignment shrinkToFit="0" vertical="center" wrapText="1"/>
    </xf>
    <xf borderId="7" fillId="3" fontId="6" numFmtId="0" xfId="0" applyAlignment="1" applyBorder="1" applyFont="1">
      <alignment horizontal="center" shrinkToFit="0" vertical="center" wrapText="1"/>
    </xf>
    <xf borderId="7" fillId="3" fontId="2" numFmtId="0" xfId="0" applyAlignment="1" applyBorder="1" applyFont="1">
      <alignment horizontal="center" shrinkToFit="0" vertical="center" wrapText="1"/>
    </xf>
    <xf borderId="7" fillId="0" fontId="2" numFmtId="49" xfId="0" applyAlignment="1" applyBorder="1" applyFont="1" applyNumberFormat="1">
      <alignment horizontal="center" shrinkToFit="0" vertical="center" wrapText="1"/>
    </xf>
    <xf borderId="7" fillId="2" fontId="2" numFmtId="0" xfId="0" applyAlignment="1" applyBorder="1" applyFont="1">
      <alignment horizontal="center" readingOrder="0" shrinkToFit="0" vertical="center" wrapText="1"/>
    </xf>
    <xf borderId="7" fillId="2" fontId="1" numFmtId="0" xfId="0" applyAlignment="1" applyBorder="1" applyFont="1">
      <alignment shrinkToFit="0" vertical="center" wrapText="1"/>
    </xf>
    <xf borderId="5" fillId="0" fontId="1" numFmtId="49" xfId="0" applyAlignment="1" applyBorder="1" applyFont="1" applyNumberFormat="1">
      <alignment shrinkToFit="0" vertical="center" wrapText="1"/>
    </xf>
    <xf borderId="6" fillId="0" fontId="2" numFmtId="0" xfId="0" applyAlignment="1" applyBorder="1" applyFont="1">
      <alignment shrinkToFit="0" vertical="center" wrapText="1"/>
    </xf>
    <xf borderId="7" fillId="0" fontId="1" numFmtId="0" xfId="0" applyAlignment="1" applyBorder="1" applyFont="1">
      <alignment shrinkToFit="0" vertical="center" wrapText="1"/>
    </xf>
    <xf borderId="7" fillId="0" fontId="1" numFmtId="0" xfId="0" applyAlignment="1" applyBorder="1" applyFont="1">
      <alignment horizontal="center" shrinkToFit="0" vertical="center" wrapText="1"/>
    </xf>
    <xf borderId="7" fillId="0" fontId="1" numFmtId="9" xfId="0" applyAlignment="1" applyBorder="1" applyFont="1" applyNumberFormat="1">
      <alignment shrinkToFit="0" vertical="center" wrapText="1"/>
    </xf>
    <xf borderId="7" fillId="0" fontId="2" numFmtId="0" xfId="0" applyAlignment="1" applyBorder="1" applyFont="1">
      <alignment shrinkToFit="0" vertical="center" wrapText="1"/>
    </xf>
    <xf borderId="7" fillId="0" fontId="1" numFmtId="164" xfId="0" applyAlignment="1" applyBorder="1" applyFont="1" applyNumberFormat="1">
      <alignment shrinkToFit="0" vertical="center" wrapText="1"/>
    </xf>
    <xf borderId="7" fillId="0" fontId="2" numFmtId="9" xfId="0" applyAlignment="1" applyBorder="1" applyFont="1" applyNumberFormat="1">
      <alignment horizontal="center" shrinkToFit="0" vertical="center" wrapText="1"/>
    </xf>
    <xf borderId="7" fillId="0" fontId="2" numFmtId="164" xfId="0" applyAlignment="1" applyBorder="1" applyFont="1" applyNumberFormat="1">
      <alignment horizontal="center" shrinkToFit="0" vertical="center" wrapText="1"/>
    </xf>
    <xf borderId="7" fillId="0" fontId="1" numFmtId="0" xfId="0" applyAlignment="1" applyBorder="1" applyFont="1">
      <alignment horizontal="left" shrinkToFit="0" vertical="center" wrapText="1"/>
    </xf>
    <xf borderId="7" fillId="0" fontId="1" numFmtId="49" xfId="0" applyAlignment="1" applyBorder="1" applyFont="1" applyNumberFormat="1">
      <alignment shrinkToFit="0" vertical="center" wrapText="1"/>
    </xf>
    <xf borderId="5" fillId="0" fontId="2" numFmtId="0" xfId="0" applyAlignment="1" applyBorder="1" applyFont="1">
      <alignment shrinkToFit="0" vertical="center" wrapText="1"/>
    </xf>
    <xf borderId="7" fillId="0" fontId="6" numFmtId="0" xfId="0" applyAlignment="1" applyBorder="1" applyFont="1">
      <alignment horizontal="center" shrinkToFit="0" vertical="center" wrapText="1"/>
    </xf>
    <xf borderId="0" fillId="0" fontId="7" numFmtId="0" xfId="0" applyAlignment="1" applyFont="1">
      <alignment horizontal="left" shrinkToFit="0" vertical="top" wrapText="1"/>
    </xf>
    <xf borderId="0" fillId="0" fontId="8" numFmtId="0" xfId="0" applyAlignment="1" applyFont="1">
      <alignment horizontal="left" shrinkToFit="0" vertical="top" wrapText="1"/>
    </xf>
    <xf borderId="8" fillId="4" fontId="7" numFmtId="0" xfId="0" applyAlignment="1" applyBorder="1" applyFill="1" applyFont="1">
      <alignment horizontal="left" shrinkToFit="0" vertical="top" wrapText="1"/>
    </xf>
    <xf borderId="8" fillId="5" fontId="7" numFmtId="0" xfId="0" applyAlignment="1" applyBorder="1" applyFill="1" applyFont="1">
      <alignment horizontal="left" shrinkToFit="0" vertical="top" wrapText="1"/>
    </xf>
    <xf borderId="8" fillId="5" fontId="9" numFmtId="0" xfId="0" applyAlignment="1" applyBorder="1" applyFont="1">
      <alignment horizontal="left" shrinkToFit="0" vertical="top" wrapText="1"/>
    </xf>
    <xf borderId="9" fillId="2" fontId="2" numFmtId="49" xfId="0" applyAlignment="1" applyBorder="1" applyFont="1" applyNumberFormat="1">
      <alignment shrinkToFit="0" vertical="center" wrapText="1"/>
    </xf>
    <xf borderId="9"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10" fillId="2" fontId="2" numFmtId="0" xfId="0" applyAlignment="1" applyBorder="1" applyFont="1">
      <alignment shrinkToFit="0" vertical="center" wrapText="1"/>
    </xf>
    <xf borderId="10" fillId="3" fontId="1" numFmtId="0" xfId="0" applyAlignment="1" applyBorder="1" applyFont="1">
      <alignment horizontal="center" shrinkToFit="0" vertical="center" wrapText="1"/>
    </xf>
    <xf borderId="6" fillId="3" fontId="5" numFmtId="0" xfId="0" applyAlignment="1" applyBorder="1" applyFont="1">
      <alignment horizontal="center" shrinkToFit="0" vertical="center" wrapText="1"/>
    </xf>
    <xf borderId="10" fillId="0" fontId="6" numFmtId="49" xfId="0" applyAlignment="1" applyBorder="1" applyFont="1" applyNumberFormat="1">
      <alignment horizontal="center" shrinkToFit="0" vertical="center" wrapText="1"/>
    </xf>
    <xf borderId="6" fillId="0" fontId="6" numFmtId="49" xfId="0" applyAlignment="1" applyBorder="1" applyFont="1" applyNumberFormat="1">
      <alignment horizontal="center" shrinkToFit="0" vertical="center" wrapText="1"/>
    </xf>
    <xf borderId="10" fillId="3" fontId="6" numFmtId="0" xfId="0" applyAlignment="1" applyBorder="1" applyFont="1">
      <alignment horizontal="center" shrinkToFit="0" vertical="center" wrapText="1"/>
    </xf>
    <xf borderId="6" fillId="3" fontId="6" numFmtId="0" xfId="0" applyAlignment="1" applyBorder="1" applyFont="1">
      <alignment horizontal="center" shrinkToFit="0" vertical="center" wrapText="1"/>
    </xf>
    <xf borderId="10" fillId="3" fontId="5" numFmtId="0" xfId="0" applyAlignment="1" applyBorder="1" applyFont="1">
      <alignment horizontal="center" shrinkToFit="0" vertical="center" wrapText="1"/>
    </xf>
    <xf borderId="10" fillId="0" fontId="2" numFmtId="0" xfId="0" applyAlignment="1" applyBorder="1" applyFont="1">
      <alignment shrinkToFit="0" vertical="center" wrapText="1"/>
    </xf>
    <xf borderId="10" fillId="0" fontId="1" numFmtId="0" xfId="0" applyAlignment="1" applyBorder="1" applyFont="1">
      <alignment shrinkToFit="0" vertical="center" wrapText="1"/>
    </xf>
    <xf borderId="6" fillId="0" fontId="1" numFmtId="0" xfId="0" applyAlignment="1" applyBorder="1" applyFont="1">
      <alignment horizontal="center" shrinkToFit="0" vertical="center" wrapText="1"/>
    </xf>
    <xf borderId="6" fillId="0" fontId="1" numFmtId="0" xfId="0" applyAlignment="1" applyBorder="1" applyFont="1">
      <alignment shrinkToFit="0" vertical="center" wrapText="1"/>
    </xf>
    <xf borderId="10" fillId="0" fontId="2" numFmtId="0" xfId="0" applyAlignment="1" applyBorder="1" applyFont="1">
      <alignment horizontal="center" shrinkToFit="0" vertical="center" wrapText="1"/>
    </xf>
    <xf borderId="6" fillId="0" fontId="6" numFmtId="0" xfId="0" applyAlignment="1" applyBorder="1" applyFont="1">
      <alignment horizontal="center" shrinkToFit="0" vertical="center" wrapText="1"/>
    </xf>
    <xf borderId="0" fillId="0" fontId="7" numFmtId="0" xfId="0" applyAlignment="1" applyFont="1">
      <alignment horizontal="center" shrinkToFit="0" vertical="center" wrapText="0"/>
    </xf>
    <xf borderId="1" fillId="6" fontId="3" numFmtId="0" xfId="0" applyAlignment="1" applyBorder="1" applyFill="1" applyFont="1">
      <alignment shrinkToFit="0" vertical="top" wrapText="1"/>
    </xf>
    <xf borderId="1" fillId="6" fontId="3" numFmtId="49" xfId="0" applyAlignment="1" applyBorder="1" applyFont="1" applyNumberFormat="1">
      <alignment shrinkToFit="0" vertical="top" wrapText="1"/>
    </xf>
    <xf borderId="2" fillId="7" fontId="3" numFmtId="49" xfId="0" applyAlignment="1" applyBorder="1" applyFill="1" applyFont="1" applyNumberFormat="1">
      <alignment shrinkToFit="0" vertical="top" wrapText="1"/>
    </xf>
    <xf borderId="3" fillId="0" fontId="4" numFmtId="0" xfId="0" applyAlignment="1" applyBorder="1" applyFont="1">
      <alignment shrinkToFit="0" vertical="top" wrapText="1"/>
    </xf>
    <xf borderId="4" fillId="0" fontId="4" numFmtId="164" xfId="0" applyAlignment="1" applyBorder="1" applyFont="1" applyNumberFormat="1">
      <alignment shrinkToFit="0" vertical="top" wrapText="1"/>
    </xf>
    <xf borderId="5" fillId="7" fontId="3" numFmtId="49" xfId="0" applyAlignment="1" applyBorder="1" applyFont="1" applyNumberFormat="1">
      <alignment shrinkToFit="0" vertical="top" wrapText="1"/>
    </xf>
    <xf borderId="6" fillId="0" fontId="4" numFmtId="0" xfId="0" applyAlignment="1" applyBorder="1" applyFont="1">
      <alignment shrinkToFit="0" vertical="top" wrapText="1"/>
    </xf>
    <xf borderId="7" fillId="0" fontId="4" numFmtId="164" xfId="0" applyAlignment="1" applyBorder="1" applyFont="1" applyNumberFormat="1">
      <alignment shrinkToFit="0" vertical="top" wrapText="1"/>
    </xf>
    <xf borderId="6" fillId="0" fontId="4" numFmtId="49" xfId="0" applyAlignment="1" applyBorder="1" applyFont="1" applyNumberFormat="1">
      <alignment shrinkToFit="0" vertical="top" wrapText="1"/>
    </xf>
    <xf borderId="7" fillId="0" fontId="4" numFmtId="0" xfId="0" applyAlignment="1" applyBorder="1" applyFont="1">
      <alignment shrinkToFit="0" vertical="top" wrapText="1"/>
    </xf>
    <xf borderId="1" fillId="2" fontId="1" numFmtId="0" xfId="0" applyAlignment="1" applyBorder="1" applyFont="1">
      <alignment horizontal="center" shrinkToFit="0" vertical="center" wrapText="1"/>
    </xf>
    <xf borderId="9" fillId="2" fontId="2" numFmtId="49" xfId="0" applyAlignment="1" applyBorder="1" applyFont="1" applyNumberFormat="1">
      <alignment horizontal="center" shrinkToFit="0" vertical="center" wrapText="1"/>
    </xf>
    <xf borderId="10" fillId="2" fontId="2" numFmtId="0" xfId="0" applyAlignment="1" applyBorder="1" applyFont="1">
      <alignment horizontal="center" shrinkToFit="0" vertical="center" wrapText="1"/>
    </xf>
    <xf borderId="7" fillId="0" fontId="2" numFmtId="164" xfId="0" applyAlignment="1" applyBorder="1" applyFont="1" applyNumberFormat="1">
      <alignment shrinkToFit="0" vertical="center" wrapText="1"/>
    </xf>
  </cellXfs>
  <cellStyles count="1">
    <cellStyle xfId="0" name="Normal" builtinId="0"/>
  </cellStyles>
  <dxfs count="3">
    <dxf>
      <font>
        <color rgb="FF000000"/>
      </font>
      <fill>
        <patternFill patternType="solid">
          <fgColor rgb="FFFFD38A"/>
          <bgColor rgb="FFFFD38A"/>
        </patternFill>
      </fill>
      <border/>
    </dxf>
    <dxf>
      <font>
        <color rgb="FF000000"/>
      </font>
      <fill>
        <patternFill patternType="solid">
          <fgColor rgb="FFFF9781"/>
          <bgColor rgb="FFFF9781"/>
        </patternFill>
      </fill>
      <border/>
    </dxf>
    <dxf>
      <font>
        <color rgb="FF000000"/>
      </font>
      <fill>
        <patternFill patternType="solid">
          <fgColor rgb="FFAFE489"/>
          <bgColor rgb="FFAFE489"/>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200">
                <a:solidFill>
                  <a:srgbClr val="000000"/>
                </a:solidFill>
                <a:latin typeface="Helvetica Neue"/>
              </a:defRPr>
            </a:pPr>
            <a:r>
              <a:rPr b="1" i="0" sz="1200">
                <a:solidFill>
                  <a:srgbClr val="000000"/>
                </a:solidFill>
                <a:latin typeface="Helvetica Neue"/>
              </a:rPr>
              <a:t>TIÊU CHÍ KHUYẾN KHÍCH</a:t>
            </a:r>
          </a:p>
        </c:rich>
      </c:tx>
      <c:layout>
        <c:manualLayout>
          <c:xMode val="edge"/>
          <c:yMode val="edge"/>
          <c:x val="0.189958"/>
          <c:y val="0.0"/>
        </c:manualLayout>
      </c:layout>
      <c:overlay val="0"/>
    </c:title>
    <c:plotArea>
      <c:layout>
        <c:manualLayout>
          <c:xMode val="edge"/>
          <c:yMode val="edge"/>
          <c:x val="0.0818795"/>
          <c:y val="0.10171"/>
          <c:w val="0.730267"/>
          <c:h val="0.79671"/>
        </c:manualLayout>
      </c:layout>
      <c:pieChart>
        <c:varyColors val="1"/>
        <c:ser>
          <c:idx val="0"/>
          <c:order val="0"/>
          <c:dPt>
            <c:idx val="0"/>
            <c:explosion val="0"/>
            <c:spPr>
              <a:solidFill>
                <a:schemeClr val="accent3"/>
              </a:solidFill>
            </c:spPr>
          </c:dPt>
          <c:dLbls>
            <c:dLbl>
              <c:idx val="0"/>
              <c:txPr>
                <a:bodyPr/>
                <a:lstStyle/>
                <a:p>
                  <a:pPr lvl="0">
                    <a:defRPr b="0" i="0" sz="1200">
                      <a:solidFill>
                        <a:srgbClr val="FFFFFF"/>
                      </a:solidFill>
                      <a:latin typeface="Helvetica"/>
                    </a:defRPr>
                  </a:pPr>
                </a:p>
              </c:txPr>
              <c:showLegendKey val="0"/>
              <c:showVal val="0"/>
              <c:showCatName val="0"/>
              <c:showSerName val="0"/>
              <c:showPercent val="1"/>
              <c:showBubbleSize val="0"/>
            </c:dLbl>
            <c:dLbl>
              <c:idx val="1"/>
              <c:txPr>
                <a:bodyPr/>
                <a:lstStyle/>
                <a:p>
                  <a:pPr lvl="0">
                    <a:defRPr b="0" i="0" sz="1200">
                      <a:solidFill>
                        <a:srgbClr val="FFFFFF"/>
                      </a:solidFill>
                      <a:latin typeface="Helvetica"/>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'TÍNH SAO - Bảng dữ liệu'!$C$2:$D$2</c:f>
            </c:strRef>
          </c:cat>
          <c:val>
            <c:numRef>
              <c:f>'TÍNH SAO - Bảng dữ liệu'!$C$4:$D$4</c:f>
              <c:numCache/>
            </c:numRef>
          </c:val>
        </c:ser>
        <c:dLbls>
          <c:showLegendKey val="0"/>
          <c:showVal val="0"/>
          <c:showCatName val="0"/>
          <c:showSerName val="0"/>
          <c:showPercent val="0"/>
          <c:showBubbleSize val="0"/>
        </c:dLbls>
        <c:firstSliceAng val="0"/>
      </c:pieChart>
    </c:plotArea>
    <c:legend>
      <c:legendPos val="b"/>
      <c:layout>
        <c:manualLayout>
          <c:xMode val="edge"/>
          <c:yMode val="edge"/>
          <c:x val="0.0"/>
          <c:y val="0.942774"/>
        </c:manualLayout>
      </c:layout>
      <c:overlay val="0"/>
      <c:txPr>
        <a:bodyPr/>
        <a:lstStyle/>
        <a:p>
          <a:pPr lvl="0">
            <a:defRPr b="0" i="0" sz="1000">
              <a:solidFill>
                <a:srgbClr val="000000"/>
              </a:solidFill>
              <a:latin typeface="Helvetica Neue"/>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200">
                <a:solidFill>
                  <a:srgbClr val="000000"/>
                </a:solidFill>
                <a:latin typeface="Helvetica Neue"/>
              </a:defRPr>
            </a:pPr>
            <a:r>
              <a:rPr b="1" i="0" sz="1200">
                <a:solidFill>
                  <a:srgbClr val="000000"/>
                </a:solidFill>
                <a:latin typeface="Helvetica Neue"/>
              </a:rPr>
              <a:t>TIÊU CHÍ BẮT BUỘC</a:t>
            </a:r>
          </a:p>
        </c:rich>
      </c:tx>
      <c:layout>
        <c:manualLayout>
          <c:xMode val="edge"/>
          <c:yMode val="edge"/>
          <c:x val="0.242299"/>
          <c:y val="0.0"/>
        </c:manualLayout>
      </c:layout>
      <c:overlay val="0"/>
    </c:title>
    <c:plotArea>
      <c:layout>
        <c:manualLayout>
          <c:xMode val="edge"/>
          <c:yMode val="edge"/>
          <c:x val="0.0818795"/>
          <c:y val="0.10171"/>
          <c:w val="0.730267"/>
          <c:h val="0.79671"/>
        </c:manualLayout>
      </c:layout>
      <c:pieChart>
        <c:varyColors val="1"/>
        <c:ser>
          <c:idx val="0"/>
          <c:order val="0"/>
          <c:dPt>
            <c:idx val="0"/>
            <c:explosion val="0"/>
            <c:spPr>
              <a:solidFill>
                <a:schemeClr val="accent3"/>
              </a:solidFill>
            </c:spPr>
          </c:dPt>
          <c:dLbls>
            <c:dLbl>
              <c:idx val="0"/>
              <c:txPr>
                <a:bodyPr/>
                <a:lstStyle/>
                <a:p>
                  <a:pPr lvl="0">
                    <a:defRPr b="0" i="0" sz="1200">
                      <a:solidFill>
                        <a:srgbClr val="FFFFFF"/>
                      </a:solidFill>
                      <a:latin typeface="Helvetica"/>
                    </a:defRPr>
                  </a:pPr>
                </a:p>
              </c:txPr>
              <c:showLegendKey val="0"/>
              <c:showVal val="0"/>
              <c:showCatName val="0"/>
              <c:showSerName val="0"/>
              <c:showPercent val="1"/>
              <c:showBubbleSize val="0"/>
            </c:dLbl>
            <c:dLbl>
              <c:idx val="1"/>
              <c:txPr>
                <a:bodyPr/>
                <a:lstStyle/>
                <a:p>
                  <a:pPr lvl="0">
                    <a:defRPr b="0" i="0" sz="1200">
                      <a:solidFill>
                        <a:srgbClr val="FFFFFF"/>
                      </a:solidFill>
                      <a:latin typeface="Helvetica"/>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'TÍNH SAO - Bảng dữ liệu'!$C$2:$D$2</c:f>
            </c:strRef>
          </c:cat>
          <c:val>
            <c:numRef>
              <c:f>'TÍNH SAO - Bảng dữ liệu'!$C$3:$D$3</c:f>
              <c:numCache/>
            </c:numRef>
          </c:val>
        </c:ser>
        <c:dLbls>
          <c:showLegendKey val="0"/>
          <c:showVal val="0"/>
          <c:showCatName val="0"/>
          <c:showSerName val="0"/>
          <c:showPercent val="0"/>
          <c:showBubbleSize val="0"/>
        </c:dLbls>
        <c:firstSliceAng val="0"/>
      </c:pieChart>
    </c:plotArea>
    <c:legend>
      <c:legendPos val="b"/>
      <c:layout>
        <c:manualLayout>
          <c:xMode val="edge"/>
          <c:yMode val="edge"/>
          <c:x val="0.0"/>
          <c:y val="0.942774"/>
        </c:manualLayout>
      </c:layout>
      <c:overlay val="0"/>
      <c:txPr>
        <a:bodyPr/>
        <a:lstStyle/>
        <a:p>
          <a:pPr lvl="0">
            <a:defRPr b="0" i="0" sz="1000">
              <a:solidFill>
                <a:srgbClr val="000000"/>
              </a:solidFill>
              <a:latin typeface="Helvetica Neue"/>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200">
                <a:solidFill>
                  <a:srgbClr val="000000"/>
                </a:solidFill>
                <a:latin typeface="Helvetica Neue"/>
              </a:defRPr>
            </a:pPr>
            <a:r>
              <a:rPr b="1" i="0" sz="1200">
                <a:solidFill>
                  <a:srgbClr val="000000"/>
                </a:solidFill>
                <a:latin typeface="Helvetica Neue"/>
              </a:rPr>
              <a:t>TIÊU CHÍ KHUYẾN KHÍCH</a:t>
            </a:r>
          </a:p>
        </c:rich>
      </c:tx>
      <c:layout>
        <c:manualLayout>
          <c:xMode val="edge"/>
          <c:yMode val="edge"/>
          <c:x val="0.189958"/>
          <c:y val="0.0"/>
        </c:manualLayout>
      </c:layout>
      <c:overlay val="0"/>
    </c:title>
    <c:plotArea>
      <c:layout>
        <c:manualLayout>
          <c:xMode val="edge"/>
          <c:yMode val="edge"/>
          <c:x val="0.0818795"/>
          <c:y val="0.10171"/>
          <c:w val="0.730267"/>
          <c:h val="0.79671"/>
        </c:manualLayout>
      </c:layout>
      <c:pieChart>
        <c:varyColors val="1"/>
        <c:ser>
          <c:idx val="0"/>
          <c:order val="0"/>
          <c:dPt>
            <c:idx val="0"/>
            <c:explosion val="0"/>
            <c:spPr>
              <a:solidFill>
                <a:schemeClr val="accent3"/>
              </a:solidFill>
            </c:spPr>
          </c:dPt>
          <c:dLbls>
            <c:dLbl>
              <c:idx val="0"/>
              <c:txPr>
                <a:bodyPr/>
                <a:lstStyle/>
                <a:p>
                  <a:pPr lvl="0">
                    <a:defRPr b="0" i="0" sz="1200">
                      <a:solidFill>
                        <a:srgbClr val="FFFFFF"/>
                      </a:solidFill>
                      <a:latin typeface="Helvetica"/>
                    </a:defRPr>
                  </a:pPr>
                </a:p>
              </c:txPr>
              <c:showLegendKey val="0"/>
              <c:showVal val="0"/>
              <c:showCatName val="0"/>
              <c:showSerName val="0"/>
              <c:showPercent val="1"/>
              <c:showBubbleSize val="0"/>
            </c:dLbl>
            <c:dLbl>
              <c:idx val="1"/>
              <c:txPr>
                <a:bodyPr/>
                <a:lstStyle/>
                <a:p>
                  <a:pPr lvl="0">
                    <a:defRPr b="0" i="0" sz="1200">
                      <a:solidFill>
                        <a:srgbClr val="FFFFFF"/>
                      </a:solidFill>
                      <a:latin typeface="Helvetica"/>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'P1 CƠ SỞ - Bảng dữ liệu'!$C$2:$D$2</c:f>
            </c:strRef>
          </c:cat>
          <c:val>
            <c:numRef>
              <c:f>'P1 CƠ SỞ - Bảng dữ liệu'!$C$4:$D$4</c:f>
              <c:numCache/>
            </c:numRef>
          </c:val>
        </c:ser>
        <c:dLbls>
          <c:showLegendKey val="0"/>
          <c:showVal val="0"/>
          <c:showCatName val="0"/>
          <c:showSerName val="0"/>
          <c:showPercent val="0"/>
          <c:showBubbleSize val="0"/>
        </c:dLbls>
        <c:firstSliceAng val="0"/>
      </c:pieChart>
    </c:plotArea>
    <c:legend>
      <c:legendPos val="b"/>
      <c:layout>
        <c:manualLayout>
          <c:xMode val="edge"/>
          <c:yMode val="edge"/>
          <c:x val="0.0"/>
          <c:y val="0.942774"/>
        </c:manualLayout>
      </c:layout>
      <c:overlay val="0"/>
      <c:txPr>
        <a:bodyPr/>
        <a:lstStyle/>
        <a:p>
          <a:pPr lvl="0">
            <a:defRPr b="0" i="0" sz="1000">
              <a:solidFill>
                <a:srgbClr val="000000"/>
              </a:solidFill>
              <a:latin typeface="Helvetica Neue"/>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200">
                <a:solidFill>
                  <a:srgbClr val="000000"/>
                </a:solidFill>
                <a:latin typeface="Helvetica Neue"/>
              </a:defRPr>
            </a:pPr>
            <a:r>
              <a:rPr b="1" i="0" sz="1200">
                <a:solidFill>
                  <a:srgbClr val="000000"/>
                </a:solidFill>
                <a:latin typeface="Helvetica Neue"/>
              </a:rPr>
              <a:t>TIÊU CHÍ BẮT BUỘC</a:t>
            </a:r>
          </a:p>
        </c:rich>
      </c:tx>
      <c:layout>
        <c:manualLayout>
          <c:xMode val="edge"/>
          <c:yMode val="edge"/>
          <c:x val="0.242299"/>
          <c:y val="0.0"/>
        </c:manualLayout>
      </c:layout>
      <c:overlay val="0"/>
    </c:title>
    <c:plotArea>
      <c:layout>
        <c:manualLayout>
          <c:xMode val="edge"/>
          <c:yMode val="edge"/>
          <c:x val="0.0818795"/>
          <c:y val="0.10171"/>
          <c:w val="0.730267"/>
          <c:h val="0.79671"/>
        </c:manualLayout>
      </c:layout>
      <c:pieChart>
        <c:varyColors val="1"/>
        <c:ser>
          <c:idx val="0"/>
          <c:order val="0"/>
          <c:dPt>
            <c:idx val="0"/>
            <c:explosion val="0"/>
            <c:spPr>
              <a:solidFill>
                <a:schemeClr val="accent3"/>
              </a:solidFill>
            </c:spPr>
          </c:dPt>
          <c:dLbls>
            <c:dLbl>
              <c:idx val="0"/>
              <c:txPr>
                <a:bodyPr/>
                <a:lstStyle/>
                <a:p>
                  <a:pPr lvl="0">
                    <a:defRPr b="0" i="0" sz="1200">
                      <a:solidFill>
                        <a:srgbClr val="FFFFFF"/>
                      </a:solidFill>
                      <a:latin typeface="Helvetica"/>
                    </a:defRPr>
                  </a:pPr>
                </a:p>
              </c:txPr>
              <c:showLegendKey val="0"/>
              <c:showVal val="0"/>
              <c:showCatName val="0"/>
              <c:showSerName val="0"/>
              <c:showPercent val="1"/>
              <c:showBubbleSize val="0"/>
            </c:dLbl>
            <c:dLbl>
              <c:idx val="1"/>
              <c:txPr>
                <a:bodyPr/>
                <a:lstStyle/>
                <a:p>
                  <a:pPr lvl="0">
                    <a:defRPr b="0" i="0" sz="1200">
                      <a:solidFill>
                        <a:srgbClr val="FFFFFF"/>
                      </a:solidFill>
                      <a:latin typeface="Helvetica"/>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'P1 CƠ SỞ - Bảng dữ liệu'!$C$2:$D$2</c:f>
            </c:strRef>
          </c:cat>
          <c:val>
            <c:numRef>
              <c:f>'P1 CƠ SỞ - Bảng dữ liệu'!$C$3:$D$3</c:f>
              <c:numCache/>
            </c:numRef>
          </c:val>
        </c:ser>
        <c:dLbls>
          <c:showLegendKey val="0"/>
          <c:showVal val="0"/>
          <c:showCatName val="0"/>
          <c:showSerName val="0"/>
          <c:showPercent val="0"/>
          <c:showBubbleSize val="0"/>
        </c:dLbls>
        <c:firstSliceAng val="0"/>
      </c:pieChart>
    </c:plotArea>
    <c:legend>
      <c:legendPos val="b"/>
      <c:layout>
        <c:manualLayout>
          <c:xMode val="edge"/>
          <c:yMode val="edge"/>
          <c:x val="0.0"/>
          <c:y val="0.942774"/>
        </c:manualLayout>
      </c:layout>
      <c:overlay val="0"/>
      <c:txPr>
        <a:bodyPr/>
        <a:lstStyle/>
        <a:p>
          <a:pPr lvl="0">
            <a:defRPr b="0" i="0" sz="1000">
              <a:solidFill>
                <a:srgbClr val="000000"/>
              </a:solidFill>
              <a:latin typeface="Helvetica Neue"/>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200">
                <a:solidFill>
                  <a:srgbClr val="000000"/>
                </a:solidFill>
                <a:latin typeface="Helvetica Neue"/>
              </a:defRPr>
            </a:pPr>
            <a:r>
              <a:rPr b="1" i="0" sz="1200">
                <a:solidFill>
                  <a:srgbClr val="000000"/>
                </a:solidFill>
                <a:latin typeface="Helvetica Neue"/>
              </a:rPr>
              <a:t>TIÊU CHÍ KHUYẾN KHÍCH</a:t>
            </a:r>
          </a:p>
        </c:rich>
      </c:tx>
      <c:layout>
        <c:manualLayout>
          <c:xMode val="edge"/>
          <c:yMode val="edge"/>
          <c:x val="0.189958"/>
          <c:y val="0.0"/>
        </c:manualLayout>
      </c:layout>
      <c:overlay val="0"/>
    </c:title>
    <c:plotArea>
      <c:layout>
        <c:manualLayout>
          <c:xMode val="edge"/>
          <c:yMode val="edge"/>
          <c:x val="0.0818795"/>
          <c:y val="0.10171"/>
          <c:w val="0.730267"/>
          <c:h val="0.79671"/>
        </c:manualLayout>
      </c:layout>
      <c:pieChart>
        <c:varyColors val="1"/>
        <c:ser>
          <c:idx val="0"/>
          <c:order val="0"/>
          <c:dPt>
            <c:idx val="0"/>
            <c:explosion val="0"/>
            <c:spPr>
              <a:solidFill>
                <a:schemeClr val="accent3"/>
              </a:solidFill>
            </c:spPr>
          </c:dPt>
          <c:dLbls>
            <c:dLbl>
              <c:idx val="0"/>
              <c:txPr>
                <a:bodyPr/>
                <a:lstStyle/>
                <a:p>
                  <a:pPr lvl="0">
                    <a:defRPr b="0" i="0" sz="1200">
                      <a:solidFill>
                        <a:srgbClr val="FFFFFF"/>
                      </a:solidFill>
                      <a:latin typeface="Helvetica"/>
                    </a:defRPr>
                  </a:pPr>
                </a:p>
              </c:txPr>
              <c:showLegendKey val="0"/>
              <c:showVal val="0"/>
              <c:showCatName val="0"/>
              <c:showSerName val="0"/>
              <c:showPercent val="1"/>
              <c:showBubbleSize val="0"/>
            </c:dLbl>
            <c:dLbl>
              <c:idx val="1"/>
              <c:txPr>
                <a:bodyPr/>
                <a:lstStyle/>
                <a:p>
                  <a:pPr lvl="0">
                    <a:defRPr b="0" i="0" sz="1200">
                      <a:solidFill>
                        <a:srgbClr val="FFFFFF"/>
                      </a:solidFill>
                      <a:latin typeface="Helvetica"/>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'P2 DỊCH VỤ - Bảng dữ liệu'!$C$2:$D$2</c:f>
            </c:strRef>
          </c:cat>
          <c:val>
            <c:numRef>
              <c:f>'P2 DỊCH VỤ - Bảng dữ liệu'!$C$4:$D$4</c:f>
              <c:numCache/>
            </c:numRef>
          </c:val>
        </c:ser>
        <c:dLbls>
          <c:showLegendKey val="0"/>
          <c:showVal val="0"/>
          <c:showCatName val="0"/>
          <c:showSerName val="0"/>
          <c:showPercent val="0"/>
          <c:showBubbleSize val="0"/>
        </c:dLbls>
        <c:firstSliceAng val="0"/>
      </c:pieChart>
    </c:plotArea>
    <c:legend>
      <c:legendPos val="b"/>
      <c:layout>
        <c:manualLayout>
          <c:xMode val="edge"/>
          <c:yMode val="edge"/>
          <c:x val="0.0"/>
          <c:y val="0.942774"/>
        </c:manualLayout>
      </c:layout>
      <c:overlay val="0"/>
      <c:txPr>
        <a:bodyPr/>
        <a:lstStyle/>
        <a:p>
          <a:pPr lvl="0">
            <a:defRPr b="0" i="0" sz="1000">
              <a:solidFill>
                <a:srgbClr val="000000"/>
              </a:solidFill>
              <a:latin typeface="Helvetica Neue"/>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200">
                <a:solidFill>
                  <a:srgbClr val="000000"/>
                </a:solidFill>
                <a:latin typeface="Helvetica Neue"/>
              </a:defRPr>
            </a:pPr>
            <a:r>
              <a:rPr b="1" i="0" sz="1200">
                <a:solidFill>
                  <a:srgbClr val="000000"/>
                </a:solidFill>
                <a:latin typeface="Helvetica Neue"/>
              </a:rPr>
              <a:t>TIÊU CHÍ BẮT BUỘC</a:t>
            </a:r>
          </a:p>
        </c:rich>
      </c:tx>
      <c:layout>
        <c:manualLayout>
          <c:xMode val="edge"/>
          <c:yMode val="edge"/>
          <c:x val="0.242299"/>
          <c:y val="0.0"/>
        </c:manualLayout>
      </c:layout>
      <c:overlay val="0"/>
    </c:title>
    <c:plotArea>
      <c:layout>
        <c:manualLayout>
          <c:xMode val="edge"/>
          <c:yMode val="edge"/>
          <c:x val="0.0818795"/>
          <c:y val="0.10171"/>
          <c:w val="0.730267"/>
          <c:h val="0.79671"/>
        </c:manualLayout>
      </c:layout>
      <c:pieChart>
        <c:varyColors val="1"/>
        <c:ser>
          <c:idx val="0"/>
          <c:order val="0"/>
          <c:dPt>
            <c:idx val="0"/>
            <c:explosion val="0"/>
            <c:spPr>
              <a:solidFill>
                <a:schemeClr val="accent3"/>
              </a:solidFill>
            </c:spPr>
          </c:dPt>
          <c:dLbls>
            <c:dLbl>
              <c:idx val="0"/>
              <c:txPr>
                <a:bodyPr/>
                <a:lstStyle/>
                <a:p>
                  <a:pPr lvl="0">
                    <a:defRPr b="0" i="0" sz="1200">
                      <a:solidFill>
                        <a:srgbClr val="FFFFFF"/>
                      </a:solidFill>
                      <a:latin typeface="Helvetica"/>
                    </a:defRPr>
                  </a:pPr>
                </a:p>
              </c:txPr>
              <c:showLegendKey val="0"/>
              <c:showVal val="0"/>
              <c:showCatName val="0"/>
              <c:showSerName val="0"/>
              <c:showPercent val="1"/>
              <c:showBubbleSize val="0"/>
            </c:dLbl>
            <c:dLbl>
              <c:idx val="1"/>
              <c:txPr>
                <a:bodyPr/>
                <a:lstStyle/>
                <a:p>
                  <a:pPr lvl="0">
                    <a:defRPr b="0" i="0" sz="1200">
                      <a:solidFill>
                        <a:srgbClr val="FFFFFF"/>
                      </a:solidFill>
                      <a:latin typeface="Helvetica"/>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'P2 DỊCH VỤ - Bảng dữ liệu'!$C$2:$D$2</c:f>
            </c:strRef>
          </c:cat>
          <c:val>
            <c:numRef>
              <c:f>'P2 DỊCH VỤ - Bảng dữ liệu'!$C$3:$D$3</c:f>
              <c:numCache/>
            </c:numRef>
          </c:val>
        </c:ser>
        <c:dLbls>
          <c:showLegendKey val="0"/>
          <c:showVal val="0"/>
          <c:showCatName val="0"/>
          <c:showSerName val="0"/>
          <c:showPercent val="0"/>
          <c:showBubbleSize val="0"/>
        </c:dLbls>
        <c:firstSliceAng val="0"/>
      </c:pieChart>
    </c:plotArea>
    <c:legend>
      <c:legendPos val="b"/>
      <c:layout>
        <c:manualLayout>
          <c:xMode val="edge"/>
          <c:yMode val="edge"/>
          <c:x val="0.0"/>
          <c:y val="0.942774"/>
        </c:manualLayout>
      </c:layout>
      <c:overlay val="0"/>
      <c:txPr>
        <a:bodyPr/>
        <a:lstStyle/>
        <a:p>
          <a:pPr lvl="0">
            <a:defRPr b="0" i="0" sz="1000">
              <a:solidFill>
                <a:srgbClr val="000000"/>
              </a:solidFill>
              <a:latin typeface="Helvetica Neue"/>
            </a:defRPr>
          </a:pPr>
        </a:p>
      </c:txPr>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76200</xdr:colOff>
      <xdr:row>27</xdr:row>
      <xdr:rowOff>66675</xdr:rowOff>
    </xdr:from>
    <xdr:ext cx="3305175" cy="325755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13</xdr:col>
      <xdr:colOff>76200</xdr:colOff>
      <xdr:row>2</xdr:row>
      <xdr:rowOff>66675</xdr:rowOff>
    </xdr:from>
    <xdr:ext cx="3305175" cy="3257550"/>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25</xdr:col>
      <xdr:colOff>676275</xdr:colOff>
      <xdr:row>27</xdr:row>
      <xdr:rowOff>66675</xdr:rowOff>
    </xdr:from>
    <xdr:ext cx="3219450" cy="3257550"/>
    <xdr:graphicFrame>
      <xdr:nvGraphicFramePr>
        <xdr:cNvPr id="3" name="Chart 3"/>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25</xdr:col>
      <xdr:colOff>676275</xdr:colOff>
      <xdr:row>2</xdr:row>
      <xdr:rowOff>66675</xdr:rowOff>
    </xdr:from>
    <xdr:ext cx="3219450" cy="3257550"/>
    <xdr:graphicFrame>
      <xdr:nvGraphicFramePr>
        <xdr:cNvPr id="4" name="Chart 4"/>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542925</xdr:colOff>
      <xdr:row>27</xdr:row>
      <xdr:rowOff>66675</xdr:rowOff>
    </xdr:from>
    <xdr:ext cx="3219450" cy="3257550"/>
    <xdr:graphicFrame>
      <xdr:nvGraphicFramePr>
        <xdr:cNvPr id="5" name="Chart 5"/>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11</xdr:col>
      <xdr:colOff>542925</xdr:colOff>
      <xdr:row>2</xdr:row>
      <xdr:rowOff>66675</xdr:rowOff>
    </xdr:from>
    <xdr:ext cx="3219450" cy="3257550"/>
    <xdr:graphicFrame>
      <xdr:nvGraphicFramePr>
        <xdr:cNvPr id="6" name="Chart 6"/>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68.43"/>
    <col customWidth="1" min="2" max="2" width="12.14"/>
    <col customWidth="1" min="3" max="3" width="13.0"/>
    <col customWidth="1" min="4" max="4" width="16.29"/>
    <col customWidth="1" min="5" max="5" width="13.0"/>
    <col customWidth="1" min="6" max="8" width="16.29"/>
    <col customWidth="1" min="9" max="12" width="3.57"/>
    <col customWidth="1" min="13" max="13" width="19.43"/>
    <col customWidth="1" min="14" max="18" width="5.71"/>
    <col customWidth="1" min="19" max="19" width="3.86"/>
    <col customWidth="1" min="20" max="26" width="16.29"/>
  </cols>
  <sheetData>
    <row r="1" ht="39.75" customHeight="1">
      <c r="A1" s="1" t="s">
        <v>0</v>
      </c>
      <c r="B1" s="2"/>
      <c r="C1" s="1" t="s">
        <v>1</v>
      </c>
      <c r="D1" s="1" t="s">
        <v>2</v>
      </c>
      <c r="E1" s="3"/>
      <c r="F1" s="1" t="s">
        <v>3</v>
      </c>
      <c r="G1" s="4" t="s">
        <v>3</v>
      </c>
      <c r="H1" s="5" t="s">
        <v>4</v>
      </c>
      <c r="I1" s="5" t="s">
        <v>5</v>
      </c>
      <c r="J1" s="5" t="s">
        <v>6</v>
      </c>
      <c r="K1" s="5" t="s">
        <v>7</v>
      </c>
      <c r="L1" s="5" t="s">
        <v>8</v>
      </c>
      <c r="M1" s="4" t="s">
        <v>9</v>
      </c>
      <c r="N1" s="6">
        <v>1.0</v>
      </c>
      <c r="O1" s="6">
        <v>2.0</v>
      </c>
      <c r="P1" s="6">
        <v>3.0</v>
      </c>
      <c r="Q1" s="6">
        <v>4.0</v>
      </c>
      <c r="R1" s="6">
        <v>5.0</v>
      </c>
      <c r="S1" s="7"/>
      <c r="T1" s="8"/>
      <c r="U1" s="8"/>
      <c r="V1" s="8"/>
      <c r="W1" s="8"/>
      <c r="X1" s="8"/>
      <c r="Y1" s="8"/>
      <c r="Z1" s="8"/>
    </row>
    <row r="2" ht="28.5" customHeight="1">
      <c r="A2" s="9" t="s">
        <v>7</v>
      </c>
      <c r="B2" s="10" t="str">
        <f>$A2</f>
        <v>M</v>
      </c>
      <c r="C2" s="11"/>
      <c r="D2" s="11">
        <v>3.0</v>
      </c>
      <c r="E2" s="11">
        <f>D2</f>
        <v>3</v>
      </c>
      <c r="F2" s="12" t="s">
        <v>10</v>
      </c>
      <c r="G2" s="13" t="s">
        <v>11</v>
      </c>
      <c r="H2" s="14"/>
      <c r="I2" s="14"/>
      <c r="J2" s="14"/>
      <c r="K2" s="14"/>
      <c r="L2" s="14"/>
      <c r="M2" s="15"/>
      <c r="N2" s="15"/>
      <c r="O2" s="15"/>
      <c r="P2" s="15"/>
      <c r="Q2" s="15"/>
      <c r="R2" s="15"/>
      <c r="S2" s="14">
        <v>2.0</v>
      </c>
      <c r="T2" s="8"/>
      <c r="U2" s="8"/>
      <c r="V2" s="8"/>
      <c r="W2" s="8"/>
      <c r="X2" s="8"/>
      <c r="Y2" s="8"/>
      <c r="Z2" s="8"/>
    </row>
    <row r="3" ht="28.5" customHeight="1">
      <c r="A3" s="16" t="s">
        <v>12</v>
      </c>
      <c r="B3" s="17"/>
      <c r="C3" s="18"/>
      <c r="D3" s="19"/>
      <c r="E3" s="18"/>
      <c r="F3" s="18"/>
      <c r="G3" s="20"/>
      <c r="H3" s="21"/>
      <c r="I3" s="21"/>
      <c r="J3" s="21"/>
      <c r="K3" s="21"/>
      <c r="L3" s="21"/>
      <c r="M3" s="22"/>
      <c r="N3" s="22"/>
      <c r="O3" s="22"/>
      <c r="P3" s="22"/>
      <c r="Q3" s="22"/>
      <c r="R3" s="22"/>
      <c r="S3" s="21">
        <v>3.0</v>
      </c>
      <c r="T3" s="8"/>
      <c r="U3" s="8"/>
      <c r="V3" s="8"/>
      <c r="W3" s="8"/>
      <c r="X3" s="8"/>
      <c r="Y3" s="8"/>
      <c r="Z3" s="8"/>
    </row>
    <row r="4" ht="28.5" customHeight="1">
      <c r="A4" s="16" t="s">
        <v>13</v>
      </c>
      <c r="B4" s="17"/>
      <c r="C4" s="18"/>
      <c r="D4" s="19"/>
      <c r="E4" s="18"/>
      <c r="F4" s="18"/>
      <c r="G4" s="20"/>
      <c r="H4" s="21"/>
      <c r="I4" s="21"/>
      <c r="J4" s="21"/>
      <c r="K4" s="21"/>
      <c r="L4" s="21"/>
      <c r="M4" s="22"/>
      <c r="N4" s="22"/>
      <c r="O4" s="22"/>
      <c r="P4" s="22"/>
      <c r="Q4" s="22"/>
      <c r="R4" s="22"/>
      <c r="S4" s="21">
        <v>4.0</v>
      </c>
      <c r="T4" s="8"/>
      <c r="U4" s="8"/>
      <c r="V4" s="8"/>
      <c r="W4" s="8"/>
      <c r="X4" s="8"/>
      <c r="Y4" s="8"/>
      <c r="Z4" s="8"/>
    </row>
    <row r="5" ht="28.5" customHeight="1">
      <c r="A5" s="23" t="s">
        <v>14</v>
      </c>
      <c r="B5" s="17">
        <f t="shared" ref="B5:B7" si="1">HLOOKUP($B$2,$I$1:L5,S5,FALSE)</f>
        <v>1</v>
      </c>
      <c r="C5" s="24" t="str">
        <f t="shared" ref="C5:C7" si="2">IF(B5=1,"Ap Dung","Khong")</f>
        <v>Ap Dung</v>
      </c>
      <c r="D5" s="24" t="str">
        <f t="shared" ref="D5:D7" si="3">IF(E5="x","Bat buoc",(IF(E5=1,"khuyen khich","Khong")))</f>
        <v>Khong</v>
      </c>
      <c r="E5" s="25" t="str">
        <f t="shared" ref="E5:E7" si="4">HLOOKUP($E$2,$N$1:R5,S5,FALSE)</f>
        <v/>
      </c>
      <c r="F5" s="25"/>
      <c r="G5" s="22"/>
      <c r="H5" s="26" t="s">
        <v>15</v>
      </c>
      <c r="I5" s="21">
        <v>1.0</v>
      </c>
      <c r="J5" s="21">
        <v>1.0</v>
      </c>
      <c r="K5" s="21">
        <v>1.0</v>
      </c>
      <c r="L5" s="21">
        <v>1.0</v>
      </c>
      <c r="M5" s="27" t="s">
        <v>16</v>
      </c>
      <c r="N5" s="22">
        <v>1.0</v>
      </c>
      <c r="O5" s="22">
        <v>1.0</v>
      </c>
      <c r="P5" s="22"/>
      <c r="Q5" s="22"/>
      <c r="R5" s="22"/>
      <c r="S5" s="21">
        <v>5.0</v>
      </c>
      <c r="T5" s="8"/>
      <c r="U5" s="8"/>
      <c r="V5" s="8"/>
      <c r="W5" s="8"/>
      <c r="X5" s="8"/>
      <c r="Y5" s="8"/>
      <c r="Z5" s="8"/>
    </row>
    <row r="6" ht="28.5" customHeight="1">
      <c r="A6" s="23" t="s">
        <v>17</v>
      </c>
      <c r="B6" s="17">
        <f t="shared" si="1"/>
        <v>1</v>
      </c>
      <c r="C6" s="24" t="str">
        <f t="shared" si="2"/>
        <v>Ap Dung</v>
      </c>
      <c r="D6" s="24" t="str">
        <f t="shared" si="3"/>
        <v>khuyen khich</v>
      </c>
      <c r="E6" s="25">
        <f t="shared" si="4"/>
        <v>1</v>
      </c>
      <c r="F6" s="25">
        <v>1.0</v>
      </c>
      <c r="G6" s="22">
        <f t="shared" ref="G6:G7" si="5">IF(AND(F6=1,E6=1),1,IF(AND(F6=1,E6="x"),"x",""))</f>
        <v>1</v>
      </c>
      <c r="H6" s="26" t="s">
        <v>15</v>
      </c>
      <c r="I6" s="21">
        <v>1.0</v>
      </c>
      <c r="J6" s="21">
        <v>1.0</v>
      </c>
      <c r="K6" s="21">
        <v>1.0</v>
      </c>
      <c r="L6" s="21">
        <v>1.0</v>
      </c>
      <c r="M6" s="27" t="s">
        <v>18</v>
      </c>
      <c r="N6" s="22"/>
      <c r="O6" s="22"/>
      <c r="P6" s="22">
        <v>1.0</v>
      </c>
      <c r="Q6" s="22">
        <v>1.0</v>
      </c>
      <c r="R6" s="22">
        <v>1.0</v>
      </c>
      <c r="S6" s="21">
        <v>6.0</v>
      </c>
      <c r="T6" s="8"/>
      <c r="U6" s="8"/>
      <c r="V6" s="8"/>
      <c r="W6" s="8"/>
      <c r="X6" s="8"/>
      <c r="Y6" s="8"/>
      <c r="Z6" s="8"/>
    </row>
    <row r="7" ht="28.5" customHeight="1">
      <c r="A7" s="23" t="s">
        <v>19</v>
      </c>
      <c r="B7" s="17">
        <f t="shared" si="1"/>
        <v>1</v>
      </c>
      <c r="C7" s="24" t="str">
        <f t="shared" si="2"/>
        <v>Ap Dung</v>
      </c>
      <c r="D7" s="24" t="str">
        <f t="shared" si="3"/>
        <v>khuyen khich</v>
      </c>
      <c r="E7" s="25">
        <f t="shared" si="4"/>
        <v>1</v>
      </c>
      <c r="F7" s="25">
        <v>1.0</v>
      </c>
      <c r="G7" s="22">
        <f t="shared" si="5"/>
        <v>1</v>
      </c>
      <c r="H7" s="26" t="s">
        <v>15</v>
      </c>
      <c r="I7" s="21">
        <v>1.0</v>
      </c>
      <c r="J7" s="21">
        <v>1.0</v>
      </c>
      <c r="K7" s="21">
        <v>1.0</v>
      </c>
      <c r="L7" s="21">
        <v>1.0</v>
      </c>
      <c r="M7" s="27" t="s">
        <v>18</v>
      </c>
      <c r="N7" s="22"/>
      <c r="O7" s="22"/>
      <c r="P7" s="22">
        <v>1.0</v>
      </c>
      <c r="Q7" s="22">
        <v>1.0</v>
      </c>
      <c r="R7" s="22">
        <v>1.0</v>
      </c>
      <c r="S7" s="21">
        <v>7.0</v>
      </c>
      <c r="T7" s="8"/>
      <c r="U7" s="8"/>
      <c r="V7" s="8"/>
      <c r="W7" s="8"/>
      <c r="X7" s="8"/>
      <c r="Y7" s="8"/>
      <c r="Z7" s="8"/>
    </row>
    <row r="8" ht="28.5" customHeight="1">
      <c r="A8" s="28" t="s">
        <v>20</v>
      </c>
      <c r="B8" s="17"/>
      <c r="C8" s="29"/>
      <c r="D8" s="29"/>
      <c r="E8" s="30"/>
      <c r="F8" s="30"/>
      <c r="G8" s="22"/>
      <c r="H8" s="21"/>
      <c r="I8" s="21"/>
      <c r="J8" s="21"/>
      <c r="K8" s="21"/>
      <c r="L8" s="21"/>
      <c r="M8" s="22"/>
      <c r="N8" s="22"/>
      <c r="O8" s="22"/>
      <c r="P8" s="22"/>
      <c r="Q8" s="22"/>
      <c r="R8" s="22"/>
      <c r="S8" s="21">
        <v>8.0</v>
      </c>
      <c r="T8" s="8"/>
      <c r="U8" s="8"/>
      <c r="V8" s="8"/>
      <c r="W8" s="8"/>
      <c r="X8" s="8"/>
      <c r="Y8" s="8"/>
      <c r="Z8" s="8"/>
    </row>
    <row r="9" ht="26.25" customHeight="1">
      <c r="A9" s="23" t="s">
        <v>21</v>
      </c>
      <c r="B9" s="17">
        <f t="shared" ref="B9:B24" si="6">HLOOKUP($B$2,$I$1:L9,S9,FALSE)</f>
        <v>1</v>
      </c>
      <c r="C9" s="24" t="str">
        <f t="shared" ref="C9:C24" si="7">IF(B9=1,"Ap Dung","Khong")</f>
        <v>Ap Dung</v>
      </c>
      <c r="D9" s="24" t="str">
        <f t="shared" ref="D9:D24" si="8">IF(E9="x","Bat buoc",(IF(E9=1,"khuyen khich","Khong")))</f>
        <v>Bat buoc</v>
      </c>
      <c r="E9" s="31" t="str">
        <f t="shared" ref="E9:E24" si="9">HLOOKUP($E$2,$N$1:R9,S9,FALSE)</f>
        <v>x</v>
      </c>
      <c r="F9" s="25">
        <v>1.0</v>
      </c>
      <c r="G9" s="27" t="str">
        <f t="shared" ref="G9:G24" si="10">IF(AND(F9=1,E9=1),1,IF(AND(F9=1,E9="x"),"x",""))</f>
        <v>x</v>
      </c>
      <c r="H9" s="26" t="s">
        <v>15</v>
      </c>
      <c r="I9" s="21">
        <v>1.0</v>
      </c>
      <c r="J9" s="21">
        <v>1.0</v>
      </c>
      <c r="K9" s="21">
        <v>1.0</v>
      </c>
      <c r="L9" s="21">
        <v>1.0</v>
      </c>
      <c r="M9" s="27" t="s">
        <v>22</v>
      </c>
      <c r="N9" s="27" t="s">
        <v>23</v>
      </c>
      <c r="O9" s="27" t="s">
        <v>23</v>
      </c>
      <c r="P9" s="27" t="s">
        <v>23</v>
      </c>
      <c r="Q9" s="27" t="s">
        <v>23</v>
      </c>
      <c r="R9" s="27" t="s">
        <v>23</v>
      </c>
      <c r="S9" s="21">
        <v>9.0</v>
      </c>
      <c r="T9" s="8"/>
      <c r="U9" s="8"/>
      <c r="V9" s="8"/>
      <c r="W9" s="8"/>
      <c r="X9" s="8"/>
      <c r="Y9" s="8"/>
      <c r="Z9" s="8"/>
    </row>
    <row r="10" ht="28.5" customHeight="1">
      <c r="A10" s="23" t="s">
        <v>24</v>
      </c>
      <c r="B10" s="17">
        <f t="shared" si="6"/>
        <v>1</v>
      </c>
      <c r="C10" s="24" t="str">
        <f t="shared" si="7"/>
        <v>Ap Dung</v>
      </c>
      <c r="D10" s="24" t="str">
        <f t="shared" si="8"/>
        <v>Bat buoc</v>
      </c>
      <c r="E10" s="31" t="str">
        <f t="shared" si="9"/>
        <v>x</v>
      </c>
      <c r="F10" s="25">
        <v>1.0</v>
      </c>
      <c r="G10" s="27" t="str">
        <f t="shared" si="10"/>
        <v>x</v>
      </c>
      <c r="H10" s="26" t="s">
        <v>15</v>
      </c>
      <c r="I10" s="21">
        <v>1.0</v>
      </c>
      <c r="J10" s="21">
        <v>1.0</v>
      </c>
      <c r="K10" s="21">
        <v>1.0</v>
      </c>
      <c r="L10" s="21">
        <v>1.0</v>
      </c>
      <c r="M10" s="27" t="s">
        <v>25</v>
      </c>
      <c r="N10" s="22"/>
      <c r="O10" s="22"/>
      <c r="P10" s="27" t="s">
        <v>23</v>
      </c>
      <c r="Q10" s="27" t="s">
        <v>23</v>
      </c>
      <c r="R10" s="27" t="s">
        <v>23</v>
      </c>
      <c r="S10" s="21">
        <v>10.0</v>
      </c>
      <c r="T10" s="8"/>
      <c r="U10" s="8"/>
      <c r="V10" s="8"/>
      <c r="W10" s="8"/>
      <c r="X10" s="8"/>
      <c r="Y10" s="8"/>
      <c r="Z10" s="8"/>
    </row>
    <row r="11" ht="28.5" customHeight="1">
      <c r="A11" s="23" t="s">
        <v>26</v>
      </c>
      <c r="B11" s="17">
        <f t="shared" si="6"/>
        <v>1</v>
      </c>
      <c r="C11" s="24" t="str">
        <f t="shared" si="7"/>
        <v>Ap Dung</v>
      </c>
      <c r="D11" s="24" t="str">
        <f t="shared" si="8"/>
        <v>Khong</v>
      </c>
      <c r="E11" s="25" t="str">
        <f t="shared" si="9"/>
        <v/>
      </c>
      <c r="F11" s="25">
        <v>1.0</v>
      </c>
      <c r="G11" s="27" t="str">
        <f t="shared" si="10"/>
        <v/>
      </c>
      <c r="H11" s="26" t="s">
        <v>15</v>
      </c>
      <c r="I11" s="21">
        <v>1.0</v>
      </c>
      <c r="J11" s="21">
        <v>1.0</v>
      </c>
      <c r="K11" s="21">
        <v>1.0</v>
      </c>
      <c r="L11" s="21">
        <v>1.0</v>
      </c>
      <c r="M11" s="22">
        <v>5.0</v>
      </c>
      <c r="N11" s="22"/>
      <c r="O11" s="22"/>
      <c r="P11" s="22"/>
      <c r="Q11" s="22"/>
      <c r="R11" s="22">
        <v>1.0</v>
      </c>
      <c r="S11" s="21">
        <v>11.0</v>
      </c>
      <c r="T11" s="8"/>
      <c r="U11" s="8"/>
      <c r="V11" s="8"/>
      <c r="W11" s="8"/>
      <c r="X11" s="8"/>
      <c r="Y11" s="8"/>
      <c r="Z11" s="8"/>
    </row>
    <row r="12" ht="28.5" customHeight="1">
      <c r="A12" s="23" t="s">
        <v>27</v>
      </c>
      <c r="B12" s="17">
        <f t="shared" si="6"/>
        <v>1</v>
      </c>
      <c r="C12" s="24" t="str">
        <f t="shared" si="7"/>
        <v>Ap Dung</v>
      </c>
      <c r="D12" s="24" t="str">
        <f t="shared" si="8"/>
        <v>Khong</v>
      </c>
      <c r="E12" s="25" t="str">
        <f t="shared" si="9"/>
        <v/>
      </c>
      <c r="F12" s="25">
        <v>1.0</v>
      </c>
      <c r="G12" s="27" t="str">
        <f t="shared" si="10"/>
        <v/>
      </c>
      <c r="H12" s="26" t="s">
        <v>15</v>
      </c>
      <c r="I12" s="21">
        <v>1.0</v>
      </c>
      <c r="J12" s="21">
        <v>1.0</v>
      </c>
      <c r="K12" s="21">
        <v>1.0</v>
      </c>
      <c r="L12" s="21">
        <v>1.0</v>
      </c>
      <c r="M12" s="27" t="s">
        <v>28</v>
      </c>
      <c r="N12" s="22"/>
      <c r="O12" s="22"/>
      <c r="P12" s="22"/>
      <c r="Q12" s="22"/>
      <c r="R12" s="27" t="s">
        <v>23</v>
      </c>
      <c r="S12" s="21">
        <v>12.0</v>
      </c>
      <c r="T12" s="8"/>
      <c r="U12" s="8"/>
      <c r="V12" s="8"/>
      <c r="W12" s="8"/>
      <c r="X12" s="8"/>
      <c r="Y12" s="8"/>
      <c r="Z12" s="8"/>
    </row>
    <row r="13" ht="28.5" customHeight="1">
      <c r="A13" s="23" t="s">
        <v>29</v>
      </c>
      <c r="B13" s="17">
        <f t="shared" si="6"/>
        <v>1</v>
      </c>
      <c r="C13" s="24" t="str">
        <f t="shared" si="7"/>
        <v>Ap Dung</v>
      </c>
      <c r="D13" s="24" t="str">
        <f t="shared" si="8"/>
        <v>Khong</v>
      </c>
      <c r="E13" s="25" t="str">
        <f t="shared" si="9"/>
        <v/>
      </c>
      <c r="F13" s="25"/>
      <c r="G13" s="27" t="str">
        <f t="shared" si="10"/>
        <v/>
      </c>
      <c r="H13" s="26" t="s">
        <v>15</v>
      </c>
      <c r="I13" s="21">
        <v>1.0</v>
      </c>
      <c r="J13" s="21">
        <v>1.0</v>
      </c>
      <c r="K13" s="21">
        <v>1.0</v>
      </c>
      <c r="L13" s="21">
        <v>1.0</v>
      </c>
      <c r="M13" s="27" t="s">
        <v>30</v>
      </c>
      <c r="N13" s="27" t="s">
        <v>23</v>
      </c>
      <c r="O13" s="27" t="s">
        <v>23</v>
      </c>
      <c r="P13" s="22"/>
      <c r="Q13" s="22"/>
      <c r="R13" s="22"/>
      <c r="S13" s="21">
        <v>13.0</v>
      </c>
      <c r="T13" s="8"/>
      <c r="U13" s="8"/>
      <c r="V13" s="8"/>
      <c r="W13" s="8"/>
      <c r="X13" s="8"/>
      <c r="Y13" s="8"/>
      <c r="Z13" s="8"/>
    </row>
    <row r="14" ht="50.25" customHeight="1">
      <c r="A14" s="23" t="s">
        <v>31</v>
      </c>
      <c r="B14" s="17">
        <f t="shared" si="6"/>
        <v>1</v>
      </c>
      <c r="C14" s="24" t="str">
        <f t="shared" si="7"/>
        <v>Ap Dung</v>
      </c>
      <c r="D14" s="24" t="str">
        <f t="shared" si="8"/>
        <v>Bat buoc</v>
      </c>
      <c r="E14" s="31" t="str">
        <f t="shared" si="9"/>
        <v>x</v>
      </c>
      <c r="F14" s="25">
        <v>1.0</v>
      </c>
      <c r="G14" s="27" t="str">
        <f t="shared" si="10"/>
        <v>x</v>
      </c>
      <c r="H14" s="26" t="s">
        <v>15</v>
      </c>
      <c r="I14" s="21">
        <v>1.0</v>
      </c>
      <c r="J14" s="21">
        <v>1.0</v>
      </c>
      <c r="K14" s="21">
        <v>1.0</v>
      </c>
      <c r="L14" s="21">
        <v>1.0</v>
      </c>
      <c r="M14" s="27" t="s">
        <v>25</v>
      </c>
      <c r="N14" s="22"/>
      <c r="O14" s="32"/>
      <c r="P14" s="27" t="s">
        <v>23</v>
      </c>
      <c r="Q14" s="27" t="s">
        <v>23</v>
      </c>
      <c r="R14" s="27" t="s">
        <v>23</v>
      </c>
      <c r="S14" s="21">
        <v>14.0</v>
      </c>
      <c r="T14" s="8"/>
      <c r="U14" s="8"/>
      <c r="V14" s="8"/>
      <c r="W14" s="8"/>
      <c r="X14" s="8"/>
      <c r="Y14" s="8"/>
      <c r="Z14" s="8"/>
    </row>
    <row r="15" ht="28.5" customHeight="1">
      <c r="A15" s="23" t="s">
        <v>32</v>
      </c>
      <c r="B15" s="17" t="str">
        <f t="shared" si="6"/>
        <v/>
      </c>
      <c r="C15" s="24" t="str">
        <f t="shared" si="7"/>
        <v>Khong</v>
      </c>
      <c r="D15" s="24" t="str">
        <f t="shared" si="8"/>
        <v>Khong</v>
      </c>
      <c r="E15" s="25" t="str">
        <f t="shared" si="9"/>
        <v/>
      </c>
      <c r="F15" s="25">
        <v>1.0</v>
      </c>
      <c r="G15" s="27" t="str">
        <f t="shared" si="10"/>
        <v/>
      </c>
      <c r="H15" s="26" t="s">
        <v>33</v>
      </c>
      <c r="I15" s="21">
        <v>1.0</v>
      </c>
      <c r="J15" s="21">
        <v>1.0</v>
      </c>
      <c r="K15" s="21"/>
      <c r="L15" s="21"/>
      <c r="M15" s="27" t="s">
        <v>28</v>
      </c>
      <c r="N15" s="22"/>
      <c r="O15" s="22"/>
      <c r="P15" s="22"/>
      <c r="Q15" s="22"/>
      <c r="R15" s="27" t="s">
        <v>23</v>
      </c>
      <c r="S15" s="21">
        <v>15.0</v>
      </c>
      <c r="T15" s="8"/>
      <c r="U15" s="8"/>
      <c r="V15" s="8"/>
      <c r="W15" s="8"/>
      <c r="X15" s="8"/>
      <c r="Y15" s="8"/>
      <c r="Z15" s="8"/>
    </row>
    <row r="16" ht="28.5" customHeight="1">
      <c r="A16" s="23" t="s">
        <v>34</v>
      </c>
      <c r="B16" s="17" t="str">
        <f t="shared" si="6"/>
        <v/>
      </c>
      <c r="C16" s="24" t="str">
        <f t="shared" si="7"/>
        <v>Khong</v>
      </c>
      <c r="D16" s="24" t="str">
        <f t="shared" si="8"/>
        <v>khuyen khich</v>
      </c>
      <c r="E16" s="25">
        <f t="shared" si="9"/>
        <v>1</v>
      </c>
      <c r="F16" s="25">
        <v>1.0</v>
      </c>
      <c r="G16" s="22">
        <f t="shared" si="10"/>
        <v>1</v>
      </c>
      <c r="H16" s="26" t="s">
        <v>5</v>
      </c>
      <c r="I16" s="21">
        <v>1.0</v>
      </c>
      <c r="J16" s="21"/>
      <c r="K16" s="21"/>
      <c r="L16" s="21"/>
      <c r="M16" s="27" t="s">
        <v>35</v>
      </c>
      <c r="N16" s="22"/>
      <c r="O16" s="22"/>
      <c r="P16" s="22">
        <v>1.0</v>
      </c>
      <c r="Q16" s="27" t="s">
        <v>23</v>
      </c>
      <c r="R16" s="27" t="s">
        <v>23</v>
      </c>
      <c r="S16" s="21">
        <v>16.0</v>
      </c>
      <c r="T16" s="8"/>
      <c r="U16" s="8"/>
      <c r="V16" s="8"/>
      <c r="W16" s="8"/>
      <c r="X16" s="8"/>
      <c r="Y16" s="8"/>
      <c r="Z16" s="8"/>
    </row>
    <row r="17" ht="28.5" customHeight="1">
      <c r="A17" s="23" t="s">
        <v>36</v>
      </c>
      <c r="B17" s="17">
        <f t="shared" si="6"/>
        <v>1</v>
      </c>
      <c r="C17" s="24" t="str">
        <f t="shared" si="7"/>
        <v>Ap Dung</v>
      </c>
      <c r="D17" s="24" t="str">
        <f t="shared" si="8"/>
        <v>khuyen khich</v>
      </c>
      <c r="E17" s="25">
        <f t="shared" si="9"/>
        <v>1</v>
      </c>
      <c r="F17" s="25">
        <v>1.0</v>
      </c>
      <c r="G17" s="22">
        <f t="shared" si="10"/>
        <v>1</v>
      </c>
      <c r="H17" s="26" t="s">
        <v>15</v>
      </c>
      <c r="I17" s="21">
        <v>1.0</v>
      </c>
      <c r="J17" s="21">
        <v>1.0</v>
      </c>
      <c r="K17" s="21">
        <v>1.0</v>
      </c>
      <c r="L17" s="21">
        <v>1.0</v>
      </c>
      <c r="M17" s="27" t="s">
        <v>35</v>
      </c>
      <c r="N17" s="22"/>
      <c r="O17" s="22"/>
      <c r="P17" s="22">
        <v>1.0</v>
      </c>
      <c r="Q17" s="27" t="s">
        <v>23</v>
      </c>
      <c r="R17" s="27" t="s">
        <v>23</v>
      </c>
      <c r="S17" s="21">
        <v>17.0</v>
      </c>
      <c r="T17" s="8"/>
      <c r="U17" s="8"/>
      <c r="V17" s="8"/>
      <c r="W17" s="8"/>
      <c r="X17" s="8"/>
      <c r="Y17" s="8"/>
      <c r="Z17" s="8"/>
    </row>
    <row r="18" ht="28.5" customHeight="1">
      <c r="A18" s="23" t="s">
        <v>37</v>
      </c>
      <c r="B18" s="17">
        <f t="shared" si="6"/>
        <v>1</v>
      </c>
      <c r="C18" s="24" t="str">
        <f t="shared" si="7"/>
        <v>Ap Dung</v>
      </c>
      <c r="D18" s="24" t="str">
        <f t="shared" si="8"/>
        <v>khuyen khich</v>
      </c>
      <c r="E18" s="25">
        <f t="shared" si="9"/>
        <v>1</v>
      </c>
      <c r="F18" s="25">
        <v>1.0</v>
      </c>
      <c r="G18" s="22">
        <f t="shared" si="10"/>
        <v>1</v>
      </c>
      <c r="H18" s="26" t="s">
        <v>15</v>
      </c>
      <c r="I18" s="21">
        <v>1.0</v>
      </c>
      <c r="J18" s="21">
        <v>1.0</v>
      </c>
      <c r="K18" s="21">
        <v>1.0</v>
      </c>
      <c r="L18" s="21">
        <v>1.0</v>
      </c>
      <c r="M18" s="27" t="s">
        <v>38</v>
      </c>
      <c r="N18" s="22">
        <v>1.0</v>
      </c>
      <c r="O18" s="22">
        <v>1.0</v>
      </c>
      <c r="P18" s="22">
        <v>1.0</v>
      </c>
      <c r="Q18" s="22">
        <v>1.0</v>
      </c>
      <c r="R18" s="22"/>
      <c r="S18" s="21">
        <v>18.0</v>
      </c>
      <c r="T18" s="8"/>
      <c r="U18" s="8"/>
      <c r="V18" s="8"/>
      <c r="W18" s="8"/>
      <c r="X18" s="8"/>
      <c r="Y18" s="8"/>
      <c r="Z18" s="8"/>
    </row>
    <row r="19" ht="28.5" customHeight="1">
      <c r="A19" s="23" t="s">
        <v>37</v>
      </c>
      <c r="B19" s="17" t="str">
        <f t="shared" si="6"/>
        <v/>
      </c>
      <c r="C19" s="24" t="str">
        <f t="shared" si="7"/>
        <v>Khong</v>
      </c>
      <c r="D19" s="24" t="str">
        <f t="shared" si="8"/>
        <v>Khong</v>
      </c>
      <c r="E19" s="25" t="str">
        <f t="shared" si="9"/>
        <v/>
      </c>
      <c r="F19" s="25"/>
      <c r="G19" s="27" t="str">
        <f t="shared" si="10"/>
        <v/>
      </c>
      <c r="H19" s="26" t="s">
        <v>6</v>
      </c>
      <c r="I19" s="21"/>
      <c r="J19" s="21">
        <v>1.0</v>
      </c>
      <c r="K19" s="21"/>
      <c r="L19" s="21"/>
      <c r="M19" s="22">
        <v>5.0</v>
      </c>
      <c r="N19" s="22"/>
      <c r="O19" s="22"/>
      <c r="P19" s="22"/>
      <c r="Q19" s="22"/>
      <c r="R19" s="22">
        <v>1.0</v>
      </c>
      <c r="S19" s="21">
        <v>19.0</v>
      </c>
      <c r="T19" s="8"/>
      <c r="U19" s="8"/>
      <c r="V19" s="8"/>
      <c r="W19" s="8"/>
      <c r="X19" s="8"/>
      <c r="Y19" s="8"/>
      <c r="Z19" s="8"/>
    </row>
    <row r="20" ht="28.5" customHeight="1">
      <c r="A20" s="23" t="s">
        <v>37</v>
      </c>
      <c r="B20" s="17">
        <f t="shared" si="6"/>
        <v>1</v>
      </c>
      <c r="C20" s="24" t="str">
        <f t="shared" si="7"/>
        <v>Ap Dung</v>
      </c>
      <c r="D20" s="24" t="str">
        <f t="shared" si="8"/>
        <v>Khong</v>
      </c>
      <c r="E20" s="25" t="str">
        <f t="shared" si="9"/>
        <v/>
      </c>
      <c r="F20" s="25">
        <v>1.0</v>
      </c>
      <c r="G20" s="27" t="str">
        <f t="shared" si="10"/>
        <v/>
      </c>
      <c r="H20" s="26" t="s">
        <v>39</v>
      </c>
      <c r="I20" s="21">
        <v>1.0</v>
      </c>
      <c r="J20" s="21"/>
      <c r="K20" s="21">
        <v>1.0</v>
      </c>
      <c r="L20" s="21">
        <v>1.0</v>
      </c>
      <c r="M20" s="27" t="s">
        <v>28</v>
      </c>
      <c r="N20" s="22"/>
      <c r="O20" s="22"/>
      <c r="P20" s="22"/>
      <c r="Q20" s="22"/>
      <c r="R20" s="27" t="s">
        <v>23</v>
      </c>
      <c r="S20" s="21">
        <v>20.0</v>
      </c>
      <c r="T20" s="8"/>
      <c r="U20" s="8"/>
      <c r="V20" s="8"/>
      <c r="W20" s="8"/>
      <c r="X20" s="8"/>
      <c r="Y20" s="8"/>
      <c r="Z20" s="8"/>
    </row>
    <row r="21" ht="28.5" customHeight="1">
      <c r="A21" s="23" t="s">
        <v>40</v>
      </c>
      <c r="B21" s="17">
        <f t="shared" si="6"/>
        <v>1</v>
      </c>
      <c r="C21" s="24" t="str">
        <f t="shared" si="7"/>
        <v>Ap Dung</v>
      </c>
      <c r="D21" s="24" t="str">
        <f t="shared" si="8"/>
        <v>Khong</v>
      </c>
      <c r="E21" s="25" t="str">
        <f t="shared" si="9"/>
        <v/>
      </c>
      <c r="F21" s="25"/>
      <c r="G21" s="27" t="str">
        <f t="shared" si="10"/>
        <v/>
      </c>
      <c r="H21" s="26" t="s">
        <v>15</v>
      </c>
      <c r="I21" s="21">
        <v>1.0</v>
      </c>
      <c r="J21" s="21">
        <v>1.0</v>
      </c>
      <c r="K21" s="21">
        <v>1.0</v>
      </c>
      <c r="L21" s="21">
        <v>1.0</v>
      </c>
      <c r="M21" s="27" t="s">
        <v>41</v>
      </c>
      <c r="N21" s="22"/>
      <c r="O21" s="22"/>
      <c r="P21" s="22"/>
      <c r="Q21" s="27" t="s">
        <v>23</v>
      </c>
      <c r="R21" s="27" t="s">
        <v>23</v>
      </c>
      <c r="S21" s="21">
        <v>21.0</v>
      </c>
      <c r="T21" s="8"/>
      <c r="U21" s="8"/>
      <c r="V21" s="8"/>
      <c r="W21" s="8"/>
      <c r="X21" s="8"/>
      <c r="Y21" s="8"/>
      <c r="Z21" s="8"/>
    </row>
    <row r="22" ht="28.5" customHeight="1">
      <c r="A22" s="23" t="s">
        <v>42</v>
      </c>
      <c r="B22" s="17" t="str">
        <f t="shared" si="6"/>
        <v/>
      </c>
      <c r="C22" s="24" t="str">
        <f t="shared" si="7"/>
        <v>Khong</v>
      </c>
      <c r="D22" s="24" t="str">
        <f t="shared" si="8"/>
        <v>Khong</v>
      </c>
      <c r="E22" s="25" t="str">
        <f t="shared" si="9"/>
        <v/>
      </c>
      <c r="F22" s="25">
        <v>1.0</v>
      </c>
      <c r="G22" s="27" t="str">
        <f t="shared" si="10"/>
        <v/>
      </c>
      <c r="H22" s="26" t="s">
        <v>5</v>
      </c>
      <c r="I22" s="21">
        <v>1.0</v>
      </c>
      <c r="J22" s="21"/>
      <c r="K22" s="21"/>
      <c r="L22" s="21"/>
      <c r="M22" s="27" t="s">
        <v>28</v>
      </c>
      <c r="N22" s="22"/>
      <c r="O22" s="22"/>
      <c r="P22" s="22"/>
      <c r="Q22" s="22"/>
      <c r="R22" s="27" t="s">
        <v>23</v>
      </c>
      <c r="S22" s="21">
        <v>22.0</v>
      </c>
      <c r="T22" s="8"/>
      <c r="U22" s="8"/>
      <c r="V22" s="8"/>
      <c r="W22" s="8"/>
      <c r="X22" s="8"/>
      <c r="Y22" s="8"/>
      <c r="Z22" s="8"/>
    </row>
    <row r="23" ht="28.5" customHeight="1">
      <c r="A23" s="23" t="s">
        <v>42</v>
      </c>
      <c r="B23" s="17">
        <f t="shared" si="6"/>
        <v>1</v>
      </c>
      <c r="C23" s="24" t="str">
        <f t="shared" si="7"/>
        <v>Ap Dung</v>
      </c>
      <c r="D23" s="24" t="str">
        <f t="shared" si="8"/>
        <v>Khong</v>
      </c>
      <c r="E23" s="25" t="str">
        <f t="shared" si="9"/>
        <v/>
      </c>
      <c r="F23" s="25">
        <v>1.0</v>
      </c>
      <c r="G23" s="27" t="str">
        <f t="shared" si="10"/>
        <v/>
      </c>
      <c r="H23" s="26" t="s">
        <v>6</v>
      </c>
      <c r="I23" s="21">
        <v>1.0</v>
      </c>
      <c r="J23" s="21">
        <v>1.0</v>
      </c>
      <c r="K23" s="21">
        <v>1.0</v>
      </c>
      <c r="L23" s="21">
        <v>1.0</v>
      </c>
      <c r="M23" s="22">
        <v>5.0</v>
      </c>
      <c r="N23" s="22"/>
      <c r="O23" s="22"/>
      <c r="P23" s="22"/>
      <c r="Q23" s="22"/>
      <c r="R23" s="22">
        <v>1.0</v>
      </c>
      <c r="S23" s="21">
        <v>23.0</v>
      </c>
      <c r="T23" s="8"/>
      <c r="U23" s="8"/>
      <c r="V23" s="8"/>
      <c r="W23" s="8"/>
      <c r="X23" s="8"/>
      <c r="Y23" s="8"/>
      <c r="Z23" s="8"/>
    </row>
    <row r="24" ht="28.5" customHeight="1">
      <c r="A24" s="23" t="s">
        <v>43</v>
      </c>
      <c r="B24" s="17">
        <f t="shared" si="6"/>
        <v>1</v>
      </c>
      <c r="C24" s="24" t="str">
        <f t="shared" si="7"/>
        <v>Ap Dung</v>
      </c>
      <c r="D24" s="24" t="str">
        <f t="shared" si="8"/>
        <v>khuyen khich</v>
      </c>
      <c r="E24" s="25">
        <f t="shared" si="9"/>
        <v>1</v>
      </c>
      <c r="F24" s="25">
        <v>1.0</v>
      </c>
      <c r="G24" s="22">
        <f t="shared" si="10"/>
        <v>1</v>
      </c>
      <c r="H24" s="26" t="s">
        <v>15</v>
      </c>
      <c r="I24" s="21">
        <v>1.0</v>
      </c>
      <c r="J24" s="21">
        <v>1.0</v>
      </c>
      <c r="K24" s="21">
        <v>1.0</v>
      </c>
      <c r="L24" s="21">
        <v>1.0</v>
      </c>
      <c r="M24" s="27" t="s">
        <v>44</v>
      </c>
      <c r="N24" s="22">
        <v>1.0</v>
      </c>
      <c r="O24" s="22">
        <v>1.0</v>
      </c>
      <c r="P24" s="22">
        <v>1.0</v>
      </c>
      <c r="Q24" s="27" t="s">
        <v>23</v>
      </c>
      <c r="R24" s="27" t="s">
        <v>23</v>
      </c>
      <c r="S24" s="21">
        <v>24.0</v>
      </c>
      <c r="T24" s="8"/>
      <c r="U24" s="8"/>
      <c r="V24" s="8"/>
      <c r="W24" s="8"/>
      <c r="X24" s="8"/>
      <c r="Y24" s="8"/>
      <c r="Z24" s="8"/>
    </row>
    <row r="25" ht="28.5" customHeight="1">
      <c r="A25" s="16" t="s">
        <v>45</v>
      </c>
      <c r="B25" s="17"/>
      <c r="C25" s="29"/>
      <c r="D25" s="29"/>
      <c r="E25" s="30"/>
      <c r="F25" s="30"/>
      <c r="G25" s="22"/>
      <c r="H25" s="21"/>
      <c r="I25" s="21"/>
      <c r="J25" s="21"/>
      <c r="K25" s="21"/>
      <c r="L25" s="21"/>
      <c r="M25" s="22"/>
      <c r="N25" s="22"/>
      <c r="O25" s="22"/>
      <c r="P25" s="22"/>
      <c r="Q25" s="22"/>
      <c r="R25" s="22"/>
      <c r="S25" s="21">
        <v>25.0</v>
      </c>
      <c r="T25" s="8"/>
      <c r="U25" s="8"/>
      <c r="V25" s="8"/>
      <c r="W25" s="8"/>
      <c r="X25" s="8"/>
      <c r="Y25" s="8"/>
      <c r="Z25" s="8"/>
    </row>
    <row r="26" ht="28.5" customHeight="1">
      <c r="A26" s="23" t="s">
        <v>46</v>
      </c>
      <c r="B26" s="17">
        <f t="shared" ref="B26:B36" si="11">HLOOKUP($B$2,$I$1:L26,S26,FALSE)</f>
        <v>1</v>
      </c>
      <c r="C26" s="24" t="str">
        <f t="shared" ref="C26:C36" si="12">IF(B26=1,"Ap Dung","Khong")</f>
        <v>Ap Dung</v>
      </c>
      <c r="D26" s="24" t="str">
        <f t="shared" ref="D26:D36" si="13">IF(E26="x","Bat buoc",(IF(E26=1,"khuyen khich","Khong")))</f>
        <v>Khong</v>
      </c>
      <c r="E26" s="25" t="str">
        <f t="shared" ref="E26:E36" si="14">HLOOKUP($E$2,$N$1:R26,S26,FALSE)</f>
        <v/>
      </c>
      <c r="F26" s="25"/>
      <c r="G26" s="27" t="str">
        <f t="shared" ref="G26:G36" si="15">IF(AND(F26=1,E26=1),1,IF(AND(F26=1,E26="x"),"x",""))</f>
        <v/>
      </c>
      <c r="H26" s="26" t="s">
        <v>15</v>
      </c>
      <c r="I26" s="21">
        <v>1.0</v>
      </c>
      <c r="J26" s="21">
        <v>1.0</v>
      </c>
      <c r="K26" s="21">
        <v>1.0</v>
      </c>
      <c r="L26" s="21">
        <v>1.0</v>
      </c>
      <c r="M26" s="27" t="s">
        <v>47</v>
      </c>
      <c r="N26" s="27" t="s">
        <v>23</v>
      </c>
      <c r="O26" s="22"/>
      <c r="P26" s="22"/>
      <c r="Q26" s="22"/>
      <c r="R26" s="22"/>
      <c r="S26" s="21">
        <v>26.0</v>
      </c>
      <c r="T26" s="8"/>
      <c r="U26" s="8"/>
      <c r="V26" s="8"/>
      <c r="W26" s="8"/>
      <c r="X26" s="8"/>
      <c r="Y26" s="8"/>
      <c r="Z26" s="8"/>
    </row>
    <row r="27" ht="28.5" customHeight="1">
      <c r="A27" s="23" t="s">
        <v>48</v>
      </c>
      <c r="B27" s="17" t="str">
        <f t="shared" si="11"/>
        <v/>
      </c>
      <c r="C27" s="24" t="str">
        <f t="shared" si="12"/>
        <v>Khong</v>
      </c>
      <c r="D27" s="24" t="str">
        <f t="shared" si="13"/>
        <v>Khong</v>
      </c>
      <c r="E27" s="25" t="str">
        <f t="shared" si="14"/>
        <v/>
      </c>
      <c r="F27" s="25"/>
      <c r="G27" s="27" t="str">
        <f t="shared" si="15"/>
        <v/>
      </c>
      <c r="H27" s="26" t="s">
        <v>6</v>
      </c>
      <c r="I27" s="21"/>
      <c r="J27" s="21">
        <v>1.0</v>
      </c>
      <c r="K27" s="21"/>
      <c r="L27" s="21"/>
      <c r="M27" s="27" t="s">
        <v>49</v>
      </c>
      <c r="N27" s="22"/>
      <c r="O27" s="27" t="s">
        <v>23</v>
      </c>
      <c r="P27" s="22"/>
      <c r="Q27" s="22"/>
      <c r="R27" s="22"/>
      <c r="S27" s="21">
        <v>27.0</v>
      </c>
      <c r="T27" s="8"/>
      <c r="U27" s="8"/>
      <c r="V27" s="8"/>
      <c r="W27" s="8"/>
      <c r="X27" s="8"/>
      <c r="Y27" s="8"/>
      <c r="Z27" s="8"/>
    </row>
    <row r="28" ht="28.5" customHeight="1">
      <c r="A28" s="23" t="s">
        <v>50</v>
      </c>
      <c r="B28" s="17">
        <f t="shared" si="11"/>
        <v>1</v>
      </c>
      <c r="C28" s="24" t="str">
        <f t="shared" si="12"/>
        <v>Ap Dung</v>
      </c>
      <c r="D28" s="24" t="str">
        <f t="shared" si="13"/>
        <v>Khong</v>
      </c>
      <c r="E28" s="25" t="str">
        <f t="shared" si="14"/>
        <v/>
      </c>
      <c r="F28" s="25"/>
      <c r="G28" s="27" t="str">
        <f t="shared" si="15"/>
        <v/>
      </c>
      <c r="H28" s="26" t="s">
        <v>39</v>
      </c>
      <c r="I28" s="21">
        <v>1.0</v>
      </c>
      <c r="J28" s="21"/>
      <c r="K28" s="21">
        <v>1.0</v>
      </c>
      <c r="L28" s="21">
        <v>1.0</v>
      </c>
      <c r="M28" s="27" t="s">
        <v>49</v>
      </c>
      <c r="N28" s="22"/>
      <c r="O28" s="27" t="s">
        <v>23</v>
      </c>
      <c r="P28" s="22"/>
      <c r="Q28" s="22"/>
      <c r="R28" s="22"/>
      <c r="S28" s="21">
        <v>28.0</v>
      </c>
      <c r="T28" s="8"/>
      <c r="U28" s="8"/>
      <c r="V28" s="8"/>
      <c r="W28" s="8"/>
      <c r="X28" s="8"/>
      <c r="Y28" s="8"/>
      <c r="Z28" s="8"/>
    </row>
    <row r="29" ht="28.5" customHeight="1">
      <c r="A29" s="23" t="s">
        <v>51</v>
      </c>
      <c r="B29" s="17">
        <f t="shared" si="11"/>
        <v>1</v>
      </c>
      <c r="C29" s="24" t="str">
        <f t="shared" si="12"/>
        <v>Ap Dung</v>
      </c>
      <c r="D29" s="24" t="str">
        <f t="shared" si="13"/>
        <v>Bat buoc</v>
      </c>
      <c r="E29" s="31" t="str">
        <f t="shared" si="14"/>
        <v>x</v>
      </c>
      <c r="F29" s="25"/>
      <c r="G29" s="27" t="str">
        <f t="shared" si="15"/>
        <v/>
      </c>
      <c r="H29" s="26" t="s">
        <v>52</v>
      </c>
      <c r="I29" s="21"/>
      <c r="J29" s="21"/>
      <c r="K29" s="21">
        <v>1.0</v>
      </c>
      <c r="L29" s="21">
        <v>1.0</v>
      </c>
      <c r="M29" s="27" t="s">
        <v>53</v>
      </c>
      <c r="N29" s="22"/>
      <c r="O29" s="22"/>
      <c r="P29" s="27" t="s">
        <v>23</v>
      </c>
      <c r="Q29" s="22"/>
      <c r="R29" s="22"/>
      <c r="S29" s="21">
        <v>29.0</v>
      </c>
      <c r="T29" s="8"/>
      <c r="U29" s="8"/>
      <c r="V29" s="8"/>
      <c r="W29" s="8"/>
      <c r="X29" s="8"/>
      <c r="Y29" s="8"/>
      <c r="Z29" s="8"/>
    </row>
    <row r="30" ht="28.5" customHeight="1">
      <c r="A30" s="23" t="s">
        <v>54</v>
      </c>
      <c r="B30" s="17" t="str">
        <f t="shared" si="11"/>
        <v/>
      </c>
      <c r="C30" s="24" t="str">
        <f t="shared" si="12"/>
        <v>Khong</v>
      </c>
      <c r="D30" s="24" t="str">
        <f t="shared" si="13"/>
        <v>Bat buoc</v>
      </c>
      <c r="E30" s="31" t="str">
        <f t="shared" si="14"/>
        <v>x</v>
      </c>
      <c r="F30" s="25"/>
      <c r="G30" s="27" t="str">
        <f t="shared" si="15"/>
        <v/>
      </c>
      <c r="H30" s="26" t="s">
        <v>6</v>
      </c>
      <c r="I30" s="21"/>
      <c r="J30" s="21">
        <v>1.0</v>
      </c>
      <c r="K30" s="21"/>
      <c r="L30" s="21"/>
      <c r="M30" s="27" t="s">
        <v>53</v>
      </c>
      <c r="N30" s="22"/>
      <c r="O30" s="22"/>
      <c r="P30" s="27" t="s">
        <v>23</v>
      </c>
      <c r="Q30" s="22"/>
      <c r="R30" s="22"/>
      <c r="S30" s="21">
        <v>30.0</v>
      </c>
      <c r="T30" s="8"/>
      <c r="U30" s="8"/>
      <c r="V30" s="8"/>
      <c r="W30" s="8"/>
      <c r="X30" s="8"/>
      <c r="Y30" s="8"/>
      <c r="Z30" s="8"/>
    </row>
    <row r="31" ht="28.5" customHeight="1">
      <c r="A31" s="23" t="s">
        <v>55</v>
      </c>
      <c r="B31" s="17" t="str">
        <f t="shared" si="11"/>
        <v/>
      </c>
      <c r="C31" s="24" t="str">
        <f t="shared" si="12"/>
        <v>Khong</v>
      </c>
      <c r="D31" s="24" t="str">
        <f t="shared" si="13"/>
        <v>Bat buoc</v>
      </c>
      <c r="E31" s="31" t="str">
        <f t="shared" si="14"/>
        <v>x</v>
      </c>
      <c r="F31" s="25">
        <v>1.0</v>
      </c>
      <c r="G31" s="27" t="str">
        <f t="shared" si="15"/>
        <v>x</v>
      </c>
      <c r="H31" s="26" t="s">
        <v>5</v>
      </c>
      <c r="I31" s="21">
        <v>1.0</v>
      </c>
      <c r="J31" s="21"/>
      <c r="K31" s="21"/>
      <c r="L31" s="21"/>
      <c r="M31" s="27" t="s">
        <v>53</v>
      </c>
      <c r="N31" s="22"/>
      <c r="O31" s="22"/>
      <c r="P31" s="27" t="s">
        <v>23</v>
      </c>
      <c r="Q31" s="22"/>
      <c r="R31" s="22"/>
      <c r="S31" s="21">
        <v>31.0</v>
      </c>
      <c r="T31" s="8"/>
      <c r="U31" s="8"/>
      <c r="V31" s="8"/>
      <c r="W31" s="8"/>
      <c r="X31" s="8"/>
      <c r="Y31" s="8"/>
      <c r="Z31" s="8"/>
    </row>
    <row r="32" ht="28.5" customHeight="1">
      <c r="A32" s="23" t="s">
        <v>55</v>
      </c>
      <c r="B32" s="17">
        <f t="shared" si="11"/>
        <v>1</v>
      </c>
      <c r="C32" s="24" t="str">
        <f t="shared" si="12"/>
        <v>Ap Dung</v>
      </c>
      <c r="D32" s="24" t="str">
        <f t="shared" si="13"/>
        <v>Khong</v>
      </c>
      <c r="E32" s="25" t="str">
        <f t="shared" si="14"/>
        <v/>
      </c>
      <c r="F32" s="25"/>
      <c r="G32" s="27" t="str">
        <f t="shared" si="15"/>
        <v/>
      </c>
      <c r="H32" s="26" t="s">
        <v>52</v>
      </c>
      <c r="I32" s="21"/>
      <c r="J32" s="21"/>
      <c r="K32" s="21">
        <v>1.0</v>
      </c>
      <c r="L32" s="21">
        <v>1.0</v>
      </c>
      <c r="M32" s="27" t="s">
        <v>56</v>
      </c>
      <c r="N32" s="22"/>
      <c r="O32" s="22"/>
      <c r="P32" s="22"/>
      <c r="Q32" s="27" t="s">
        <v>23</v>
      </c>
      <c r="R32" s="22"/>
      <c r="S32" s="21">
        <v>32.0</v>
      </c>
      <c r="T32" s="8"/>
      <c r="U32" s="8"/>
      <c r="V32" s="8"/>
      <c r="W32" s="8"/>
      <c r="X32" s="8"/>
      <c r="Y32" s="8"/>
      <c r="Z32" s="8"/>
    </row>
    <row r="33" ht="28.5" customHeight="1">
      <c r="A33" s="23" t="s">
        <v>57</v>
      </c>
      <c r="B33" s="17" t="str">
        <f t="shared" si="11"/>
        <v/>
      </c>
      <c r="C33" s="24" t="str">
        <f t="shared" si="12"/>
        <v>Khong</v>
      </c>
      <c r="D33" s="24" t="str">
        <f t="shared" si="13"/>
        <v>Khong</v>
      </c>
      <c r="E33" s="25" t="str">
        <f t="shared" si="14"/>
        <v/>
      </c>
      <c r="F33" s="25"/>
      <c r="G33" s="27" t="str">
        <f t="shared" si="15"/>
        <v/>
      </c>
      <c r="H33" s="26" t="s">
        <v>6</v>
      </c>
      <c r="I33" s="21"/>
      <c r="J33" s="21">
        <v>1.0</v>
      </c>
      <c r="K33" s="21"/>
      <c r="L33" s="21"/>
      <c r="M33" s="27" t="s">
        <v>56</v>
      </c>
      <c r="N33" s="22"/>
      <c r="O33" s="22"/>
      <c r="P33" s="22"/>
      <c r="Q33" s="27" t="s">
        <v>23</v>
      </c>
      <c r="R33" s="22"/>
      <c r="S33" s="21">
        <v>33.0</v>
      </c>
      <c r="T33" s="8"/>
      <c r="U33" s="8"/>
      <c r="V33" s="8"/>
      <c r="W33" s="8"/>
      <c r="X33" s="8"/>
      <c r="Y33" s="8"/>
      <c r="Z33" s="8"/>
    </row>
    <row r="34" ht="28.5" customHeight="1">
      <c r="A34" s="23" t="s">
        <v>58</v>
      </c>
      <c r="B34" s="17" t="str">
        <f t="shared" si="11"/>
        <v/>
      </c>
      <c r="C34" s="24" t="str">
        <f t="shared" si="12"/>
        <v>Khong</v>
      </c>
      <c r="D34" s="24" t="str">
        <f t="shared" si="13"/>
        <v>Khong</v>
      </c>
      <c r="E34" s="25" t="str">
        <f t="shared" si="14"/>
        <v/>
      </c>
      <c r="F34" s="25"/>
      <c r="G34" s="27" t="str">
        <f t="shared" si="15"/>
        <v/>
      </c>
      <c r="H34" s="26" t="s">
        <v>5</v>
      </c>
      <c r="I34" s="21">
        <v>1.0</v>
      </c>
      <c r="J34" s="21"/>
      <c r="K34" s="21"/>
      <c r="L34" s="21"/>
      <c r="M34" s="27" t="s">
        <v>56</v>
      </c>
      <c r="N34" s="22"/>
      <c r="O34" s="22"/>
      <c r="P34" s="22"/>
      <c r="Q34" s="27" t="s">
        <v>23</v>
      </c>
      <c r="R34" s="22"/>
      <c r="S34" s="21">
        <v>34.0</v>
      </c>
      <c r="T34" s="8"/>
      <c r="U34" s="8"/>
      <c r="V34" s="8"/>
      <c r="W34" s="8"/>
      <c r="X34" s="8"/>
      <c r="Y34" s="8"/>
      <c r="Z34" s="8"/>
    </row>
    <row r="35" ht="28.5" customHeight="1">
      <c r="A35" s="23" t="s">
        <v>58</v>
      </c>
      <c r="B35" s="17">
        <f t="shared" si="11"/>
        <v>1</v>
      </c>
      <c r="C35" s="24" t="str">
        <f t="shared" si="12"/>
        <v>Ap Dung</v>
      </c>
      <c r="D35" s="24" t="str">
        <f t="shared" si="13"/>
        <v>Khong</v>
      </c>
      <c r="E35" s="25" t="str">
        <f t="shared" si="14"/>
        <v/>
      </c>
      <c r="F35" s="25"/>
      <c r="G35" s="27" t="str">
        <f t="shared" si="15"/>
        <v/>
      </c>
      <c r="H35" s="26" t="s">
        <v>59</v>
      </c>
      <c r="I35" s="21"/>
      <c r="J35" s="21">
        <v>1.0</v>
      </c>
      <c r="K35" s="21">
        <v>1.0</v>
      </c>
      <c r="L35" s="21">
        <v>1.0</v>
      </c>
      <c r="M35" s="27" t="s">
        <v>28</v>
      </c>
      <c r="N35" s="22"/>
      <c r="O35" s="22"/>
      <c r="P35" s="22"/>
      <c r="Q35" s="22"/>
      <c r="R35" s="27" t="s">
        <v>23</v>
      </c>
      <c r="S35" s="21">
        <v>35.0</v>
      </c>
      <c r="T35" s="8"/>
      <c r="U35" s="8"/>
      <c r="V35" s="8"/>
      <c r="W35" s="8"/>
      <c r="X35" s="8"/>
      <c r="Y35" s="8"/>
      <c r="Z35" s="8"/>
    </row>
    <row r="36" ht="28.5" customHeight="1">
      <c r="A36" s="23" t="s">
        <v>60</v>
      </c>
      <c r="B36" s="17" t="str">
        <f t="shared" si="11"/>
        <v/>
      </c>
      <c r="C36" s="24" t="str">
        <f t="shared" si="12"/>
        <v>Khong</v>
      </c>
      <c r="D36" s="24" t="str">
        <f t="shared" si="13"/>
        <v>Khong</v>
      </c>
      <c r="E36" s="25" t="str">
        <f t="shared" si="14"/>
        <v/>
      </c>
      <c r="F36" s="25"/>
      <c r="G36" s="27" t="str">
        <f t="shared" si="15"/>
        <v/>
      </c>
      <c r="H36" s="26" t="s">
        <v>5</v>
      </c>
      <c r="I36" s="21">
        <v>1.0</v>
      </c>
      <c r="J36" s="21"/>
      <c r="K36" s="21"/>
      <c r="L36" s="21"/>
      <c r="M36" s="27" t="s">
        <v>28</v>
      </c>
      <c r="N36" s="22"/>
      <c r="O36" s="22"/>
      <c r="P36" s="22"/>
      <c r="Q36" s="22"/>
      <c r="R36" s="27" t="s">
        <v>23</v>
      </c>
      <c r="S36" s="21">
        <v>36.0</v>
      </c>
      <c r="T36" s="8"/>
      <c r="U36" s="8"/>
      <c r="V36" s="8"/>
      <c r="W36" s="8"/>
      <c r="X36" s="8"/>
      <c r="Y36" s="8"/>
      <c r="Z36" s="8"/>
    </row>
    <row r="37" ht="28.5" customHeight="1">
      <c r="A37" s="16" t="s">
        <v>61</v>
      </c>
      <c r="B37" s="17"/>
      <c r="C37" s="29"/>
      <c r="D37" s="29"/>
      <c r="E37" s="30"/>
      <c r="F37" s="30"/>
      <c r="G37" s="22"/>
      <c r="H37" s="21"/>
      <c r="I37" s="21"/>
      <c r="J37" s="21"/>
      <c r="K37" s="21"/>
      <c r="L37" s="21"/>
      <c r="M37" s="22"/>
      <c r="N37" s="22"/>
      <c r="O37" s="22"/>
      <c r="P37" s="22"/>
      <c r="Q37" s="22"/>
      <c r="R37" s="22"/>
      <c r="S37" s="21">
        <v>37.0</v>
      </c>
      <c r="T37" s="8"/>
      <c r="U37" s="8"/>
      <c r="V37" s="8"/>
      <c r="W37" s="8"/>
      <c r="X37" s="8"/>
      <c r="Y37" s="8"/>
      <c r="Z37" s="8"/>
    </row>
    <row r="38" ht="28.5" customHeight="1">
      <c r="A38" s="16" t="s">
        <v>62</v>
      </c>
      <c r="B38" s="17"/>
      <c r="C38" s="29"/>
      <c r="D38" s="29"/>
      <c r="E38" s="30"/>
      <c r="F38" s="30"/>
      <c r="G38" s="22"/>
      <c r="H38" s="21"/>
      <c r="I38" s="21"/>
      <c r="J38" s="21"/>
      <c r="K38" s="21"/>
      <c r="L38" s="21"/>
      <c r="M38" s="22"/>
      <c r="N38" s="22"/>
      <c r="O38" s="22"/>
      <c r="P38" s="22"/>
      <c r="Q38" s="22"/>
      <c r="R38" s="22"/>
      <c r="S38" s="21">
        <v>38.0</v>
      </c>
      <c r="T38" s="8"/>
      <c r="U38" s="8"/>
      <c r="V38" s="8"/>
      <c r="W38" s="8"/>
      <c r="X38" s="8"/>
      <c r="Y38" s="8"/>
      <c r="Z38" s="8"/>
    </row>
    <row r="39" ht="28.5" customHeight="1">
      <c r="A39" s="23" t="s">
        <v>63</v>
      </c>
      <c r="B39" s="17" t="str">
        <f t="shared" ref="B39:B45" si="16">HLOOKUP($B$2,$I$1:L39,S39,FALSE)</f>
        <v/>
      </c>
      <c r="C39" s="24" t="str">
        <f t="shared" ref="C39:C45" si="17">IF(B39=1,"Ap Dung","Khong")</f>
        <v>Khong</v>
      </c>
      <c r="D39" s="24" t="str">
        <f t="shared" ref="D39:D45" si="18">IF(E39="x","Bat buoc",(IF(E39=1,"khuyen khich","Khong")))</f>
        <v>Khong</v>
      </c>
      <c r="E39" s="25" t="str">
        <f t="shared" ref="E39:E45" si="19">HLOOKUP($E$2,$N$1:R39,S39,FALSE)</f>
        <v/>
      </c>
      <c r="F39" s="25"/>
      <c r="G39" s="27" t="str">
        <f t="shared" ref="G39:G45" si="20">IF(AND(F39=1,E39=1),1,IF(AND(F39=1,E39="x"),"x",""))</f>
        <v/>
      </c>
      <c r="H39" s="26" t="s">
        <v>5</v>
      </c>
      <c r="I39" s="21">
        <v>1.0</v>
      </c>
      <c r="J39" s="21"/>
      <c r="K39" s="21"/>
      <c r="L39" s="21"/>
      <c r="M39" s="27" t="s">
        <v>16</v>
      </c>
      <c r="N39" s="22">
        <v>1.0</v>
      </c>
      <c r="O39" s="22">
        <v>1.0</v>
      </c>
      <c r="P39" s="22"/>
      <c r="Q39" s="22"/>
      <c r="R39" s="22"/>
      <c r="S39" s="21">
        <v>39.0</v>
      </c>
      <c r="T39" s="8"/>
      <c r="U39" s="8"/>
      <c r="V39" s="8"/>
      <c r="W39" s="8"/>
      <c r="X39" s="8"/>
      <c r="Y39" s="8"/>
      <c r="Z39" s="8"/>
    </row>
    <row r="40" ht="28.5" customHeight="1">
      <c r="A40" s="23" t="s">
        <v>64</v>
      </c>
      <c r="B40" s="17" t="str">
        <f t="shared" si="16"/>
        <v/>
      </c>
      <c r="C40" s="24" t="str">
        <f t="shared" si="17"/>
        <v>Khong</v>
      </c>
      <c r="D40" s="24" t="str">
        <f t="shared" si="18"/>
        <v>khuyen khich</v>
      </c>
      <c r="E40" s="25">
        <f t="shared" si="19"/>
        <v>1</v>
      </c>
      <c r="F40" s="25">
        <v>1.0</v>
      </c>
      <c r="G40" s="22">
        <f t="shared" si="20"/>
        <v>1</v>
      </c>
      <c r="H40" s="26" t="s">
        <v>5</v>
      </c>
      <c r="I40" s="21">
        <v>1.0</v>
      </c>
      <c r="J40" s="21"/>
      <c r="K40" s="21"/>
      <c r="L40" s="21"/>
      <c r="M40" s="22">
        <v>3.0</v>
      </c>
      <c r="N40" s="22"/>
      <c r="O40" s="22"/>
      <c r="P40" s="22">
        <v>1.0</v>
      </c>
      <c r="Q40" s="22"/>
      <c r="R40" s="22"/>
      <c r="S40" s="21">
        <v>40.0</v>
      </c>
      <c r="T40" s="8"/>
      <c r="U40" s="8"/>
      <c r="V40" s="8"/>
      <c r="W40" s="8"/>
      <c r="X40" s="8"/>
      <c r="Y40" s="8"/>
      <c r="Z40" s="8"/>
    </row>
    <row r="41" ht="28.5" customHeight="1">
      <c r="A41" s="23" t="s">
        <v>65</v>
      </c>
      <c r="B41" s="17" t="str">
        <f t="shared" si="16"/>
        <v/>
      </c>
      <c r="C41" s="24" t="str">
        <f t="shared" si="17"/>
        <v>Khong</v>
      </c>
      <c r="D41" s="24" t="str">
        <f t="shared" si="18"/>
        <v>Khong</v>
      </c>
      <c r="E41" s="25" t="str">
        <f t="shared" si="19"/>
        <v/>
      </c>
      <c r="F41" s="25"/>
      <c r="G41" s="27" t="str">
        <f t="shared" si="20"/>
        <v/>
      </c>
      <c r="H41" s="26" t="s">
        <v>5</v>
      </c>
      <c r="I41" s="21">
        <v>1.0</v>
      </c>
      <c r="J41" s="21"/>
      <c r="K41" s="21"/>
      <c r="L41" s="21"/>
      <c r="M41" s="22">
        <v>4.0</v>
      </c>
      <c r="N41" s="22"/>
      <c r="O41" s="22"/>
      <c r="P41" s="22"/>
      <c r="Q41" s="22">
        <v>1.0</v>
      </c>
      <c r="R41" s="22"/>
      <c r="S41" s="21">
        <v>41.0</v>
      </c>
      <c r="T41" s="8"/>
      <c r="U41" s="8"/>
      <c r="V41" s="8"/>
      <c r="W41" s="8"/>
      <c r="X41" s="8"/>
      <c r="Y41" s="8"/>
      <c r="Z41" s="8"/>
    </row>
    <row r="42" ht="28.5" customHeight="1">
      <c r="A42" s="23" t="s">
        <v>66</v>
      </c>
      <c r="B42" s="17" t="str">
        <f t="shared" si="16"/>
        <v/>
      </c>
      <c r="C42" s="24" t="str">
        <f t="shared" si="17"/>
        <v>Khong</v>
      </c>
      <c r="D42" s="24" t="str">
        <f t="shared" si="18"/>
        <v>Khong</v>
      </c>
      <c r="E42" s="25" t="str">
        <f t="shared" si="19"/>
        <v/>
      </c>
      <c r="F42" s="25"/>
      <c r="G42" s="27" t="str">
        <f t="shared" si="20"/>
        <v/>
      </c>
      <c r="H42" s="26" t="s">
        <v>5</v>
      </c>
      <c r="I42" s="21">
        <v>1.0</v>
      </c>
      <c r="J42" s="21"/>
      <c r="K42" s="21"/>
      <c r="L42" s="21"/>
      <c r="M42" s="22">
        <v>5.0</v>
      </c>
      <c r="N42" s="22"/>
      <c r="O42" s="22"/>
      <c r="P42" s="22"/>
      <c r="Q42" s="22"/>
      <c r="R42" s="22">
        <v>1.0</v>
      </c>
      <c r="S42" s="21">
        <v>42.0</v>
      </c>
      <c r="T42" s="8"/>
      <c r="U42" s="8"/>
      <c r="V42" s="8"/>
      <c r="W42" s="8"/>
      <c r="X42" s="8"/>
      <c r="Y42" s="8"/>
      <c r="Z42" s="8"/>
    </row>
    <row r="43" ht="28.5" customHeight="1">
      <c r="A43" s="23" t="s">
        <v>67</v>
      </c>
      <c r="B43" s="17" t="str">
        <f t="shared" si="16"/>
        <v/>
      </c>
      <c r="C43" s="24" t="str">
        <f t="shared" si="17"/>
        <v>Khong</v>
      </c>
      <c r="D43" s="24" t="str">
        <f t="shared" si="18"/>
        <v>Bat buoc</v>
      </c>
      <c r="E43" s="31" t="str">
        <f t="shared" si="19"/>
        <v>x</v>
      </c>
      <c r="F43" s="25"/>
      <c r="G43" s="27" t="str">
        <f t="shared" si="20"/>
        <v/>
      </c>
      <c r="H43" s="26" t="s">
        <v>6</v>
      </c>
      <c r="I43" s="21"/>
      <c r="J43" s="21">
        <v>1.0</v>
      </c>
      <c r="K43" s="21"/>
      <c r="L43" s="21"/>
      <c r="M43" s="27" t="s">
        <v>22</v>
      </c>
      <c r="N43" s="27" t="s">
        <v>23</v>
      </c>
      <c r="O43" s="27" t="s">
        <v>23</v>
      </c>
      <c r="P43" s="27" t="s">
        <v>23</v>
      </c>
      <c r="Q43" s="27" t="s">
        <v>23</v>
      </c>
      <c r="R43" s="27" t="s">
        <v>23</v>
      </c>
      <c r="S43" s="21">
        <v>43.0</v>
      </c>
      <c r="T43" s="8"/>
      <c r="U43" s="8"/>
      <c r="V43" s="8"/>
      <c r="W43" s="8"/>
      <c r="X43" s="8"/>
      <c r="Y43" s="8"/>
      <c r="Z43" s="8"/>
    </row>
    <row r="44" ht="28.5" customHeight="1">
      <c r="A44" s="23" t="s">
        <v>68</v>
      </c>
      <c r="B44" s="17">
        <f t="shared" si="16"/>
        <v>1</v>
      </c>
      <c r="C44" s="24" t="str">
        <f t="shared" si="17"/>
        <v>Ap Dung</v>
      </c>
      <c r="D44" s="24" t="str">
        <f t="shared" si="18"/>
        <v>Bat buoc</v>
      </c>
      <c r="E44" s="31" t="str">
        <f t="shared" si="19"/>
        <v>x</v>
      </c>
      <c r="F44" s="25"/>
      <c r="G44" s="27" t="str">
        <f t="shared" si="20"/>
        <v/>
      </c>
      <c r="H44" s="26" t="s">
        <v>7</v>
      </c>
      <c r="I44" s="21"/>
      <c r="J44" s="21"/>
      <c r="K44" s="21">
        <v>1.0</v>
      </c>
      <c r="L44" s="21"/>
      <c r="M44" s="27" t="s">
        <v>22</v>
      </c>
      <c r="N44" s="27" t="s">
        <v>23</v>
      </c>
      <c r="O44" s="27" t="s">
        <v>23</v>
      </c>
      <c r="P44" s="27" t="s">
        <v>23</v>
      </c>
      <c r="Q44" s="27" t="s">
        <v>23</v>
      </c>
      <c r="R44" s="27" t="s">
        <v>23</v>
      </c>
      <c r="S44" s="21">
        <v>44.0</v>
      </c>
      <c r="T44" s="8"/>
      <c r="U44" s="8"/>
      <c r="V44" s="8"/>
      <c r="W44" s="8"/>
      <c r="X44" s="8"/>
      <c r="Y44" s="8"/>
      <c r="Z44" s="8"/>
    </row>
    <row r="45" ht="28.5" customHeight="1">
      <c r="A45" s="23" t="s">
        <v>69</v>
      </c>
      <c r="B45" s="17">
        <f t="shared" si="16"/>
        <v>1</v>
      </c>
      <c r="C45" s="24" t="str">
        <f t="shared" si="17"/>
        <v>Ap Dung</v>
      </c>
      <c r="D45" s="24" t="str">
        <f t="shared" si="18"/>
        <v>Bat buoc</v>
      </c>
      <c r="E45" s="31" t="str">
        <f t="shared" si="19"/>
        <v>x</v>
      </c>
      <c r="F45" s="25">
        <v>1.0</v>
      </c>
      <c r="G45" s="27" t="str">
        <f t="shared" si="20"/>
        <v>x</v>
      </c>
      <c r="H45" s="26" t="s">
        <v>70</v>
      </c>
      <c r="I45" s="21">
        <v>1.0</v>
      </c>
      <c r="J45" s="21">
        <v>1.0</v>
      </c>
      <c r="K45" s="21">
        <v>1.0</v>
      </c>
      <c r="L45" s="21"/>
      <c r="M45" s="27" t="s">
        <v>22</v>
      </c>
      <c r="N45" s="27" t="s">
        <v>23</v>
      </c>
      <c r="O45" s="27" t="s">
        <v>23</v>
      </c>
      <c r="P45" s="27" t="s">
        <v>23</v>
      </c>
      <c r="Q45" s="27" t="s">
        <v>23</v>
      </c>
      <c r="R45" s="27" t="s">
        <v>23</v>
      </c>
      <c r="S45" s="21">
        <v>45.0</v>
      </c>
      <c r="T45" s="8"/>
      <c r="U45" s="8"/>
      <c r="V45" s="8"/>
      <c r="W45" s="8"/>
      <c r="X45" s="8"/>
      <c r="Y45" s="8"/>
      <c r="Z45" s="8"/>
    </row>
    <row r="46" ht="28.5" customHeight="1">
      <c r="A46" s="16" t="s">
        <v>71</v>
      </c>
      <c r="B46" s="17"/>
      <c r="C46" s="29"/>
      <c r="D46" s="29"/>
      <c r="E46" s="30"/>
      <c r="F46" s="30"/>
      <c r="G46" s="22"/>
      <c r="H46" s="21"/>
      <c r="I46" s="21"/>
      <c r="J46" s="21"/>
      <c r="K46" s="21"/>
      <c r="L46" s="21"/>
      <c r="M46" s="22"/>
      <c r="N46" s="22"/>
      <c r="O46" s="22"/>
      <c r="P46" s="22"/>
      <c r="Q46" s="22"/>
      <c r="R46" s="22"/>
      <c r="S46" s="21">
        <v>46.0</v>
      </c>
      <c r="T46" s="8"/>
      <c r="U46" s="8"/>
      <c r="V46" s="8"/>
      <c r="W46" s="8"/>
      <c r="X46" s="8"/>
      <c r="Y46" s="8"/>
      <c r="Z46" s="8"/>
    </row>
    <row r="47" ht="28.5" customHeight="1">
      <c r="A47" s="23" t="s">
        <v>72</v>
      </c>
      <c r="B47" s="17">
        <f>HLOOKUP($B$2,$I$1:L47,S47,FALSE)</f>
        <v>1</v>
      </c>
      <c r="C47" s="24" t="str">
        <f>IF(B47=1,"Ap Dung","Khong")</f>
        <v>Ap Dung</v>
      </c>
      <c r="D47" s="24" t="str">
        <f>IF(E47="x","Bat buoc",(IF(E47=1,"khuyen khich","Khong")))</f>
        <v>Bat buoc</v>
      </c>
      <c r="E47" s="31" t="str">
        <f>HLOOKUP($E$2,$N$1:R47,S47,FALSE)</f>
        <v>x</v>
      </c>
      <c r="F47" s="25">
        <v>1.0</v>
      </c>
      <c r="G47" s="27" t="str">
        <f>IF(AND(F47=1,E47=1),1,IF(AND(F47=1,E47="x"),"x",""))</f>
        <v>x</v>
      </c>
      <c r="H47" s="26" t="s">
        <v>15</v>
      </c>
      <c r="I47" s="21">
        <v>1.0</v>
      </c>
      <c r="J47" s="21">
        <v>1.0</v>
      </c>
      <c r="K47" s="21">
        <v>1.0</v>
      </c>
      <c r="L47" s="21">
        <v>1.0</v>
      </c>
      <c r="M47" s="27" t="s">
        <v>22</v>
      </c>
      <c r="N47" s="27" t="s">
        <v>23</v>
      </c>
      <c r="O47" s="27" t="s">
        <v>23</v>
      </c>
      <c r="P47" s="27" t="s">
        <v>23</v>
      </c>
      <c r="Q47" s="27" t="s">
        <v>23</v>
      </c>
      <c r="R47" s="27" t="s">
        <v>23</v>
      </c>
      <c r="S47" s="21">
        <v>47.0</v>
      </c>
      <c r="T47" s="8"/>
      <c r="U47" s="8"/>
      <c r="V47" s="8"/>
      <c r="W47" s="8"/>
      <c r="X47" s="8"/>
      <c r="Y47" s="8"/>
      <c r="Z47" s="8"/>
    </row>
    <row r="48" ht="28.5" customHeight="1">
      <c r="A48" s="16" t="s">
        <v>73</v>
      </c>
      <c r="B48" s="17"/>
      <c r="C48" s="29"/>
      <c r="D48" s="29"/>
      <c r="E48" s="30"/>
      <c r="F48" s="30"/>
      <c r="G48" s="22"/>
      <c r="H48" s="21"/>
      <c r="I48" s="21"/>
      <c r="J48" s="21"/>
      <c r="K48" s="21"/>
      <c r="L48" s="21"/>
      <c r="M48" s="22"/>
      <c r="N48" s="22"/>
      <c r="O48" s="22"/>
      <c r="P48" s="22"/>
      <c r="Q48" s="22"/>
      <c r="R48" s="22"/>
      <c r="S48" s="21">
        <v>48.0</v>
      </c>
      <c r="T48" s="8"/>
      <c r="U48" s="8"/>
      <c r="V48" s="8"/>
      <c r="W48" s="8"/>
      <c r="X48" s="8"/>
      <c r="Y48" s="8"/>
      <c r="Z48" s="8"/>
    </row>
    <row r="49" ht="28.5" customHeight="1">
      <c r="A49" s="23" t="s">
        <v>74</v>
      </c>
      <c r="B49" s="17">
        <f t="shared" ref="B49:B64" si="21">HLOOKUP($B$2,$I$1:L49,S49,FALSE)</f>
        <v>1</v>
      </c>
      <c r="C49" s="24" t="str">
        <f t="shared" ref="C49:C64" si="22">IF(B49=1,"Ap Dung","Khong")</f>
        <v>Ap Dung</v>
      </c>
      <c r="D49" s="24" t="str">
        <f t="shared" ref="D49:D64" si="23">IF(E49="x","Bat buoc",(IF(E49=1,"khuyen khich","Khong")))</f>
        <v>Bat buoc</v>
      </c>
      <c r="E49" s="31" t="str">
        <f t="shared" ref="E49:E64" si="24">HLOOKUP($E$2,$N$1:R49,S49,FALSE)</f>
        <v>x</v>
      </c>
      <c r="F49" s="25">
        <v>1.0</v>
      </c>
      <c r="G49" s="27" t="str">
        <f t="shared" ref="G49:G64" si="25">IF(AND(F49=1,E49=1),1,IF(AND(F49=1,E49="x"),"x",""))</f>
        <v>x</v>
      </c>
      <c r="H49" s="26" t="s">
        <v>15</v>
      </c>
      <c r="I49" s="21">
        <v>1.0</v>
      </c>
      <c r="J49" s="21">
        <v>1.0</v>
      </c>
      <c r="K49" s="21">
        <v>1.0</v>
      </c>
      <c r="L49" s="21">
        <v>1.0</v>
      </c>
      <c r="M49" s="27" t="s">
        <v>22</v>
      </c>
      <c r="N49" s="27" t="s">
        <v>23</v>
      </c>
      <c r="O49" s="27" t="s">
        <v>23</v>
      </c>
      <c r="P49" s="27" t="s">
        <v>23</v>
      </c>
      <c r="Q49" s="27" t="s">
        <v>23</v>
      </c>
      <c r="R49" s="27" t="s">
        <v>23</v>
      </c>
      <c r="S49" s="21">
        <v>49.0</v>
      </c>
      <c r="T49" s="8"/>
      <c r="U49" s="8"/>
      <c r="V49" s="8"/>
      <c r="W49" s="8"/>
      <c r="X49" s="8"/>
      <c r="Y49" s="8"/>
      <c r="Z49" s="8"/>
    </row>
    <row r="50" ht="28.5" customHeight="1">
      <c r="A50" s="23" t="s">
        <v>75</v>
      </c>
      <c r="B50" s="17">
        <f t="shared" si="21"/>
        <v>1</v>
      </c>
      <c r="C50" s="24" t="str">
        <f t="shared" si="22"/>
        <v>Ap Dung</v>
      </c>
      <c r="D50" s="24" t="str">
        <f t="shared" si="23"/>
        <v>Khong</v>
      </c>
      <c r="E50" s="25" t="str">
        <f t="shared" si="24"/>
        <v/>
      </c>
      <c r="F50" s="25"/>
      <c r="G50" s="27" t="str">
        <f t="shared" si="25"/>
        <v/>
      </c>
      <c r="H50" s="26" t="s">
        <v>70</v>
      </c>
      <c r="I50" s="21">
        <v>1.0</v>
      </c>
      <c r="J50" s="21">
        <v>1.0</v>
      </c>
      <c r="K50" s="21">
        <v>1.0</v>
      </c>
      <c r="L50" s="21"/>
      <c r="M50" s="22">
        <v>1.0</v>
      </c>
      <c r="N50" s="22">
        <v>1.0</v>
      </c>
      <c r="O50" s="22"/>
      <c r="P50" s="22"/>
      <c r="Q50" s="22"/>
      <c r="R50" s="22"/>
      <c r="S50" s="21">
        <v>50.0</v>
      </c>
      <c r="T50" s="8"/>
      <c r="U50" s="8"/>
      <c r="V50" s="8"/>
      <c r="W50" s="8"/>
      <c r="X50" s="8"/>
      <c r="Y50" s="8"/>
      <c r="Z50" s="8"/>
    </row>
    <row r="51" ht="28.5" customHeight="1">
      <c r="A51" s="23" t="s">
        <v>76</v>
      </c>
      <c r="B51" s="17" t="str">
        <f t="shared" si="21"/>
        <v/>
      </c>
      <c r="C51" s="24" t="str">
        <f t="shared" si="22"/>
        <v>Khong</v>
      </c>
      <c r="D51" s="24" t="str">
        <f t="shared" si="23"/>
        <v>khuyen khich</v>
      </c>
      <c r="E51" s="25">
        <f t="shared" si="24"/>
        <v>1</v>
      </c>
      <c r="F51" s="25"/>
      <c r="G51" s="27" t="str">
        <f t="shared" si="25"/>
        <v/>
      </c>
      <c r="H51" s="26" t="s">
        <v>8</v>
      </c>
      <c r="I51" s="21"/>
      <c r="J51" s="21"/>
      <c r="K51" s="21"/>
      <c r="L51" s="21">
        <v>1.0</v>
      </c>
      <c r="M51" s="22">
        <v>3.0</v>
      </c>
      <c r="N51" s="22"/>
      <c r="O51" s="22"/>
      <c r="P51" s="22">
        <v>1.0</v>
      </c>
      <c r="Q51" s="22"/>
      <c r="R51" s="22"/>
      <c r="S51" s="21">
        <v>51.0</v>
      </c>
      <c r="T51" s="8"/>
      <c r="U51" s="8"/>
      <c r="V51" s="8"/>
      <c r="W51" s="8"/>
      <c r="X51" s="8"/>
      <c r="Y51" s="8"/>
      <c r="Z51" s="8"/>
    </row>
    <row r="52" ht="28.5" customHeight="1">
      <c r="A52" s="23" t="s">
        <v>77</v>
      </c>
      <c r="B52" s="17">
        <f t="shared" si="21"/>
        <v>1</v>
      </c>
      <c r="C52" s="24" t="str">
        <f t="shared" si="22"/>
        <v>Ap Dung</v>
      </c>
      <c r="D52" s="24" t="str">
        <f t="shared" si="23"/>
        <v>Khong</v>
      </c>
      <c r="E52" s="25" t="str">
        <f t="shared" si="24"/>
        <v/>
      </c>
      <c r="F52" s="25"/>
      <c r="G52" s="27" t="str">
        <f t="shared" si="25"/>
        <v/>
      </c>
      <c r="H52" s="26" t="s">
        <v>70</v>
      </c>
      <c r="I52" s="21">
        <v>1.0</v>
      </c>
      <c r="J52" s="21">
        <v>1.0</v>
      </c>
      <c r="K52" s="21">
        <v>1.0</v>
      </c>
      <c r="L52" s="21"/>
      <c r="M52" s="22">
        <v>2.0</v>
      </c>
      <c r="N52" s="22"/>
      <c r="O52" s="22">
        <v>1.0</v>
      </c>
      <c r="P52" s="22"/>
      <c r="Q52" s="22"/>
      <c r="R52" s="22"/>
      <c r="S52" s="21">
        <v>52.0</v>
      </c>
      <c r="T52" s="8"/>
      <c r="U52" s="8"/>
      <c r="V52" s="8"/>
      <c r="W52" s="8"/>
      <c r="X52" s="8"/>
      <c r="Y52" s="8"/>
      <c r="Z52" s="8"/>
    </row>
    <row r="53" ht="28.5" customHeight="1">
      <c r="A53" s="23" t="s">
        <v>78</v>
      </c>
      <c r="B53" s="17" t="str">
        <f t="shared" si="21"/>
        <v/>
      </c>
      <c r="C53" s="24" t="str">
        <f t="shared" si="22"/>
        <v>Khong</v>
      </c>
      <c r="D53" s="24" t="str">
        <f t="shared" si="23"/>
        <v>Khong</v>
      </c>
      <c r="E53" s="25" t="str">
        <f t="shared" si="24"/>
        <v/>
      </c>
      <c r="F53" s="25"/>
      <c r="G53" s="27" t="str">
        <f t="shared" si="25"/>
        <v/>
      </c>
      <c r="H53" s="26" t="s">
        <v>8</v>
      </c>
      <c r="I53" s="21"/>
      <c r="J53" s="21"/>
      <c r="K53" s="21"/>
      <c r="L53" s="21">
        <v>1.0</v>
      </c>
      <c r="M53" s="22">
        <v>4.0</v>
      </c>
      <c r="N53" s="22"/>
      <c r="O53" s="22"/>
      <c r="P53" s="22"/>
      <c r="Q53" s="22">
        <v>1.0</v>
      </c>
      <c r="R53" s="22"/>
      <c r="S53" s="21">
        <v>53.0</v>
      </c>
      <c r="T53" s="8"/>
      <c r="U53" s="8"/>
      <c r="V53" s="8"/>
      <c r="W53" s="8"/>
      <c r="X53" s="8"/>
      <c r="Y53" s="8"/>
      <c r="Z53" s="8"/>
    </row>
    <row r="54" ht="28.5" customHeight="1">
      <c r="A54" s="23" t="s">
        <v>79</v>
      </c>
      <c r="B54" s="17">
        <f t="shared" si="21"/>
        <v>1</v>
      </c>
      <c r="C54" s="24" t="str">
        <f t="shared" si="22"/>
        <v>Ap Dung</v>
      </c>
      <c r="D54" s="24" t="str">
        <f t="shared" si="23"/>
        <v>khuyen khich</v>
      </c>
      <c r="E54" s="25">
        <f t="shared" si="24"/>
        <v>1</v>
      </c>
      <c r="F54" s="25">
        <v>1.0</v>
      </c>
      <c r="G54" s="22">
        <f t="shared" si="25"/>
        <v>1</v>
      </c>
      <c r="H54" s="26" t="s">
        <v>70</v>
      </c>
      <c r="I54" s="21">
        <v>1.0</v>
      </c>
      <c r="J54" s="21">
        <v>1.0</v>
      </c>
      <c r="K54" s="21">
        <v>1.0</v>
      </c>
      <c r="L54" s="21"/>
      <c r="M54" s="22">
        <v>3.0</v>
      </c>
      <c r="N54" s="22"/>
      <c r="O54" s="22"/>
      <c r="P54" s="22">
        <v>1.0</v>
      </c>
      <c r="Q54" s="22"/>
      <c r="R54" s="22"/>
      <c r="S54" s="21">
        <v>54.0</v>
      </c>
      <c r="T54" s="8"/>
      <c r="U54" s="8"/>
      <c r="V54" s="8"/>
      <c r="W54" s="8"/>
      <c r="X54" s="8"/>
      <c r="Y54" s="8"/>
      <c r="Z54" s="8"/>
    </row>
    <row r="55" ht="28.5" customHeight="1">
      <c r="A55" s="23" t="s">
        <v>80</v>
      </c>
      <c r="B55" s="17" t="str">
        <f t="shared" si="21"/>
        <v/>
      </c>
      <c r="C55" s="24" t="str">
        <f t="shared" si="22"/>
        <v>Khong</v>
      </c>
      <c r="D55" s="24" t="str">
        <f t="shared" si="23"/>
        <v>Khong</v>
      </c>
      <c r="E55" s="25" t="str">
        <f t="shared" si="24"/>
        <v/>
      </c>
      <c r="F55" s="25"/>
      <c r="G55" s="27" t="str">
        <f t="shared" si="25"/>
        <v/>
      </c>
      <c r="H55" s="26" t="s">
        <v>8</v>
      </c>
      <c r="I55" s="21"/>
      <c r="J55" s="21"/>
      <c r="K55" s="21"/>
      <c r="L55" s="21">
        <v>1.0</v>
      </c>
      <c r="M55" s="22">
        <v>5.0</v>
      </c>
      <c r="N55" s="22"/>
      <c r="O55" s="22"/>
      <c r="P55" s="22"/>
      <c r="Q55" s="22"/>
      <c r="R55" s="22">
        <v>1.0</v>
      </c>
      <c r="S55" s="21">
        <v>55.0</v>
      </c>
      <c r="T55" s="8"/>
      <c r="U55" s="8"/>
      <c r="V55" s="8"/>
      <c r="W55" s="8"/>
      <c r="X55" s="8"/>
      <c r="Y55" s="8"/>
      <c r="Z55" s="8"/>
    </row>
    <row r="56" ht="28.5" customHeight="1">
      <c r="A56" s="23" t="s">
        <v>81</v>
      </c>
      <c r="B56" s="17">
        <f t="shared" si="21"/>
        <v>1</v>
      </c>
      <c r="C56" s="24" t="str">
        <f t="shared" si="22"/>
        <v>Ap Dung</v>
      </c>
      <c r="D56" s="24" t="str">
        <f t="shared" si="23"/>
        <v>Khong</v>
      </c>
      <c r="E56" s="25" t="str">
        <f t="shared" si="24"/>
        <v/>
      </c>
      <c r="F56" s="25"/>
      <c r="G56" s="27" t="str">
        <f t="shared" si="25"/>
        <v/>
      </c>
      <c r="H56" s="26" t="s">
        <v>70</v>
      </c>
      <c r="I56" s="21">
        <v>1.0</v>
      </c>
      <c r="J56" s="21">
        <v>1.0</v>
      </c>
      <c r="K56" s="21">
        <v>1.0</v>
      </c>
      <c r="L56" s="21"/>
      <c r="M56" s="22">
        <v>4.0</v>
      </c>
      <c r="N56" s="22"/>
      <c r="O56" s="22"/>
      <c r="P56" s="22"/>
      <c r="Q56" s="22">
        <v>1.0</v>
      </c>
      <c r="R56" s="22"/>
      <c r="S56" s="21">
        <v>56.0</v>
      </c>
      <c r="T56" s="8"/>
      <c r="U56" s="8"/>
      <c r="V56" s="8"/>
      <c r="W56" s="8"/>
      <c r="X56" s="8"/>
      <c r="Y56" s="8"/>
      <c r="Z56" s="8"/>
    </row>
    <row r="57" ht="28.5" customHeight="1">
      <c r="A57" s="23" t="s">
        <v>82</v>
      </c>
      <c r="B57" s="17">
        <f t="shared" si="21"/>
        <v>1</v>
      </c>
      <c r="C57" s="24" t="str">
        <f t="shared" si="22"/>
        <v>Ap Dung</v>
      </c>
      <c r="D57" s="24" t="str">
        <f t="shared" si="23"/>
        <v>Khong</v>
      </c>
      <c r="E57" s="25" t="str">
        <f t="shared" si="24"/>
        <v/>
      </c>
      <c r="F57" s="25">
        <v>1.0</v>
      </c>
      <c r="G57" s="27" t="str">
        <f t="shared" si="25"/>
        <v/>
      </c>
      <c r="H57" s="26" t="s">
        <v>70</v>
      </c>
      <c r="I57" s="21">
        <v>1.0</v>
      </c>
      <c r="J57" s="21">
        <v>1.0</v>
      </c>
      <c r="K57" s="21">
        <v>1.0</v>
      </c>
      <c r="L57" s="21"/>
      <c r="M57" s="22">
        <v>5.0</v>
      </c>
      <c r="N57" s="22"/>
      <c r="O57" s="22"/>
      <c r="P57" s="22"/>
      <c r="Q57" s="22"/>
      <c r="R57" s="22">
        <v>1.0</v>
      </c>
      <c r="S57" s="21">
        <v>57.0</v>
      </c>
      <c r="T57" s="8"/>
      <c r="U57" s="8"/>
      <c r="V57" s="8"/>
      <c r="W57" s="8"/>
      <c r="X57" s="8"/>
      <c r="Y57" s="8"/>
      <c r="Z57" s="8"/>
    </row>
    <row r="58" ht="28.5" customHeight="1">
      <c r="A58" s="23" t="s">
        <v>83</v>
      </c>
      <c r="B58" s="17">
        <f t="shared" si="21"/>
        <v>1</v>
      </c>
      <c r="C58" s="24" t="str">
        <f t="shared" si="22"/>
        <v>Ap Dung</v>
      </c>
      <c r="D58" s="24" t="str">
        <f t="shared" si="23"/>
        <v>Khong</v>
      </c>
      <c r="E58" s="25" t="str">
        <f t="shared" si="24"/>
        <v/>
      </c>
      <c r="F58" s="25"/>
      <c r="G58" s="27" t="str">
        <f t="shared" si="25"/>
        <v/>
      </c>
      <c r="H58" s="26" t="s">
        <v>15</v>
      </c>
      <c r="I58" s="21">
        <v>1.0</v>
      </c>
      <c r="J58" s="21">
        <v>1.0</v>
      </c>
      <c r="K58" s="21">
        <v>1.0</v>
      </c>
      <c r="L58" s="21">
        <v>1.0</v>
      </c>
      <c r="M58" s="27" t="s">
        <v>30</v>
      </c>
      <c r="N58" s="27" t="s">
        <v>23</v>
      </c>
      <c r="O58" s="27" t="s">
        <v>23</v>
      </c>
      <c r="P58" s="22"/>
      <c r="Q58" s="22"/>
      <c r="R58" s="22"/>
      <c r="S58" s="21">
        <v>58.0</v>
      </c>
      <c r="T58" s="8"/>
      <c r="U58" s="8"/>
      <c r="V58" s="8"/>
      <c r="W58" s="8"/>
      <c r="X58" s="8"/>
      <c r="Y58" s="8"/>
      <c r="Z58" s="8"/>
    </row>
    <row r="59" ht="28.5" customHeight="1">
      <c r="A59" s="23" t="s">
        <v>84</v>
      </c>
      <c r="B59" s="17">
        <f t="shared" si="21"/>
        <v>1</v>
      </c>
      <c r="C59" s="24" t="str">
        <f t="shared" si="22"/>
        <v>Ap Dung</v>
      </c>
      <c r="D59" s="24" t="str">
        <f t="shared" si="23"/>
        <v>Bat buoc</v>
      </c>
      <c r="E59" s="31" t="str">
        <f t="shared" si="24"/>
        <v>x</v>
      </c>
      <c r="F59" s="25">
        <v>1.0</v>
      </c>
      <c r="G59" s="27" t="str">
        <f t="shared" si="25"/>
        <v>x</v>
      </c>
      <c r="H59" s="26" t="s">
        <v>15</v>
      </c>
      <c r="I59" s="21">
        <v>1.0</v>
      </c>
      <c r="J59" s="21">
        <v>1.0</v>
      </c>
      <c r="K59" s="21">
        <v>1.0</v>
      </c>
      <c r="L59" s="21">
        <v>1.0</v>
      </c>
      <c r="M59" s="27" t="s">
        <v>85</v>
      </c>
      <c r="N59" s="22"/>
      <c r="O59" s="22"/>
      <c r="P59" s="27" t="s">
        <v>23</v>
      </c>
      <c r="Q59" s="27" t="s">
        <v>23</v>
      </c>
      <c r="R59" s="22"/>
      <c r="S59" s="21">
        <v>59.0</v>
      </c>
      <c r="T59" s="8"/>
      <c r="U59" s="8"/>
      <c r="V59" s="8"/>
      <c r="W59" s="8"/>
      <c r="X59" s="8"/>
      <c r="Y59" s="8"/>
      <c r="Z59" s="8"/>
    </row>
    <row r="60" ht="28.5" customHeight="1">
      <c r="A60" s="23" t="s">
        <v>86</v>
      </c>
      <c r="B60" s="17">
        <f t="shared" si="21"/>
        <v>1</v>
      </c>
      <c r="C60" s="24" t="str">
        <f t="shared" si="22"/>
        <v>Ap Dung</v>
      </c>
      <c r="D60" s="24" t="str">
        <f t="shared" si="23"/>
        <v>Khong</v>
      </c>
      <c r="E60" s="25" t="str">
        <f t="shared" si="24"/>
        <v/>
      </c>
      <c r="F60" s="25"/>
      <c r="G60" s="27" t="str">
        <f t="shared" si="25"/>
        <v/>
      </c>
      <c r="H60" s="26" t="s">
        <v>15</v>
      </c>
      <c r="I60" s="21">
        <v>1.0</v>
      </c>
      <c r="J60" s="21">
        <v>1.0</v>
      </c>
      <c r="K60" s="21">
        <v>1.0</v>
      </c>
      <c r="L60" s="21">
        <v>1.0</v>
      </c>
      <c r="M60" s="27" t="s">
        <v>28</v>
      </c>
      <c r="N60" s="22"/>
      <c r="O60" s="22"/>
      <c r="P60" s="22"/>
      <c r="Q60" s="22"/>
      <c r="R60" s="27" t="s">
        <v>23</v>
      </c>
      <c r="S60" s="21">
        <v>60.0</v>
      </c>
      <c r="T60" s="8"/>
      <c r="U60" s="8"/>
      <c r="V60" s="8"/>
      <c r="W60" s="8"/>
      <c r="X60" s="8"/>
      <c r="Y60" s="8"/>
      <c r="Z60" s="8"/>
    </row>
    <row r="61" ht="28.5" customHeight="1">
      <c r="A61" s="23" t="s">
        <v>87</v>
      </c>
      <c r="B61" s="17">
        <f t="shared" si="21"/>
        <v>1</v>
      </c>
      <c r="C61" s="24" t="str">
        <f t="shared" si="22"/>
        <v>Ap Dung</v>
      </c>
      <c r="D61" s="24" t="str">
        <f t="shared" si="23"/>
        <v>khuyen khich</v>
      </c>
      <c r="E61" s="25">
        <f t="shared" si="24"/>
        <v>1</v>
      </c>
      <c r="F61" s="25">
        <v>1.0</v>
      </c>
      <c r="G61" s="22">
        <f t="shared" si="25"/>
        <v>1</v>
      </c>
      <c r="H61" s="26" t="s">
        <v>15</v>
      </c>
      <c r="I61" s="21">
        <v>1.0</v>
      </c>
      <c r="J61" s="21">
        <v>1.0</v>
      </c>
      <c r="K61" s="21">
        <v>1.0</v>
      </c>
      <c r="L61" s="21">
        <v>1.0</v>
      </c>
      <c r="M61" s="27" t="s">
        <v>88</v>
      </c>
      <c r="N61" s="22">
        <v>1.0</v>
      </c>
      <c r="O61" s="22">
        <v>1.0</v>
      </c>
      <c r="P61" s="22">
        <v>1.0</v>
      </c>
      <c r="Q61" s="22">
        <v>1.0</v>
      </c>
      <c r="R61" s="22">
        <v>1.0</v>
      </c>
      <c r="S61" s="21">
        <v>61.0</v>
      </c>
      <c r="T61" s="8"/>
      <c r="U61" s="8"/>
      <c r="V61" s="8"/>
      <c r="W61" s="8"/>
      <c r="X61" s="8"/>
      <c r="Y61" s="8"/>
      <c r="Z61" s="8"/>
    </row>
    <row r="62" ht="28.5" customHeight="1">
      <c r="A62" s="23" t="s">
        <v>89</v>
      </c>
      <c r="B62" s="17">
        <f t="shared" si="21"/>
        <v>1</v>
      </c>
      <c r="C62" s="24" t="str">
        <f t="shared" si="22"/>
        <v>Ap Dung</v>
      </c>
      <c r="D62" s="24" t="str">
        <f t="shared" si="23"/>
        <v>Khong</v>
      </c>
      <c r="E62" s="25" t="str">
        <f t="shared" si="24"/>
        <v/>
      </c>
      <c r="F62" s="25"/>
      <c r="G62" s="27" t="str">
        <f t="shared" si="25"/>
        <v/>
      </c>
      <c r="H62" s="26" t="s">
        <v>15</v>
      </c>
      <c r="I62" s="21">
        <v>1.0</v>
      </c>
      <c r="J62" s="21">
        <v>1.0</v>
      </c>
      <c r="K62" s="21">
        <v>1.0</v>
      </c>
      <c r="L62" s="21">
        <v>1.0</v>
      </c>
      <c r="M62" s="22">
        <v>5.0</v>
      </c>
      <c r="N62" s="22"/>
      <c r="O62" s="22"/>
      <c r="P62" s="22"/>
      <c r="Q62" s="22"/>
      <c r="R62" s="22">
        <v>1.0</v>
      </c>
      <c r="S62" s="21">
        <v>62.0</v>
      </c>
      <c r="T62" s="8"/>
      <c r="U62" s="8"/>
      <c r="V62" s="8"/>
      <c r="W62" s="8"/>
      <c r="X62" s="8"/>
      <c r="Y62" s="8"/>
      <c r="Z62" s="8"/>
    </row>
    <row r="63" ht="28.5" customHeight="1">
      <c r="A63" s="23" t="s">
        <v>90</v>
      </c>
      <c r="B63" s="17" t="str">
        <f t="shared" si="21"/>
        <v/>
      </c>
      <c r="C63" s="24" t="str">
        <f t="shared" si="22"/>
        <v>Khong</v>
      </c>
      <c r="D63" s="24" t="str">
        <f t="shared" si="23"/>
        <v>Khong</v>
      </c>
      <c r="E63" s="25" t="str">
        <f t="shared" si="24"/>
        <v/>
      </c>
      <c r="F63" s="25"/>
      <c r="G63" s="27" t="str">
        <f t="shared" si="25"/>
        <v/>
      </c>
      <c r="H63" s="26" t="s">
        <v>6</v>
      </c>
      <c r="I63" s="21"/>
      <c r="J63" s="21">
        <v>1.0</v>
      </c>
      <c r="K63" s="21"/>
      <c r="L63" s="21"/>
      <c r="M63" s="27" t="s">
        <v>41</v>
      </c>
      <c r="N63" s="22"/>
      <c r="O63" s="22"/>
      <c r="P63" s="22"/>
      <c r="Q63" s="27" t="s">
        <v>23</v>
      </c>
      <c r="R63" s="27" t="s">
        <v>23</v>
      </c>
      <c r="S63" s="21">
        <v>63.0</v>
      </c>
      <c r="T63" s="8"/>
      <c r="U63" s="8"/>
      <c r="V63" s="8"/>
      <c r="W63" s="8"/>
      <c r="X63" s="8"/>
      <c r="Y63" s="8"/>
      <c r="Z63" s="8"/>
    </row>
    <row r="64" ht="28.5" customHeight="1">
      <c r="A64" s="23" t="s">
        <v>90</v>
      </c>
      <c r="B64" s="17">
        <f t="shared" si="21"/>
        <v>1</v>
      </c>
      <c r="C64" s="24" t="str">
        <f t="shared" si="22"/>
        <v>Ap Dung</v>
      </c>
      <c r="D64" s="24" t="str">
        <f t="shared" si="23"/>
        <v>Khong</v>
      </c>
      <c r="E64" s="25" t="str">
        <f t="shared" si="24"/>
        <v/>
      </c>
      <c r="F64" s="25"/>
      <c r="G64" s="27" t="str">
        <f t="shared" si="25"/>
        <v/>
      </c>
      <c r="H64" s="26" t="s">
        <v>39</v>
      </c>
      <c r="I64" s="21">
        <v>1.0</v>
      </c>
      <c r="J64" s="21"/>
      <c r="K64" s="21">
        <v>1.0</v>
      </c>
      <c r="L64" s="21">
        <v>1.0</v>
      </c>
      <c r="M64" s="27" t="s">
        <v>28</v>
      </c>
      <c r="N64" s="22"/>
      <c r="O64" s="22"/>
      <c r="P64" s="22"/>
      <c r="Q64" s="22"/>
      <c r="R64" s="27" t="s">
        <v>23</v>
      </c>
      <c r="S64" s="21">
        <v>64.0</v>
      </c>
      <c r="T64" s="8"/>
      <c r="U64" s="8"/>
      <c r="V64" s="8"/>
      <c r="W64" s="8"/>
      <c r="X64" s="8"/>
      <c r="Y64" s="8"/>
      <c r="Z64" s="8"/>
    </row>
    <row r="65" ht="28.5" customHeight="1">
      <c r="A65" s="16" t="s">
        <v>91</v>
      </c>
      <c r="B65" s="17"/>
      <c r="C65" s="29"/>
      <c r="D65" s="29"/>
      <c r="E65" s="30"/>
      <c r="F65" s="30"/>
      <c r="G65" s="22"/>
      <c r="H65" s="21"/>
      <c r="I65" s="21"/>
      <c r="J65" s="21"/>
      <c r="K65" s="21"/>
      <c r="L65" s="21"/>
      <c r="M65" s="22"/>
      <c r="N65" s="22"/>
      <c r="O65" s="22"/>
      <c r="P65" s="22"/>
      <c r="Q65" s="22"/>
      <c r="R65" s="22"/>
      <c r="S65" s="21">
        <v>65.0</v>
      </c>
      <c r="T65" s="8"/>
      <c r="U65" s="8"/>
      <c r="V65" s="8"/>
      <c r="W65" s="8"/>
      <c r="X65" s="8"/>
      <c r="Y65" s="8"/>
      <c r="Z65" s="8"/>
    </row>
    <row r="66" ht="28.5" customHeight="1">
      <c r="A66" s="23" t="s">
        <v>92</v>
      </c>
      <c r="B66" s="17">
        <f t="shared" ref="B66:B68" si="26">HLOOKUP($B$2,$I$1:L66,S66,FALSE)</f>
        <v>1</v>
      </c>
      <c r="C66" s="24" t="str">
        <f t="shared" ref="C66:C68" si="27">IF(B66=1,"Ap Dung","Khong")</f>
        <v>Ap Dung</v>
      </c>
      <c r="D66" s="24" t="str">
        <f t="shared" ref="D66:D68" si="28">IF(E66="x","Bat buoc",(IF(E66=1,"khuyen khich","Khong")))</f>
        <v>khuyen khich</v>
      </c>
      <c r="E66" s="25">
        <f t="shared" ref="E66:E68" si="29">HLOOKUP($E$2,$N$1:R66,S66,FALSE)</f>
        <v>1</v>
      </c>
      <c r="F66" s="25">
        <v>1.0</v>
      </c>
      <c r="G66" s="22">
        <f t="shared" ref="G66:G68" si="30">IF(AND(F66=1,E66=1),1,IF(AND(F66=1,E66="x"),"x",""))</f>
        <v>1</v>
      </c>
      <c r="H66" s="26" t="s">
        <v>15</v>
      </c>
      <c r="I66" s="21">
        <v>1.0</v>
      </c>
      <c r="J66" s="21">
        <v>1.0</v>
      </c>
      <c r="K66" s="21">
        <v>1.0</v>
      </c>
      <c r="L66" s="21">
        <v>1.0</v>
      </c>
      <c r="M66" s="27" t="s">
        <v>93</v>
      </c>
      <c r="N66" s="22"/>
      <c r="O66" s="22">
        <v>1.0</v>
      </c>
      <c r="P66" s="22">
        <v>1.0</v>
      </c>
      <c r="Q66" s="22">
        <v>1.0</v>
      </c>
      <c r="R66" s="22">
        <v>1.0</v>
      </c>
      <c r="S66" s="21">
        <v>66.0</v>
      </c>
      <c r="T66" s="8"/>
      <c r="U66" s="8"/>
      <c r="V66" s="8"/>
      <c r="W66" s="8"/>
      <c r="X66" s="8"/>
      <c r="Y66" s="8"/>
      <c r="Z66" s="8"/>
    </row>
    <row r="67" ht="28.5" customHeight="1">
      <c r="A67" s="23" t="s">
        <v>94</v>
      </c>
      <c r="B67" s="17" t="str">
        <f t="shared" si="26"/>
        <v/>
      </c>
      <c r="C67" s="24" t="str">
        <f t="shared" si="27"/>
        <v>Khong</v>
      </c>
      <c r="D67" s="24" t="str">
        <f t="shared" si="28"/>
        <v>Bat buoc</v>
      </c>
      <c r="E67" s="31" t="str">
        <f t="shared" si="29"/>
        <v>x</v>
      </c>
      <c r="F67" s="25"/>
      <c r="G67" s="27" t="str">
        <f t="shared" si="30"/>
        <v/>
      </c>
      <c r="H67" s="26" t="s">
        <v>6</v>
      </c>
      <c r="I67" s="21"/>
      <c r="J67" s="21">
        <v>1.0</v>
      </c>
      <c r="K67" s="21"/>
      <c r="L67" s="21"/>
      <c r="M67" s="27" t="s">
        <v>22</v>
      </c>
      <c r="N67" s="27" t="s">
        <v>23</v>
      </c>
      <c r="O67" s="27" t="s">
        <v>23</v>
      </c>
      <c r="P67" s="27" t="s">
        <v>23</v>
      </c>
      <c r="Q67" s="27" t="s">
        <v>23</v>
      </c>
      <c r="R67" s="27" t="s">
        <v>23</v>
      </c>
      <c r="S67" s="21">
        <v>67.0</v>
      </c>
      <c r="T67" s="8"/>
      <c r="U67" s="8"/>
      <c r="V67" s="8"/>
      <c r="W67" s="8"/>
      <c r="X67" s="8"/>
      <c r="Y67" s="8"/>
      <c r="Z67" s="8"/>
    </row>
    <row r="68" ht="28.5" customHeight="1">
      <c r="A68" s="23" t="s">
        <v>94</v>
      </c>
      <c r="B68" s="17" t="str">
        <f t="shared" si="26"/>
        <v/>
      </c>
      <c r="C68" s="24" t="str">
        <f t="shared" si="27"/>
        <v>Khong</v>
      </c>
      <c r="D68" s="24" t="str">
        <f t="shared" si="28"/>
        <v>Khong</v>
      </c>
      <c r="E68" s="25" t="str">
        <f t="shared" si="29"/>
        <v/>
      </c>
      <c r="F68" s="25"/>
      <c r="G68" s="27" t="str">
        <f t="shared" si="30"/>
        <v/>
      </c>
      <c r="H68" s="26" t="s">
        <v>5</v>
      </c>
      <c r="I68" s="21">
        <v>1.0</v>
      </c>
      <c r="J68" s="21"/>
      <c r="K68" s="21"/>
      <c r="L68" s="21"/>
      <c r="M68" s="22">
        <v>5.0</v>
      </c>
      <c r="N68" s="22"/>
      <c r="O68" s="22"/>
      <c r="P68" s="22"/>
      <c r="Q68" s="22"/>
      <c r="R68" s="22"/>
      <c r="S68" s="21">
        <v>68.0</v>
      </c>
      <c r="T68" s="8"/>
      <c r="U68" s="8"/>
      <c r="V68" s="8"/>
      <c r="W68" s="8"/>
      <c r="X68" s="8"/>
      <c r="Y68" s="8"/>
      <c r="Z68" s="8"/>
    </row>
    <row r="69" ht="28.5" customHeight="1">
      <c r="A69" s="16" t="s">
        <v>95</v>
      </c>
      <c r="B69" s="17"/>
      <c r="C69" s="29"/>
      <c r="D69" s="29"/>
      <c r="E69" s="30"/>
      <c r="F69" s="30"/>
      <c r="G69" s="22"/>
      <c r="H69" s="21"/>
      <c r="I69" s="21"/>
      <c r="J69" s="21"/>
      <c r="K69" s="21"/>
      <c r="L69" s="21"/>
      <c r="M69" s="22"/>
      <c r="N69" s="22"/>
      <c r="O69" s="22"/>
      <c r="P69" s="22"/>
      <c r="Q69" s="22"/>
      <c r="R69" s="22"/>
      <c r="S69" s="21">
        <v>69.0</v>
      </c>
      <c r="T69" s="8"/>
      <c r="U69" s="8"/>
      <c r="V69" s="8"/>
      <c r="W69" s="8"/>
      <c r="X69" s="8"/>
      <c r="Y69" s="8"/>
      <c r="Z69" s="8"/>
    </row>
    <row r="70" ht="28.5" customHeight="1">
      <c r="A70" s="23" t="s">
        <v>96</v>
      </c>
      <c r="B70" s="17">
        <f t="shared" ref="B70:B77" si="31">HLOOKUP($B$2,$I$1:L70,S70,FALSE)</f>
        <v>1</v>
      </c>
      <c r="C70" s="24" t="str">
        <f t="shared" ref="C70:C77" si="32">IF(B70=1,"Ap Dung","Khong")</f>
        <v>Ap Dung</v>
      </c>
      <c r="D70" s="24" t="str">
        <f t="shared" ref="D70:D77" si="33">IF(E70="x","Bat buoc",(IF(E70=1,"khuyen khich","Khong")))</f>
        <v>Khong</v>
      </c>
      <c r="E70" s="25" t="str">
        <f t="shared" ref="E70:E77" si="34">HLOOKUP($E$2,$N$1:R70,S70,FALSE)</f>
        <v/>
      </c>
      <c r="F70" s="25"/>
      <c r="G70" s="27" t="str">
        <f t="shared" ref="G70:G77" si="35">IF(AND(F70=1,E70=1),1,IF(AND(F70=1,E70="x"),"x",""))</f>
        <v/>
      </c>
      <c r="H70" s="26" t="s">
        <v>70</v>
      </c>
      <c r="I70" s="21">
        <v>1.0</v>
      </c>
      <c r="J70" s="21">
        <v>1.0</v>
      </c>
      <c r="K70" s="21">
        <v>1.0</v>
      </c>
      <c r="L70" s="21"/>
      <c r="M70" s="27" t="s">
        <v>47</v>
      </c>
      <c r="N70" s="27" t="s">
        <v>23</v>
      </c>
      <c r="O70" s="22"/>
      <c r="P70" s="22"/>
      <c r="Q70" s="22"/>
      <c r="R70" s="22"/>
      <c r="S70" s="21">
        <v>70.0</v>
      </c>
      <c r="T70" s="8"/>
      <c r="U70" s="8"/>
      <c r="V70" s="8"/>
      <c r="W70" s="8"/>
      <c r="X70" s="8"/>
      <c r="Y70" s="8"/>
      <c r="Z70" s="8"/>
    </row>
    <row r="71" ht="28.5" customHeight="1">
      <c r="A71" s="23" t="s">
        <v>97</v>
      </c>
      <c r="B71" s="17">
        <f t="shared" si="31"/>
        <v>1</v>
      </c>
      <c r="C71" s="24" t="str">
        <f t="shared" si="32"/>
        <v>Ap Dung</v>
      </c>
      <c r="D71" s="24" t="str">
        <f t="shared" si="33"/>
        <v>Khong</v>
      </c>
      <c r="E71" s="25" t="str">
        <f t="shared" si="34"/>
        <v/>
      </c>
      <c r="F71" s="25"/>
      <c r="G71" s="27" t="str">
        <f t="shared" si="35"/>
        <v/>
      </c>
      <c r="H71" s="26" t="s">
        <v>70</v>
      </c>
      <c r="I71" s="21">
        <v>1.0</v>
      </c>
      <c r="J71" s="21">
        <v>1.0</v>
      </c>
      <c r="K71" s="21">
        <v>1.0</v>
      </c>
      <c r="L71" s="21"/>
      <c r="M71" s="27" t="s">
        <v>49</v>
      </c>
      <c r="N71" s="22"/>
      <c r="O71" s="27" t="s">
        <v>23</v>
      </c>
      <c r="P71" s="22"/>
      <c r="Q71" s="22"/>
      <c r="R71" s="22"/>
      <c r="S71" s="21">
        <v>71.0</v>
      </c>
      <c r="T71" s="8"/>
      <c r="U71" s="8"/>
      <c r="V71" s="8"/>
      <c r="W71" s="8"/>
      <c r="X71" s="8"/>
      <c r="Y71" s="8"/>
      <c r="Z71" s="8"/>
    </row>
    <row r="72" ht="53.25" customHeight="1">
      <c r="A72" s="23" t="s">
        <v>98</v>
      </c>
      <c r="B72" s="17">
        <f t="shared" si="31"/>
        <v>1</v>
      </c>
      <c r="C72" s="24" t="str">
        <f t="shared" si="32"/>
        <v>Ap Dung</v>
      </c>
      <c r="D72" s="24" t="str">
        <f t="shared" si="33"/>
        <v>Bat buoc</v>
      </c>
      <c r="E72" s="31" t="str">
        <f t="shared" si="34"/>
        <v>x</v>
      </c>
      <c r="F72" s="25">
        <v>1.0</v>
      </c>
      <c r="G72" s="27" t="str">
        <f t="shared" si="35"/>
        <v>x</v>
      </c>
      <c r="H72" s="26" t="s">
        <v>70</v>
      </c>
      <c r="I72" s="21">
        <v>1.0</v>
      </c>
      <c r="J72" s="21">
        <v>1.0</v>
      </c>
      <c r="K72" s="21">
        <v>1.0</v>
      </c>
      <c r="L72" s="21"/>
      <c r="M72" s="27" t="s">
        <v>53</v>
      </c>
      <c r="N72" s="22"/>
      <c r="O72" s="22"/>
      <c r="P72" s="27" t="s">
        <v>23</v>
      </c>
      <c r="Q72" s="22"/>
      <c r="R72" s="22"/>
      <c r="S72" s="21">
        <v>72.0</v>
      </c>
      <c r="T72" s="8"/>
      <c r="U72" s="8"/>
      <c r="V72" s="8"/>
      <c r="W72" s="8"/>
      <c r="X72" s="8"/>
      <c r="Y72" s="8"/>
      <c r="Z72" s="8"/>
    </row>
    <row r="73" ht="28.5" customHeight="1">
      <c r="A73" s="23" t="s">
        <v>99</v>
      </c>
      <c r="B73" s="17">
        <f t="shared" si="31"/>
        <v>1</v>
      </c>
      <c r="C73" s="24" t="str">
        <f t="shared" si="32"/>
        <v>Ap Dung</v>
      </c>
      <c r="D73" s="24" t="str">
        <f t="shared" si="33"/>
        <v>Khong</v>
      </c>
      <c r="E73" s="25" t="str">
        <f t="shared" si="34"/>
        <v/>
      </c>
      <c r="F73" s="25"/>
      <c r="G73" s="27" t="str">
        <f t="shared" si="35"/>
        <v/>
      </c>
      <c r="H73" s="26" t="s">
        <v>70</v>
      </c>
      <c r="I73" s="21">
        <v>1.0</v>
      </c>
      <c r="J73" s="21">
        <v>1.0</v>
      </c>
      <c r="K73" s="21">
        <v>1.0</v>
      </c>
      <c r="L73" s="21"/>
      <c r="M73" s="27" t="s">
        <v>56</v>
      </c>
      <c r="N73" s="22"/>
      <c r="O73" s="22"/>
      <c r="P73" s="22"/>
      <c r="Q73" s="27" t="s">
        <v>23</v>
      </c>
      <c r="R73" s="22"/>
      <c r="S73" s="21">
        <v>73.0</v>
      </c>
      <c r="T73" s="8"/>
      <c r="U73" s="8"/>
      <c r="V73" s="8"/>
      <c r="W73" s="8"/>
      <c r="X73" s="8"/>
      <c r="Y73" s="8"/>
      <c r="Z73" s="8"/>
    </row>
    <row r="74" ht="28.5" customHeight="1">
      <c r="A74" s="23" t="s">
        <v>100</v>
      </c>
      <c r="B74" s="17">
        <f t="shared" si="31"/>
        <v>1</v>
      </c>
      <c r="C74" s="24" t="str">
        <f t="shared" si="32"/>
        <v>Ap Dung</v>
      </c>
      <c r="D74" s="24" t="str">
        <f t="shared" si="33"/>
        <v>Khong</v>
      </c>
      <c r="E74" s="25" t="str">
        <f t="shared" si="34"/>
        <v/>
      </c>
      <c r="F74" s="25"/>
      <c r="G74" s="27" t="str">
        <f t="shared" si="35"/>
        <v/>
      </c>
      <c r="H74" s="26" t="s">
        <v>70</v>
      </c>
      <c r="I74" s="21">
        <v>1.0</v>
      </c>
      <c r="J74" s="21">
        <v>1.0</v>
      </c>
      <c r="K74" s="21">
        <v>1.0</v>
      </c>
      <c r="L74" s="21"/>
      <c r="M74" s="22">
        <v>4.0</v>
      </c>
      <c r="N74" s="22"/>
      <c r="O74" s="22"/>
      <c r="P74" s="22"/>
      <c r="Q74" s="22">
        <v>1.0</v>
      </c>
      <c r="R74" s="22"/>
      <c r="S74" s="21">
        <v>74.0</v>
      </c>
      <c r="T74" s="8"/>
      <c r="U74" s="8"/>
      <c r="V74" s="8"/>
      <c r="W74" s="8"/>
      <c r="X74" s="8"/>
      <c r="Y74" s="8"/>
      <c r="Z74" s="8"/>
    </row>
    <row r="75" ht="28.5" customHeight="1">
      <c r="A75" s="23" t="s">
        <v>101</v>
      </c>
      <c r="B75" s="17">
        <f t="shared" si="31"/>
        <v>1</v>
      </c>
      <c r="C75" s="24" t="str">
        <f t="shared" si="32"/>
        <v>Ap Dung</v>
      </c>
      <c r="D75" s="24" t="str">
        <f t="shared" si="33"/>
        <v>Khong</v>
      </c>
      <c r="E75" s="25" t="str">
        <f t="shared" si="34"/>
        <v/>
      </c>
      <c r="F75" s="25"/>
      <c r="G75" s="27" t="str">
        <f t="shared" si="35"/>
        <v/>
      </c>
      <c r="H75" s="26" t="s">
        <v>70</v>
      </c>
      <c r="I75" s="21">
        <v>1.0</v>
      </c>
      <c r="J75" s="21">
        <v>1.0</v>
      </c>
      <c r="K75" s="21">
        <v>1.0</v>
      </c>
      <c r="L75" s="21"/>
      <c r="M75" s="27" t="s">
        <v>28</v>
      </c>
      <c r="N75" s="22"/>
      <c r="O75" s="22"/>
      <c r="P75" s="22"/>
      <c r="Q75" s="22"/>
      <c r="R75" s="27" t="s">
        <v>23</v>
      </c>
      <c r="S75" s="21">
        <v>75.0</v>
      </c>
      <c r="T75" s="8"/>
      <c r="U75" s="8"/>
      <c r="V75" s="8"/>
      <c r="W75" s="8"/>
      <c r="X75" s="8"/>
      <c r="Y75" s="8"/>
      <c r="Z75" s="8"/>
    </row>
    <row r="76" ht="28.5" customHeight="1">
      <c r="A76" s="23" t="s">
        <v>102</v>
      </c>
      <c r="B76" s="17">
        <f t="shared" si="31"/>
        <v>1</v>
      </c>
      <c r="C76" s="24" t="str">
        <f t="shared" si="32"/>
        <v>Ap Dung</v>
      </c>
      <c r="D76" s="24" t="str">
        <f t="shared" si="33"/>
        <v>Khong</v>
      </c>
      <c r="E76" s="25" t="str">
        <f t="shared" si="34"/>
        <v/>
      </c>
      <c r="F76" s="25"/>
      <c r="G76" s="27" t="str">
        <f t="shared" si="35"/>
        <v/>
      </c>
      <c r="H76" s="26" t="s">
        <v>70</v>
      </c>
      <c r="I76" s="21">
        <v>1.0</v>
      </c>
      <c r="J76" s="21">
        <v>1.0</v>
      </c>
      <c r="K76" s="21">
        <v>1.0</v>
      </c>
      <c r="L76" s="21"/>
      <c r="M76" s="22">
        <v>5.0</v>
      </c>
      <c r="N76" s="22"/>
      <c r="O76" s="22"/>
      <c r="P76" s="22"/>
      <c r="Q76" s="22"/>
      <c r="R76" s="22">
        <v>1.0</v>
      </c>
      <c r="S76" s="21">
        <v>76.0</v>
      </c>
      <c r="T76" s="8"/>
      <c r="U76" s="8"/>
      <c r="V76" s="8"/>
      <c r="W76" s="8"/>
      <c r="X76" s="8"/>
      <c r="Y76" s="8"/>
      <c r="Z76" s="8"/>
    </row>
    <row r="77" ht="28.5" customHeight="1">
      <c r="A77" s="23" t="s">
        <v>103</v>
      </c>
      <c r="B77" s="17">
        <f t="shared" si="31"/>
        <v>1</v>
      </c>
      <c r="C77" s="24" t="str">
        <f t="shared" si="32"/>
        <v>Ap Dung</v>
      </c>
      <c r="D77" s="24" t="str">
        <f t="shared" si="33"/>
        <v>Khong</v>
      </c>
      <c r="E77" s="25" t="str">
        <f t="shared" si="34"/>
        <v/>
      </c>
      <c r="F77" s="25"/>
      <c r="G77" s="27" t="str">
        <f t="shared" si="35"/>
        <v/>
      </c>
      <c r="H77" s="26" t="s">
        <v>70</v>
      </c>
      <c r="I77" s="21">
        <v>1.0</v>
      </c>
      <c r="J77" s="21">
        <v>1.0</v>
      </c>
      <c r="K77" s="21">
        <v>1.0</v>
      </c>
      <c r="L77" s="21"/>
      <c r="M77" s="22">
        <v>5.0</v>
      </c>
      <c r="N77" s="22"/>
      <c r="O77" s="22"/>
      <c r="P77" s="22"/>
      <c r="Q77" s="22"/>
      <c r="R77" s="22">
        <v>1.0</v>
      </c>
      <c r="S77" s="21">
        <v>77.0</v>
      </c>
      <c r="T77" s="8"/>
      <c r="U77" s="8"/>
      <c r="V77" s="8"/>
      <c r="W77" s="8"/>
      <c r="X77" s="8"/>
      <c r="Y77" s="8"/>
      <c r="Z77" s="8"/>
    </row>
    <row r="78" ht="28.5" customHeight="1">
      <c r="A78" s="28" t="s">
        <v>104</v>
      </c>
      <c r="B78" s="17"/>
      <c r="C78" s="29"/>
      <c r="D78" s="29"/>
      <c r="E78" s="30"/>
      <c r="F78" s="30"/>
      <c r="G78" s="22"/>
      <c r="H78" s="21"/>
      <c r="I78" s="21"/>
      <c r="J78" s="21"/>
      <c r="K78" s="21"/>
      <c r="L78" s="21"/>
      <c r="M78" s="22"/>
      <c r="N78" s="22"/>
      <c r="O78" s="22"/>
      <c r="P78" s="22"/>
      <c r="Q78" s="22"/>
      <c r="R78" s="22"/>
      <c r="S78" s="21">
        <v>78.0</v>
      </c>
      <c r="T78" s="8"/>
      <c r="U78" s="8"/>
      <c r="V78" s="8"/>
      <c r="W78" s="8"/>
      <c r="X78" s="8"/>
      <c r="Y78" s="8"/>
      <c r="Z78" s="8"/>
    </row>
    <row r="79" ht="28.5" customHeight="1">
      <c r="A79" s="23" t="s">
        <v>105</v>
      </c>
      <c r="B79" s="17">
        <f t="shared" ref="B79:B90" si="36">HLOOKUP($B$2,$I$1:L79,S79,FALSE)</f>
        <v>1</v>
      </c>
      <c r="C79" s="24" t="str">
        <f t="shared" ref="C79:C91" si="37">IF(B79=1,"Ap Dung","Khong")</f>
        <v>Ap Dung</v>
      </c>
      <c r="D79" s="24" t="str">
        <f t="shared" ref="D79:D91" si="38">IF(E79="x","Bat buoc",(IF(E79=1,"khuyen khich","Khong")))</f>
        <v>Khong</v>
      </c>
      <c r="E79" s="25" t="str">
        <f t="shared" ref="E79:E91" si="39">HLOOKUP($E$2,$N$1:R79,S79,FALSE)</f>
        <v/>
      </c>
      <c r="F79" s="25"/>
      <c r="G79" s="27" t="str">
        <f t="shared" ref="G79:G91" si="40">IF(AND(F79=1,E79=1),1,IF(AND(F79=1,E79="x"),"x",""))</f>
        <v/>
      </c>
      <c r="H79" s="26" t="s">
        <v>15</v>
      </c>
      <c r="I79" s="21">
        <v>1.0</v>
      </c>
      <c r="J79" s="21">
        <v>1.0</v>
      </c>
      <c r="K79" s="21">
        <v>1.0</v>
      </c>
      <c r="L79" s="21">
        <v>1.0</v>
      </c>
      <c r="M79" s="27" t="s">
        <v>49</v>
      </c>
      <c r="N79" s="22"/>
      <c r="O79" s="27" t="s">
        <v>23</v>
      </c>
      <c r="P79" s="22"/>
      <c r="Q79" s="22"/>
      <c r="R79" s="22"/>
      <c r="S79" s="21">
        <v>79.0</v>
      </c>
      <c r="T79" s="8"/>
      <c r="U79" s="8"/>
      <c r="V79" s="8"/>
      <c r="W79" s="8"/>
      <c r="X79" s="8"/>
      <c r="Y79" s="8"/>
      <c r="Z79" s="8"/>
    </row>
    <row r="80" ht="28.5" customHeight="1">
      <c r="A80" s="23" t="s">
        <v>106</v>
      </c>
      <c r="B80" s="17">
        <f t="shared" si="36"/>
        <v>1</v>
      </c>
      <c r="C80" s="24" t="str">
        <f t="shared" si="37"/>
        <v>Ap Dung</v>
      </c>
      <c r="D80" s="24" t="str">
        <f t="shared" si="38"/>
        <v>Bat buoc</v>
      </c>
      <c r="E80" s="31" t="str">
        <f t="shared" si="39"/>
        <v>x</v>
      </c>
      <c r="F80" s="25">
        <v>1.0</v>
      </c>
      <c r="G80" s="27" t="str">
        <f t="shared" si="40"/>
        <v>x</v>
      </c>
      <c r="H80" s="26" t="s">
        <v>15</v>
      </c>
      <c r="I80" s="21">
        <v>1.0</v>
      </c>
      <c r="J80" s="21">
        <v>1.0</v>
      </c>
      <c r="K80" s="21">
        <v>1.0</v>
      </c>
      <c r="L80" s="21">
        <v>1.0</v>
      </c>
      <c r="M80" s="27" t="s">
        <v>53</v>
      </c>
      <c r="N80" s="22"/>
      <c r="O80" s="22"/>
      <c r="P80" s="27" t="s">
        <v>23</v>
      </c>
      <c r="Q80" s="22"/>
      <c r="R80" s="22"/>
      <c r="S80" s="21">
        <v>80.0</v>
      </c>
      <c r="T80" s="8"/>
      <c r="U80" s="8"/>
      <c r="V80" s="8"/>
      <c r="W80" s="8"/>
      <c r="X80" s="8"/>
      <c r="Y80" s="8"/>
      <c r="Z80" s="8"/>
    </row>
    <row r="81" ht="28.5" customHeight="1">
      <c r="A81" s="23" t="s">
        <v>107</v>
      </c>
      <c r="B81" s="17">
        <f t="shared" si="36"/>
        <v>1</v>
      </c>
      <c r="C81" s="24" t="str">
        <f t="shared" si="37"/>
        <v>Ap Dung</v>
      </c>
      <c r="D81" s="24" t="str">
        <f t="shared" si="38"/>
        <v>Khong</v>
      </c>
      <c r="E81" s="25" t="str">
        <f t="shared" si="39"/>
        <v/>
      </c>
      <c r="F81" s="25"/>
      <c r="G81" s="27" t="str">
        <f t="shared" si="40"/>
        <v/>
      </c>
      <c r="H81" s="26" t="s">
        <v>15</v>
      </c>
      <c r="I81" s="21">
        <v>1.0</v>
      </c>
      <c r="J81" s="21">
        <v>1.0</v>
      </c>
      <c r="K81" s="21">
        <v>1.0</v>
      </c>
      <c r="L81" s="21">
        <v>1.0</v>
      </c>
      <c r="M81" s="27" t="s">
        <v>56</v>
      </c>
      <c r="N81" s="22"/>
      <c r="O81" s="22"/>
      <c r="P81" s="22"/>
      <c r="Q81" s="27" t="s">
        <v>23</v>
      </c>
      <c r="R81" s="22"/>
      <c r="S81" s="21">
        <v>81.0</v>
      </c>
      <c r="T81" s="8"/>
      <c r="U81" s="8"/>
      <c r="V81" s="8"/>
      <c r="W81" s="8"/>
      <c r="X81" s="8"/>
      <c r="Y81" s="8"/>
      <c r="Z81" s="8"/>
    </row>
    <row r="82" ht="28.5" customHeight="1">
      <c r="A82" s="23" t="s">
        <v>108</v>
      </c>
      <c r="B82" s="17">
        <f t="shared" si="36"/>
        <v>1</v>
      </c>
      <c r="C82" s="24" t="str">
        <f t="shared" si="37"/>
        <v>Ap Dung</v>
      </c>
      <c r="D82" s="24" t="str">
        <f t="shared" si="38"/>
        <v>Khong</v>
      </c>
      <c r="E82" s="25" t="str">
        <f t="shared" si="39"/>
        <v/>
      </c>
      <c r="F82" s="25">
        <v>1.0</v>
      </c>
      <c r="G82" s="27" t="str">
        <f t="shared" si="40"/>
        <v/>
      </c>
      <c r="H82" s="26" t="s">
        <v>15</v>
      </c>
      <c r="I82" s="21">
        <v>1.0</v>
      </c>
      <c r="J82" s="21">
        <v>1.0</v>
      </c>
      <c r="K82" s="21">
        <v>1.0</v>
      </c>
      <c r="L82" s="21">
        <v>1.0</v>
      </c>
      <c r="M82" s="27" t="s">
        <v>28</v>
      </c>
      <c r="N82" s="22"/>
      <c r="O82" s="22"/>
      <c r="P82" s="22"/>
      <c r="Q82" s="22"/>
      <c r="R82" s="27" t="s">
        <v>23</v>
      </c>
      <c r="S82" s="21">
        <v>82.0</v>
      </c>
      <c r="T82" s="8"/>
      <c r="U82" s="8"/>
      <c r="V82" s="8"/>
      <c r="W82" s="8"/>
      <c r="X82" s="8"/>
      <c r="Y82" s="8"/>
      <c r="Z82" s="8"/>
    </row>
    <row r="83" ht="28.5" customHeight="1">
      <c r="A83" s="23" t="s">
        <v>109</v>
      </c>
      <c r="B83" s="17">
        <f t="shared" si="36"/>
        <v>1</v>
      </c>
      <c r="C83" s="24" t="str">
        <f t="shared" si="37"/>
        <v>Ap Dung</v>
      </c>
      <c r="D83" s="24" t="str">
        <f t="shared" si="38"/>
        <v>Khong</v>
      </c>
      <c r="E83" s="25" t="str">
        <f t="shared" si="39"/>
        <v/>
      </c>
      <c r="F83" s="25"/>
      <c r="G83" s="27" t="str">
        <f t="shared" si="40"/>
        <v/>
      </c>
      <c r="H83" s="26" t="s">
        <v>15</v>
      </c>
      <c r="I83" s="21">
        <v>1.0</v>
      </c>
      <c r="J83" s="21">
        <v>1.0</v>
      </c>
      <c r="K83" s="21">
        <v>1.0</v>
      </c>
      <c r="L83" s="21">
        <v>1.0</v>
      </c>
      <c r="M83" s="27" t="s">
        <v>49</v>
      </c>
      <c r="N83" s="22"/>
      <c r="O83" s="27" t="s">
        <v>23</v>
      </c>
      <c r="P83" s="22"/>
      <c r="Q83" s="22"/>
      <c r="R83" s="22"/>
      <c r="S83" s="21">
        <v>83.0</v>
      </c>
      <c r="T83" s="8"/>
      <c r="U83" s="8"/>
      <c r="V83" s="8"/>
      <c r="W83" s="8"/>
      <c r="X83" s="8"/>
      <c r="Y83" s="8"/>
      <c r="Z83" s="8"/>
    </row>
    <row r="84" ht="28.5" customHeight="1">
      <c r="A84" s="23" t="s">
        <v>110</v>
      </c>
      <c r="B84" s="17">
        <f t="shared" si="36"/>
        <v>1</v>
      </c>
      <c r="C84" s="24" t="str">
        <f t="shared" si="37"/>
        <v>Ap Dung</v>
      </c>
      <c r="D84" s="24" t="str">
        <f t="shared" si="38"/>
        <v>Bat buoc</v>
      </c>
      <c r="E84" s="31" t="str">
        <f t="shared" si="39"/>
        <v>x</v>
      </c>
      <c r="F84" s="25">
        <v>1.0</v>
      </c>
      <c r="G84" s="27" t="str">
        <f t="shared" si="40"/>
        <v>x</v>
      </c>
      <c r="H84" s="26" t="s">
        <v>15</v>
      </c>
      <c r="I84" s="21">
        <v>1.0</v>
      </c>
      <c r="J84" s="21">
        <v>1.0</v>
      </c>
      <c r="K84" s="21">
        <v>1.0</v>
      </c>
      <c r="L84" s="21">
        <v>1.0</v>
      </c>
      <c r="M84" s="27" t="s">
        <v>53</v>
      </c>
      <c r="N84" s="22"/>
      <c r="O84" s="22"/>
      <c r="P84" s="27" t="s">
        <v>23</v>
      </c>
      <c r="Q84" s="22"/>
      <c r="R84" s="22"/>
      <c r="S84" s="21">
        <v>84.0</v>
      </c>
      <c r="T84" s="8"/>
      <c r="U84" s="8"/>
      <c r="V84" s="8"/>
      <c r="W84" s="8"/>
      <c r="X84" s="8"/>
      <c r="Y84" s="8"/>
      <c r="Z84" s="8"/>
    </row>
    <row r="85" ht="28.5" customHeight="1">
      <c r="A85" s="23" t="s">
        <v>111</v>
      </c>
      <c r="B85" s="17">
        <f t="shared" si="36"/>
        <v>1</v>
      </c>
      <c r="C85" s="24" t="str">
        <f t="shared" si="37"/>
        <v>Ap Dung</v>
      </c>
      <c r="D85" s="24" t="str">
        <f t="shared" si="38"/>
        <v>Khong</v>
      </c>
      <c r="E85" s="25" t="str">
        <f t="shared" si="39"/>
        <v/>
      </c>
      <c r="F85" s="25"/>
      <c r="G85" s="27" t="str">
        <f t="shared" si="40"/>
        <v/>
      </c>
      <c r="H85" s="26" t="s">
        <v>15</v>
      </c>
      <c r="I85" s="21">
        <v>1.0</v>
      </c>
      <c r="J85" s="21">
        <v>1.0</v>
      </c>
      <c r="K85" s="21">
        <v>1.0</v>
      </c>
      <c r="L85" s="21">
        <v>1.0</v>
      </c>
      <c r="M85" s="27" t="s">
        <v>41</v>
      </c>
      <c r="N85" s="22"/>
      <c r="O85" s="22"/>
      <c r="P85" s="22"/>
      <c r="Q85" s="27" t="s">
        <v>23</v>
      </c>
      <c r="R85" s="27" t="s">
        <v>23</v>
      </c>
      <c r="S85" s="21">
        <v>85.0</v>
      </c>
      <c r="T85" s="8"/>
      <c r="U85" s="8"/>
      <c r="V85" s="8"/>
      <c r="W85" s="8"/>
      <c r="X85" s="8"/>
      <c r="Y85" s="8"/>
      <c r="Z85" s="8"/>
    </row>
    <row r="86" ht="28.5" customHeight="1">
      <c r="A86" s="23" t="s">
        <v>112</v>
      </c>
      <c r="B86" s="17">
        <f t="shared" si="36"/>
        <v>1</v>
      </c>
      <c r="C86" s="24" t="str">
        <f t="shared" si="37"/>
        <v>Ap Dung</v>
      </c>
      <c r="D86" s="24" t="str">
        <f t="shared" si="38"/>
        <v>Khong</v>
      </c>
      <c r="E86" s="25" t="str">
        <f t="shared" si="39"/>
        <v/>
      </c>
      <c r="F86" s="25"/>
      <c r="G86" s="27" t="str">
        <f t="shared" si="40"/>
        <v/>
      </c>
      <c r="H86" s="26" t="s">
        <v>39</v>
      </c>
      <c r="I86" s="21">
        <v>1.0</v>
      </c>
      <c r="J86" s="21"/>
      <c r="K86" s="21">
        <v>1.0</v>
      </c>
      <c r="L86" s="21">
        <v>1.0</v>
      </c>
      <c r="M86" s="27" t="s">
        <v>56</v>
      </c>
      <c r="N86" s="22"/>
      <c r="O86" s="22"/>
      <c r="P86" s="22"/>
      <c r="Q86" s="27" t="s">
        <v>23</v>
      </c>
      <c r="R86" s="22"/>
      <c r="S86" s="21">
        <v>86.0</v>
      </c>
      <c r="T86" s="8"/>
      <c r="U86" s="8"/>
      <c r="V86" s="8"/>
      <c r="W86" s="8"/>
      <c r="X86" s="8"/>
      <c r="Y86" s="8"/>
      <c r="Z86" s="8"/>
    </row>
    <row r="87" ht="28.5" customHeight="1">
      <c r="A87" s="23" t="s">
        <v>113</v>
      </c>
      <c r="B87" s="17" t="str">
        <f t="shared" si="36"/>
        <v/>
      </c>
      <c r="C87" s="24" t="str">
        <f t="shared" si="37"/>
        <v>Khong</v>
      </c>
      <c r="D87" s="24" t="str">
        <f t="shared" si="38"/>
        <v>Khong</v>
      </c>
      <c r="E87" s="25" t="str">
        <f t="shared" si="39"/>
        <v/>
      </c>
      <c r="F87" s="25"/>
      <c r="G87" s="27" t="str">
        <f t="shared" si="40"/>
        <v/>
      </c>
      <c r="H87" s="26" t="s">
        <v>6</v>
      </c>
      <c r="I87" s="21"/>
      <c r="J87" s="21">
        <v>1.0</v>
      </c>
      <c r="K87" s="21"/>
      <c r="L87" s="21"/>
      <c r="M87" s="27" t="s">
        <v>41</v>
      </c>
      <c r="N87" s="22"/>
      <c r="O87" s="22"/>
      <c r="P87" s="22"/>
      <c r="Q87" s="27" t="s">
        <v>23</v>
      </c>
      <c r="R87" s="27" t="s">
        <v>23</v>
      </c>
      <c r="S87" s="21">
        <v>87.0</v>
      </c>
      <c r="T87" s="8"/>
      <c r="U87" s="8"/>
      <c r="V87" s="8"/>
      <c r="W87" s="8"/>
      <c r="X87" s="8"/>
      <c r="Y87" s="8"/>
      <c r="Z87" s="8"/>
    </row>
    <row r="88" ht="28.5" customHeight="1">
      <c r="A88" s="23" t="s">
        <v>113</v>
      </c>
      <c r="B88" s="17">
        <f t="shared" si="36"/>
        <v>1</v>
      </c>
      <c r="C88" s="24" t="str">
        <f t="shared" si="37"/>
        <v>Ap Dung</v>
      </c>
      <c r="D88" s="24" t="str">
        <f t="shared" si="38"/>
        <v>Khong</v>
      </c>
      <c r="E88" s="25" t="str">
        <f t="shared" si="39"/>
        <v/>
      </c>
      <c r="F88" s="25">
        <v>1.0</v>
      </c>
      <c r="G88" s="27" t="str">
        <f t="shared" si="40"/>
        <v/>
      </c>
      <c r="H88" s="26" t="s">
        <v>39</v>
      </c>
      <c r="I88" s="21">
        <v>1.0</v>
      </c>
      <c r="J88" s="21"/>
      <c r="K88" s="21">
        <v>1.0</v>
      </c>
      <c r="L88" s="21">
        <v>1.0</v>
      </c>
      <c r="M88" s="27" t="s">
        <v>28</v>
      </c>
      <c r="N88" s="22"/>
      <c r="O88" s="22"/>
      <c r="P88" s="22"/>
      <c r="Q88" s="22"/>
      <c r="R88" s="27" t="s">
        <v>23</v>
      </c>
      <c r="S88" s="21">
        <v>88.0</v>
      </c>
      <c r="T88" s="8"/>
      <c r="U88" s="8"/>
      <c r="V88" s="8"/>
      <c r="W88" s="8"/>
      <c r="X88" s="8"/>
      <c r="Y88" s="8"/>
      <c r="Z88" s="8"/>
    </row>
    <row r="89" ht="28.5" customHeight="1">
      <c r="A89" s="23" t="s">
        <v>114</v>
      </c>
      <c r="B89" s="17">
        <f t="shared" si="36"/>
        <v>1</v>
      </c>
      <c r="C89" s="24" t="str">
        <f t="shared" si="37"/>
        <v>Ap Dung</v>
      </c>
      <c r="D89" s="24" t="str">
        <f t="shared" si="38"/>
        <v>Khong</v>
      </c>
      <c r="E89" s="25" t="str">
        <f t="shared" si="39"/>
        <v/>
      </c>
      <c r="F89" s="25"/>
      <c r="G89" s="27" t="str">
        <f t="shared" si="40"/>
        <v/>
      </c>
      <c r="H89" s="26" t="s">
        <v>15</v>
      </c>
      <c r="I89" s="21">
        <v>1.0</v>
      </c>
      <c r="J89" s="21">
        <v>1.0</v>
      </c>
      <c r="K89" s="21">
        <v>1.0</v>
      </c>
      <c r="L89" s="21">
        <v>1.0</v>
      </c>
      <c r="M89" s="22">
        <v>2.0</v>
      </c>
      <c r="N89" s="22"/>
      <c r="O89" s="22">
        <v>1.0</v>
      </c>
      <c r="P89" s="22"/>
      <c r="Q89" s="22"/>
      <c r="R89" s="22"/>
      <c r="S89" s="21">
        <v>89.0</v>
      </c>
      <c r="T89" s="8"/>
      <c r="U89" s="8"/>
      <c r="V89" s="8"/>
      <c r="W89" s="8"/>
      <c r="X89" s="8"/>
      <c r="Y89" s="8"/>
      <c r="Z89" s="8"/>
    </row>
    <row r="90" ht="28.5" customHeight="1">
      <c r="A90" s="23" t="s">
        <v>115</v>
      </c>
      <c r="B90" s="17">
        <f t="shared" si="36"/>
        <v>1</v>
      </c>
      <c r="C90" s="24" t="str">
        <f t="shared" si="37"/>
        <v>Ap Dung</v>
      </c>
      <c r="D90" s="24" t="str">
        <f t="shared" si="38"/>
        <v>Bat buoc</v>
      </c>
      <c r="E90" s="31" t="str">
        <f t="shared" si="39"/>
        <v>x</v>
      </c>
      <c r="F90" s="25">
        <v>1.0</v>
      </c>
      <c r="G90" s="27" t="str">
        <f t="shared" si="40"/>
        <v>x</v>
      </c>
      <c r="H90" s="26" t="s">
        <v>15</v>
      </c>
      <c r="I90" s="21">
        <v>1.0</v>
      </c>
      <c r="J90" s="21">
        <v>1.0</v>
      </c>
      <c r="K90" s="21">
        <v>1.0</v>
      </c>
      <c r="L90" s="21">
        <v>1.0</v>
      </c>
      <c r="M90" s="27" t="s">
        <v>25</v>
      </c>
      <c r="N90" s="22"/>
      <c r="O90" s="22"/>
      <c r="P90" s="27" t="s">
        <v>23</v>
      </c>
      <c r="Q90" s="27" t="s">
        <v>23</v>
      </c>
      <c r="R90" s="27" t="s">
        <v>23</v>
      </c>
      <c r="S90" s="21">
        <v>90.0</v>
      </c>
      <c r="T90" s="8"/>
      <c r="U90" s="8"/>
      <c r="V90" s="8"/>
      <c r="W90" s="8"/>
      <c r="X90" s="8"/>
      <c r="Y90" s="8"/>
      <c r="Z90" s="8"/>
    </row>
    <row r="91" ht="28.5" customHeight="1">
      <c r="A91" s="23" t="s">
        <v>87</v>
      </c>
      <c r="B91" s="17">
        <v>1.0</v>
      </c>
      <c r="C91" s="24" t="str">
        <f t="shared" si="37"/>
        <v>Ap Dung</v>
      </c>
      <c r="D91" s="24" t="str">
        <f t="shared" si="38"/>
        <v>khuyen khich</v>
      </c>
      <c r="E91" s="25">
        <f t="shared" si="39"/>
        <v>1</v>
      </c>
      <c r="F91" s="25">
        <v>1.0</v>
      </c>
      <c r="G91" s="22">
        <f t="shared" si="40"/>
        <v>1</v>
      </c>
      <c r="H91" s="26" t="s">
        <v>15</v>
      </c>
      <c r="I91" s="21">
        <v>1.0</v>
      </c>
      <c r="J91" s="21">
        <v>1.0</v>
      </c>
      <c r="K91" s="21">
        <v>1.0</v>
      </c>
      <c r="L91" s="21">
        <v>1.0</v>
      </c>
      <c r="M91" s="27" t="s">
        <v>116</v>
      </c>
      <c r="N91" s="22"/>
      <c r="O91" s="22">
        <v>1.0</v>
      </c>
      <c r="P91" s="22">
        <v>1.0</v>
      </c>
      <c r="Q91" s="27" t="s">
        <v>23</v>
      </c>
      <c r="R91" s="27" t="s">
        <v>23</v>
      </c>
      <c r="S91" s="21">
        <v>91.0</v>
      </c>
      <c r="T91" s="8"/>
      <c r="U91" s="8"/>
      <c r="V91" s="8"/>
      <c r="W91" s="8"/>
      <c r="X91" s="8"/>
      <c r="Y91" s="8"/>
      <c r="Z91" s="8"/>
    </row>
    <row r="92" ht="28.5" customHeight="1">
      <c r="A92" s="28" t="s">
        <v>117</v>
      </c>
      <c r="B92" s="17"/>
      <c r="C92" s="29"/>
      <c r="D92" s="29"/>
      <c r="E92" s="30"/>
      <c r="F92" s="30"/>
      <c r="G92" s="22"/>
      <c r="H92" s="21"/>
      <c r="I92" s="21"/>
      <c r="J92" s="21"/>
      <c r="K92" s="21"/>
      <c r="L92" s="21"/>
      <c r="M92" s="22"/>
      <c r="N92" s="22"/>
      <c r="O92" s="22"/>
      <c r="P92" s="22"/>
      <c r="Q92" s="22"/>
      <c r="R92" s="22"/>
      <c r="S92" s="21">
        <v>92.0</v>
      </c>
      <c r="T92" s="8"/>
      <c r="U92" s="8"/>
      <c r="V92" s="8"/>
      <c r="W92" s="8"/>
      <c r="X92" s="8"/>
      <c r="Y92" s="8"/>
      <c r="Z92" s="8"/>
    </row>
    <row r="93" ht="28.5" customHeight="1">
      <c r="A93" s="23" t="s">
        <v>118</v>
      </c>
      <c r="B93" s="17">
        <f t="shared" ref="B93:B107" si="41">HLOOKUP($B$2,$I$1:L93,S93,FALSE)</f>
        <v>1</v>
      </c>
      <c r="C93" s="24" t="str">
        <f t="shared" ref="C93:C107" si="42">IF(B93=1,"Ap Dung","Khong")</f>
        <v>Ap Dung</v>
      </c>
      <c r="D93" s="24" t="str">
        <f t="shared" ref="D93:D107" si="43">IF(E93="x","Bat buoc",(IF(E93=1,"khuyen khich","Khong")))</f>
        <v>Bat buoc</v>
      </c>
      <c r="E93" s="31" t="str">
        <f t="shared" ref="E93:E107" si="44">HLOOKUP($E$2,$N$1:R93,S93,FALSE)</f>
        <v>x</v>
      </c>
      <c r="F93" s="25">
        <v>1.0</v>
      </c>
      <c r="G93" s="27" t="str">
        <f t="shared" ref="G93:G107" si="45">IF(AND(F93=1,E93=1),1,IF(AND(F93=1,E93="x"),"x",""))</f>
        <v>x</v>
      </c>
      <c r="H93" s="26" t="s">
        <v>15</v>
      </c>
      <c r="I93" s="21">
        <v>1.0</v>
      </c>
      <c r="J93" s="21">
        <v>1.0</v>
      </c>
      <c r="K93" s="21">
        <v>1.0</v>
      </c>
      <c r="L93" s="21">
        <v>1.0</v>
      </c>
      <c r="M93" s="27" t="s">
        <v>119</v>
      </c>
      <c r="N93" s="22"/>
      <c r="O93" s="27" t="s">
        <v>23</v>
      </c>
      <c r="P93" s="27" t="s">
        <v>23</v>
      </c>
      <c r="Q93" s="27" t="s">
        <v>23</v>
      </c>
      <c r="R93" s="27" t="s">
        <v>23</v>
      </c>
      <c r="S93" s="21">
        <v>93.0</v>
      </c>
      <c r="T93" s="8"/>
      <c r="U93" s="8"/>
      <c r="V93" s="8"/>
      <c r="W93" s="8"/>
      <c r="X93" s="8"/>
      <c r="Y93" s="8"/>
      <c r="Z93" s="8"/>
    </row>
    <row r="94" ht="28.5" customHeight="1">
      <c r="A94" s="23" t="s">
        <v>120</v>
      </c>
      <c r="B94" s="17">
        <f t="shared" si="41"/>
        <v>1</v>
      </c>
      <c r="C94" s="24" t="str">
        <f t="shared" si="42"/>
        <v>Ap Dung</v>
      </c>
      <c r="D94" s="24" t="str">
        <f t="shared" si="43"/>
        <v>Bat buoc</v>
      </c>
      <c r="E94" s="31" t="str">
        <f t="shared" si="44"/>
        <v>x</v>
      </c>
      <c r="F94" s="25">
        <v>1.0</v>
      </c>
      <c r="G94" s="27" t="str">
        <f t="shared" si="45"/>
        <v>x</v>
      </c>
      <c r="H94" s="26" t="s">
        <v>15</v>
      </c>
      <c r="I94" s="21">
        <v>1.0</v>
      </c>
      <c r="J94" s="21">
        <v>1.0</v>
      </c>
      <c r="K94" s="21">
        <v>1.0</v>
      </c>
      <c r="L94" s="21">
        <v>1.0</v>
      </c>
      <c r="M94" s="27" t="s">
        <v>121</v>
      </c>
      <c r="N94" s="22"/>
      <c r="O94" s="27" t="s">
        <v>23</v>
      </c>
      <c r="P94" s="27" t="s">
        <v>23</v>
      </c>
      <c r="Q94" s="22"/>
      <c r="R94" s="22"/>
      <c r="S94" s="21">
        <v>94.0</v>
      </c>
      <c r="T94" s="8"/>
      <c r="U94" s="8"/>
      <c r="V94" s="8"/>
      <c r="W94" s="8"/>
      <c r="X94" s="8"/>
      <c r="Y94" s="8"/>
      <c r="Z94" s="8"/>
    </row>
    <row r="95" ht="28.5" customHeight="1">
      <c r="A95" s="23" t="s">
        <v>122</v>
      </c>
      <c r="B95" s="17">
        <f t="shared" si="41"/>
        <v>1</v>
      </c>
      <c r="C95" s="24" t="str">
        <f t="shared" si="42"/>
        <v>Ap Dung</v>
      </c>
      <c r="D95" s="24" t="str">
        <f t="shared" si="43"/>
        <v>Khong</v>
      </c>
      <c r="E95" s="25" t="str">
        <f t="shared" si="44"/>
        <v/>
      </c>
      <c r="F95" s="25"/>
      <c r="G95" s="27" t="str">
        <f t="shared" si="45"/>
        <v/>
      </c>
      <c r="H95" s="26" t="s">
        <v>15</v>
      </c>
      <c r="I95" s="21">
        <v>1.0</v>
      </c>
      <c r="J95" s="21">
        <v>1.0</v>
      </c>
      <c r="K95" s="21">
        <v>1.0</v>
      </c>
      <c r="L95" s="21">
        <v>1.0</v>
      </c>
      <c r="M95" s="27" t="s">
        <v>41</v>
      </c>
      <c r="N95" s="22"/>
      <c r="O95" s="22"/>
      <c r="P95" s="22"/>
      <c r="Q95" s="27" t="s">
        <v>23</v>
      </c>
      <c r="R95" s="27" t="s">
        <v>23</v>
      </c>
      <c r="S95" s="21">
        <v>95.0</v>
      </c>
      <c r="T95" s="8"/>
      <c r="U95" s="8"/>
      <c r="V95" s="8"/>
      <c r="W95" s="8"/>
      <c r="X95" s="8"/>
      <c r="Y95" s="8"/>
      <c r="Z95" s="8"/>
    </row>
    <row r="96" ht="28.5" customHeight="1">
      <c r="A96" s="23" t="s">
        <v>123</v>
      </c>
      <c r="B96" s="17">
        <f t="shared" si="41"/>
        <v>1</v>
      </c>
      <c r="C96" s="24" t="str">
        <f t="shared" si="42"/>
        <v>Ap Dung</v>
      </c>
      <c r="D96" s="24" t="str">
        <f t="shared" si="43"/>
        <v>Khong</v>
      </c>
      <c r="E96" s="25" t="str">
        <f t="shared" si="44"/>
        <v/>
      </c>
      <c r="F96" s="25"/>
      <c r="G96" s="27" t="str">
        <f t="shared" si="45"/>
        <v/>
      </c>
      <c r="H96" s="26" t="s">
        <v>15</v>
      </c>
      <c r="I96" s="21">
        <v>1.0</v>
      </c>
      <c r="J96" s="21">
        <v>1.0</v>
      </c>
      <c r="K96" s="21">
        <v>1.0</v>
      </c>
      <c r="L96" s="21">
        <v>1.0</v>
      </c>
      <c r="M96" s="27" t="s">
        <v>41</v>
      </c>
      <c r="N96" s="22"/>
      <c r="O96" s="22"/>
      <c r="P96" s="22"/>
      <c r="Q96" s="27" t="s">
        <v>23</v>
      </c>
      <c r="R96" s="27" t="s">
        <v>23</v>
      </c>
      <c r="S96" s="21">
        <v>96.0</v>
      </c>
      <c r="T96" s="8"/>
      <c r="U96" s="8"/>
      <c r="V96" s="8"/>
      <c r="W96" s="8"/>
      <c r="X96" s="8"/>
      <c r="Y96" s="8"/>
      <c r="Z96" s="8"/>
    </row>
    <row r="97" ht="28.5" customHeight="1">
      <c r="A97" s="23" t="s">
        <v>124</v>
      </c>
      <c r="B97" s="17">
        <f t="shared" si="41"/>
        <v>1</v>
      </c>
      <c r="C97" s="24" t="str">
        <f t="shared" si="42"/>
        <v>Ap Dung</v>
      </c>
      <c r="D97" s="24" t="str">
        <f t="shared" si="43"/>
        <v>Bat buoc</v>
      </c>
      <c r="E97" s="31" t="str">
        <f t="shared" si="44"/>
        <v>x</v>
      </c>
      <c r="F97" s="25">
        <v>1.0</v>
      </c>
      <c r="G97" s="27" t="str">
        <f t="shared" si="45"/>
        <v>x</v>
      </c>
      <c r="H97" s="26" t="s">
        <v>15</v>
      </c>
      <c r="I97" s="21">
        <v>1.0</v>
      </c>
      <c r="J97" s="21">
        <v>1.0</v>
      </c>
      <c r="K97" s="21">
        <v>1.0</v>
      </c>
      <c r="L97" s="21">
        <v>1.0</v>
      </c>
      <c r="M97" s="27" t="s">
        <v>119</v>
      </c>
      <c r="N97" s="22"/>
      <c r="O97" s="27" t="s">
        <v>23</v>
      </c>
      <c r="P97" s="27" t="s">
        <v>23</v>
      </c>
      <c r="Q97" s="27" t="s">
        <v>23</v>
      </c>
      <c r="R97" s="27" t="s">
        <v>23</v>
      </c>
      <c r="S97" s="21">
        <v>97.0</v>
      </c>
      <c r="T97" s="8"/>
      <c r="U97" s="8"/>
      <c r="V97" s="8"/>
      <c r="W97" s="8"/>
      <c r="X97" s="8"/>
      <c r="Y97" s="8"/>
      <c r="Z97" s="8"/>
    </row>
    <row r="98" ht="28.5" customHeight="1">
      <c r="A98" s="23" t="s">
        <v>125</v>
      </c>
      <c r="B98" s="17">
        <f t="shared" si="41"/>
        <v>1</v>
      </c>
      <c r="C98" s="24" t="str">
        <f t="shared" si="42"/>
        <v>Ap Dung</v>
      </c>
      <c r="D98" s="24" t="str">
        <f t="shared" si="43"/>
        <v>Bat buoc</v>
      </c>
      <c r="E98" s="31" t="str">
        <f t="shared" si="44"/>
        <v>x</v>
      </c>
      <c r="F98" s="25">
        <v>1.0</v>
      </c>
      <c r="G98" s="27" t="str">
        <f t="shared" si="45"/>
        <v>x</v>
      </c>
      <c r="H98" s="26" t="s">
        <v>15</v>
      </c>
      <c r="I98" s="21">
        <v>1.0</v>
      </c>
      <c r="J98" s="21">
        <v>1.0</v>
      </c>
      <c r="K98" s="21">
        <v>1.0</v>
      </c>
      <c r="L98" s="21">
        <v>1.0</v>
      </c>
      <c r="M98" s="27" t="s">
        <v>119</v>
      </c>
      <c r="N98" s="22"/>
      <c r="O98" s="27" t="s">
        <v>23</v>
      </c>
      <c r="P98" s="27" t="s">
        <v>23</v>
      </c>
      <c r="Q98" s="27" t="s">
        <v>23</v>
      </c>
      <c r="R98" s="27" t="s">
        <v>23</v>
      </c>
      <c r="S98" s="21">
        <v>98.0</v>
      </c>
      <c r="T98" s="8"/>
      <c r="U98" s="8"/>
      <c r="V98" s="8"/>
      <c r="W98" s="8"/>
      <c r="X98" s="8"/>
      <c r="Y98" s="8"/>
      <c r="Z98" s="8"/>
    </row>
    <row r="99" ht="28.5" customHeight="1">
      <c r="A99" s="23" t="s">
        <v>126</v>
      </c>
      <c r="B99" s="17">
        <f t="shared" si="41"/>
        <v>1</v>
      </c>
      <c r="C99" s="24" t="str">
        <f t="shared" si="42"/>
        <v>Ap Dung</v>
      </c>
      <c r="D99" s="24" t="str">
        <f t="shared" si="43"/>
        <v>Bat buoc</v>
      </c>
      <c r="E99" s="31" t="str">
        <f t="shared" si="44"/>
        <v>x</v>
      </c>
      <c r="F99" s="25">
        <v>1.0</v>
      </c>
      <c r="G99" s="27" t="str">
        <f t="shared" si="45"/>
        <v>x</v>
      </c>
      <c r="H99" s="26" t="s">
        <v>15</v>
      </c>
      <c r="I99" s="21">
        <v>1.0</v>
      </c>
      <c r="J99" s="21">
        <v>1.0</v>
      </c>
      <c r="K99" s="21">
        <v>1.0</v>
      </c>
      <c r="L99" s="21">
        <v>1.0</v>
      </c>
      <c r="M99" s="27" t="s">
        <v>25</v>
      </c>
      <c r="N99" s="22"/>
      <c r="O99" s="22"/>
      <c r="P99" s="27" t="s">
        <v>23</v>
      </c>
      <c r="Q99" s="27" t="s">
        <v>23</v>
      </c>
      <c r="R99" s="27" t="s">
        <v>23</v>
      </c>
      <c r="S99" s="21">
        <v>99.0</v>
      </c>
      <c r="T99" s="8"/>
      <c r="U99" s="8"/>
      <c r="V99" s="8"/>
      <c r="W99" s="8"/>
      <c r="X99" s="8"/>
      <c r="Y99" s="8"/>
      <c r="Z99" s="8"/>
    </row>
    <row r="100" ht="28.5" customHeight="1">
      <c r="A100" s="23" t="s">
        <v>127</v>
      </c>
      <c r="B100" s="17">
        <f t="shared" si="41"/>
        <v>1</v>
      </c>
      <c r="C100" s="24" t="str">
        <f t="shared" si="42"/>
        <v>Ap Dung</v>
      </c>
      <c r="D100" s="24" t="str">
        <f t="shared" si="43"/>
        <v>Khong</v>
      </c>
      <c r="E100" s="25" t="str">
        <f t="shared" si="44"/>
        <v/>
      </c>
      <c r="F100" s="25"/>
      <c r="G100" s="27" t="str">
        <f t="shared" si="45"/>
        <v/>
      </c>
      <c r="H100" s="26" t="s">
        <v>15</v>
      </c>
      <c r="I100" s="21">
        <v>1.0</v>
      </c>
      <c r="J100" s="21">
        <v>1.0</v>
      </c>
      <c r="K100" s="21">
        <v>1.0</v>
      </c>
      <c r="L100" s="21">
        <v>1.0</v>
      </c>
      <c r="M100" s="27" t="s">
        <v>41</v>
      </c>
      <c r="N100" s="22"/>
      <c r="O100" s="22"/>
      <c r="P100" s="22"/>
      <c r="Q100" s="27" t="s">
        <v>23</v>
      </c>
      <c r="R100" s="27" t="s">
        <v>23</v>
      </c>
      <c r="S100" s="21">
        <v>100.0</v>
      </c>
      <c r="T100" s="8"/>
      <c r="U100" s="8"/>
      <c r="V100" s="8"/>
      <c r="W100" s="8"/>
      <c r="X100" s="8"/>
      <c r="Y100" s="8"/>
      <c r="Z100" s="8"/>
    </row>
    <row r="101" ht="28.5" customHeight="1">
      <c r="A101" s="23" t="s">
        <v>128</v>
      </c>
      <c r="B101" s="17">
        <f t="shared" si="41"/>
        <v>1</v>
      </c>
      <c r="C101" s="24" t="str">
        <f t="shared" si="42"/>
        <v>Ap Dung</v>
      </c>
      <c r="D101" s="24" t="str">
        <f t="shared" si="43"/>
        <v>Khong</v>
      </c>
      <c r="E101" s="25" t="str">
        <f t="shared" si="44"/>
        <v/>
      </c>
      <c r="F101" s="25"/>
      <c r="G101" s="27" t="str">
        <f t="shared" si="45"/>
        <v/>
      </c>
      <c r="H101" s="26" t="s">
        <v>15</v>
      </c>
      <c r="I101" s="21">
        <v>1.0</v>
      </c>
      <c r="J101" s="21">
        <v>1.0</v>
      </c>
      <c r="K101" s="21">
        <v>1.0</v>
      </c>
      <c r="L101" s="21">
        <v>1.0</v>
      </c>
      <c r="M101" s="27" t="s">
        <v>129</v>
      </c>
      <c r="N101" s="22"/>
      <c r="O101" s="22"/>
      <c r="P101" s="22"/>
      <c r="Q101" s="22">
        <v>1.0</v>
      </c>
      <c r="R101" s="27" t="s">
        <v>23</v>
      </c>
      <c r="S101" s="21">
        <v>101.0</v>
      </c>
      <c r="T101" s="8"/>
      <c r="U101" s="8"/>
      <c r="V101" s="8"/>
      <c r="W101" s="8"/>
      <c r="X101" s="8"/>
      <c r="Y101" s="8"/>
      <c r="Z101" s="8"/>
    </row>
    <row r="102" ht="28.5" customHeight="1">
      <c r="A102" s="23" t="s">
        <v>130</v>
      </c>
      <c r="B102" s="17">
        <f t="shared" si="41"/>
        <v>1</v>
      </c>
      <c r="C102" s="24" t="str">
        <f t="shared" si="42"/>
        <v>Ap Dung</v>
      </c>
      <c r="D102" s="24" t="str">
        <f t="shared" si="43"/>
        <v>khuyen khich</v>
      </c>
      <c r="E102" s="25">
        <f t="shared" si="44"/>
        <v>1</v>
      </c>
      <c r="F102" s="25">
        <v>1.0</v>
      </c>
      <c r="G102" s="22">
        <f t="shared" si="45"/>
        <v>1</v>
      </c>
      <c r="H102" s="26" t="s">
        <v>15</v>
      </c>
      <c r="I102" s="21">
        <v>1.0</v>
      </c>
      <c r="J102" s="21">
        <v>1.0</v>
      </c>
      <c r="K102" s="21">
        <v>1.0</v>
      </c>
      <c r="L102" s="21">
        <v>1.0</v>
      </c>
      <c r="M102" s="27" t="s">
        <v>35</v>
      </c>
      <c r="N102" s="22"/>
      <c r="O102" s="22"/>
      <c r="P102" s="22">
        <v>1.0</v>
      </c>
      <c r="Q102" s="27" t="s">
        <v>23</v>
      </c>
      <c r="R102" s="27" t="s">
        <v>23</v>
      </c>
      <c r="S102" s="21">
        <v>102.0</v>
      </c>
      <c r="T102" s="8"/>
      <c r="U102" s="8"/>
      <c r="V102" s="8"/>
      <c r="W102" s="8"/>
      <c r="X102" s="8"/>
      <c r="Y102" s="8"/>
      <c r="Z102" s="8"/>
    </row>
    <row r="103" ht="28.5" customHeight="1">
      <c r="A103" s="23" t="s">
        <v>131</v>
      </c>
      <c r="B103" s="17">
        <f t="shared" si="41"/>
        <v>1</v>
      </c>
      <c r="C103" s="24" t="str">
        <f t="shared" si="42"/>
        <v>Ap Dung</v>
      </c>
      <c r="D103" s="24" t="str">
        <f t="shared" si="43"/>
        <v>Bat buoc</v>
      </c>
      <c r="E103" s="31" t="str">
        <f t="shared" si="44"/>
        <v>x</v>
      </c>
      <c r="F103" s="25">
        <v>1.0</v>
      </c>
      <c r="G103" s="27" t="str">
        <f t="shared" si="45"/>
        <v>x</v>
      </c>
      <c r="H103" s="26" t="s">
        <v>15</v>
      </c>
      <c r="I103" s="21">
        <v>1.0</v>
      </c>
      <c r="J103" s="21">
        <v>1.0</v>
      </c>
      <c r="K103" s="21">
        <v>1.0</v>
      </c>
      <c r="L103" s="21">
        <v>1.0</v>
      </c>
      <c r="M103" s="27" t="s">
        <v>119</v>
      </c>
      <c r="N103" s="22"/>
      <c r="O103" s="27" t="s">
        <v>23</v>
      </c>
      <c r="P103" s="27" t="s">
        <v>23</v>
      </c>
      <c r="Q103" s="27" t="s">
        <v>23</v>
      </c>
      <c r="R103" s="27" t="s">
        <v>23</v>
      </c>
      <c r="S103" s="21">
        <v>103.0</v>
      </c>
      <c r="T103" s="8"/>
      <c r="U103" s="8"/>
      <c r="V103" s="8"/>
      <c r="W103" s="8"/>
      <c r="X103" s="8"/>
      <c r="Y103" s="8"/>
      <c r="Z103" s="8"/>
    </row>
    <row r="104" ht="28.5" customHeight="1">
      <c r="A104" s="23" t="s">
        <v>132</v>
      </c>
      <c r="B104" s="17">
        <f t="shared" si="41"/>
        <v>1</v>
      </c>
      <c r="C104" s="24" t="str">
        <f t="shared" si="42"/>
        <v>Ap Dung</v>
      </c>
      <c r="D104" s="24" t="str">
        <f t="shared" si="43"/>
        <v>Bat buoc</v>
      </c>
      <c r="E104" s="31" t="str">
        <f t="shared" si="44"/>
        <v>x</v>
      </c>
      <c r="F104" s="25">
        <v>1.0</v>
      </c>
      <c r="G104" s="27" t="str">
        <f t="shared" si="45"/>
        <v>x</v>
      </c>
      <c r="H104" s="26" t="s">
        <v>15</v>
      </c>
      <c r="I104" s="21">
        <v>1.0</v>
      </c>
      <c r="J104" s="21">
        <v>1.0</v>
      </c>
      <c r="K104" s="21">
        <v>1.0</v>
      </c>
      <c r="L104" s="21">
        <v>1.0</v>
      </c>
      <c r="M104" s="27" t="s">
        <v>119</v>
      </c>
      <c r="N104" s="22"/>
      <c r="O104" s="27" t="s">
        <v>23</v>
      </c>
      <c r="P104" s="27" t="s">
        <v>23</v>
      </c>
      <c r="Q104" s="27" t="s">
        <v>23</v>
      </c>
      <c r="R104" s="27" t="s">
        <v>23</v>
      </c>
      <c r="S104" s="21">
        <v>104.0</v>
      </c>
      <c r="T104" s="8"/>
      <c r="U104" s="8"/>
      <c r="V104" s="8"/>
      <c r="W104" s="8"/>
      <c r="X104" s="8"/>
      <c r="Y104" s="8"/>
      <c r="Z104" s="8"/>
    </row>
    <row r="105" ht="28.5" customHeight="1">
      <c r="A105" s="23" t="s">
        <v>133</v>
      </c>
      <c r="B105" s="17">
        <f t="shared" si="41"/>
        <v>1</v>
      </c>
      <c r="C105" s="24" t="str">
        <f t="shared" si="42"/>
        <v>Ap Dung</v>
      </c>
      <c r="D105" s="24" t="str">
        <f t="shared" si="43"/>
        <v>Bat buoc</v>
      </c>
      <c r="E105" s="31" t="str">
        <f t="shared" si="44"/>
        <v>x</v>
      </c>
      <c r="F105" s="25">
        <v>1.0</v>
      </c>
      <c r="G105" s="27" t="str">
        <f t="shared" si="45"/>
        <v>x</v>
      </c>
      <c r="H105" s="26" t="s">
        <v>15</v>
      </c>
      <c r="I105" s="21">
        <v>1.0</v>
      </c>
      <c r="J105" s="21">
        <v>1.0</v>
      </c>
      <c r="K105" s="21">
        <v>1.0</v>
      </c>
      <c r="L105" s="21">
        <v>1.0</v>
      </c>
      <c r="M105" s="27" t="s">
        <v>119</v>
      </c>
      <c r="N105" s="22"/>
      <c r="O105" s="27" t="s">
        <v>23</v>
      </c>
      <c r="P105" s="27" t="s">
        <v>23</v>
      </c>
      <c r="Q105" s="27" t="s">
        <v>23</v>
      </c>
      <c r="R105" s="27" t="s">
        <v>23</v>
      </c>
      <c r="S105" s="21">
        <v>105.0</v>
      </c>
      <c r="T105" s="8"/>
      <c r="U105" s="8"/>
      <c r="V105" s="8"/>
      <c r="W105" s="8"/>
      <c r="X105" s="8"/>
      <c r="Y105" s="8"/>
      <c r="Z105" s="8"/>
    </row>
    <row r="106" ht="28.5" customHeight="1">
      <c r="A106" s="23" t="s">
        <v>134</v>
      </c>
      <c r="B106" s="17">
        <f t="shared" si="41"/>
        <v>1</v>
      </c>
      <c r="C106" s="24" t="str">
        <f t="shared" si="42"/>
        <v>Ap Dung</v>
      </c>
      <c r="D106" s="24" t="str">
        <f t="shared" si="43"/>
        <v>Bat buoc</v>
      </c>
      <c r="E106" s="31" t="str">
        <f t="shared" si="44"/>
        <v>x</v>
      </c>
      <c r="F106" s="25">
        <v>1.0</v>
      </c>
      <c r="G106" s="27" t="str">
        <f t="shared" si="45"/>
        <v>x</v>
      </c>
      <c r="H106" s="26" t="s">
        <v>15</v>
      </c>
      <c r="I106" s="21">
        <v>1.0</v>
      </c>
      <c r="J106" s="21">
        <v>1.0</v>
      </c>
      <c r="K106" s="21">
        <v>1.0</v>
      </c>
      <c r="L106" s="21">
        <v>1.0</v>
      </c>
      <c r="M106" s="27" t="s">
        <v>119</v>
      </c>
      <c r="N106" s="22"/>
      <c r="O106" s="27" t="s">
        <v>23</v>
      </c>
      <c r="P106" s="27" t="s">
        <v>23</v>
      </c>
      <c r="Q106" s="27" t="s">
        <v>23</v>
      </c>
      <c r="R106" s="27" t="s">
        <v>23</v>
      </c>
      <c r="S106" s="21">
        <v>106.0</v>
      </c>
      <c r="T106" s="8"/>
      <c r="U106" s="8"/>
      <c r="V106" s="8"/>
      <c r="W106" s="8"/>
      <c r="X106" s="8"/>
      <c r="Y106" s="8"/>
      <c r="Z106" s="8"/>
    </row>
    <row r="107" ht="28.5" customHeight="1">
      <c r="A107" s="23" t="s">
        <v>135</v>
      </c>
      <c r="B107" s="17">
        <f t="shared" si="41"/>
        <v>1</v>
      </c>
      <c r="C107" s="24" t="str">
        <f t="shared" si="42"/>
        <v>Ap Dung</v>
      </c>
      <c r="D107" s="24" t="str">
        <f t="shared" si="43"/>
        <v>khuyen khich</v>
      </c>
      <c r="E107" s="25">
        <f t="shared" si="44"/>
        <v>1</v>
      </c>
      <c r="F107" s="25">
        <v>1.0</v>
      </c>
      <c r="G107" s="22">
        <f t="shared" si="45"/>
        <v>1</v>
      </c>
      <c r="H107" s="26" t="s">
        <v>15</v>
      </c>
      <c r="I107" s="21">
        <v>1.0</v>
      </c>
      <c r="J107" s="21">
        <v>1.0</v>
      </c>
      <c r="K107" s="21">
        <v>1.0</v>
      </c>
      <c r="L107" s="21">
        <v>1.0</v>
      </c>
      <c r="M107" s="27" t="s">
        <v>136</v>
      </c>
      <c r="N107" s="22"/>
      <c r="O107" s="22"/>
      <c r="P107" s="22">
        <v>1.0</v>
      </c>
      <c r="Q107" s="22">
        <v>1.0</v>
      </c>
      <c r="R107" s="27" t="s">
        <v>23</v>
      </c>
      <c r="S107" s="21">
        <v>107.0</v>
      </c>
      <c r="T107" s="8"/>
      <c r="U107" s="8"/>
      <c r="V107" s="8"/>
      <c r="W107" s="8"/>
      <c r="X107" s="8"/>
      <c r="Y107" s="8"/>
      <c r="Z107" s="8"/>
    </row>
    <row r="108" ht="28.5" customHeight="1">
      <c r="A108" s="16" t="s">
        <v>137</v>
      </c>
      <c r="B108" s="17"/>
      <c r="C108" s="29"/>
      <c r="D108" s="29"/>
      <c r="E108" s="30"/>
      <c r="F108" s="18"/>
      <c r="G108" s="20"/>
      <c r="H108" s="33"/>
      <c r="I108" s="33"/>
      <c r="J108" s="33"/>
      <c r="K108" s="33"/>
      <c r="L108" s="33"/>
      <c r="M108" s="20"/>
      <c r="N108" s="20"/>
      <c r="O108" s="20"/>
      <c r="P108" s="20"/>
      <c r="Q108" s="20"/>
      <c r="R108" s="20"/>
      <c r="S108" s="21">
        <v>108.0</v>
      </c>
      <c r="T108" s="8"/>
      <c r="U108" s="8"/>
      <c r="V108" s="8"/>
      <c r="W108" s="8"/>
      <c r="X108" s="8"/>
      <c r="Y108" s="8"/>
      <c r="Z108" s="8"/>
    </row>
    <row r="109" ht="28.5" customHeight="1">
      <c r="A109" s="23" t="s">
        <v>138</v>
      </c>
      <c r="B109" s="17">
        <f t="shared" ref="B109:B111" si="46">HLOOKUP($B$2,$I$1:L109,S109,FALSE)</f>
        <v>1</v>
      </c>
      <c r="C109" s="24" t="str">
        <f t="shared" ref="C109:C111" si="47">IF(B109=1,"Ap Dung","Khong")</f>
        <v>Ap Dung</v>
      </c>
      <c r="D109" s="24" t="str">
        <f t="shared" ref="D109:D111" si="48">IF(E109="x","Bat buoc",(IF(E109=1,"khuyen khich","Khong")))</f>
        <v>khuyen khich</v>
      </c>
      <c r="E109" s="25">
        <f t="shared" ref="E109:E111" si="49">HLOOKUP($E$2,$N$1:R109,S109,FALSE)</f>
        <v>1</v>
      </c>
      <c r="F109" s="25">
        <v>1.0</v>
      </c>
      <c r="G109" s="22">
        <f t="shared" ref="G109:G111" si="50">IF(AND(F109=1,E109=1),1,IF(AND(F109=1,E109="x"),"x",""))</f>
        <v>1</v>
      </c>
      <c r="H109" s="26" t="s">
        <v>15</v>
      </c>
      <c r="I109" s="21">
        <v>1.0</v>
      </c>
      <c r="J109" s="21">
        <v>1.0</v>
      </c>
      <c r="K109" s="21">
        <v>1.0</v>
      </c>
      <c r="L109" s="21">
        <v>1.0</v>
      </c>
      <c r="M109" s="27" t="s">
        <v>116</v>
      </c>
      <c r="N109" s="22"/>
      <c r="O109" s="22">
        <v>1.0</v>
      </c>
      <c r="P109" s="22">
        <v>1.0</v>
      </c>
      <c r="Q109" s="27" t="s">
        <v>23</v>
      </c>
      <c r="R109" s="27" t="s">
        <v>23</v>
      </c>
      <c r="S109" s="21">
        <v>109.0</v>
      </c>
      <c r="T109" s="8"/>
      <c r="U109" s="8"/>
      <c r="V109" s="8"/>
      <c r="W109" s="8"/>
      <c r="X109" s="8"/>
      <c r="Y109" s="8"/>
      <c r="Z109" s="8"/>
    </row>
    <row r="110" ht="28.5" customHeight="1">
      <c r="A110" s="23" t="s">
        <v>139</v>
      </c>
      <c r="B110" s="17">
        <f t="shared" si="46"/>
        <v>1</v>
      </c>
      <c r="C110" s="24" t="str">
        <f t="shared" si="47"/>
        <v>Ap Dung</v>
      </c>
      <c r="D110" s="24" t="str">
        <f t="shared" si="48"/>
        <v>Bat buoc</v>
      </c>
      <c r="E110" s="31" t="str">
        <f t="shared" si="49"/>
        <v>x</v>
      </c>
      <c r="F110" s="25">
        <v>1.0</v>
      </c>
      <c r="G110" s="27" t="str">
        <f t="shared" si="50"/>
        <v>x</v>
      </c>
      <c r="H110" s="26" t="s">
        <v>15</v>
      </c>
      <c r="I110" s="21">
        <v>1.0</v>
      </c>
      <c r="J110" s="21">
        <v>1.0</v>
      </c>
      <c r="K110" s="21">
        <v>1.0</v>
      </c>
      <c r="L110" s="21">
        <v>1.0</v>
      </c>
      <c r="M110" s="27" t="s">
        <v>119</v>
      </c>
      <c r="N110" s="22"/>
      <c r="O110" s="27" t="s">
        <v>23</v>
      </c>
      <c r="P110" s="27" t="s">
        <v>23</v>
      </c>
      <c r="Q110" s="27" t="s">
        <v>23</v>
      </c>
      <c r="R110" s="27" t="s">
        <v>23</v>
      </c>
      <c r="S110" s="21">
        <v>110.0</v>
      </c>
      <c r="T110" s="8"/>
      <c r="U110" s="8"/>
      <c r="V110" s="8"/>
      <c r="W110" s="8"/>
      <c r="X110" s="8"/>
      <c r="Y110" s="8"/>
      <c r="Z110" s="8"/>
    </row>
    <row r="111" ht="28.5" customHeight="1">
      <c r="A111" s="23" t="s">
        <v>140</v>
      </c>
      <c r="B111" s="17">
        <f t="shared" si="46"/>
        <v>1</v>
      </c>
      <c r="C111" s="24" t="str">
        <f t="shared" si="47"/>
        <v>Ap Dung</v>
      </c>
      <c r="D111" s="24" t="str">
        <f t="shared" si="48"/>
        <v>Khong</v>
      </c>
      <c r="E111" s="25" t="str">
        <f t="shared" si="49"/>
        <v/>
      </c>
      <c r="F111" s="25"/>
      <c r="G111" s="27" t="str">
        <f t="shared" si="50"/>
        <v/>
      </c>
      <c r="H111" s="26" t="s">
        <v>15</v>
      </c>
      <c r="I111" s="21">
        <v>1.0</v>
      </c>
      <c r="J111" s="21">
        <v>1.0</v>
      </c>
      <c r="K111" s="21">
        <v>1.0</v>
      </c>
      <c r="L111" s="21">
        <v>1.0</v>
      </c>
      <c r="M111" s="27" t="s">
        <v>41</v>
      </c>
      <c r="N111" s="22"/>
      <c r="O111" s="22"/>
      <c r="P111" s="22"/>
      <c r="Q111" s="27" t="s">
        <v>23</v>
      </c>
      <c r="R111" s="27" t="s">
        <v>23</v>
      </c>
      <c r="S111" s="21">
        <v>111.0</v>
      </c>
      <c r="T111" s="8"/>
      <c r="U111" s="8"/>
      <c r="V111" s="8"/>
      <c r="W111" s="8"/>
      <c r="X111" s="8"/>
      <c r="Y111" s="8"/>
      <c r="Z111" s="8"/>
    </row>
    <row r="112" ht="28.5" customHeight="1">
      <c r="A112" s="16" t="s">
        <v>141</v>
      </c>
      <c r="B112" s="17"/>
      <c r="C112" s="19"/>
      <c r="D112" s="19"/>
      <c r="E112" s="18"/>
      <c r="F112" s="18"/>
      <c r="G112" s="20"/>
      <c r="H112" s="21"/>
      <c r="I112" s="21"/>
      <c r="J112" s="21"/>
      <c r="K112" s="21"/>
      <c r="L112" s="21"/>
      <c r="M112" s="22"/>
      <c r="N112" s="22"/>
      <c r="O112" s="22"/>
      <c r="P112" s="22"/>
      <c r="Q112" s="22"/>
      <c r="R112" s="22"/>
      <c r="S112" s="21">
        <v>112.0</v>
      </c>
      <c r="T112" s="8"/>
      <c r="U112" s="8"/>
      <c r="V112" s="8"/>
      <c r="W112" s="8"/>
      <c r="X112" s="8"/>
      <c r="Y112" s="8"/>
      <c r="Z112" s="8"/>
    </row>
    <row r="113" ht="28.5" customHeight="1">
      <c r="A113" s="23" t="s">
        <v>142</v>
      </c>
      <c r="B113" s="17" t="str">
        <f t="shared" ref="B113:B121" si="51">HLOOKUP($B$2,$I$1:L113,S113,FALSE)</f>
        <v/>
      </c>
      <c r="C113" s="24" t="str">
        <f t="shared" ref="C113:C121" si="52">IF(B113=1,"Ap Dung","Khong")</f>
        <v>Khong</v>
      </c>
      <c r="D113" s="24" t="str">
        <f t="shared" ref="D113:D121" si="53">IF(E113="x","Bat buoc",(IF(E113=1,"khuyen khich","Khong")))</f>
        <v>Bat buoc</v>
      </c>
      <c r="E113" s="31" t="str">
        <f t="shared" ref="E113:E121" si="54">HLOOKUP($E$2,$N$1:R113,S113,FALSE)</f>
        <v>x</v>
      </c>
      <c r="F113" s="25">
        <v>1.0</v>
      </c>
      <c r="G113" s="27" t="str">
        <f t="shared" ref="G113:G121" si="55">IF(AND(F113=1,E113=1),1,IF(AND(F113=1,E113="x"),"x",""))</f>
        <v>x</v>
      </c>
      <c r="H113" s="26" t="s">
        <v>5</v>
      </c>
      <c r="I113" s="21">
        <v>1.0</v>
      </c>
      <c r="J113" s="21"/>
      <c r="K113" s="21"/>
      <c r="L113" s="21"/>
      <c r="M113" s="27" t="s">
        <v>53</v>
      </c>
      <c r="N113" s="22"/>
      <c r="O113" s="22"/>
      <c r="P113" s="27" t="s">
        <v>23</v>
      </c>
      <c r="Q113" s="22"/>
      <c r="R113" s="22"/>
      <c r="S113" s="21">
        <v>113.0</v>
      </c>
      <c r="T113" s="8"/>
      <c r="U113" s="8"/>
      <c r="V113" s="8"/>
      <c r="W113" s="8"/>
      <c r="X113" s="8"/>
      <c r="Y113" s="8"/>
      <c r="Z113" s="8"/>
    </row>
    <row r="114" ht="28.5" customHeight="1">
      <c r="A114" s="23" t="s">
        <v>143</v>
      </c>
      <c r="B114" s="17" t="str">
        <f t="shared" si="51"/>
        <v/>
      </c>
      <c r="C114" s="24" t="str">
        <f t="shared" si="52"/>
        <v>Khong</v>
      </c>
      <c r="D114" s="24" t="str">
        <f t="shared" si="53"/>
        <v>Khong</v>
      </c>
      <c r="E114" s="25" t="str">
        <f t="shared" si="54"/>
        <v/>
      </c>
      <c r="F114" s="25"/>
      <c r="G114" s="27" t="str">
        <f t="shared" si="55"/>
        <v/>
      </c>
      <c r="H114" s="26" t="s">
        <v>5</v>
      </c>
      <c r="I114" s="21">
        <v>1.0</v>
      </c>
      <c r="J114" s="21"/>
      <c r="K114" s="21"/>
      <c r="L114" s="21"/>
      <c r="M114" s="27" t="s">
        <v>56</v>
      </c>
      <c r="N114" s="22"/>
      <c r="O114" s="22"/>
      <c r="P114" s="22"/>
      <c r="Q114" s="27" t="s">
        <v>23</v>
      </c>
      <c r="R114" s="22"/>
      <c r="S114" s="21">
        <v>114.0</v>
      </c>
      <c r="T114" s="8"/>
      <c r="U114" s="8"/>
      <c r="V114" s="8"/>
      <c r="W114" s="8"/>
      <c r="X114" s="8"/>
      <c r="Y114" s="8"/>
      <c r="Z114" s="8"/>
    </row>
    <row r="115" ht="28.5" customHeight="1">
      <c r="A115" s="23" t="s">
        <v>144</v>
      </c>
      <c r="B115" s="17" t="str">
        <f t="shared" si="51"/>
        <v/>
      </c>
      <c r="C115" s="24" t="str">
        <f t="shared" si="52"/>
        <v>Khong</v>
      </c>
      <c r="D115" s="24" t="str">
        <f t="shared" si="53"/>
        <v>Khong</v>
      </c>
      <c r="E115" s="25" t="str">
        <f t="shared" si="54"/>
        <v/>
      </c>
      <c r="F115" s="25"/>
      <c r="G115" s="27" t="str">
        <f t="shared" si="55"/>
        <v/>
      </c>
      <c r="H115" s="26" t="s">
        <v>5</v>
      </c>
      <c r="I115" s="21">
        <v>1.0</v>
      </c>
      <c r="J115" s="21"/>
      <c r="K115" s="21"/>
      <c r="L115" s="21"/>
      <c r="M115" s="27" t="s">
        <v>56</v>
      </c>
      <c r="N115" s="22"/>
      <c r="O115" s="22"/>
      <c r="P115" s="22"/>
      <c r="Q115" s="27" t="s">
        <v>23</v>
      </c>
      <c r="R115" s="22"/>
      <c r="S115" s="21">
        <v>115.0</v>
      </c>
      <c r="T115" s="8"/>
      <c r="U115" s="8"/>
      <c r="V115" s="8"/>
      <c r="W115" s="8"/>
      <c r="X115" s="8"/>
      <c r="Y115" s="8"/>
      <c r="Z115" s="8"/>
    </row>
    <row r="116" ht="28.5" customHeight="1">
      <c r="A116" s="23" t="s">
        <v>145</v>
      </c>
      <c r="B116" s="17" t="str">
        <f t="shared" si="51"/>
        <v/>
      </c>
      <c r="C116" s="24" t="str">
        <f t="shared" si="52"/>
        <v>Khong</v>
      </c>
      <c r="D116" s="24" t="str">
        <f t="shared" si="53"/>
        <v>Khong</v>
      </c>
      <c r="E116" s="25" t="str">
        <f t="shared" si="54"/>
        <v/>
      </c>
      <c r="F116" s="25"/>
      <c r="G116" s="27" t="str">
        <f t="shared" si="55"/>
        <v/>
      </c>
      <c r="H116" s="26" t="s">
        <v>5</v>
      </c>
      <c r="I116" s="21">
        <v>1.0</v>
      </c>
      <c r="J116" s="21"/>
      <c r="K116" s="21"/>
      <c r="L116" s="21"/>
      <c r="M116" s="27" t="s">
        <v>41</v>
      </c>
      <c r="N116" s="22"/>
      <c r="O116" s="22"/>
      <c r="P116" s="22"/>
      <c r="Q116" s="27" t="s">
        <v>23</v>
      </c>
      <c r="R116" s="27" t="s">
        <v>23</v>
      </c>
      <c r="S116" s="21">
        <v>116.0</v>
      </c>
      <c r="T116" s="8"/>
      <c r="U116" s="8"/>
      <c r="V116" s="8"/>
      <c r="W116" s="8"/>
      <c r="X116" s="8"/>
      <c r="Y116" s="8"/>
      <c r="Z116" s="8"/>
    </row>
    <row r="117" ht="28.5" customHeight="1">
      <c r="A117" s="23" t="s">
        <v>146</v>
      </c>
      <c r="B117" s="17" t="str">
        <f t="shared" si="51"/>
        <v/>
      </c>
      <c r="C117" s="24" t="str">
        <f t="shared" si="52"/>
        <v>Khong</v>
      </c>
      <c r="D117" s="24" t="str">
        <f t="shared" si="53"/>
        <v>Khong</v>
      </c>
      <c r="E117" s="25" t="str">
        <f t="shared" si="54"/>
        <v/>
      </c>
      <c r="F117" s="25"/>
      <c r="G117" s="27" t="str">
        <f t="shared" si="55"/>
        <v/>
      </c>
      <c r="H117" s="26" t="s">
        <v>5</v>
      </c>
      <c r="I117" s="21">
        <v>1.0</v>
      </c>
      <c r="J117" s="21"/>
      <c r="K117" s="21"/>
      <c r="L117" s="21"/>
      <c r="M117" s="27" t="s">
        <v>28</v>
      </c>
      <c r="N117" s="22"/>
      <c r="O117" s="22"/>
      <c r="P117" s="22"/>
      <c r="Q117" s="22"/>
      <c r="R117" s="27" t="s">
        <v>23</v>
      </c>
      <c r="S117" s="21">
        <v>117.0</v>
      </c>
      <c r="T117" s="8"/>
      <c r="U117" s="8"/>
      <c r="V117" s="8"/>
      <c r="W117" s="8"/>
      <c r="X117" s="8"/>
      <c r="Y117" s="8"/>
      <c r="Z117" s="8"/>
    </row>
    <row r="118" ht="28.5" customHeight="1">
      <c r="A118" s="23" t="s">
        <v>147</v>
      </c>
      <c r="B118" s="17" t="str">
        <f t="shared" si="51"/>
        <v/>
      </c>
      <c r="C118" s="24" t="str">
        <f t="shared" si="52"/>
        <v>Khong</v>
      </c>
      <c r="D118" s="24" t="str">
        <f t="shared" si="53"/>
        <v>Khong</v>
      </c>
      <c r="E118" s="25" t="str">
        <f t="shared" si="54"/>
        <v/>
      </c>
      <c r="F118" s="25">
        <v>1.0</v>
      </c>
      <c r="G118" s="27" t="str">
        <f t="shared" si="55"/>
        <v/>
      </c>
      <c r="H118" s="26" t="s">
        <v>5</v>
      </c>
      <c r="I118" s="21">
        <v>1.0</v>
      </c>
      <c r="J118" s="21"/>
      <c r="K118" s="21"/>
      <c r="L118" s="21"/>
      <c r="M118" s="27" t="s">
        <v>28</v>
      </c>
      <c r="N118" s="22"/>
      <c r="O118" s="22"/>
      <c r="P118" s="22"/>
      <c r="Q118" s="22"/>
      <c r="R118" s="27" t="s">
        <v>23</v>
      </c>
      <c r="S118" s="21">
        <v>118.0</v>
      </c>
      <c r="T118" s="8"/>
      <c r="U118" s="8"/>
      <c r="V118" s="8"/>
      <c r="W118" s="8"/>
      <c r="X118" s="8"/>
      <c r="Y118" s="8"/>
      <c r="Z118" s="8"/>
    </row>
    <row r="119" ht="28.5" customHeight="1">
      <c r="A119" s="23" t="s">
        <v>148</v>
      </c>
      <c r="B119" s="17" t="str">
        <f t="shared" si="51"/>
        <v/>
      </c>
      <c r="C119" s="24" t="str">
        <f t="shared" si="52"/>
        <v>Khong</v>
      </c>
      <c r="D119" s="24" t="str">
        <f t="shared" si="53"/>
        <v>Khong</v>
      </c>
      <c r="E119" s="25" t="str">
        <f t="shared" si="54"/>
        <v/>
      </c>
      <c r="F119" s="25"/>
      <c r="G119" s="27" t="str">
        <f t="shared" si="55"/>
        <v/>
      </c>
      <c r="H119" s="26" t="s">
        <v>5</v>
      </c>
      <c r="I119" s="21">
        <v>1.0</v>
      </c>
      <c r="J119" s="21"/>
      <c r="K119" s="21"/>
      <c r="L119" s="21"/>
      <c r="M119" s="27" t="s">
        <v>41</v>
      </c>
      <c r="N119" s="22"/>
      <c r="O119" s="22"/>
      <c r="P119" s="22"/>
      <c r="Q119" s="27" t="s">
        <v>23</v>
      </c>
      <c r="R119" s="27" t="s">
        <v>23</v>
      </c>
      <c r="S119" s="21">
        <v>119.0</v>
      </c>
      <c r="T119" s="8"/>
      <c r="U119" s="8"/>
      <c r="V119" s="8"/>
      <c r="W119" s="8"/>
      <c r="X119" s="8"/>
      <c r="Y119" s="8"/>
      <c r="Z119" s="8"/>
    </row>
    <row r="120" ht="26.25" customHeight="1">
      <c r="A120" s="23" t="s">
        <v>149</v>
      </c>
      <c r="B120" s="17" t="str">
        <f t="shared" si="51"/>
        <v/>
      </c>
      <c r="C120" s="24" t="str">
        <f t="shared" si="52"/>
        <v>Khong</v>
      </c>
      <c r="D120" s="24" t="str">
        <f t="shared" si="53"/>
        <v>Bat buoc</v>
      </c>
      <c r="E120" s="31" t="str">
        <f t="shared" si="54"/>
        <v>x</v>
      </c>
      <c r="F120" s="25">
        <v>1.0</v>
      </c>
      <c r="G120" s="27" t="str">
        <f t="shared" si="55"/>
        <v>x</v>
      </c>
      <c r="H120" s="26" t="s">
        <v>5</v>
      </c>
      <c r="I120" s="21">
        <v>1.0</v>
      </c>
      <c r="J120" s="21"/>
      <c r="K120" s="21"/>
      <c r="L120" s="21"/>
      <c r="M120" s="27" t="s">
        <v>25</v>
      </c>
      <c r="N120" s="22"/>
      <c r="O120" s="22"/>
      <c r="P120" s="27" t="s">
        <v>23</v>
      </c>
      <c r="Q120" s="27" t="s">
        <v>23</v>
      </c>
      <c r="R120" s="27" t="s">
        <v>23</v>
      </c>
      <c r="S120" s="21">
        <v>120.0</v>
      </c>
      <c r="T120" s="8"/>
      <c r="U120" s="8"/>
      <c r="V120" s="8"/>
      <c r="W120" s="8"/>
      <c r="X120" s="8"/>
      <c r="Y120" s="8"/>
      <c r="Z120" s="8"/>
    </row>
    <row r="121" ht="28.5" customHeight="1">
      <c r="A121" s="23" t="s">
        <v>150</v>
      </c>
      <c r="B121" s="17" t="str">
        <f t="shared" si="51"/>
        <v/>
      </c>
      <c r="C121" s="24" t="str">
        <f t="shared" si="52"/>
        <v>Khong</v>
      </c>
      <c r="D121" s="24" t="str">
        <f t="shared" si="53"/>
        <v>Khong</v>
      </c>
      <c r="E121" s="25" t="str">
        <f t="shared" si="54"/>
        <v/>
      </c>
      <c r="F121" s="25"/>
      <c r="G121" s="27" t="str">
        <f t="shared" si="55"/>
        <v/>
      </c>
      <c r="H121" s="26" t="s">
        <v>5</v>
      </c>
      <c r="I121" s="21">
        <v>1.0</v>
      </c>
      <c r="J121" s="21"/>
      <c r="K121" s="21"/>
      <c r="L121" s="21"/>
      <c r="M121" s="27" t="s">
        <v>41</v>
      </c>
      <c r="N121" s="22"/>
      <c r="O121" s="22"/>
      <c r="P121" s="22"/>
      <c r="Q121" s="27" t="s">
        <v>23</v>
      </c>
      <c r="R121" s="27" t="s">
        <v>23</v>
      </c>
      <c r="S121" s="21">
        <v>121.0</v>
      </c>
      <c r="T121" s="8"/>
      <c r="U121" s="8"/>
      <c r="V121" s="8"/>
      <c r="W121" s="8"/>
      <c r="X121" s="8"/>
      <c r="Y121" s="8"/>
      <c r="Z121" s="8"/>
    </row>
    <row r="122" ht="28.5" customHeight="1">
      <c r="A122" s="16" t="s">
        <v>151</v>
      </c>
      <c r="B122" s="17"/>
      <c r="C122" s="29"/>
      <c r="D122" s="29"/>
      <c r="E122" s="30"/>
      <c r="F122" s="18"/>
      <c r="G122" s="20"/>
      <c r="H122" s="33"/>
      <c r="I122" s="33"/>
      <c r="J122" s="33"/>
      <c r="K122" s="33"/>
      <c r="L122" s="33"/>
      <c r="M122" s="20"/>
      <c r="N122" s="20"/>
      <c r="O122" s="20"/>
      <c r="P122" s="20"/>
      <c r="Q122" s="20"/>
      <c r="R122" s="20"/>
      <c r="S122" s="21">
        <v>122.0</v>
      </c>
      <c r="T122" s="8"/>
      <c r="U122" s="8"/>
      <c r="V122" s="8"/>
      <c r="W122" s="8"/>
      <c r="X122" s="8"/>
      <c r="Y122" s="8"/>
      <c r="Z122" s="8"/>
    </row>
    <row r="123" ht="12.0" customHeight="1">
      <c r="A123" s="23" t="s">
        <v>152</v>
      </c>
      <c r="B123" s="17">
        <f t="shared" ref="B123:B128" si="56">HLOOKUP($B$2,$I$1:L123,S123,FALSE)</f>
        <v>1</v>
      </c>
      <c r="C123" s="24" t="str">
        <f t="shared" ref="C123:C128" si="57">IF(B123=1,"Ap Dung","Khong")</f>
        <v>Ap Dung</v>
      </c>
      <c r="D123" s="24" t="str">
        <f t="shared" ref="D123:D128" si="58">IF(E123="x","Bat buoc",(IF(E123=1,"khuyen khich","Khong")))</f>
        <v>Bat buoc</v>
      </c>
      <c r="E123" s="31" t="str">
        <f t="shared" ref="E123:E128" si="59">HLOOKUP($E$2,$N$1:R123,S123,FALSE)</f>
        <v>x</v>
      </c>
      <c r="F123" s="25"/>
      <c r="G123" s="27" t="str">
        <f t="shared" ref="G123:G128" si="60">IF(AND(F123=1,E123=1),1,IF(AND(F123=1,E123="x"),"x",""))</f>
        <v/>
      </c>
      <c r="H123" s="26" t="s">
        <v>15</v>
      </c>
      <c r="I123" s="21">
        <v>1.0</v>
      </c>
      <c r="J123" s="21">
        <v>1.0</v>
      </c>
      <c r="K123" s="21">
        <v>1.0</v>
      </c>
      <c r="L123" s="21">
        <v>1.0</v>
      </c>
      <c r="M123" s="27" t="s">
        <v>119</v>
      </c>
      <c r="N123" s="22"/>
      <c r="O123" s="27" t="s">
        <v>23</v>
      </c>
      <c r="P123" s="27" t="s">
        <v>23</v>
      </c>
      <c r="Q123" s="27" t="s">
        <v>23</v>
      </c>
      <c r="R123" s="27" t="s">
        <v>23</v>
      </c>
      <c r="S123" s="21">
        <v>123.0</v>
      </c>
      <c r="T123" s="8"/>
      <c r="U123" s="8"/>
      <c r="V123" s="8"/>
      <c r="W123" s="8"/>
      <c r="X123" s="8"/>
      <c r="Y123" s="8"/>
      <c r="Z123" s="8"/>
    </row>
    <row r="124" ht="28.5" customHeight="1">
      <c r="A124" s="23" t="s">
        <v>153</v>
      </c>
      <c r="B124" s="17">
        <f t="shared" si="56"/>
        <v>1</v>
      </c>
      <c r="C124" s="24" t="str">
        <f t="shared" si="57"/>
        <v>Ap Dung</v>
      </c>
      <c r="D124" s="24" t="str">
        <f t="shared" si="58"/>
        <v>khuyen khich</v>
      </c>
      <c r="E124" s="25">
        <f t="shared" si="59"/>
        <v>1</v>
      </c>
      <c r="F124" s="25">
        <v>1.0</v>
      </c>
      <c r="G124" s="22">
        <f t="shared" si="60"/>
        <v>1</v>
      </c>
      <c r="H124" s="26" t="s">
        <v>15</v>
      </c>
      <c r="I124" s="21">
        <v>1.0</v>
      </c>
      <c r="J124" s="21">
        <v>1.0</v>
      </c>
      <c r="K124" s="21">
        <v>1.0</v>
      </c>
      <c r="L124" s="21">
        <v>1.0</v>
      </c>
      <c r="M124" s="27" t="s">
        <v>116</v>
      </c>
      <c r="N124" s="22"/>
      <c r="O124" s="22">
        <v>1.0</v>
      </c>
      <c r="P124" s="22">
        <v>1.0</v>
      </c>
      <c r="Q124" s="27" t="s">
        <v>23</v>
      </c>
      <c r="R124" s="27" t="s">
        <v>23</v>
      </c>
      <c r="S124" s="21">
        <v>124.0</v>
      </c>
      <c r="T124" s="8"/>
      <c r="U124" s="8"/>
      <c r="V124" s="8"/>
      <c r="W124" s="8"/>
      <c r="X124" s="8"/>
      <c r="Y124" s="8"/>
      <c r="Z124" s="8"/>
    </row>
    <row r="125" ht="28.5" customHeight="1">
      <c r="A125" s="23" t="s">
        <v>154</v>
      </c>
      <c r="B125" s="17">
        <f t="shared" si="56"/>
        <v>1</v>
      </c>
      <c r="C125" s="24" t="str">
        <f t="shared" si="57"/>
        <v>Ap Dung</v>
      </c>
      <c r="D125" s="24" t="str">
        <f t="shared" si="58"/>
        <v>khuyen khich</v>
      </c>
      <c r="E125" s="25">
        <f t="shared" si="59"/>
        <v>1</v>
      </c>
      <c r="F125" s="25">
        <v>1.0</v>
      </c>
      <c r="G125" s="22">
        <f t="shared" si="60"/>
        <v>1</v>
      </c>
      <c r="H125" s="26" t="s">
        <v>15</v>
      </c>
      <c r="I125" s="21">
        <v>1.0</v>
      </c>
      <c r="J125" s="21">
        <v>1.0</v>
      </c>
      <c r="K125" s="21">
        <v>1.0</v>
      </c>
      <c r="L125" s="21">
        <v>1.0</v>
      </c>
      <c r="M125" s="27" t="s">
        <v>35</v>
      </c>
      <c r="N125" s="22"/>
      <c r="O125" s="22"/>
      <c r="P125" s="22">
        <v>1.0</v>
      </c>
      <c r="Q125" s="27" t="s">
        <v>23</v>
      </c>
      <c r="R125" s="27" t="s">
        <v>23</v>
      </c>
      <c r="S125" s="21">
        <v>125.0</v>
      </c>
      <c r="T125" s="8"/>
      <c r="U125" s="8"/>
      <c r="V125" s="8"/>
      <c r="W125" s="8"/>
      <c r="X125" s="8"/>
      <c r="Y125" s="8"/>
      <c r="Z125" s="8"/>
    </row>
    <row r="126" ht="28.5" customHeight="1">
      <c r="A126" s="23" t="s">
        <v>155</v>
      </c>
      <c r="B126" s="17">
        <f t="shared" si="56"/>
        <v>1</v>
      </c>
      <c r="C126" s="24" t="str">
        <f t="shared" si="57"/>
        <v>Ap Dung</v>
      </c>
      <c r="D126" s="24" t="str">
        <f t="shared" si="58"/>
        <v>Bat buoc</v>
      </c>
      <c r="E126" s="31" t="str">
        <f t="shared" si="59"/>
        <v>x</v>
      </c>
      <c r="F126" s="25">
        <v>1.0</v>
      </c>
      <c r="G126" s="27" t="str">
        <f t="shared" si="60"/>
        <v>x</v>
      </c>
      <c r="H126" s="26" t="s">
        <v>15</v>
      </c>
      <c r="I126" s="21">
        <v>1.0</v>
      </c>
      <c r="J126" s="21">
        <v>1.0</v>
      </c>
      <c r="K126" s="21">
        <v>1.0</v>
      </c>
      <c r="L126" s="21">
        <v>1.0</v>
      </c>
      <c r="M126" s="27" t="s">
        <v>25</v>
      </c>
      <c r="N126" s="22"/>
      <c r="O126" s="22"/>
      <c r="P126" s="27" t="s">
        <v>23</v>
      </c>
      <c r="Q126" s="27" t="s">
        <v>23</v>
      </c>
      <c r="R126" s="27" t="s">
        <v>23</v>
      </c>
      <c r="S126" s="21">
        <v>126.0</v>
      </c>
      <c r="T126" s="8"/>
      <c r="U126" s="8"/>
      <c r="V126" s="8"/>
      <c r="W126" s="8"/>
      <c r="X126" s="8"/>
      <c r="Y126" s="8"/>
      <c r="Z126" s="8"/>
    </row>
    <row r="127" ht="28.5" customHeight="1">
      <c r="A127" s="23" t="s">
        <v>156</v>
      </c>
      <c r="B127" s="17">
        <f t="shared" si="56"/>
        <v>1</v>
      </c>
      <c r="C127" s="24" t="str">
        <f t="shared" si="57"/>
        <v>Ap Dung</v>
      </c>
      <c r="D127" s="24" t="str">
        <f t="shared" si="58"/>
        <v>Khong</v>
      </c>
      <c r="E127" s="25" t="str">
        <f t="shared" si="59"/>
        <v/>
      </c>
      <c r="F127" s="25"/>
      <c r="G127" s="27" t="str">
        <f t="shared" si="60"/>
        <v/>
      </c>
      <c r="H127" s="26" t="s">
        <v>15</v>
      </c>
      <c r="I127" s="21">
        <v>1.0</v>
      </c>
      <c r="J127" s="21">
        <v>1.0</v>
      </c>
      <c r="K127" s="21">
        <v>1.0</v>
      </c>
      <c r="L127" s="21">
        <v>1.0</v>
      </c>
      <c r="M127" s="27" t="s">
        <v>41</v>
      </c>
      <c r="N127" s="22"/>
      <c r="O127" s="22"/>
      <c r="P127" s="22"/>
      <c r="Q127" s="27" t="s">
        <v>23</v>
      </c>
      <c r="R127" s="27" t="s">
        <v>23</v>
      </c>
      <c r="S127" s="21">
        <v>127.0</v>
      </c>
      <c r="T127" s="8"/>
      <c r="U127" s="8"/>
      <c r="V127" s="8"/>
      <c r="W127" s="8"/>
      <c r="X127" s="8"/>
      <c r="Y127" s="8"/>
      <c r="Z127" s="8"/>
    </row>
    <row r="128" ht="28.5" customHeight="1">
      <c r="A128" s="23" t="s">
        <v>157</v>
      </c>
      <c r="B128" s="17">
        <f t="shared" si="56"/>
        <v>1</v>
      </c>
      <c r="C128" s="24" t="str">
        <f t="shared" si="57"/>
        <v>Ap Dung</v>
      </c>
      <c r="D128" s="24" t="str">
        <f t="shared" si="58"/>
        <v>Khong</v>
      </c>
      <c r="E128" s="25" t="str">
        <f t="shared" si="59"/>
        <v/>
      </c>
      <c r="F128" s="25"/>
      <c r="G128" s="27" t="str">
        <f t="shared" si="60"/>
        <v/>
      </c>
      <c r="H128" s="26" t="s">
        <v>15</v>
      </c>
      <c r="I128" s="21">
        <v>1.0</v>
      </c>
      <c r="J128" s="21">
        <v>1.0</v>
      </c>
      <c r="K128" s="21">
        <v>1.0</v>
      </c>
      <c r="L128" s="21">
        <v>1.0</v>
      </c>
      <c r="M128" s="27" t="s">
        <v>41</v>
      </c>
      <c r="N128" s="22"/>
      <c r="O128" s="22"/>
      <c r="P128" s="22"/>
      <c r="Q128" s="27" t="s">
        <v>23</v>
      </c>
      <c r="R128" s="27" t="s">
        <v>23</v>
      </c>
      <c r="S128" s="21">
        <v>128.0</v>
      </c>
      <c r="T128" s="8"/>
      <c r="U128" s="8"/>
      <c r="V128" s="8"/>
      <c r="W128" s="8"/>
      <c r="X128" s="8"/>
      <c r="Y128" s="8"/>
      <c r="Z128" s="8"/>
    </row>
    <row r="129" ht="28.5" customHeight="1">
      <c r="A129" s="16" t="s">
        <v>158</v>
      </c>
      <c r="B129" s="17"/>
      <c r="C129" s="29"/>
      <c r="D129" s="29"/>
      <c r="E129" s="30"/>
      <c r="F129" s="30"/>
      <c r="G129" s="22"/>
      <c r="H129" s="21"/>
      <c r="I129" s="21"/>
      <c r="J129" s="21"/>
      <c r="K129" s="21"/>
      <c r="L129" s="21"/>
      <c r="M129" s="22"/>
      <c r="N129" s="22"/>
      <c r="O129" s="22"/>
      <c r="P129" s="22"/>
      <c r="Q129" s="22"/>
      <c r="R129" s="22"/>
      <c r="S129" s="21">
        <v>129.0</v>
      </c>
      <c r="T129" s="8"/>
      <c r="U129" s="8"/>
      <c r="V129" s="8"/>
      <c r="W129" s="8"/>
      <c r="X129" s="8"/>
      <c r="Y129" s="8"/>
      <c r="Z129" s="8"/>
    </row>
    <row r="130" ht="28.5" customHeight="1">
      <c r="A130" s="23" t="s">
        <v>159</v>
      </c>
      <c r="B130" s="17">
        <f>HLOOKUP($B$2,$I$1:L130,S130,FALSE)</f>
        <v>1</v>
      </c>
      <c r="C130" s="24" t="str">
        <f>IF(B130=1,"Ap Dung","Khong")</f>
        <v>Ap Dung</v>
      </c>
      <c r="D130" s="24" t="str">
        <f>IF(E130="x","Bat buoc",(IF(E130=1,"khuyen khich","Khong")))</f>
        <v>Bat buoc</v>
      </c>
      <c r="E130" s="31" t="str">
        <f>HLOOKUP($E$2,$N$1:R130,S130,FALSE)</f>
        <v>x</v>
      </c>
      <c r="F130" s="25"/>
      <c r="G130" s="27" t="str">
        <f>IF(AND(F130=1,E130=1),1,IF(AND(F130=1,E130="x"),"x",""))</f>
        <v/>
      </c>
      <c r="H130" s="26" t="s">
        <v>15</v>
      </c>
      <c r="I130" s="21">
        <v>1.0</v>
      </c>
      <c r="J130" s="21">
        <v>1.0</v>
      </c>
      <c r="K130" s="21">
        <v>1.0</v>
      </c>
      <c r="L130" s="21">
        <v>1.0</v>
      </c>
      <c r="M130" s="27" t="s">
        <v>22</v>
      </c>
      <c r="N130" s="27" t="s">
        <v>23</v>
      </c>
      <c r="O130" s="27" t="s">
        <v>23</v>
      </c>
      <c r="P130" s="27" t="s">
        <v>23</v>
      </c>
      <c r="Q130" s="27" t="s">
        <v>23</v>
      </c>
      <c r="R130" s="27" t="s">
        <v>23</v>
      </c>
      <c r="S130" s="21">
        <v>130.0</v>
      </c>
      <c r="T130" s="8"/>
      <c r="U130" s="8"/>
      <c r="V130" s="8"/>
      <c r="W130" s="8"/>
      <c r="X130" s="8"/>
      <c r="Y130" s="8"/>
      <c r="Z130" s="8"/>
    </row>
    <row r="131" ht="28.5" customHeight="1">
      <c r="A131" s="16" t="s">
        <v>160</v>
      </c>
      <c r="B131" s="17"/>
      <c r="C131" s="29"/>
      <c r="D131" s="29"/>
      <c r="E131" s="30"/>
      <c r="F131" s="18"/>
      <c r="G131" s="20"/>
      <c r="H131" s="33"/>
      <c r="I131" s="33"/>
      <c r="J131" s="33"/>
      <c r="K131" s="33"/>
      <c r="L131" s="33"/>
      <c r="M131" s="20"/>
      <c r="N131" s="20"/>
      <c r="O131" s="20"/>
      <c r="P131" s="20"/>
      <c r="Q131" s="20"/>
      <c r="R131" s="20"/>
      <c r="S131" s="21">
        <v>131.0</v>
      </c>
      <c r="T131" s="8"/>
      <c r="U131" s="8"/>
      <c r="V131" s="8"/>
      <c r="W131" s="8"/>
      <c r="X131" s="8"/>
      <c r="Y131" s="8"/>
      <c r="Z131" s="8"/>
    </row>
    <row r="132" ht="28.5" customHeight="1">
      <c r="A132" s="16" t="s">
        <v>161</v>
      </c>
      <c r="B132" s="17"/>
      <c r="C132" s="29"/>
      <c r="D132" s="29"/>
      <c r="E132" s="30"/>
      <c r="F132" s="18"/>
      <c r="G132" s="20"/>
      <c r="H132" s="33"/>
      <c r="I132" s="33"/>
      <c r="J132" s="33"/>
      <c r="K132" s="33"/>
      <c r="L132" s="33"/>
      <c r="M132" s="20"/>
      <c r="N132" s="20"/>
      <c r="O132" s="20"/>
      <c r="P132" s="20"/>
      <c r="Q132" s="20"/>
      <c r="R132" s="20"/>
      <c r="S132" s="21">
        <v>132.0</v>
      </c>
      <c r="T132" s="8"/>
      <c r="U132" s="8"/>
      <c r="V132" s="8"/>
      <c r="W132" s="8"/>
      <c r="X132" s="8"/>
      <c r="Y132" s="8"/>
      <c r="Z132" s="8"/>
    </row>
    <row r="133" ht="28.5" customHeight="1">
      <c r="A133" s="23" t="s">
        <v>162</v>
      </c>
      <c r="B133" s="17">
        <f t="shared" ref="B133:B142" si="61">HLOOKUP($B$2,$I$1:L133,S133,FALSE)</f>
        <v>1</v>
      </c>
      <c r="C133" s="24" t="str">
        <f t="shared" ref="C133:C142" si="62">IF(B133=1,"Ap Dung","Khong")</f>
        <v>Ap Dung</v>
      </c>
      <c r="D133" s="24" t="str">
        <f t="shared" ref="D133:D142" si="63">IF(E133="x","Bat buoc",(IF(E133=1,"khuyen khich","Khong")))</f>
        <v>Khong</v>
      </c>
      <c r="E133" s="25" t="str">
        <f t="shared" ref="E133:E142" si="64">HLOOKUP($E$2,$N$1:R133,S133,FALSE)</f>
        <v/>
      </c>
      <c r="F133" s="25"/>
      <c r="G133" s="27" t="str">
        <f t="shared" ref="G133:G142" si="65">IF(AND(F133=1,E133=1),1,IF(AND(F133=1,E133="x"),"x",""))</f>
        <v/>
      </c>
      <c r="H133" s="26" t="s">
        <v>15</v>
      </c>
      <c r="I133" s="21">
        <v>1.0</v>
      </c>
      <c r="J133" s="21">
        <v>1.0</v>
      </c>
      <c r="K133" s="21">
        <v>1.0</v>
      </c>
      <c r="L133" s="21">
        <v>1.0</v>
      </c>
      <c r="M133" s="27" t="s">
        <v>30</v>
      </c>
      <c r="N133" s="27" t="s">
        <v>23</v>
      </c>
      <c r="O133" s="27" t="s">
        <v>23</v>
      </c>
      <c r="P133" s="22"/>
      <c r="Q133" s="22"/>
      <c r="R133" s="22"/>
      <c r="S133" s="21">
        <v>133.0</v>
      </c>
      <c r="T133" s="8"/>
      <c r="U133" s="8"/>
      <c r="V133" s="8"/>
      <c r="W133" s="8"/>
      <c r="X133" s="8"/>
      <c r="Y133" s="8"/>
      <c r="Z133" s="8"/>
    </row>
    <row r="134" ht="28.5" customHeight="1">
      <c r="A134" s="23" t="s">
        <v>163</v>
      </c>
      <c r="B134" s="17">
        <f t="shared" si="61"/>
        <v>1</v>
      </c>
      <c r="C134" s="24" t="str">
        <f t="shared" si="62"/>
        <v>Ap Dung</v>
      </c>
      <c r="D134" s="24" t="str">
        <f t="shared" si="63"/>
        <v>Bat buoc</v>
      </c>
      <c r="E134" s="31" t="str">
        <f t="shared" si="64"/>
        <v>x</v>
      </c>
      <c r="F134" s="25">
        <v>1.0</v>
      </c>
      <c r="G134" s="27" t="str">
        <f t="shared" si="65"/>
        <v>x</v>
      </c>
      <c r="H134" s="26" t="s">
        <v>15</v>
      </c>
      <c r="I134" s="21">
        <v>1.0</v>
      </c>
      <c r="J134" s="21">
        <v>1.0</v>
      </c>
      <c r="K134" s="21">
        <v>1.0</v>
      </c>
      <c r="L134" s="21">
        <v>1.0</v>
      </c>
      <c r="M134" s="27" t="s">
        <v>53</v>
      </c>
      <c r="N134" s="22"/>
      <c r="O134" s="22"/>
      <c r="P134" s="27" t="s">
        <v>23</v>
      </c>
      <c r="Q134" s="22"/>
      <c r="R134" s="22"/>
      <c r="S134" s="21">
        <v>134.0</v>
      </c>
      <c r="T134" s="8"/>
      <c r="U134" s="8"/>
      <c r="V134" s="8"/>
      <c r="W134" s="8"/>
      <c r="X134" s="8"/>
      <c r="Y134" s="8"/>
      <c r="Z134" s="8"/>
    </row>
    <row r="135" ht="28.5" customHeight="1">
      <c r="A135" s="23" t="s">
        <v>164</v>
      </c>
      <c r="B135" s="17">
        <f t="shared" si="61"/>
        <v>1</v>
      </c>
      <c r="C135" s="24" t="str">
        <f t="shared" si="62"/>
        <v>Ap Dung</v>
      </c>
      <c r="D135" s="24" t="str">
        <f t="shared" si="63"/>
        <v>Khong</v>
      </c>
      <c r="E135" s="25" t="str">
        <f t="shared" si="64"/>
        <v/>
      </c>
      <c r="F135" s="25"/>
      <c r="G135" s="27" t="str">
        <f t="shared" si="65"/>
        <v/>
      </c>
      <c r="H135" s="26" t="s">
        <v>15</v>
      </c>
      <c r="I135" s="21">
        <v>1.0</v>
      </c>
      <c r="J135" s="21">
        <v>1.0</v>
      </c>
      <c r="K135" s="21">
        <v>1.0</v>
      </c>
      <c r="L135" s="21">
        <v>1.0</v>
      </c>
      <c r="M135" s="27" t="s">
        <v>41</v>
      </c>
      <c r="N135" s="22"/>
      <c r="O135" s="22"/>
      <c r="P135" s="22"/>
      <c r="Q135" s="27" t="s">
        <v>23</v>
      </c>
      <c r="R135" s="27" t="s">
        <v>23</v>
      </c>
      <c r="S135" s="21">
        <v>135.0</v>
      </c>
      <c r="T135" s="8"/>
      <c r="U135" s="8"/>
      <c r="V135" s="8"/>
      <c r="W135" s="8"/>
      <c r="X135" s="8"/>
      <c r="Y135" s="8"/>
      <c r="Z135" s="8"/>
    </row>
    <row r="136" ht="28.5" customHeight="1">
      <c r="A136" s="23" t="s">
        <v>165</v>
      </c>
      <c r="B136" s="17">
        <f t="shared" si="61"/>
        <v>1</v>
      </c>
      <c r="C136" s="24" t="str">
        <f t="shared" si="62"/>
        <v>Ap Dung</v>
      </c>
      <c r="D136" s="24" t="str">
        <f t="shared" si="63"/>
        <v>Bat buoc</v>
      </c>
      <c r="E136" s="31" t="str">
        <f t="shared" si="64"/>
        <v>x</v>
      </c>
      <c r="F136" s="25">
        <v>1.0</v>
      </c>
      <c r="G136" s="27" t="str">
        <f t="shared" si="65"/>
        <v>x</v>
      </c>
      <c r="H136" s="26" t="s">
        <v>15</v>
      </c>
      <c r="I136" s="21">
        <v>1.0</v>
      </c>
      <c r="J136" s="21">
        <v>1.0</v>
      </c>
      <c r="K136" s="21">
        <v>1.0</v>
      </c>
      <c r="L136" s="21">
        <v>1.0</v>
      </c>
      <c r="M136" s="27" t="s">
        <v>22</v>
      </c>
      <c r="N136" s="27" t="s">
        <v>23</v>
      </c>
      <c r="O136" s="27" t="s">
        <v>23</v>
      </c>
      <c r="P136" s="27" t="s">
        <v>23</v>
      </c>
      <c r="Q136" s="27" t="s">
        <v>23</v>
      </c>
      <c r="R136" s="27" t="s">
        <v>23</v>
      </c>
      <c r="S136" s="21">
        <v>136.0</v>
      </c>
      <c r="T136" s="8"/>
      <c r="U136" s="8"/>
      <c r="V136" s="8"/>
      <c r="W136" s="8"/>
      <c r="X136" s="8"/>
      <c r="Y136" s="8"/>
      <c r="Z136" s="8"/>
    </row>
    <row r="137" ht="28.5" customHeight="1">
      <c r="A137" s="23" t="s">
        <v>166</v>
      </c>
      <c r="B137" s="17">
        <f t="shared" si="61"/>
        <v>1</v>
      </c>
      <c r="C137" s="24" t="str">
        <f t="shared" si="62"/>
        <v>Ap Dung</v>
      </c>
      <c r="D137" s="24" t="str">
        <f t="shared" si="63"/>
        <v>Bat buoc</v>
      </c>
      <c r="E137" s="31" t="str">
        <f t="shared" si="64"/>
        <v>x</v>
      </c>
      <c r="F137" s="25">
        <v>1.0</v>
      </c>
      <c r="G137" s="27" t="str">
        <f t="shared" si="65"/>
        <v>x</v>
      </c>
      <c r="H137" s="26" t="s">
        <v>15</v>
      </c>
      <c r="I137" s="21">
        <v>1.0</v>
      </c>
      <c r="J137" s="21">
        <v>1.0</v>
      </c>
      <c r="K137" s="21">
        <v>1.0</v>
      </c>
      <c r="L137" s="21">
        <v>1.0</v>
      </c>
      <c r="M137" s="27" t="s">
        <v>22</v>
      </c>
      <c r="N137" s="27" t="s">
        <v>23</v>
      </c>
      <c r="O137" s="27" t="s">
        <v>23</v>
      </c>
      <c r="P137" s="27" t="s">
        <v>23</v>
      </c>
      <c r="Q137" s="27" t="s">
        <v>23</v>
      </c>
      <c r="R137" s="27" t="s">
        <v>23</v>
      </c>
      <c r="S137" s="21">
        <v>137.0</v>
      </c>
      <c r="T137" s="8"/>
      <c r="U137" s="8"/>
      <c r="V137" s="8"/>
      <c r="W137" s="8"/>
      <c r="X137" s="8"/>
      <c r="Y137" s="8"/>
      <c r="Z137" s="8"/>
    </row>
    <row r="138" ht="28.5" customHeight="1">
      <c r="A138" s="23" t="s">
        <v>167</v>
      </c>
      <c r="B138" s="17">
        <f t="shared" si="61"/>
        <v>1</v>
      </c>
      <c r="C138" s="24" t="str">
        <f t="shared" si="62"/>
        <v>Ap Dung</v>
      </c>
      <c r="D138" s="24" t="str">
        <f t="shared" si="63"/>
        <v>Bat buoc</v>
      </c>
      <c r="E138" s="31" t="str">
        <f t="shared" si="64"/>
        <v>x</v>
      </c>
      <c r="F138" s="25">
        <v>1.0</v>
      </c>
      <c r="G138" s="27" t="str">
        <f t="shared" si="65"/>
        <v>x</v>
      </c>
      <c r="H138" s="26" t="s">
        <v>15</v>
      </c>
      <c r="I138" s="21">
        <v>1.0</v>
      </c>
      <c r="J138" s="21">
        <v>1.0</v>
      </c>
      <c r="K138" s="21">
        <v>1.0</v>
      </c>
      <c r="L138" s="21">
        <v>1.0</v>
      </c>
      <c r="M138" s="27" t="s">
        <v>22</v>
      </c>
      <c r="N138" s="27" t="s">
        <v>23</v>
      </c>
      <c r="O138" s="27" t="s">
        <v>23</v>
      </c>
      <c r="P138" s="27" t="s">
        <v>23</v>
      </c>
      <c r="Q138" s="27" t="s">
        <v>23</v>
      </c>
      <c r="R138" s="27" t="s">
        <v>23</v>
      </c>
      <c r="S138" s="21">
        <v>138.0</v>
      </c>
      <c r="T138" s="8"/>
      <c r="U138" s="8"/>
      <c r="V138" s="8"/>
      <c r="W138" s="8"/>
      <c r="X138" s="8"/>
      <c r="Y138" s="8"/>
      <c r="Z138" s="8"/>
    </row>
    <row r="139" ht="28.5" customHeight="1">
      <c r="A139" s="23" t="s">
        <v>168</v>
      </c>
      <c r="B139" s="17">
        <f t="shared" si="61"/>
        <v>1</v>
      </c>
      <c r="C139" s="24" t="str">
        <f t="shared" si="62"/>
        <v>Ap Dung</v>
      </c>
      <c r="D139" s="24" t="str">
        <f t="shared" si="63"/>
        <v>Bat buoc</v>
      </c>
      <c r="E139" s="31" t="str">
        <f t="shared" si="64"/>
        <v>x</v>
      </c>
      <c r="F139" s="25">
        <v>1.0</v>
      </c>
      <c r="G139" s="27" t="str">
        <f t="shared" si="65"/>
        <v>x</v>
      </c>
      <c r="H139" s="26" t="s">
        <v>15</v>
      </c>
      <c r="I139" s="21">
        <v>1.0</v>
      </c>
      <c r="J139" s="21">
        <v>1.0</v>
      </c>
      <c r="K139" s="21">
        <v>1.0</v>
      </c>
      <c r="L139" s="21">
        <v>1.0</v>
      </c>
      <c r="M139" s="27" t="s">
        <v>25</v>
      </c>
      <c r="N139" s="22"/>
      <c r="O139" s="22"/>
      <c r="P139" s="27" t="s">
        <v>23</v>
      </c>
      <c r="Q139" s="27" t="s">
        <v>23</v>
      </c>
      <c r="R139" s="27" t="s">
        <v>23</v>
      </c>
      <c r="S139" s="21">
        <v>139.0</v>
      </c>
      <c r="T139" s="8"/>
      <c r="U139" s="8"/>
      <c r="V139" s="8"/>
      <c r="W139" s="8"/>
      <c r="X139" s="8"/>
      <c r="Y139" s="8"/>
      <c r="Z139" s="8"/>
    </row>
    <row r="140" ht="28.5" customHeight="1">
      <c r="A140" s="23" t="s">
        <v>169</v>
      </c>
      <c r="B140" s="17">
        <f t="shared" si="61"/>
        <v>1</v>
      </c>
      <c r="C140" s="24" t="str">
        <f t="shared" si="62"/>
        <v>Ap Dung</v>
      </c>
      <c r="D140" s="24" t="str">
        <f t="shared" si="63"/>
        <v>Khong</v>
      </c>
      <c r="E140" s="25" t="str">
        <f t="shared" si="64"/>
        <v/>
      </c>
      <c r="F140" s="25"/>
      <c r="G140" s="27" t="str">
        <f t="shared" si="65"/>
        <v/>
      </c>
      <c r="H140" s="26" t="s">
        <v>15</v>
      </c>
      <c r="I140" s="21">
        <v>1.0</v>
      </c>
      <c r="J140" s="21">
        <v>1.0</v>
      </c>
      <c r="K140" s="21">
        <v>1.0</v>
      </c>
      <c r="L140" s="21">
        <v>1.0</v>
      </c>
      <c r="M140" s="27" t="s">
        <v>56</v>
      </c>
      <c r="N140" s="22"/>
      <c r="O140" s="22"/>
      <c r="P140" s="22"/>
      <c r="Q140" s="27" t="s">
        <v>23</v>
      </c>
      <c r="R140" s="22"/>
      <c r="S140" s="21">
        <v>140.0</v>
      </c>
      <c r="T140" s="8"/>
      <c r="U140" s="8"/>
      <c r="V140" s="8"/>
      <c r="W140" s="8"/>
      <c r="X140" s="8"/>
      <c r="Y140" s="8"/>
      <c r="Z140" s="8"/>
    </row>
    <row r="141" ht="28.5" customHeight="1">
      <c r="A141" s="23" t="s">
        <v>170</v>
      </c>
      <c r="B141" s="17">
        <f t="shared" si="61"/>
        <v>1</v>
      </c>
      <c r="C141" s="24" t="str">
        <f t="shared" si="62"/>
        <v>Ap Dung</v>
      </c>
      <c r="D141" s="24" t="str">
        <f t="shared" si="63"/>
        <v>Khong</v>
      </c>
      <c r="E141" s="25" t="str">
        <f t="shared" si="64"/>
        <v/>
      </c>
      <c r="F141" s="25"/>
      <c r="G141" s="27" t="str">
        <f t="shared" si="65"/>
        <v/>
      </c>
      <c r="H141" s="26" t="s">
        <v>15</v>
      </c>
      <c r="I141" s="21">
        <v>1.0</v>
      </c>
      <c r="J141" s="21">
        <v>1.0</v>
      </c>
      <c r="K141" s="21">
        <v>1.0</v>
      </c>
      <c r="L141" s="21">
        <v>1.0</v>
      </c>
      <c r="M141" s="27" t="s">
        <v>41</v>
      </c>
      <c r="N141" s="22"/>
      <c r="O141" s="22"/>
      <c r="P141" s="22"/>
      <c r="Q141" s="27" t="s">
        <v>23</v>
      </c>
      <c r="R141" s="27" t="s">
        <v>23</v>
      </c>
      <c r="S141" s="21">
        <v>141.0</v>
      </c>
      <c r="T141" s="8"/>
      <c r="U141" s="8"/>
      <c r="V141" s="8"/>
      <c r="W141" s="8"/>
      <c r="X141" s="8"/>
      <c r="Y141" s="8"/>
      <c r="Z141" s="8"/>
    </row>
    <row r="142" ht="28.5" customHeight="1">
      <c r="A142" s="23" t="s">
        <v>171</v>
      </c>
      <c r="B142" s="17">
        <f t="shared" si="61"/>
        <v>1</v>
      </c>
      <c r="C142" s="24" t="str">
        <f t="shared" si="62"/>
        <v>Ap Dung</v>
      </c>
      <c r="D142" s="24" t="str">
        <f t="shared" si="63"/>
        <v>Khong</v>
      </c>
      <c r="E142" s="25" t="str">
        <f t="shared" si="64"/>
        <v/>
      </c>
      <c r="F142" s="25"/>
      <c r="G142" s="27" t="str">
        <f t="shared" si="65"/>
        <v/>
      </c>
      <c r="H142" s="26" t="s">
        <v>15</v>
      </c>
      <c r="I142" s="21">
        <v>1.0</v>
      </c>
      <c r="J142" s="21">
        <v>1.0</v>
      </c>
      <c r="K142" s="21">
        <v>1.0</v>
      </c>
      <c r="L142" s="21">
        <v>1.0</v>
      </c>
      <c r="M142" s="27" t="s">
        <v>28</v>
      </c>
      <c r="N142" s="22"/>
      <c r="O142" s="22"/>
      <c r="P142" s="22"/>
      <c r="Q142" s="22"/>
      <c r="R142" s="27" t="s">
        <v>23</v>
      </c>
      <c r="S142" s="21">
        <v>142.0</v>
      </c>
      <c r="T142" s="8"/>
      <c r="U142" s="8"/>
      <c r="V142" s="8"/>
      <c r="W142" s="8"/>
      <c r="X142" s="8"/>
      <c r="Y142" s="8"/>
      <c r="Z142" s="8"/>
    </row>
    <row r="143" ht="28.5" customHeight="1">
      <c r="A143" s="28" t="s">
        <v>172</v>
      </c>
      <c r="B143" s="17"/>
      <c r="C143" s="29"/>
      <c r="D143" s="29"/>
      <c r="E143" s="30"/>
      <c r="F143" s="30"/>
      <c r="G143" s="22"/>
      <c r="H143" s="21"/>
      <c r="I143" s="21"/>
      <c r="J143" s="21"/>
      <c r="K143" s="21"/>
      <c r="L143" s="21"/>
      <c r="M143" s="22"/>
      <c r="N143" s="22"/>
      <c r="O143" s="22"/>
      <c r="P143" s="22"/>
      <c r="Q143" s="22"/>
      <c r="R143" s="22"/>
      <c r="S143" s="21">
        <v>143.0</v>
      </c>
      <c r="T143" s="8"/>
      <c r="U143" s="8"/>
      <c r="V143" s="8"/>
      <c r="W143" s="8"/>
      <c r="X143" s="8"/>
      <c r="Y143" s="8"/>
      <c r="Z143" s="8"/>
    </row>
    <row r="144" ht="28.5" customHeight="1">
      <c r="A144" s="28" t="s">
        <v>173</v>
      </c>
      <c r="B144" s="17"/>
      <c r="C144" s="29"/>
      <c r="D144" s="29"/>
      <c r="E144" s="30"/>
      <c r="F144" s="30"/>
      <c r="G144" s="22"/>
      <c r="H144" s="21"/>
      <c r="I144" s="21"/>
      <c r="J144" s="21"/>
      <c r="K144" s="21"/>
      <c r="L144" s="21"/>
      <c r="M144" s="22"/>
      <c r="N144" s="22"/>
      <c r="O144" s="22"/>
      <c r="P144" s="22"/>
      <c r="Q144" s="22"/>
      <c r="R144" s="22"/>
      <c r="S144" s="21">
        <v>144.0</v>
      </c>
      <c r="T144" s="8"/>
      <c r="U144" s="8"/>
      <c r="V144" s="8"/>
      <c r="W144" s="8"/>
      <c r="X144" s="8"/>
      <c r="Y144" s="8"/>
      <c r="Z144" s="8"/>
    </row>
    <row r="145" ht="28.5" customHeight="1">
      <c r="A145" s="28" t="s">
        <v>174</v>
      </c>
      <c r="B145" s="17"/>
      <c r="C145" s="29"/>
      <c r="D145" s="29"/>
      <c r="E145" s="30"/>
      <c r="F145" s="30"/>
      <c r="G145" s="22"/>
      <c r="H145" s="21"/>
      <c r="I145" s="21"/>
      <c r="J145" s="21"/>
      <c r="K145" s="21"/>
      <c r="L145" s="21"/>
      <c r="M145" s="22"/>
      <c r="N145" s="22"/>
      <c r="O145" s="22"/>
      <c r="P145" s="22"/>
      <c r="Q145" s="22"/>
      <c r="R145" s="22"/>
      <c r="S145" s="21">
        <v>145.0</v>
      </c>
      <c r="T145" s="8"/>
      <c r="U145" s="8"/>
      <c r="V145" s="8"/>
      <c r="W145" s="8"/>
      <c r="X145" s="8"/>
      <c r="Y145" s="8"/>
      <c r="Z145" s="8"/>
    </row>
    <row r="146" ht="28.5" customHeight="1">
      <c r="A146" s="23" t="s">
        <v>175</v>
      </c>
      <c r="B146" s="17">
        <f t="shared" ref="B146:B158" si="66">HLOOKUP($B$2,$I$1:L146,S146,FALSE)</f>
        <v>1</v>
      </c>
      <c r="C146" s="24" t="str">
        <f t="shared" ref="C146:C158" si="67">IF(B146=1,"Ap Dung","Khong")</f>
        <v>Ap Dung</v>
      </c>
      <c r="D146" s="24" t="str">
        <f t="shared" ref="D146:D158" si="68">IF(E146="x","Bat buoc",(IF(E146=1,"khuyen khich","Khong")))</f>
        <v>Bat buoc</v>
      </c>
      <c r="E146" s="31" t="str">
        <f t="shared" ref="E146:E158" si="69">HLOOKUP($E$2,$N$1:R146,S146,FALSE)</f>
        <v>x</v>
      </c>
      <c r="F146" s="25"/>
      <c r="G146" s="27" t="str">
        <f t="shared" ref="G146:G158" si="70">IF(AND(F146=1,E146=1),1,IF(AND(F146=1,E146="x"),"x",""))</f>
        <v/>
      </c>
      <c r="H146" s="26" t="s">
        <v>15</v>
      </c>
      <c r="I146" s="21">
        <v>1.0</v>
      </c>
      <c r="J146" s="21">
        <v>1.0</v>
      </c>
      <c r="K146" s="21">
        <v>1.0</v>
      </c>
      <c r="L146" s="21">
        <v>1.0</v>
      </c>
      <c r="M146" s="27" t="s">
        <v>22</v>
      </c>
      <c r="N146" s="27" t="s">
        <v>23</v>
      </c>
      <c r="O146" s="27" t="s">
        <v>23</v>
      </c>
      <c r="P146" s="27" t="s">
        <v>23</v>
      </c>
      <c r="Q146" s="27" t="s">
        <v>23</v>
      </c>
      <c r="R146" s="27" t="s">
        <v>23</v>
      </c>
      <c r="S146" s="21">
        <v>146.0</v>
      </c>
      <c r="T146" s="8"/>
      <c r="U146" s="8"/>
      <c r="V146" s="8"/>
      <c r="W146" s="8"/>
      <c r="X146" s="8"/>
      <c r="Y146" s="8"/>
      <c r="Z146" s="8"/>
    </row>
    <row r="147" ht="28.5" customHeight="1">
      <c r="A147" s="23" t="s">
        <v>176</v>
      </c>
      <c r="B147" s="17">
        <f t="shared" si="66"/>
        <v>1</v>
      </c>
      <c r="C147" s="24" t="str">
        <f t="shared" si="67"/>
        <v>Ap Dung</v>
      </c>
      <c r="D147" s="24" t="str">
        <f t="shared" si="68"/>
        <v>Bat buoc</v>
      </c>
      <c r="E147" s="31" t="str">
        <f t="shared" si="69"/>
        <v>x</v>
      </c>
      <c r="F147" s="25"/>
      <c r="G147" s="27" t="str">
        <f t="shared" si="70"/>
        <v/>
      </c>
      <c r="H147" s="26" t="s">
        <v>15</v>
      </c>
      <c r="I147" s="21">
        <v>1.0</v>
      </c>
      <c r="J147" s="21">
        <v>1.0</v>
      </c>
      <c r="K147" s="21">
        <v>1.0</v>
      </c>
      <c r="L147" s="21">
        <v>1.0</v>
      </c>
      <c r="M147" s="27" t="s">
        <v>22</v>
      </c>
      <c r="N147" s="27" t="s">
        <v>23</v>
      </c>
      <c r="O147" s="27" t="s">
        <v>23</v>
      </c>
      <c r="P147" s="27" t="s">
        <v>23</v>
      </c>
      <c r="Q147" s="27" t="s">
        <v>23</v>
      </c>
      <c r="R147" s="27" t="s">
        <v>23</v>
      </c>
      <c r="S147" s="21">
        <v>147.0</v>
      </c>
      <c r="T147" s="8"/>
      <c r="U147" s="8"/>
      <c r="V147" s="8"/>
      <c r="W147" s="8"/>
      <c r="X147" s="8"/>
      <c r="Y147" s="8"/>
      <c r="Z147" s="8"/>
    </row>
    <row r="148" ht="28.5" customHeight="1">
      <c r="A148" s="23" t="s">
        <v>177</v>
      </c>
      <c r="B148" s="17">
        <f t="shared" si="66"/>
        <v>1</v>
      </c>
      <c r="C148" s="24" t="str">
        <f t="shared" si="67"/>
        <v>Ap Dung</v>
      </c>
      <c r="D148" s="24" t="str">
        <f t="shared" si="68"/>
        <v>Bat buoc</v>
      </c>
      <c r="E148" s="31" t="str">
        <f t="shared" si="69"/>
        <v>x</v>
      </c>
      <c r="F148" s="25"/>
      <c r="G148" s="27" t="str">
        <f t="shared" si="70"/>
        <v/>
      </c>
      <c r="H148" s="26" t="s">
        <v>15</v>
      </c>
      <c r="I148" s="21">
        <v>1.0</v>
      </c>
      <c r="J148" s="21">
        <v>1.0</v>
      </c>
      <c r="K148" s="21">
        <v>1.0</v>
      </c>
      <c r="L148" s="21">
        <v>1.0</v>
      </c>
      <c r="M148" s="27" t="s">
        <v>22</v>
      </c>
      <c r="N148" s="27" t="s">
        <v>23</v>
      </c>
      <c r="O148" s="27" t="s">
        <v>23</v>
      </c>
      <c r="P148" s="27" t="s">
        <v>23</v>
      </c>
      <c r="Q148" s="27" t="s">
        <v>23</v>
      </c>
      <c r="R148" s="27" t="s">
        <v>23</v>
      </c>
      <c r="S148" s="21">
        <v>148.0</v>
      </c>
      <c r="T148" s="8"/>
      <c r="U148" s="8"/>
      <c r="V148" s="8"/>
      <c r="W148" s="8"/>
      <c r="X148" s="8"/>
      <c r="Y148" s="8"/>
      <c r="Z148" s="8"/>
    </row>
    <row r="149" ht="28.5" customHeight="1">
      <c r="A149" s="23" t="s">
        <v>178</v>
      </c>
      <c r="B149" s="17">
        <f t="shared" si="66"/>
        <v>1</v>
      </c>
      <c r="C149" s="24" t="str">
        <f t="shared" si="67"/>
        <v>Ap Dung</v>
      </c>
      <c r="D149" s="24" t="str">
        <f t="shared" si="68"/>
        <v>Bat buoc</v>
      </c>
      <c r="E149" s="31" t="str">
        <f t="shared" si="69"/>
        <v>x</v>
      </c>
      <c r="F149" s="25"/>
      <c r="G149" s="27" t="str">
        <f t="shared" si="70"/>
        <v/>
      </c>
      <c r="H149" s="26" t="s">
        <v>15</v>
      </c>
      <c r="I149" s="21">
        <v>1.0</v>
      </c>
      <c r="J149" s="21">
        <v>1.0</v>
      </c>
      <c r="K149" s="21">
        <v>1.0</v>
      </c>
      <c r="L149" s="21">
        <v>1.0</v>
      </c>
      <c r="M149" s="27" t="s">
        <v>179</v>
      </c>
      <c r="N149" s="22">
        <v>1.0</v>
      </c>
      <c r="O149" s="22">
        <v>1.0</v>
      </c>
      <c r="P149" s="27" t="s">
        <v>23</v>
      </c>
      <c r="Q149" s="27" t="s">
        <v>23</v>
      </c>
      <c r="R149" s="27" t="s">
        <v>23</v>
      </c>
      <c r="S149" s="21">
        <v>149.0</v>
      </c>
      <c r="T149" s="8"/>
      <c r="U149" s="8"/>
      <c r="V149" s="8"/>
      <c r="W149" s="8"/>
      <c r="X149" s="8"/>
      <c r="Y149" s="8"/>
      <c r="Z149" s="8"/>
    </row>
    <row r="150" ht="39.75" customHeight="1">
      <c r="A150" s="23" t="s">
        <v>180</v>
      </c>
      <c r="B150" s="17">
        <f t="shared" si="66"/>
        <v>1</v>
      </c>
      <c r="C150" s="24" t="str">
        <f t="shared" si="67"/>
        <v>Ap Dung</v>
      </c>
      <c r="D150" s="24" t="str">
        <f t="shared" si="68"/>
        <v>Bat buoc</v>
      </c>
      <c r="E150" s="31" t="str">
        <f t="shared" si="69"/>
        <v>x</v>
      </c>
      <c r="F150" s="25"/>
      <c r="G150" s="27" t="str">
        <f t="shared" si="70"/>
        <v/>
      </c>
      <c r="H150" s="26" t="s">
        <v>15</v>
      </c>
      <c r="I150" s="21">
        <v>1.0</v>
      </c>
      <c r="J150" s="21">
        <v>1.0</v>
      </c>
      <c r="K150" s="21">
        <v>1.0</v>
      </c>
      <c r="L150" s="21">
        <v>1.0</v>
      </c>
      <c r="M150" s="27" t="s">
        <v>22</v>
      </c>
      <c r="N150" s="27" t="s">
        <v>23</v>
      </c>
      <c r="O150" s="27" t="s">
        <v>23</v>
      </c>
      <c r="P150" s="27" t="s">
        <v>23</v>
      </c>
      <c r="Q150" s="27" t="s">
        <v>23</v>
      </c>
      <c r="R150" s="27" t="s">
        <v>23</v>
      </c>
      <c r="S150" s="21">
        <v>150.0</v>
      </c>
      <c r="T150" s="8"/>
      <c r="U150" s="8"/>
      <c r="V150" s="8"/>
      <c r="W150" s="8"/>
      <c r="X150" s="8"/>
      <c r="Y150" s="8"/>
      <c r="Z150" s="8"/>
    </row>
    <row r="151" ht="28.5" customHeight="1">
      <c r="A151" s="23" t="s">
        <v>181</v>
      </c>
      <c r="B151" s="17">
        <f t="shared" si="66"/>
        <v>1</v>
      </c>
      <c r="C151" s="24" t="str">
        <f t="shared" si="67"/>
        <v>Ap Dung</v>
      </c>
      <c r="D151" s="24" t="str">
        <f t="shared" si="68"/>
        <v>Bat buoc</v>
      </c>
      <c r="E151" s="31" t="str">
        <f t="shared" si="69"/>
        <v>x</v>
      </c>
      <c r="F151" s="25"/>
      <c r="G151" s="27" t="str">
        <f t="shared" si="70"/>
        <v/>
      </c>
      <c r="H151" s="26" t="s">
        <v>15</v>
      </c>
      <c r="I151" s="21">
        <v>1.0</v>
      </c>
      <c r="J151" s="21">
        <v>1.0</v>
      </c>
      <c r="K151" s="21">
        <v>1.0</v>
      </c>
      <c r="L151" s="21">
        <v>1.0</v>
      </c>
      <c r="M151" s="27" t="s">
        <v>179</v>
      </c>
      <c r="N151" s="22">
        <v>1.0</v>
      </c>
      <c r="O151" s="22">
        <v>1.0</v>
      </c>
      <c r="P151" s="27" t="s">
        <v>23</v>
      </c>
      <c r="Q151" s="27" t="s">
        <v>23</v>
      </c>
      <c r="R151" s="27" t="s">
        <v>23</v>
      </c>
      <c r="S151" s="21">
        <v>151.0</v>
      </c>
      <c r="T151" s="8"/>
      <c r="U151" s="8"/>
      <c r="V151" s="8"/>
      <c r="W151" s="8"/>
      <c r="X151" s="8"/>
      <c r="Y151" s="8"/>
      <c r="Z151" s="8"/>
    </row>
    <row r="152" ht="28.5" customHeight="1">
      <c r="A152" s="23" t="s">
        <v>182</v>
      </c>
      <c r="B152" s="17">
        <f t="shared" si="66"/>
        <v>1</v>
      </c>
      <c r="C152" s="24" t="str">
        <f t="shared" si="67"/>
        <v>Ap Dung</v>
      </c>
      <c r="D152" s="24" t="str">
        <f t="shared" si="68"/>
        <v>Bat buoc</v>
      </c>
      <c r="E152" s="31" t="str">
        <f t="shared" si="69"/>
        <v>x</v>
      </c>
      <c r="F152" s="25"/>
      <c r="G152" s="27" t="str">
        <f t="shared" si="70"/>
        <v/>
      </c>
      <c r="H152" s="26" t="s">
        <v>15</v>
      </c>
      <c r="I152" s="21">
        <v>1.0</v>
      </c>
      <c r="J152" s="21">
        <v>1.0</v>
      </c>
      <c r="K152" s="21">
        <v>1.0</v>
      </c>
      <c r="L152" s="21">
        <v>1.0</v>
      </c>
      <c r="M152" s="27" t="s">
        <v>22</v>
      </c>
      <c r="N152" s="27" t="s">
        <v>23</v>
      </c>
      <c r="O152" s="27" t="s">
        <v>23</v>
      </c>
      <c r="P152" s="27" t="s">
        <v>23</v>
      </c>
      <c r="Q152" s="27" t="s">
        <v>23</v>
      </c>
      <c r="R152" s="27" t="s">
        <v>23</v>
      </c>
      <c r="S152" s="21">
        <v>152.0</v>
      </c>
      <c r="T152" s="8"/>
      <c r="U152" s="8"/>
      <c r="V152" s="8"/>
      <c r="W152" s="8"/>
      <c r="X152" s="8"/>
      <c r="Y152" s="8"/>
      <c r="Z152" s="8"/>
    </row>
    <row r="153" ht="28.5" customHeight="1">
      <c r="A153" s="23" t="s">
        <v>183</v>
      </c>
      <c r="B153" s="17">
        <f t="shared" si="66"/>
        <v>1</v>
      </c>
      <c r="C153" s="24" t="str">
        <f t="shared" si="67"/>
        <v>Ap Dung</v>
      </c>
      <c r="D153" s="24" t="str">
        <f t="shared" si="68"/>
        <v>Bat buoc</v>
      </c>
      <c r="E153" s="31" t="str">
        <f t="shared" si="69"/>
        <v>x</v>
      </c>
      <c r="F153" s="25"/>
      <c r="G153" s="27" t="str">
        <f t="shared" si="70"/>
        <v/>
      </c>
      <c r="H153" s="26" t="s">
        <v>15</v>
      </c>
      <c r="I153" s="21">
        <v>1.0</v>
      </c>
      <c r="J153" s="21">
        <v>1.0</v>
      </c>
      <c r="K153" s="21">
        <v>1.0</v>
      </c>
      <c r="L153" s="21">
        <v>1.0</v>
      </c>
      <c r="M153" s="27" t="s">
        <v>22</v>
      </c>
      <c r="N153" s="27" t="s">
        <v>23</v>
      </c>
      <c r="O153" s="27" t="s">
        <v>23</v>
      </c>
      <c r="P153" s="27" t="s">
        <v>23</v>
      </c>
      <c r="Q153" s="27" t="s">
        <v>23</v>
      </c>
      <c r="R153" s="27" t="s">
        <v>23</v>
      </c>
      <c r="S153" s="21">
        <v>153.0</v>
      </c>
      <c r="T153" s="8"/>
      <c r="U153" s="8"/>
      <c r="V153" s="8"/>
      <c r="W153" s="8"/>
      <c r="X153" s="8"/>
      <c r="Y153" s="8"/>
      <c r="Z153" s="8"/>
    </row>
    <row r="154" ht="28.5" customHeight="1">
      <c r="A154" s="23" t="s">
        <v>184</v>
      </c>
      <c r="B154" s="17">
        <f t="shared" si="66"/>
        <v>1</v>
      </c>
      <c r="C154" s="24" t="str">
        <f t="shared" si="67"/>
        <v>Ap Dung</v>
      </c>
      <c r="D154" s="24" t="str">
        <f t="shared" si="68"/>
        <v>Bat buoc</v>
      </c>
      <c r="E154" s="31" t="str">
        <f t="shared" si="69"/>
        <v>x</v>
      </c>
      <c r="F154" s="25"/>
      <c r="G154" s="27" t="str">
        <f t="shared" si="70"/>
        <v/>
      </c>
      <c r="H154" s="26" t="s">
        <v>15</v>
      </c>
      <c r="I154" s="21">
        <v>1.0</v>
      </c>
      <c r="J154" s="21">
        <v>1.0</v>
      </c>
      <c r="K154" s="21">
        <v>1.0</v>
      </c>
      <c r="L154" s="21">
        <v>1.0</v>
      </c>
      <c r="M154" s="27" t="s">
        <v>179</v>
      </c>
      <c r="N154" s="22">
        <v>1.0</v>
      </c>
      <c r="O154" s="22">
        <v>1.0</v>
      </c>
      <c r="P154" s="27" t="s">
        <v>23</v>
      </c>
      <c r="Q154" s="27" t="s">
        <v>23</v>
      </c>
      <c r="R154" s="27" t="s">
        <v>23</v>
      </c>
      <c r="S154" s="21">
        <v>154.0</v>
      </c>
      <c r="T154" s="8"/>
      <c r="U154" s="8"/>
      <c r="V154" s="8"/>
      <c r="W154" s="8"/>
      <c r="X154" s="8"/>
      <c r="Y154" s="8"/>
      <c r="Z154" s="8"/>
    </row>
    <row r="155" ht="28.5" customHeight="1">
      <c r="A155" s="23" t="s">
        <v>185</v>
      </c>
      <c r="B155" s="17">
        <f t="shared" si="66"/>
        <v>1</v>
      </c>
      <c r="C155" s="24" t="str">
        <f t="shared" si="67"/>
        <v>Ap Dung</v>
      </c>
      <c r="D155" s="24" t="str">
        <f t="shared" si="68"/>
        <v>khuyen khich</v>
      </c>
      <c r="E155" s="25">
        <f t="shared" si="69"/>
        <v>1</v>
      </c>
      <c r="F155" s="25"/>
      <c r="G155" s="27" t="str">
        <f t="shared" si="70"/>
        <v/>
      </c>
      <c r="H155" s="26" t="s">
        <v>15</v>
      </c>
      <c r="I155" s="21">
        <v>1.0</v>
      </c>
      <c r="J155" s="21">
        <v>1.0</v>
      </c>
      <c r="K155" s="21">
        <v>1.0</v>
      </c>
      <c r="L155" s="21">
        <v>1.0</v>
      </c>
      <c r="M155" s="27" t="s">
        <v>88</v>
      </c>
      <c r="N155" s="22">
        <v>1.0</v>
      </c>
      <c r="O155" s="22">
        <v>1.0</v>
      </c>
      <c r="P155" s="22">
        <v>1.0</v>
      </c>
      <c r="Q155" s="22">
        <v>1.0</v>
      </c>
      <c r="R155" s="22">
        <v>1.0</v>
      </c>
      <c r="S155" s="21">
        <v>155.0</v>
      </c>
      <c r="T155" s="8"/>
      <c r="U155" s="8"/>
      <c r="V155" s="8"/>
      <c r="W155" s="8"/>
      <c r="X155" s="8"/>
      <c r="Y155" s="8"/>
      <c r="Z155" s="8"/>
    </row>
    <row r="156" ht="28.5" customHeight="1">
      <c r="A156" s="23" t="s">
        <v>186</v>
      </c>
      <c r="B156" s="17">
        <f t="shared" si="66"/>
        <v>1</v>
      </c>
      <c r="C156" s="24" t="str">
        <f t="shared" si="67"/>
        <v>Ap Dung</v>
      </c>
      <c r="D156" s="24" t="str">
        <f t="shared" si="68"/>
        <v>khuyen khich</v>
      </c>
      <c r="E156" s="25">
        <f t="shared" si="69"/>
        <v>1</v>
      </c>
      <c r="F156" s="25"/>
      <c r="G156" s="27" t="str">
        <f t="shared" si="70"/>
        <v/>
      </c>
      <c r="H156" s="26" t="s">
        <v>15</v>
      </c>
      <c r="I156" s="21">
        <v>1.0</v>
      </c>
      <c r="J156" s="21">
        <v>1.0</v>
      </c>
      <c r="K156" s="21">
        <v>1.0</v>
      </c>
      <c r="L156" s="21">
        <v>1.0</v>
      </c>
      <c r="M156" s="27" t="s">
        <v>136</v>
      </c>
      <c r="N156" s="22"/>
      <c r="O156" s="22"/>
      <c r="P156" s="22">
        <v>1.0</v>
      </c>
      <c r="Q156" s="22">
        <v>1.0</v>
      </c>
      <c r="R156" s="27" t="s">
        <v>23</v>
      </c>
      <c r="S156" s="21">
        <v>156.0</v>
      </c>
      <c r="T156" s="8"/>
      <c r="U156" s="8"/>
      <c r="V156" s="8"/>
      <c r="W156" s="8"/>
      <c r="X156" s="8"/>
      <c r="Y156" s="8"/>
      <c r="Z156" s="8"/>
    </row>
    <row r="157" ht="44.25" customHeight="1">
      <c r="A157" s="23" t="s">
        <v>187</v>
      </c>
      <c r="B157" s="17">
        <f t="shared" si="66"/>
        <v>1</v>
      </c>
      <c r="C157" s="24" t="str">
        <f t="shared" si="67"/>
        <v>Ap Dung</v>
      </c>
      <c r="D157" s="24" t="str">
        <f t="shared" si="68"/>
        <v>Khong</v>
      </c>
      <c r="E157" s="25" t="str">
        <f t="shared" si="69"/>
        <v/>
      </c>
      <c r="F157" s="25"/>
      <c r="G157" s="27" t="str">
        <f t="shared" si="70"/>
        <v/>
      </c>
      <c r="H157" s="26" t="s">
        <v>15</v>
      </c>
      <c r="I157" s="21">
        <v>1.0</v>
      </c>
      <c r="J157" s="21">
        <v>1.0</v>
      </c>
      <c r="K157" s="21">
        <v>1.0</v>
      </c>
      <c r="L157" s="21">
        <v>1.0</v>
      </c>
      <c r="M157" s="27" t="s">
        <v>41</v>
      </c>
      <c r="N157" s="22"/>
      <c r="O157" s="22"/>
      <c r="P157" s="22"/>
      <c r="Q157" s="27" t="s">
        <v>23</v>
      </c>
      <c r="R157" s="27" t="s">
        <v>23</v>
      </c>
      <c r="S157" s="21">
        <v>157.0</v>
      </c>
      <c r="T157" s="8"/>
      <c r="U157" s="8"/>
      <c r="V157" s="8"/>
      <c r="W157" s="8"/>
      <c r="X157" s="8"/>
      <c r="Y157" s="8"/>
      <c r="Z157" s="8"/>
    </row>
    <row r="158" ht="57.0" customHeight="1">
      <c r="A158" s="23" t="s">
        <v>188</v>
      </c>
      <c r="B158" s="17">
        <f t="shared" si="66"/>
        <v>1</v>
      </c>
      <c r="C158" s="24" t="str">
        <f t="shared" si="67"/>
        <v>Ap Dung</v>
      </c>
      <c r="D158" s="24" t="str">
        <f t="shared" si="68"/>
        <v>Khong</v>
      </c>
      <c r="E158" s="25" t="str">
        <f t="shared" si="69"/>
        <v/>
      </c>
      <c r="F158" s="25"/>
      <c r="G158" s="27" t="str">
        <f t="shared" si="70"/>
        <v/>
      </c>
      <c r="H158" s="26" t="s">
        <v>15</v>
      </c>
      <c r="I158" s="21">
        <v>1.0</v>
      </c>
      <c r="J158" s="21">
        <v>1.0</v>
      </c>
      <c r="K158" s="21">
        <v>1.0</v>
      </c>
      <c r="L158" s="21">
        <v>1.0</v>
      </c>
      <c r="M158" s="27" t="s">
        <v>129</v>
      </c>
      <c r="N158" s="22"/>
      <c r="O158" s="22"/>
      <c r="P158" s="22"/>
      <c r="Q158" s="22">
        <v>1.0</v>
      </c>
      <c r="R158" s="27" t="s">
        <v>23</v>
      </c>
      <c r="S158" s="21">
        <v>158.0</v>
      </c>
      <c r="T158" s="8"/>
      <c r="U158" s="8"/>
      <c r="V158" s="8"/>
      <c r="W158" s="8"/>
      <c r="X158" s="8"/>
      <c r="Y158" s="8"/>
      <c r="Z158" s="8"/>
    </row>
    <row r="159" ht="28.5" customHeight="1">
      <c r="A159" s="16" t="s">
        <v>189</v>
      </c>
      <c r="B159" s="17"/>
      <c r="C159" s="29"/>
      <c r="D159" s="29"/>
      <c r="E159" s="30"/>
      <c r="F159" s="30"/>
      <c r="G159" s="22"/>
      <c r="H159" s="21"/>
      <c r="I159" s="21"/>
      <c r="J159" s="21"/>
      <c r="K159" s="21"/>
      <c r="L159" s="21"/>
      <c r="M159" s="22"/>
      <c r="N159" s="22"/>
      <c r="O159" s="22"/>
      <c r="P159" s="22"/>
      <c r="Q159" s="22"/>
      <c r="R159" s="22"/>
      <c r="S159" s="21">
        <v>159.0</v>
      </c>
      <c r="T159" s="8"/>
      <c r="U159" s="8"/>
      <c r="V159" s="8"/>
      <c r="W159" s="8"/>
      <c r="X159" s="8"/>
      <c r="Y159" s="8"/>
      <c r="Z159" s="8"/>
    </row>
    <row r="160" ht="28.5" customHeight="1">
      <c r="A160" s="23" t="s">
        <v>190</v>
      </c>
      <c r="B160" s="17">
        <f t="shared" ref="B160:B162" si="71">HLOOKUP($B$2,$I$1:L160,S160,FALSE)</f>
        <v>1</v>
      </c>
      <c r="C160" s="24" t="str">
        <f t="shared" ref="C160:C162" si="72">IF(B160=1,"Ap Dung","Khong")</f>
        <v>Ap Dung</v>
      </c>
      <c r="D160" s="24" t="str">
        <f t="shared" ref="D160:D162" si="73">IF(E160="x","Bat buoc",(IF(E160=1,"khuyen khich","Khong")))</f>
        <v>Khong</v>
      </c>
      <c r="E160" s="25" t="str">
        <f t="shared" ref="E160:E162" si="74">HLOOKUP($E$2,$N$1:R160,S160,FALSE)</f>
        <v/>
      </c>
      <c r="F160" s="25">
        <v>1.0</v>
      </c>
      <c r="G160" s="27" t="str">
        <f t="shared" ref="G160:G162" si="75">IF(AND(F160=1,E160=1),1,IF(AND(F160=1,E160="x"),"x",""))</f>
        <v/>
      </c>
      <c r="H160" s="26" t="s">
        <v>15</v>
      </c>
      <c r="I160" s="21">
        <v>1.0</v>
      </c>
      <c r="J160" s="21">
        <v>1.0</v>
      </c>
      <c r="K160" s="21">
        <v>1.0</v>
      </c>
      <c r="L160" s="21">
        <v>1.0</v>
      </c>
      <c r="M160" s="22">
        <v>5.0</v>
      </c>
      <c r="N160" s="22"/>
      <c r="O160" s="22"/>
      <c r="P160" s="22"/>
      <c r="Q160" s="22"/>
      <c r="R160" s="22">
        <v>1.0</v>
      </c>
      <c r="S160" s="21">
        <v>160.0</v>
      </c>
      <c r="T160" s="8"/>
      <c r="U160" s="8"/>
      <c r="V160" s="8"/>
      <c r="W160" s="8"/>
      <c r="X160" s="8"/>
      <c r="Y160" s="8"/>
      <c r="Z160" s="8"/>
    </row>
    <row r="161" ht="28.5" customHeight="1">
      <c r="A161" s="23" t="s">
        <v>191</v>
      </c>
      <c r="B161" s="17">
        <f t="shared" si="71"/>
        <v>1</v>
      </c>
      <c r="C161" s="24" t="str">
        <f t="shared" si="72"/>
        <v>Ap Dung</v>
      </c>
      <c r="D161" s="24" t="str">
        <f t="shared" si="73"/>
        <v>Khong</v>
      </c>
      <c r="E161" s="25" t="str">
        <f t="shared" si="74"/>
        <v/>
      </c>
      <c r="F161" s="25">
        <v>1.0</v>
      </c>
      <c r="G161" s="27" t="str">
        <f t="shared" si="75"/>
        <v/>
      </c>
      <c r="H161" s="26" t="s">
        <v>15</v>
      </c>
      <c r="I161" s="21">
        <v>1.0</v>
      </c>
      <c r="J161" s="21">
        <v>1.0</v>
      </c>
      <c r="K161" s="21">
        <v>1.0</v>
      </c>
      <c r="L161" s="21">
        <v>1.0</v>
      </c>
      <c r="M161" s="22">
        <v>5.0</v>
      </c>
      <c r="N161" s="22"/>
      <c r="O161" s="22"/>
      <c r="P161" s="22"/>
      <c r="Q161" s="22"/>
      <c r="R161" s="22">
        <v>1.0</v>
      </c>
      <c r="S161" s="21">
        <v>161.0</v>
      </c>
      <c r="T161" s="8"/>
      <c r="U161" s="8"/>
      <c r="V161" s="8"/>
      <c r="W161" s="8"/>
      <c r="X161" s="8"/>
      <c r="Y161" s="8"/>
      <c r="Z161" s="8"/>
    </row>
    <row r="162" ht="28.5" customHeight="1">
      <c r="A162" s="23" t="s">
        <v>192</v>
      </c>
      <c r="B162" s="17">
        <f t="shared" si="71"/>
        <v>1</v>
      </c>
      <c r="C162" s="24" t="str">
        <f t="shared" si="72"/>
        <v>Ap Dung</v>
      </c>
      <c r="D162" s="24" t="str">
        <f t="shared" si="73"/>
        <v>Khong</v>
      </c>
      <c r="E162" s="25" t="str">
        <f t="shared" si="74"/>
        <v/>
      </c>
      <c r="F162" s="25"/>
      <c r="G162" s="27" t="str">
        <f t="shared" si="75"/>
        <v/>
      </c>
      <c r="H162" s="26" t="s">
        <v>15</v>
      </c>
      <c r="I162" s="21">
        <v>1.0</v>
      </c>
      <c r="J162" s="21">
        <v>1.0</v>
      </c>
      <c r="K162" s="21">
        <v>1.0</v>
      </c>
      <c r="L162" s="21">
        <v>1.0</v>
      </c>
      <c r="M162" s="22">
        <v>5.0</v>
      </c>
      <c r="N162" s="22"/>
      <c r="O162" s="22"/>
      <c r="P162" s="22"/>
      <c r="Q162" s="22"/>
      <c r="R162" s="22">
        <v>1.0</v>
      </c>
      <c r="S162" s="21">
        <v>162.0</v>
      </c>
      <c r="T162" s="8"/>
      <c r="U162" s="8"/>
      <c r="V162" s="8"/>
      <c r="W162" s="8"/>
      <c r="X162" s="8"/>
      <c r="Y162" s="8"/>
      <c r="Z162" s="8"/>
    </row>
    <row r="163" ht="28.5" customHeight="1">
      <c r="A163" s="16" t="s">
        <v>193</v>
      </c>
      <c r="B163" s="17"/>
      <c r="C163" s="29"/>
      <c r="D163" s="29"/>
      <c r="E163" s="30"/>
      <c r="F163" s="30"/>
      <c r="G163" s="22"/>
      <c r="H163" s="21"/>
      <c r="I163" s="21"/>
      <c r="J163" s="21"/>
      <c r="K163" s="21"/>
      <c r="L163" s="21"/>
      <c r="M163" s="22"/>
      <c r="N163" s="22"/>
      <c r="O163" s="22"/>
      <c r="P163" s="22"/>
      <c r="Q163" s="22"/>
      <c r="R163" s="22"/>
      <c r="S163" s="21">
        <v>163.0</v>
      </c>
      <c r="T163" s="8"/>
      <c r="U163" s="8"/>
      <c r="V163" s="8"/>
      <c r="W163" s="8"/>
      <c r="X163" s="8"/>
      <c r="Y163" s="8"/>
      <c r="Z163" s="8"/>
    </row>
    <row r="164" ht="28.5" customHeight="1">
      <c r="A164" s="23" t="s">
        <v>194</v>
      </c>
      <c r="B164" s="17">
        <f t="shared" ref="B164:B177" si="76">HLOOKUP($B$2,$I$1:L164,S164,FALSE)</f>
        <v>1</v>
      </c>
      <c r="C164" s="24" t="str">
        <f t="shared" ref="C164:C177" si="77">IF(B164=1,"Ap Dung","Khong")</f>
        <v>Ap Dung</v>
      </c>
      <c r="D164" s="24" t="str">
        <f t="shared" ref="D164:D177" si="78">IF(E164="x","Bat buoc",(IF(E164=1,"khuyen khich","Khong")))</f>
        <v>Bat buoc</v>
      </c>
      <c r="E164" s="31" t="str">
        <f t="shared" ref="E164:E177" si="79">HLOOKUP($E$2,$N$1:R164,S164,FALSE)</f>
        <v>x</v>
      </c>
      <c r="F164" s="25"/>
      <c r="G164" s="27" t="str">
        <f t="shared" ref="G164:G177" si="80">IF(AND(F164=1,E164=1),1,IF(AND(F164=1,E164="x"),"x",""))</f>
        <v/>
      </c>
      <c r="H164" s="26" t="s">
        <v>15</v>
      </c>
      <c r="I164" s="21">
        <v>1.0</v>
      </c>
      <c r="J164" s="21">
        <v>1.0</v>
      </c>
      <c r="K164" s="21">
        <v>1.0</v>
      </c>
      <c r="L164" s="21">
        <v>1.0</v>
      </c>
      <c r="M164" s="27" t="s">
        <v>22</v>
      </c>
      <c r="N164" s="27" t="s">
        <v>23</v>
      </c>
      <c r="O164" s="27" t="s">
        <v>23</v>
      </c>
      <c r="P164" s="27" t="s">
        <v>23</v>
      </c>
      <c r="Q164" s="27" t="s">
        <v>23</v>
      </c>
      <c r="R164" s="27" t="s">
        <v>23</v>
      </c>
      <c r="S164" s="21">
        <v>164.0</v>
      </c>
      <c r="T164" s="8"/>
      <c r="U164" s="8"/>
      <c r="V164" s="8"/>
      <c r="W164" s="8"/>
      <c r="X164" s="8"/>
      <c r="Y164" s="8"/>
      <c r="Z164" s="8"/>
    </row>
    <row r="165" ht="28.5" customHeight="1">
      <c r="A165" s="23" t="s">
        <v>195</v>
      </c>
      <c r="B165" s="17">
        <f t="shared" si="76"/>
        <v>1</v>
      </c>
      <c r="C165" s="24" t="str">
        <f t="shared" si="77"/>
        <v>Ap Dung</v>
      </c>
      <c r="D165" s="24" t="str">
        <f t="shared" si="78"/>
        <v>Bat buoc</v>
      </c>
      <c r="E165" s="31" t="str">
        <f t="shared" si="79"/>
        <v>x</v>
      </c>
      <c r="F165" s="25"/>
      <c r="G165" s="27" t="str">
        <f t="shared" si="80"/>
        <v/>
      </c>
      <c r="H165" s="26" t="s">
        <v>15</v>
      </c>
      <c r="I165" s="21">
        <v>1.0</v>
      </c>
      <c r="J165" s="21">
        <v>1.0</v>
      </c>
      <c r="K165" s="21">
        <v>1.0</v>
      </c>
      <c r="L165" s="21">
        <v>1.0</v>
      </c>
      <c r="M165" s="27" t="s">
        <v>22</v>
      </c>
      <c r="N165" s="27" t="s">
        <v>23</v>
      </c>
      <c r="O165" s="27" t="s">
        <v>23</v>
      </c>
      <c r="P165" s="27" t="s">
        <v>23</v>
      </c>
      <c r="Q165" s="27" t="s">
        <v>23</v>
      </c>
      <c r="R165" s="27" t="s">
        <v>23</v>
      </c>
      <c r="S165" s="21">
        <v>165.0</v>
      </c>
      <c r="T165" s="8"/>
      <c r="U165" s="8"/>
      <c r="V165" s="8"/>
      <c r="W165" s="8"/>
      <c r="X165" s="8"/>
      <c r="Y165" s="8"/>
      <c r="Z165" s="8"/>
    </row>
    <row r="166" ht="28.5" customHeight="1">
      <c r="A166" s="23" t="s">
        <v>196</v>
      </c>
      <c r="B166" s="17">
        <f t="shared" si="76"/>
        <v>1</v>
      </c>
      <c r="C166" s="24" t="str">
        <f t="shared" si="77"/>
        <v>Ap Dung</v>
      </c>
      <c r="D166" s="24" t="str">
        <f t="shared" si="78"/>
        <v>Bat buoc</v>
      </c>
      <c r="E166" s="31" t="str">
        <f t="shared" si="79"/>
        <v>x</v>
      </c>
      <c r="F166" s="25"/>
      <c r="G166" s="27" t="str">
        <f t="shared" si="80"/>
        <v/>
      </c>
      <c r="H166" s="26" t="s">
        <v>15</v>
      </c>
      <c r="I166" s="21">
        <v>1.0</v>
      </c>
      <c r="J166" s="21">
        <v>1.0</v>
      </c>
      <c r="K166" s="21">
        <v>1.0</v>
      </c>
      <c r="L166" s="21">
        <v>1.0</v>
      </c>
      <c r="M166" s="27" t="s">
        <v>22</v>
      </c>
      <c r="N166" s="27" t="s">
        <v>23</v>
      </c>
      <c r="O166" s="27" t="s">
        <v>23</v>
      </c>
      <c r="P166" s="27" t="s">
        <v>23</v>
      </c>
      <c r="Q166" s="27" t="s">
        <v>23</v>
      </c>
      <c r="R166" s="27" t="s">
        <v>23</v>
      </c>
      <c r="S166" s="21">
        <v>166.0</v>
      </c>
      <c r="T166" s="8"/>
      <c r="U166" s="8"/>
      <c r="V166" s="8"/>
      <c r="W166" s="8"/>
      <c r="X166" s="8"/>
      <c r="Y166" s="8"/>
      <c r="Z166" s="8"/>
    </row>
    <row r="167" ht="28.5" customHeight="1">
      <c r="A167" s="23" t="s">
        <v>197</v>
      </c>
      <c r="B167" s="17">
        <f t="shared" si="76"/>
        <v>1</v>
      </c>
      <c r="C167" s="24" t="str">
        <f t="shared" si="77"/>
        <v>Ap Dung</v>
      </c>
      <c r="D167" s="24" t="str">
        <f t="shared" si="78"/>
        <v>khuyen khich</v>
      </c>
      <c r="E167" s="25">
        <f t="shared" si="79"/>
        <v>1</v>
      </c>
      <c r="F167" s="25"/>
      <c r="G167" s="27" t="str">
        <f t="shared" si="80"/>
        <v/>
      </c>
      <c r="H167" s="26" t="s">
        <v>15</v>
      </c>
      <c r="I167" s="21">
        <v>1.0</v>
      </c>
      <c r="J167" s="21">
        <v>1.0</v>
      </c>
      <c r="K167" s="21">
        <v>1.0</v>
      </c>
      <c r="L167" s="21">
        <v>1.0</v>
      </c>
      <c r="M167" s="27" t="s">
        <v>18</v>
      </c>
      <c r="N167" s="22"/>
      <c r="O167" s="22"/>
      <c r="P167" s="22">
        <v>1.0</v>
      </c>
      <c r="Q167" s="22">
        <v>1.0</v>
      </c>
      <c r="R167" s="22">
        <v>1.0</v>
      </c>
      <c r="S167" s="21">
        <v>167.0</v>
      </c>
      <c r="T167" s="8"/>
      <c r="U167" s="8"/>
      <c r="V167" s="8"/>
      <c r="W167" s="8"/>
      <c r="X167" s="8"/>
      <c r="Y167" s="8"/>
      <c r="Z167" s="8"/>
    </row>
    <row r="168" ht="28.5" customHeight="1">
      <c r="A168" s="23" t="s">
        <v>198</v>
      </c>
      <c r="B168" s="17">
        <f t="shared" si="76"/>
        <v>1</v>
      </c>
      <c r="C168" s="24" t="str">
        <f t="shared" si="77"/>
        <v>Ap Dung</v>
      </c>
      <c r="D168" s="24" t="str">
        <f t="shared" si="78"/>
        <v>Bat buoc</v>
      </c>
      <c r="E168" s="31" t="str">
        <f t="shared" si="79"/>
        <v>x</v>
      </c>
      <c r="F168" s="25"/>
      <c r="G168" s="27" t="str">
        <f t="shared" si="80"/>
        <v/>
      </c>
      <c r="H168" s="26" t="s">
        <v>15</v>
      </c>
      <c r="I168" s="21">
        <v>1.0</v>
      </c>
      <c r="J168" s="21">
        <v>1.0</v>
      </c>
      <c r="K168" s="21">
        <v>1.0</v>
      </c>
      <c r="L168" s="21">
        <v>1.0</v>
      </c>
      <c r="M168" s="27" t="s">
        <v>22</v>
      </c>
      <c r="N168" s="27" t="s">
        <v>23</v>
      </c>
      <c r="O168" s="27" t="s">
        <v>23</v>
      </c>
      <c r="P168" s="27" t="s">
        <v>23</v>
      </c>
      <c r="Q168" s="27" t="s">
        <v>23</v>
      </c>
      <c r="R168" s="27" t="s">
        <v>23</v>
      </c>
      <c r="S168" s="21">
        <v>168.0</v>
      </c>
      <c r="T168" s="8"/>
      <c r="U168" s="8"/>
      <c r="V168" s="8"/>
      <c r="W168" s="8"/>
      <c r="X168" s="8"/>
      <c r="Y168" s="8"/>
      <c r="Z168" s="8"/>
    </row>
    <row r="169" ht="28.5" customHeight="1">
      <c r="A169" s="23" t="s">
        <v>199</v>
      </c>
      <c r="B169" s="17">
        <f t="shared" si="76"/>
        <v>1</v>
      </c>
      <c r="C169" s="24" t="str">
        <f t="shared" si="77"/>
        <v>Ap Dung</v>
      </c>
      <c r="D169" s="24" t="str">
        <f t="shared" si="78"/>
        <v>Bat buoc</v>
      </c>
      <c r="E169" s="31" t="str">
        <f t="shared" si="79"/>
        <v>x</v>
      </c>
      <c r="F169" s="25"/>
      <c r="G169" s="27" t="str">
        <f t="shared" si="80"/>
        <v/>
      </c>
      <c r="H169" s="26" t="s">
        <v>15</v>
      </c>
      <c r="I169" s="21">
        <v>1.0</v>
      </c>
      <c r="J169" s="21">
        <v>1.0</v>
      </c>
      <c r="K169" s="21">
        <v>1.0</v>
      </c>
      <c r="L169" s="21">
        <v>1.0</v>
      </c>
      <c r="M169" s="27" t="s">
        <v>200</v>
      </c>
      <c r="N169" s="22">
        <v>1.0</v>
      </c>
      <c r="O169" s="27" t="s">
        <v>23</v>
      </c>
      <c r="P169" s="27" t="s">
        <v>23</v>
      </c>
      <c r="Q169" s="27" t="s">
        <v>23</v>
      </c>
      <c r="R169" s="27" t="s">
        <v>23</v>
      </c>
      <c r="S169" s="21">
        <v>169.0</v>
      </c>
      <c r="T169" s="8"/>
      <c r="U169" s="8"/>
      <c r="V169" s="8"/>
      <c r="W169" s="8"/>
      <c r="X169" s="8"/>
      <c r="Y169" s="8"/>
      <c r="Z169" s="8"/>
    </row>
    <row r="170" ht="28.5" customHeight="1">
      <c r="A170" s="23" t="s">
        <v>201</v>
      </c>
      <c r="B170" s="17">
        <f t="shared" si="76"/>
        <v>1</v>
      </c>
      <c r="C170" s="24" t="str">
        <f t="shared" si="77"/>
        <v>Ap Dung</v>
      </c>
      <c r="D170" s="24" t="str">
        <f t="shared" si="78"/>
        <v>Bat buoc</v>
      </c>
      <c r="E170" s="31" t="str">
        <f t="shared" si="79"/>
        <v>x</v>
      </c>
      <c r="F170" s="25"/>
      <c r="G170" s="27" t="str">
        <f t="shared" si="80"/>
        <v/>
      </c>
      <c r="H170" s="26" t="s">
        <v>15</v>
      </c>
      <c r="I170" s="21">
        <v>1.0</v>
      </c>
      <c r="J170" s="21">
        <v>1.0</v>
      </c>
      <c r="K170" s="21">
        <v>1.0</v>
      </c>
      <c r="L170" s="21">
        <v>1.0</v>
      </c>
      <c r="M170" s="27" t="s">
        <v>22</v>
      </c>
      <c r="N170" s="27" t="s">
        <v>23</v>
      </c>
      <c r="O170" s="27" t="s">
        <v>23</v>
      </c>
      <c r="P170" s="27" t="s">
        <v>23</v>
      </c>
      <c r="Q170" s="27" t="s">
        <v>23</v>
      </c>
      <c r="R170" s="27" t="s">
        <v>23</v>
      </c>
      <c r="S170" s="21">
        <v>170.0</v>
      </c>
      <c r="T170" s="8"/>
      <c r="U170" s="8"/>
      <c r="V170" s="8"/>
      <c r="W170" s="8"/>
      <c r="X170" s="8"/>
      <c r="Y170" s="8"/>
      <c r="Z170" s="8"/>
    </row>
    <row r="171" ht="28.5" customHeight="1">
      <c r="A171" s="23" t="s">
        <v>202</v>
      </c>
      <c r="B171" s="17">
        <f t="shared" si="76"/>
        <v>1</v>
      </c>
      <c r="C171" s="24" t="str">
        <f t="shared" si="77"/>
        <v>Ap Dung</v>
      </c>
      <c r="D171" s="24" t="str">
        <f t="shared" si="78"/>
        <v>Bat buoc</v>
      </c>
      <c r="E171" s="31" t="str">
        <f t="shared" si="79"/>
        <v>x</v>
      </c>
      <c r="F171" s="25"/>
      <c r="G171" s="27" t="str">
        <f t="shared" si="80"/>
        <v/>
      </c>
      <c r="H171" s="26" t="s">
        <v>15</v>
      </c>
      <c r="I171" s="21">
        <v>1.0</v>
      </c>
      <c r="J171" s="21">
        <v>1.0</v>
      </c>
      <c r="K171" s="21">
        <v>1.0</v>
      </c>
      <c r="L171" s="21">
        <v>1.0</v>
      </c>
      <c r="M171" s="27" t="s">
        <v>22</v>
      </c>
      <c r="N171" s="27" t="s">
        <v>23</v>
      </c>
      <c r="O171" s="27" t="s">
        <v>23</v>
      </c>
      <c r="P171" s="27" t="s">
        <v>23</v>
      </c>
      <c r="Q171" s="27" t="s">
        <v>23</v>
      </c>
      <c r="R171" s="27" t="s">
        <v>23</v>
      </c>
      <c r="S171" s="21">
        <v>171.0</v>
      </c>
      <c r="T171" s="8"/>
      <c r="U171" s="8"/>
      <c r="V171" s="8"/>
      <c r="W171" s="8"/>
      <c r="X171" s="8"/>
      <c r="Y171" s="8"/>
      <c r="Z171" s="8"/>
    </row>
    <row r="172" ht="28.5" customHeight="1">
      <c r="A172" s="23" t="s">
        <v>203</v>
      </c>
      <c r="B172" s="17">
        <f t="shared" si="76"/>
        <v>1</v>
      </c>
      <c r="C172" s="24" t="str">
        <f t="shared" si="77"/>
        <v>Ap Dung</v>
      </c>
      <c r="D172" s="24" t="str">
        <f t="shared" si="78"/>
        <v>Bat buoc</v>
      </c>
      <c r="E172" s="31" t="str">
        <f t="shared" si="79"/>
        <v>x</v>
      </c>
      <c r="F172" s="25"/>
      <c r="G172" s="27" t="str">
        <f t="shared" si="80"/>
        <v/>
      </c>
      <c r="H172" s="26" t="s">
        <v>15</v>
      </c>
      <c r="I172" s="21">
        <v>1.0</v>
      </c>
      <c r="J172" s="21">
        <v>1.0</v>
      </c>
      <c r="K172" s="21">
        <v>1.0</v>
      </c>
      <c r="L172" s="21">
        <v>1.0</v>
      </c>
      <c r="M172" s="27" t="s">
        <v>22</v>
      </c>
      <c r="N172" s="27" t="s">
        <v>23</v>
      </c>
      <c r="O172" s="27" t="s">
        <v>23</v>
      </c>
      <c r="P172" s="27" t="s">
        <v>23</v>
      </c>
      <c r="Q172" s="27" t="s">
        <v>23</v>
      </c>
      <c r="R172" s="27" t="s">
        <v>23</v>
      </c>
      <c r="S172" s="21">
        <v>172.0</v>
      </c>
      <c r="T172" s="8"/>
      <c r="U172" s="8"/>
      <c r="V172" s="8"/>
      <c r="W172" s="8"/>
      <c r="X172" s="8"/>
      <c r="Y172" s="8"/>
      <c r="Z172" s="8"/>
    </row>
    <row r="173" ht="28.5" customHeight="1">
      <c r="A173" s="23" t="s">
        <v>204</v>
      </c>
      <c r="B173" s="17">
        <f t="shared" si="76"/>
        <v>1</v>
      </c>
      <c r="C173" s="24" t="str">
        <f t="shared" si="77"/>
        <v>Ap Dung</v>
      </c>
      <c r="D173" s="24" t="str">
        <f t="shared" si="78"/>
        <v>Bat buoc</v>
      </c>
      <c r="E173" s="31" t="str">
        <f t="shared" si="79"/>
        <v>x</v>
      </c>
      <c r="F173" s="25"/>
      <c r="G173" s="27" t="str">
        <f t="shared" si="80"/>
        <v/>
      </c>
      <c r="H173" s="26" t="s">
        <v>15</v>
      </c>
      <c r="I173" s="21">
        <v>1.0</v>
      </c>
      <c r="J173" s="21">
        <v>1.0</v>
      </c>
      <c r="K173" s="21">
        <v>1.0</v>
      </c>
      <c r="L173" s="21">
        <v>1.0</v>
      </c>
      <c r="M173" s="27" t="s">
        <v>22</v>
      </c>
      <c r="N173" s="27" t="s">
        <v>23</v>
      </c>
      <c r="O173" s="27" t="s">
        <v>23</v>
      </c>
      <c r="P173" s="27" t="s">
        <v>23</v>
      </c>
      <c r="Q173" s="27" t="s">
        <v>23</v>
      </c>
      <c r="R173" s="27" t="s">
        <v>23</v>
      </c>
      <c r="S173" s="21">
        <v>173.0</v>
      </c>
      <c r="T173" s="8"/>
      <c r="U173" s="8"/>
      <c r="V173" s="8"/>
      <c r="W173" s="8"/>
      <c r="X173" s="8"/>
      <c r="Y173" s="8"/>
      <c r="Z173" s="8"/>
    </row>
    <row r="174" ht="28.5" customHeight="1">
      <c r="A174" s="23" t="s">
        <v>205</v>
      </c>
      <c r="B174" s="17">
        <f t="shared" si="76"/>
        <v>1</v>
      </c>
      <c r="C174" s="24" t="str">
        <f t="shared" si="77"/>
        <v>Ap Dung</v>
      </c>
      <c r="D174" s="24" t="str">
        <f t="shared" si="78"/>
        <v>Bat buoc</v>
      </c>
      <c r="E174" s="31" t="str">
        <f t="shared" si="79"/>
        <v>x</v>
      </c>
      <c r="F174" s="25"/>
      <c r="G174" s="27" t="str">
        <f t="shared" si="80"/>
        <v/>
      </c>
      <c r="H174" s="26" t="s">
        <v>15</v>
      </c>
      <c r="I174" s="21">
        <v>1.0</v>
      </c>
      <c r="J174" s="21">
        <v>1.0</v>
      </c>
      <c r="K174" s="21">
        <v>1.0</v>
      </c>
      <c r="L174" s="21">
        <v>1.0</v>
      </c>
      <c r="M174" s="27" t="s">
        <v>22</v>
      </c>
      <c r="N174" s="27" t="s">
        <v>23</v>
      </c>
      <c r="O174" s="27" t="s">
        <v>23</v>
      </c>
      <c r="P174" s="27" t="s">
        <v>23</v>
      </c>
      <c r="Q174" s="27" t="s">
        <v>23</v>
      </c>
      <c r="R174" s="27" t="s">
        <v>23</v>
      </c>
      <c r="S174" s="21">
        <v>174.0</v>
      </c>
      <c r="T174" s="8"/>
      <c r="U174" s="8"/>
      <c r="V174" s="8"/>
      <c r="W174" s="8"/>
      <c r="X174" s="8"/>
      <c r="Y174" s="8"/>
      <c r="Z174" s="8"/>
    </row>
    <row r="175" ht="28.5" customHeight="1">
      <c r="A175" s="23" t="s">
        <v>206</v>
      </c>
      <c r="B175" s="17">
        <f t="shared" si="76"/>
        <v>1</v>
      </c>
      <c r="C175" s="24" t="str">
        <f t="shared" si="77"/>
        <v>Ap Dung</v>
      </c>
      <c r="D175" s="24" t="str">
        <f t="shared" si="78"/>
        <v>Bat buoc</v>
      </c>
      <c r="E175" s="31" t="str">
        <f t="shared" si="79"/>
        <v>x</v>
      </c>
      <c r="F175" s="25"/>
      <c r="G175" s="27" t="str">
        <f t="shared" si="80"/>
        <v/>
      </c>
      <c r="H175" s="26" t="s">
        <v>15</v>
      </c>
      <c r="I175" s="21">
        <v>1.0</v>
      </c>
      <c r="J175" s="21">
        <v>1.0</v>
      </c>
      <c r="K175" s="21">
        <v>1.0</v>
      </c>
      <c r="L175" s="21">
        <v>1.0</v>
      </c>
      <c r="M175" s="27" t="s">
        <v>25</v>
      </c>
      <c r="N175" s="22"/>
      <c r="O175" s="22"/>
      <c r="P175" s="27" t="s">
        <v>23</v>
      </c>
      <c r="Q175" s="27" t="s">
        <v>23</v>
      </c>
      <c r="R175" s="27" t="s">
        <v>23</v>
      </c>
      <c r="S175" s="21">
        <v>175.0</v>
      </c>
      <c r="T175" s="8"/>
      <c r="U175" s="8"/>
      <c r="V175" s="8"/>
      <c r="W175" s="8"/>
      <c r="X175" s="8"/>
      <c r="Y175" s="8"/>
      <c r="Z175" s="8"/>
    </row>
    <row r="176" ht="28.5" customHeight="1">
      <c r="A176" s="23" t="s">
        <v>207</v>
      </c>
      <c r="B176" s="17">
        <f t="shared" si="76"/>
        <v>1</v>
      </c>
      <c r="C176" s="24" t="str">
        <f t="shared" si="77"/>
        <v>Ap Dung</v>
      </c>
      <c r="D176" s="24" t="str">
        <f t="shared" si="78"/>
        <v>khuyen khich</v>
      </c>
      <c r="E176" s="25">
        <f t="shared" si="79"/>
        <v>1</v>
      </c>
      <c r="F176" s="25"/>
      <c r="G176" s="27" t="str">
        <f t="shared" si="80"/>
        <v/>
      </c>
      <c r="H176" s="26" t="s">
        <v>15</v>
      </c>
      <c r="I176" s="21">
        <v>1.0</v>
      </c>
      <c r="J176" s="21">
        <v>1.0</v>
      </c>
      <c r="K176" s="21">
        <v>1.0</v>
      </c>
      <c r="L176" s="21">
        <v>1.0</v>
      </c>
      <c r="M176" s="27" t="s">
        <v>18</v>
      </c>
      <c r="N176" s="22"/>
      <c r="O176" s="22"/>
      <c r="P176" s="22">
        <v>1.0</v>
      </c>
      <c r="Q176" s="22">
        <v>1.0</v>
      </c>
      <c r="R176" s="22">
        <v>1.0</v>
      </c>
      <c r="S176" s="21">
        <v>176.0</v>
      </c>
      <c r="T176" s="8"/>
      <c r="U176" s="8"/>
      <c r="V176" s="8"/>
      <c r="W176" s="8"/>
      <c r="X176" s="8"/>
      <c r="Y176" s="8"/>
      <c r="Z176" s="8"/>
    </row>
    <row r="177" ht="40.5" customHeight="1">
      <c r="A177" s="23" t="s">
        <v>208</v>
      </c>
      <c r="B177" s="17">
        <f t="shared" si="76"/>
        <v>1</v>
      </c>
      <c r="C177" s="24" t="str">
        <f t="shared" si="77"/>
        <v>Ap Dung</v>
      </c>
      <c r="D177" s="24" t="str">
        <f t="shared" si="78"/>
        <v>Bat buoc</v>
      </c>
      <c r="E177" s="31" t="str">
        <f t="shared" si="79"/>
        <v>x</v>
      </c>
      <c r="F177" s="25"/>
      <c r="G177" s="27" t="str">
        <f t="shared" si="80"/>
        <v/>
      </c>
      <c r="H177" s="26" t="s">
        <v>15</v>
      </c>
      <c r="I177" s="21">
        <v>1.0</v>
      </c>
      <c r="J177" s="21">
        <v>1.0</v>
      </c>
      <c r="K177" s="21">
        <v>1.0</v>
      </c>
      <c r="L177" s="21">
        <v>1.0</v>
      </c>
      <c r="M177" s="27" t="s">
        <v>22</v>
      </c>
      <c r="N177" s="27" t="s">
        <v>23</v>
      </c>
      <c r="O177" s="27" t="s">
        <v>23</v>
      </c>
      <c r="P177" s="27" t="s">
        <v>23</v>
      </c>
      <c r="Q177" s="27" t="s">
        <v>23</v>
      </c>
      <c r="R177" s="27" t="s">
        <v>23</v>
      </c>
      <c r="S177" s="21">
        <v>177.0</v>
      </c>
      <c r="T177" s="8"/>
      <c r="U177" s="8"/>
      <c r="V177" s="8"/>
      <c r="W177" s="8"/>
      <c r="X177" s="8"/>
      <c r="Y177" s="8"/>
      <c r="Z177" s="8"/>
    </row>
    <row r="178" ht="28.5" customHeight="1">
      <c r="A178" s="16" t="s">
        <v>209</v>
      </c>
      <c r="B178" s="17"/>
      <c r="C178" s="29"/>
      <c r="D178" s="29"/>
      <c r="E178" s="30"/>
      <c r="F178" s="30"/>
      <c r="G178" s="22"/>
      <c r="H178" s="21"/>
      <c r="I178" s="21"/>
      <c r="J178" s="21"/>
      <c r="K178" s="21"/>
      <c r="L178" s="21"/>
      <c r="M178" s="22"/>
      <c r="N178" s="22"/>
      <c r="O178" s="22"/>
      <c r="P178" s="22"/>
      <c r="Q178" s="22"/>
      <c r="R178" s="22"/>
      <c r="S178" s="21">
        <v>178.0</v>
      </c>
      <c r="T178" s="8"/>
      <c r="U178" s="8"/>
      <c r="V178" s="8"/>
      <c r="W178" s="8"/>
      <c r="X178" s="8"/>
      <c r="Y178" s="8"/>
      <c r="Z178" s="8"/>
    </row>
    <row r="179" ht="28.5" customHeight="1">
      <c r="A179" s="28" t="s">
        <v>210</v>
      </c>
      <c r="B179" s="17"/>
      <c r="C179" s="29"/>
      <c r="D179" s="29"/>
      <c r="E179" s="30"/>
      <c r="F179" s="30"/>
      <c r="G179" s="22"/>
      <c r="H179" s="21"/>
      <c r="I179" s="21"/>
      <c r="J179" s="21"/>
      <c r="K179" s="21"/>
      <c r="L179" s="21"/>
      <c r="M179" s="22"/>
      <c r="N179" s="22"/>
      <c r="O179" s="22"/>
      <c r="P179" s="22"/>
      <c r="Q179" s="22"/>
      <c r="R179" s="22"/>
      <c r="S179" s="21">
        <v>179.0</v>
      </c>
      <c r="T179" s="8"/>
      <c r="U179" s="8"/>
      <c r="V179" s="8"/>
      <c r="W179" s="8"/>
      <c r="X179" s="8"/>
      <c r="Y179" s="8"/>
      <c r="Z179" s="8"/>
    </row>
    <row r="180" ht="28.5" customHeight="1">
      <c r="A180" s="23" t="s">
        <v>211</v>
      </c>
      <c r="B180" s="17">
        <f t="shared" ref="B180:B257" si="81">HLOOKUP($B$2,$I$1:L180,S180,FALSE)</f>
        <v>1</v>
      </c>
      <c r="C180" s="24" t="str">
        <f t="shared" ref="C180:C257" si="82">IF(B180=1,"Ap Dung","Khong")</f>
        <v>Ap Dung</v>
      </c>
      <c r="D180" s="24" t="str">
        <f t="shared" ref="D180:D257" si="83">IF(E180="x","Bat buoc",(IF(E180=1,"khuyen khich","Khong")))</f>
        <v>Khong</v>
      </c>
      <c r="E180" s="25" t="str">
        <f t="shared" ref="E180:E257" si="84">HLOOKUP($E$2,$N$1:R180,S180,FALSE)</f>
        <v/>
      </c>
      <c r="F180" s="25"/>
      <c r="G180" s="27" t="str">
        <f t="shared" ref="G180:G257" si="85">IF(AND(F180=1,E180=1),1,IF(AND(F180=1,E180="x"),"x",""))</f>
        <v/>
      </c>
      <c r="H180" s="26" t="s">
        <v>15</v>
      </c>
      <c r="I180" s="21">
        <v>1.0</v>
      </c>
      <c r="J180" s="21">
        <v>1.0</v>
      </c>
      <c r="K180" s="21">
        <v>1.0</v>
      </c>
      <c r="L180" s="21">
        <v>1.0</v>
      </c>
      <c r="M180" s="27" t="s">
        <v>30</v>
      </c>
      <c r="N180" s="27" t="s">
        <v>23</v>
      </c>
      <c r="O180" s="27" t="s">
        <v>23</v>
      </c>
      <c r="P180" s="22"/>
      <c r="Q180" s="22"/>
      <c r="R180" s="22"/>
      <c r="S180" s="21">
        <v>180.0</v>
      </c>
      <c r="T180" s="8"/>
      <c r="U180" s="8"/>
      <c r="V180" s="8"/>
      <c r="W180" s="8"/>
      <c r="X180" s="8"/>
      <c r="Y180" s="8"/>
      <c r="Z180" s="8"/>
    </row>
    <row r="181" ht="28.5" customHeight="1">
      <c r="A181" s="23" t="s">
        <v>212</v>
      </c>
      <c r="B181" s="17">
        <f t="shared" si="81"/>
        <v>1</v>
      </c>
      <c r="C181" s="24" t="str">
        <f t="shared" si="82"/>
        <v>Ap Dung</v>
      </c>
      <c r="D181" s="24" t="str">
        <f t="shared" si="83"/>
        <v>Bat buoc</v>
      </c>
      <c r="E181" s="31" t="str">
        <f t="shared" si="84"/>
        <v>x</v>
      </c>
      <c r="F181" s="25"/>
      <c r="G181" s="27" t="str">
        <f t="shared" si="85"/>
        <v/>
      </c>
      <c r="H181" s="26" t="s">
        <v>15</v>
      </c>
      <c r="I181" s="21">
        <v>1.0</v>
      </c>
      <c r="J181" s="21">
        <v>1.0</v>
      </c>
      <c r="K181" s="21">
        <v>1.0</v>
      </c>
      <c r="L181" s="21">
        <v>1.0</v>
      </c>
      <c r="M181" s="27" t="s">
        <v>85</v>
      </c>
      <c r="N181" s="22"/>
      <c r="O181" s="22"/>
      <c r="P181" s="27" t="s">
        <v>23</v>
      </c>
      <c r="Q181" s="27" t="s">
        <v>23</v>
      </c>
      <c r="R181" s="22"/>
      <c r="S181" s="21">
        <v>181.0</v>
      </c>
      <c r="T181" s="8"/>
      <c r="U181" s="8"/>
      <c r="V181" s="8"/>
      <c r="W181" s="8"/>
      <c r="X181" s="8"/>
      <c r="Y181" s="8"/>
      <c r="Z181" s="8"/>
    </row>
    <row r="182" ht="28.5" customHeight="1">
      <c r="A182" s="23" t="s">
        <v>213</v>
      </c>
      <c r="B182" s="17">
        <f t="shared" si="81"/>
        <v>1</v>
      </c>
      <c r="C182" s="24" t="str">
        <f t="shared" si="82"/>
        <v>Ap Dung</v>
      </c>
      <c r="D182" s="24" t="str">
        <f t="shared" si="83"/>
        <v>Khong</v>
      </c>
      <c r="E182" s="25" t="str">
        <f t="shared" si="84"/>
        <v/>
      </c>
      <c r="F182" s="25">
        <v>1.0</v>
      </c>
      <c r="G182" s="27" t="str">
        <f t="shared" si="85"/>
        <v/>
      </c>
      <c r="H182" s="26" t="s">
        <v>15</v>
      </c>
      <c r="I182" s="21">
        <v>1.0</v>
      </c>
      <c r="J182" s="21">
        <v>1.0</v>
      </c>
      <c r="K182" s="21">
        <v>1.0</v>
      </c>
      <c r="L182" s="21">
        <v>1.0</v>
      </c>
      <c r="M182" s="27" t="s">
        <v>28</v>
      </c>
      <c r="N182" s="22"/>
      <c r="O182" s="22"/>
      <c r="P182" s="22"/>
      <c r="Q182" s="22"/>
      <c r="R182" s="27" t="s">
        <v>23</v>
      </c>
      <c r="S182" s="21">
        <v>182.0</v>
      </c>
      <c r="T182" s="8"/>
      <c r="U182" s="8"/>
      <c r="V182" s="8"/>
      <c r="W182" s="8"/>
      <c r="X182" s="8"/>
      <c r="Y182" s="8"/>
      <c r="Z182" s="8"/>
    </row>
    <row r="183" ht="28.5" customHeight="1">
      <c r="A183" s="23" t="s">
        <v>214</v>
      </c>
      <c r="B183" s="17">
        <f t="shared" si="81"/>
        <v>1</v>
      </c>
      <c r="C183" s="24" t="str">
        <f t="shared" si="82"/>
        <v>Ap Dung</v>
      </c>
      <c r="D183" s="24" t="str">
        <f t="shared" si="83"/>
        <v>Bat buoc</v>
      </c>
      <c r="E183" s="31" t="str">
        <f t="shared" si="84"/>
        <v>x</v>
      </c>
      <c r="F183" s="25"/>
      <c r="G183" s="27" t="str">
        <f t="shared" si="85"/>
        <v/>
      </c>
      <c r="H183" s="26" t="s">
        <v>15</v>
      </c>
      <c r="I183" s="21">
        <v>1.0</v>
      </c>
      <c r="J183" s="21">
        <v>1.0</v>
      </c>
      <c r="K183" s="21">
        <v>1.0</v>
      </c>
      <c r="L183" s="21">
        <v>1.0</v>
      </c>
      <c r="M183" s="27" t="s">
        <v>22</v>
      </c>
      <c r="N183" s="27" t="s">
        <v>23</v>
      </c>
      <c r="O183" s="27" t="s">
        <v>23</v>
      </c>
      <c r="P183" s="27" t="s">
        <v>23</v>
      </c>
      <c r="Q183" s="27" t="s">
        <v>23</v>
      </c>
      <c r="R183" s="27" t="s">
        <v>23</v>
      </c>
      <c r="S183" s="21">
        <v>183.0</v>
      </c>
      <c r="T183" s="8"/>
      <c r="U183" s="8"/>
      <c r="V183" s="8"/>
      <c r="W183" s="8"/>
      <c r="X183" s="8"/>
      <c r="Y183" s="8"/>
      <c r="Z183" s="8"/>
    </row>
    <row r="184" ht="28.5" customHeight="1">
      <c r="A184" s="23" t="s">
        <v>215</v>
      </c>
      <c r="B184" s="17">
        <f t="shared" si="81"/>
        <v>1</v>
      </c>
      <c r="C184" s="24" t="str">
        <f t="shared" si="82"/>
        <v>Ap Dung</v>
      </c>
      <c r="D184" s="24" t="str">
        <f t="shared" si="83"/>
        <v>Khong</v>
      </c>
      <c r="E184" s="25" t="str">
        <f t="shared" si="84"/>
        <v/>
      </c>
      <c r="F184" s="25">
        <v>1.0</v>
      </c>
      <c r="G184" s="27" t="str">
        <f t="shared" si="85"/>
        <v/>
      </c>
      <c r="H184" s="26" t="s">
        <v>15</v>
      </c>
      <c r="I184" s="21">
        <v>1.0</v>
      </c>
      <c r="J184" s="21">
        <v>1.0</v>
      </c>
      <c r="K184" s="21">
        <v>1.0</v>
      </c>
      <c r="L184" s="21">
        <v>1.0</v>
      </c>
      <c r="M184" s="27" t="s">
        <v>28</v>
      </c>
      <c r="N184" s="22"/>
      <c r="O184" s="22"/>
      <c r="P184" s="22"/>
      <c r="Q184" s="22"/>
      <c r="R184" s="27" t="s">
        <v>23</v>
      </c>
      <c r="S184" s="21">
        <v>184.0</v>
      </c>
      <c r="T184" s="8"/>
      <c r="U184" s="8"/>
      <c r="V184" s="8"/>
      <c r="W184" s="8"/>
      <c r="X184" s="8"/>
      <c r="Y184" s="8"/>
      <c r="Z184" s="8"/>
    </row>
    <row r="185" ht="28.5" customHeight="1">
      <c r="A185" s="23" t="s">
        <v>216</v>
      </c>
      <c r="B185" s="17">
        <f t="shared" si="81"/>
        <v>1</v>
      </c>
      <c r="C185" s="24" t="str">
        <f t="shared" si="82"/>
        <v>Ap Dung</v>
      </c>
      <c r="D185" s="24" t="str">
        <f t="shared" si="83"/>
        <v>Khong</v>
      </c>
      <c r="E185" s="25" t="str">
        <f t="shared" si="84"/>
        <v/>
      </c>
      <c r="F185" s="25"/>
      <c r="G185" s="27" t="str">
        <f t="shared" si="85"/>
        <v/>
      </c>
      <c r="H185" s="26" t="s">
        <v>15</v>
      </c>
      <c r="I185" s="21">
        <v>1.0</v>
      </c>
      <c r="J185" s="21">
        <v>1.0</v>
      </c>
      <c r="K185" s="21">
        <v>1.0</v>
      </c>
      <c r="L185" s="21">
        <v>1.0</v>
      </c>
      <c r="M185" s="27" t="s">
        <v>41</v>
      </c>
      <c r="N185" s="22"/>
      <c r="O185" s="22"/>
      <c r="P185" s="22"/>
      <c r="Q185" s="27" t="s">
        <v>23</v>
      </c>
      <c r="R185" s="27" t="s">
        <v>23</v>
      </c>
      <c r="S185" s="21">
        <v>185.0</v>
      </c>
      <c r="T185" s="8"/>
      <c r="U185" s="8"/>
      <c r="V185" s="8"/>
      <c r="W185" s="8"/>
      <c r="X185" s="8"/>
      <c r="Y185" s="8"/>
      <c r="Z185" s="8"/>
    </row>
    <row r="186" ht="28.5" customHeight="1">
      <c r="A186" s="23" t="s">
        <v>217</v>
      </c>
      <c r="B186" s="17">
        <f t="shared" si="81"/>
        <v>1</v>
      </c>
      <c r="C186" s="24" t="str">
        <f t="shared" si="82"/>
        <v>Ap Dung</v>
      </c>
      <c r="D186" s="24" t="str">
        <f t="shared" si="83"/>
        <v>Khong</v>
      </c>
      <c r="E186" s="25" t="str">
        <f t="shared" si="84"/>
        <v/>
      </c>
      <c r="F186" s="25"/>
      <c r="G186" s="27" t="str">
        <f t="shared" si="85"/>
        <v/>
      </c>
      <c r="H186" s="26" t="s">
        <v>15</v>
      </c>
      <c r="I186" s="21">
        <v>1.0</v>
      </c>
      <c r="J186" s="21">
        <v>1.0</v>
      </c>
      <c r="K186" s="21">
        <v>1.0</v>
      </c>
      <c r="L186" s="21">
        <v>1.0</v>
      </c>
      <c r="M186" s="27" t="s">
        <v>30</v>
      </c>
      <c r="N186" s="27" t="s">
        <v>23</v>
      </c>
      <c r="O186" s="27" t="s">
        <v>23</v>
      </c>
      <c r="P186" s="22"/>
      <c r="Q186" s="22"/>
      <c r="R186" s="22"/>
      <c r="S186" s="21">
        <v>186.0</v>
      </c>
      <c r="T186" s="8"/>
      <c r="U186" s="8"/>
      <c r="V186" s="8"/>
      <c r="W186" s="8"/>
      <c r="X186" s="8"/>
      <c r="Y186" s="8"/>
      <c r="Z186" s="8"/>
    </row>
    <row r="187" ht="28.5" customHeight="1">
      <c r="A187" s="23" t="s">
        <v>218</v>
      </c>
      <c r="B187" s="17">
        <f t="shared" si="81"/>
        <v>1</v>
      </c>
      <c r="C187" s="24" t="str">
        <f t="shared" si="82"/>
        <v>Ap Dung</v>
      </c>
      <c r="D187" s="24" t="str">
        <f t="shared" si="83"/>
        <v>Bat buoc</v>
      </c>
      <c r="E187" s="31" t="str">
        <f t="shared" si="84"/>
        <v>x</v>
      </c>
      <c r="F187" s="25"/>
      <c r="G187" s="27" t="str">
        <f t="shared" si="85"/>
        <v/>
      </c>
      <c r="H187" s="26" t="s">
        <v>15</v>
      </c>
      <c r="I187" s="21">
        <v>1.0</v>
      </c>
      <c r="J187" s="21">
        <v>1.0</v>
      </c>
      <c r="K187" s="21">
        <v>1.0</v>
      </c>
      <c r="L187" s="21">
        <v>1.0</v>
      </c>
      <c r="M187" s="27" t="s">
        <v>25</v>
      </c>
      <c r="N187" s="22"/>
      <c r="O187" s="22"/>
      <c r="P187" s="27" t="s">
        <v>23</v>
      </c>
      <c r="Q187" s="27" t="s">
        <v>23</v>
      </c>
      <c r="R187" s="27" t="s">
        <v>23</v>
      </c>
      <c r="S187" s="21">
        <v>187.0</v>
      </c>
      <c r="T187" s="8"/>
      <c r="U187" s="8"/>
      <c r="V187" s="8"/>
      <c r="W187" s="8"/>
      <c r="X187" s="8"/>
      <c r="Y187" s="8"/>
      <c r="Z187" s="8"/>
    </row>
    <row r="188" ht="28.5" customHeight="1">
      <c r="A188" s="23" t="s">
        <v>219</v>
      </c>
      <c r="B188" s="17">
        <f t="shared" si="81"/>
        <v>1</v>
      </c>
      <c r="C188" s="24" t="str">
        <f t="shared" si="82"/>
        <v>Ap Dung</v>
      </c>
      <c r="D188" s="24" t="str">
        <f t="shared" si="83"/>
        <v>Bat buoc</v>
      </c>
      <c r="E188" s="31" t="str">
        <f t="shared" si="84"/>
        <v>x</v>
      </c>
      <c r="F188" s="25"/>
      <c r="G188" s="27" t="str">
        <f t="shared" si="85"/>
        <v/>
      </c>
      <c r="H188" s="26" t="s">
        <v>15</v>
      </c>
      <c r="I188" s="21">
        <v>1.0</v>
      </c>
      <c r="J188" s="21">
        <v>1.0</v>
      </c>
      <c r="K188" s="21">
        <v>1.0</v>
      </c>
      <c r="L188" s="21">
        <v>1.0</v>
      </c>
      <c r="M188" s="27" t="s">
        <v>22</v>
      </c>
      <c r="N188" s="27" t="s">
        <v>23</v>
      </c>
      <c r="O188" s="27" t="s">
        <v>23</v>
      </c>
      <c r="P188" s="27" t="s">
        <v>23</v>
      </c>
      <c r="Q188" s="27" t="s">
        <v>23</v>
      </c>
      <c r="R188" s="27" t="s">
        <v>23</v>
      </c>
      <c r="S188" s="21">
        <v>188.0</v>
      </c>
      <c r="T188" s="8"/>
      <c r="U188" s="8"/>
      <c r="V188" s="8"/>
      <c r="W188" s="8"/>
      <c r="X188" s="8"/>
      <c r="Y188" s="8"/>
      <c r="Z188" s="8"/>
    </row>
    <row r="189" ht="28.5" customHeight="1">
      <c r="A189" s="23" t="s">
        <v>220</v>
      </c>
      <c r="B189" s="17">
        <f t="shared" si="81"/>
        <v>1</v>
      </c>
      <c r="C189" s="24" t="str">
        <f t="shared" si="82"/>
        <v>Ap Dung</v>
      </c>
      <c r="D189" s="24" t="str">
        <f t="shared" si="83"/>
        <v>Bat buoc</v>
      </c>
      <c r="E189" s="31" t="str">
        <f t="shared" si="84"/>
        <v>x</v>
      </c>
      <c r="F189" s="25"/>
      <c r="G189" s="27" t="str">
        <f t="shared" si="85"/>
        <v/>
      </c>
      <c r="H189" s="26" t="s">
        <v>15</v>
      </c>
      <c r="I189" s="21">
        <v>1.0</v>
      </c>
      <c r="J189" s="21">
        <v>1.0</v>
      </c>
      <c r="K189" s="21">
        <v>1.0</v>
      </c>
      <c r="L189" s="21">
        <v>1.0</v>
      </c>
      <c r="M189" s="27" t="s">
        <v>22</v>
      </c>
      <c r="N189" s="27" t="s">
        <v>23</v>
      </c>
      <c r="O189" s="27" t="s">
        <v>23</v>
      </c>
      <c r="P189" s="27" t="s">
        <v>23</v>
      </c>
      <c r="Q189" s="27" t="s">
        <v>23</v>
      </c>
      <c r="R189" s="27" t="s">
        <v>23</v>
      </c>
      <c r="S189" s="21">
        <v>189.0</v>
      </c>
      <c r="T189" s="8"/>
      <c r="U189" s="8"/>
      <c r="V189" s="8"/>
      <c r="W189" s="8"/>
      <c r="X189" s="8"/>
      <c r="Y189" s="8"/>
      <c r="Z189" s="8"/>
    </row>
    <row r="190" ht="28.5" customHeight="1">
      <c r="A190" s="23" t="s">
        <v>221</v>
      </c>
      <c r="B190" s="17">
        <f t="shared" si="81"/>
        <v>1</v>
      </c>
      <c r="C190" s="24" t="str">
        <f t="shared" si="82"/>
        <v>Ap Dung</v>
      </c>
      <c r="D190" s="24" t="str">
        <f t="shared" si="83"/>
        <v>Bat buoc</v>
      </c>
      <c r="E190" s="31" t="str">
        <f t="shared" si="84"/>
        <v>x</v>
      </c>
      <c r="F190" s="25"/>
      <c r="G190" s="27" t="str">
        <f t="shared" si="85"/>
        <v/>
      </c>
      <c r="H190" s="26" t="s">
        <v>15</v>
      </c>
      <c r="I190" s="21">
        <v>1.0</v>
      </c>
      <c r="J190" s="21">
        <v>1.0</v>
      </c>
      <c r="K190" s="21">
        <v>1.0</v>
      </c>
      <c r="L190" s="21">
        <v>1.0</v>
      </c>
      <c r="M190" s="27" t="s">
        <v>200</v>
      </c>
      <c r="N190" s="22">
        <v>1.0</v>
      </c>
      <c r="O190" s="27" t="s">
        <v>23</v>
      </c>
      <c r="P190" s="27" t="s">
        <v>23</v>
      </c>
      <c r="Q190" s="27" t="s">
        <v>23</v>
      </c>
      <c r="R190" s="27" t="s">
        <v>23</v>
      </c>
      <c r="S190" s="21">
        <v>190.0</v>
      </c>
      <c r="T190" s="8"/>
      <c r="U190" s="8"/>
      <c r="V190" s="8"/>
      <c r="W190" s="8"/>
      <c r="X190" s="8"/>
      <c r="Y190" s="8"/>
      <c r="Z190" s="8"/>
    </row>
    <row r="191" ht="28.5" customHeight="1">
      <c r="A191" s="23" t="s">
        <v>222</v>
      </c>
      <c r="B191" s="17">
        <f t="shared" si="81"/>
        <v>1</v>
      </c>
      <c r="C191" s="24" t="str">
        <f t="shared" si="82"/>
        <v>Ap Dung</v>
      </c>
      <c r="D191" s="24" t="str">
        <f t="shared" si="83"/>
        <v>khuyen khich</v>
      </c>
      <c r="E191" s="25">
        <f t="shared" si="84"/>
        <v>1</v>
      </c>
      <c r="F191" s="25"/>
      <c r="G191" s="27" t="str">
        <f t="shared" si="85"/>
        <v/>
      </c>
      <c r="H191" s="26" t="s">
        <v>15</v>
      </c>
      <c r="I191" s="21">
        <v>1.0</v>
      </c>
      <c r="J191" s="21">
        <v>1.0</v>
      </c>
      <c r="K191" s="21">
        <v>1.0</v>
      </c>
      <c r="L191" s="21">
        <v>1.0</v>
      </c>
      <c r="M191" s="27" t="s">
        <v>35</v>
      </c>
      <c r="N191" s="22"/>
      <c r="O191" s="22"/>
      <c r="P191" s="22">
        <v>1.0</v>
      </c>
      <c r="Q191" s="27" t="s">
        <v>23</v>
      </c>
      <c r="R191" s="27" t="s">
        <v>23</v>
      </c>
      <c r="S191" s="21">
        <v>191.0</v>
      </c>
      <c r="T191" s="8"/>
      <c r="U191" s="8"/>
      <c r="V191" s="8"/>
      <c r="W191" s="8"/>
      <c r="X191" s="8"/>
      <c r="Y191" s="8"/>
      <c r="Z191" s="8"/>
    </row>
    <row r="192" ht="28.5" customHeight="1">
      <c r="A192" s="23" t="s">
        <v>223</v>
      </c>
      <c r="B192" s="17">
        <f t="shared" si="81"/>
        <v>1</v>
      </c>
      <c r="C192" s="24" t="str">
        <f t="shared" si="82"/>
        <v>Ap Dung</v>
      </c>
      <c r="D192" s="24" t="str">
        <f t="shared" si="83"/>
        <v>Khong</v>
      </c>
      <c r="E192" s="25" t="str">
        <f t="shared" si="84"/>
        <v/>
      </c>
      <c r="F192" s="25"/>
      <c r="G192" s="27" t="str">
        <f t="shared" si="85"/>
        <v/>
      </c>
      <c r="H192" s="26" t="s">
        <v>15</v>
      </c>
      <c r="I192" s="21">
        <v>1.0</v>
      </c>
      <c r="J192" s="21">
        <v>1.0</v>
      </c>
      <c r="K192" s="21">
        <v>1.0</v>
      </c>
      <c r="L192" s="21">
        <v>1.0</v>
      </c>
      <c r="M192" s="27" t="s">
        <v>224</v>
      </c>
      <c r="N192" s="22"/>
      <c r="O192" s="22"/>
      <c r="P192" s="22"/>
      <c r="Q192" s="22">
        <v>1.0</v>
      </c>
      <c r="R192" s="22">
        <v>1.0</v>
      </c>
      <c r="S192" s="21">
        <v>192.0</v>
      </c>
      <c r="T192" s="8"/>
      <c r="U192" s="8"/>
      <c r="V192" s="8"/>
      <c r="W192" s="8"/>
      <c r="X192" s="8"/>
      <c r="Y192" s="8"/>
      <c r="Z192" s="8"/>
    </row>
    <row r="193" ht="28.5" customHeight="1">
      <c r="A193" s="23" t="s">
        <v>225</v>
      </c>
      <c r="B193" s="17">
        <f t="shared" si="81"/>
        <v>1</v>
      </c>
      <c r="C193" s="24" t="str">
        <f t="shared" si="82"/>
        <v>Ap Dung</v>
      </c>
      <c r="D193" s="24" t="str">
        <f t="shared" si="83"/>
        <v>Khong</v>
      </c>
      <c r="E193" s="25" t="str">
        <f t="shared" si="84"/>
        <v/>
      </c>
      <c r="F193" s="25"/>
      <c r="G193" s="27" t="str">
        <f t="shared" si="85"/>
        <v/>
      </c>
      <c r="H193" s="26" t="s">
        <v>15</v>
      </c>
      <c r="I193" s="21">
        <v>1.0</v>
      </c>
      <c r="J193" s="21">
        <v>1.0</v>
      </c>
      <c r="K193" s="21">
        <v>1.0</v>
      </c>
      <c r="L193" s="21">
        <v>1.0</v>
      </c>
      <c r="M193" s="27" t="s">
        <v>226</v>
      </c>
      <c r="N193" s="22">
        <v>1.0</v>
      </c>
      <c r="O193" s="27" t="s">
        <v>23</v>
      </c>
      <c r="P193" s="22"/>
      <c r="Q193" s="22"/>
      <c r="R193" s="22"/>
      <c r="S193" s="21">
        <v>193.0</v>
      </c>
      <c r="T193" s="8"/>
      <c r="U193" s="8"/>
      <c r="V193" s="8"/>
      <c r="W193" s="8"/>
      <c r="X193" s="8"/>
      <c r="Y193" s="8"/>
      <c r="Z193" s="8"/>
    </row>
    <row r="194" ht="28.5" customHeight="1">
      <c r="A194" s="23" t="s">
        <v>227</v>
      </c>
      <c r="B194" s="17">
        <f t="shared" si="81"/>
        <v>1</v>
      </c>
      <c r="C194" s="24" t="str">
        <f t="shared" si="82"/>
        <v>Ap Dung</v>
      </c>
      <c r="D194" s="24" t="str">
        <f t="shared" si="83"/>
        <v>Bat buoc</v>
      </c>
      <c r="E194" s="31" t="str">
        <f t="shared" si="84"/>
        <v>x</v>
      </c>
      <c r="F194" s="25"/>
      <c r="G194" s="27" t="str">
        <f t="shared" si="85"/>
        <v/>
      </c>
      <c r="H194" s="26" t="s">
        <v>15</v>
      </c>
      <c r="I194" s="21">
        <v>1.0</v>
      </c>
      <c r="J194" s="21">
        <v>1.0</v>
      </c>
      <c r="K194" s="21">
        <v>1.0</v>
      </c>
      <c r="L194" s="21">
        <v>1.0</v>
      </c>
      <c r="M194" s="27" t="s">
        <v>85</v>
      </c>
      <c r="N194" s="22"/>
      <c r="O194" s="22"/>
      <c r="P194" s="27" t="s">
        <v>23</v>
      </c>
      <c r="Q194" s="27" t="s">
        <v>23</v>
      </c>
      <c r="R194" s="22"/>
      <c r="S194" s="21">
        <v>194.0</v>
      </c>
      <c r="T194" s="8"/>
      <c r="U194" s="8"/>
      <c r="V194" s="8"/>
      <c r="W194" s="8"/>
      <c r="X194" s="8"/>
      <c r="Y194" s="8"/>
      <c r="Z194" s="8"/>
    </row>
    <row r="195" ht="28.5" customHeight="1">
      <c r="A195" s="23" t="s">
        <v>228</v>
      </c>
      <c r="B195" s="17">
        <f t="shared" si="81"/>
        <v>1</v>
      </c>
      <c r="C195" s="24" t="str">
        <f t="shared" si="82"/>
        <v>Ap Dung</v>
      </c>
      <c r="D195" s="24" t="str">
        <f t="shared" si="83"/>
        <v>Khong</v>
      </c>
      <c r="E195" s="25" t="str">
        <f t="shared" si="84"/>
        <v/>
      </c>
      <c r="F195" s="25"/>
      <c r="G195" s="27" t="str">
        <f t="shared" si="85"/>
        <v/>
      </c>
      <c r="H195" s="26" t="s">
        <v>15</v>
      </c>
      <c r="I195" s="21">
        <v>1.0</v>
      </c>
      <c r="J195" s="21">
        <v>1.0</v>
      </c>
      <c r="K195" s="21">
        <v>1.0</v>
      </c>
      <c r="L195" s="21">
        <v>1.0</v>
      </c>
      <c r="M195" s="27" t="s">
        <v>129</v>
      </c>
      <c r="N195" s="22"/>
      <c r="O195" s="22"/>
      <c r="P195" s="22"/>
      <c r="Q195" s="22">
        <v>1.0</v>
      </c>
      <c r="R195" s="27" t="s">
        <v>23</v>
      </c>
      <c r="S195" s="21">
        <v>195.0</v>
      </c>
      <c r="T195" s="8"/>
      <c r="U195" s="8"/>
      <c r="V195" s="8"/>
      <c r="W195" s="8"/>
      <c r="X195" s="8"/>
      <c r="Y195" s="8"/>
      <c r="Z195" s="8"/>
    </row>
    <row r="196" ht="28.5" customHeight="1">
      <c r="A196" s="23" t="s">
        <v>229</v>
      </c>
      <c r="B196" s="17">
        <f t="shared" si="81"/>
        <v>1</v>
      </c>
      <c r="C196" s="24" t="str">
        <f t="shared" si="82"/>
        <v>Ap Dung</v>
      </c>
      <c r="D196" s="24" t="str">
        <f t="shared" si="83"/>
        <v>Bat buoc</v>
      </c>
      <c r="E196" s="31" t="str">
        <f t="shared" si="84"/>
        <v>x</v>
      </c>
      <c r="F196" s="25"/>
      <c r="G196" s="27" t="str">
        <f t="shared" si="85"/>
        <v/>
      </c>
      <c r="H196" s="26" t="s">
        <v>15</v>
      </c>
      <c r="I196" s="21">
        <v>1.0</v>
      </c>
      <c r="J196" s="21">
        <v>1.0</v>
      </c>
      <c r="K196" s="21">
        <v>1.0</v>
      </c>
      <c r="L196" s="21">
        <v>1.0</v>
      </c>
      <c r="M196" s="27" t="s">
        <v>22</v>
      </c>
      <c r="N196" s="27" t="s">
        <v>23</v>
      </c>
      <c r="O196" s="27" t="s">
        <v>23</v>
      </c>
      <c r="P196" s="27" t="s">
        <v>23</v>
      </c>
      <c r="Q196" s="27" t="s">
        <v>23</v>
      </c>
      <c r="R196" s="27" t="s">
        <v>23</v>
      </c>
      <c r="S196" s="21">
        <v>196.0</v>
      </c>
      <c r="T196" s="8"/>
      <c r="U196" s="8"/>
      <c r="V196" s="8"/>
      <c r="W196" s="8"/>
      <c r="X196" s="8"/>
      <c r="Y196" s="8"/>
      <c r="Z196" s="8"/>
    </row>
    <row r="197" ht="28.5" customHeight="1">
      <c r="A197" s="23" t="s">
        <v>176</v>
      </c>
      <c r="B197" s="17">
        <f t="shared" si="81"/>
        <v>1</v>
      </c>
      <c r="C197" s="24" t="str">
        <f t="shared" si="82"/>
        <v>Ap Dung</v>
      </c>
      <c r="D197" s="24" t="str">
        <f t="shared" si="83"/>
        <v>Bat buoc</v>
      </c>
      <c r="E197" s="31" t="str">
        <f t="shared" si="84"/>
        <v>x</v>
      </c>
      <c r="F197" s="25"/>
      <c r="G197" s="27" t="str">
        <f t="shared" si="85"/>
        <v/>
      </c>
      <c r="H197" s="26" t="s">
        <v>15</v>
      </c>
      <c r="I197" s="21">
        <v>1.0</v>
      </c>
      <c r="J197" s="21">
        <v>1.0</v>
      </c>
      <c r="K197" s="21">
        <v>1.0</v>
      </c>
      <c r="L197" s="21">
        <v>1.0</v>
      </c>
      <c r="M197" s="27" t="s">
        <v>22</v>
      </c>
      <c r="N197" s="27" t="s">
        <v>23</v>
      </c>
      <c r="O197" s="27" t="s">
        <v>23</v>
      </c>
      <c r="P197" s="27" t="s">
        <v>23</v>
      </c>
      <c r="Q197" s="27" t="s">
        <v>23</v>
      </c>
      <c r="R197" s="27" t="s">
        <v>23</v>
      </c>
      <c r="S197" s="21">
        <v>197.0</v>
      </c>
      <c r="T197" s="8"/>
      <c r="U197" s="8"/>
      <c r="V197" s="8"/>
      <c r="W197" s="8"/>
      <c r="X197" s="8"/>
      <c r="Y197" s="8"/>
      <c r="Z197" s="8"/>
    </row>
    <row r="198" ht="28.5" customHeight="1">
      <c r="A198" s="23" t="s">
        <v>230</v>
      </c>
      <c r="B198" s="17">
        <f t="shared" si="81"/>
        <v>1</v>
      </c>
      <c r="C198" s="24" t="str">
        <f t="shared" si="82"/>
        <v>Ap Dung</v>
      </c>
      <c r="D198" s="24" t="str">
        <f t="shared" si="83"/>
        <v>Bat buoc</v>
      </c>
      <c r="E198" s="31" t="str">
        <f t="shared" si="84"/>
        <v>x</v>
      </c>
      <c r="F198" s="25"/>
      <c r="G198" s="27" t="str">
        <f t="shared" si="85"/>
        <v/>
      </c>
      <c r="H198" s="26" t="s">
        <v>15</v>
      </c>
      <c r="I198" s="21">
        <v>1.0</v>
      </c>
      <c r="J198" s="21">
        <v>1.0</v>
      </c>
      <c r="K198" s="21">
        <v>1.0</v>
      </c>
      <c r="L198" s="21">
        <v>1.0</v>
      </c>
      <c r="M198" s="27" t="s">
        <v>22</v>
      </c>
      <c r="N198" s="27" t="s">
        <v>23</v>
      </c>
      <c r="O198" s="27" t="s">
        <v>23</v>
      </c>
      <c r="P198" s="27" t="s">
        <v>23</v>
      </c>
      <c r="Q198" s="27" t="s">
        <v>23</v>
      </c>
      <c r="R198" s="27" t="s">
        <v>23</v>
      </c>
      <c r="S198" s="21">
        <v>198.0</v>
      </c>
      <c r="T198" s="8"/>
      <c r="U198" s="8"/>
      <c r="V198" s="8"/>
      <c r="W198" s="8"/>
      <c r="X198" s="8"/>
      <c r="Y198" s="8"/>
      <c r="Z198" s="8"/>
    </row>
    <row r="199" ht="28.5" customHeight="1">
      <c r="A199" s="23" t="s">
        <v>231</v>
      </c>
      <c r="B199" s="17">
        <f t="shared" si="81"/>
        <v>1</v>
      </c>
      <c r="C199" s="24" t="str">
        <f t="shared" si="82"/>
        <v>Ap Dung</v>
      </c>
      <c r="D199" s="24" t="str">
        <f t="shared" si="83"/>
        <v>Khong</v>
      </c>
      <c r="E199" s="25" t="str">
        <f t="shared" si="84"/>
        <v/>
      </c>
      <c r="F199" s="25"/>
      <c r="G199" s="27" t="str">
        <f t="shared" si="85"/>
        <v/>
      </c>
      <c r="H199" s="26" t="s">
        <v>15</v>
      </c>
      <c r="I199" s="21">
        <v>1.0</v>
      </c>
      <c r="J199" s="21">
        <v>1.0</v>
      </c>
      <c r="K199" s="21">
        <v>1.0</v>
      </c>
      <c r="L199" s="21">
        <v>1.0</v>
      </c>
      <c r="M199" s="27" t="s">
        <v>224</v>
      </c>
      <c r="N199" s="22"/>
      <c r="O199" s="22"/>
      <c r="P199" s="22"/>
      <c r="Q199" s="22">
        <v>1.0</v>
      </c>
      <c r="R199" s="22">
        <v>1.0</v>
      </c>
      <c r="S199" s="21">
        <v>199.0</v>
      </c>
      <c r="T199" s="8"/>
      <c r="U199" s="8"/>
      <c r="V199" s="8"/>
      <c r="W199" s="8"/>
      <c r="X199" s="8"/>
      <c r="Y199" s="8"/>
      <c r="Z199" s="8"/>
    </row>
    <row r="200" ht="28.5" customHeight="1">
      <c r="A200" s="23" t="s">
        <v>232</v>
      </c>
      <c r="B200" s="17">
        <f t="shared" si="81"/>
        <v>1</v>
      </c>
      <c r="C200" s="24" t="str">
        <f t="shared" si="82"/>
        <v>Ap Dung</v>
      </c>
      <c r="D200" s="24" t="str">
        <f t="shared" si="83"/>
        <v>khuyen khich</v>
      </c>
      <c r="E200" s="25">
        <f t="shared" si="84"/>
        <v>1</v>
      </c>
      <c r="F200" s="25"/>
      <c r="G200" s="27" t="str">
        <f t="shared" si="85"/>
        <v/>
      </c>
      <c r="H200" s="26" t="s">
        <v>15</v>
      </c>
      <c r="I200" s="21">
        <v>1.0</v>
      </c>
      <c r="J200" s="21">
        <v>1.0</v>
      </c>
      <c r="K200" s="21">
        <v>1.0</v>
      </c>
      <c r="L200" s="21">
        <v>1.0</v>
      </c>
      <c r="M200" s="27" t="s">
        <v>18</v>
      </c>
      <c r="N200" s="22"/>
      <c r="O200" s="22"/>
      <c r="P200" s="22">
        <v>1.0</v>
      </c>
      <c r="Q200" s="22">
        <v>1.0</v>
      </c>
      <c r="R200" s="22">
        <v>1.0</v>
      </c>
      <c r="S200" s="21">
        <v>200.0</v>
      </c>
      <c r="T200" s="8"/>
      <c r="U200" s="8"/>
      <c r="V200" s="8"/>
      <c r="W200" s="8"/>
      <c r="X200" s="8"/>
      <c r="Y200" s="8"/>
      <c r="Z200" s="8"/>
    </row>
    <row r="201" ht="28.5" customHeight="1">
      <c r="A201" s="23" t="s">
        <v>233</v>
      </c>
      <c r="B201" s="17">
        <f t="shared" si="81"/>
        <v>1</v>
      </c>
      <c r="C201" s="24" t="str">
        <f t="shared" si="82"/>
        <v>Ap Dung</v>
      </c>
      <c r="D201" s="24" t="str">
        <f t="shared" si="83"/>
        <v>Bat buoc</v>
      </c>
      <c r="E201" s="31" t="str">
        <f t="shared" si="84"/>
        <v>x</v>
      </c>
      <c r="F201" s="25"/>
      <c r="G201" s="27" t="str">
        <f t="shared" si="85"/>
        <v/>
      </c>
      <c r="H201" s="26" t="s">
        <v>70</v>
      </c>
      <c r="I201" s="21">
        <v>1.0</v>
      </c>
      <c r="J201" s="21">
        <v>1.0</v>
      </c>
      <c r="K201" s="21">
        <v>1.0</v>
      </c>
      <c r="L201" s="21"/>
      <c r="M201" s="27" t="s">
        <v>179</v>
      </c>
      <c r="N201" s="22">
        <v>1.0</v>
      </c>
      <c r="O201" s="22">
        <v>1.0</v>
      </c>
      <c r="P201" s="27" t="s">
        <v>23</v>
      </c>
      <c r="Q201" s="27" t="s">
        <v>23</v>
      </c>
      <c r="R201" s="27" t="s">
        <v>23</v>
      </c>
      <c r="S201" s="21">
        <v>201.0</v>
      </c>
      <c r="T201" s="8"/>
      <c r="U201" s="8"/>
      <c r="V201" s="8"/>
      <c r="W201" s="8"/>
      <c r="X201" s="8"/>
      <c r="Y201" s="8"/>
      <c r="Z201" s="8"/>
    </row>
    <row r="202" ht="28.5" customHeight="1">
      <c r="A202" s="23" t="s">
        <v>233</v>
      </c>
      <c r="B202" s="17" t="str">
        <f t="shared" si="81"/>
        <v/>
      </c>
      <c r="C202" s="24" t="str">
        <f t="shared" si="82"/>
        <v>Khong</v>
      </c>
      <c r="D202" s="24" t="str">
        <f t="shared" si="83"/>
        <v>khuyen khich</v>
      </c>
      <c r="E202" s="25">
        <f t="shared" si="84"/>
        <v>1</v>
      </c>
      <c r="F202" s="25"/>
      <c r="G202" s="27" t="str">
        <f t="shared" si="85"/>
        <v/>
      </c>
      <c r="H202" s="26" t="s">
        <v>8</v>
      </c>
      <c r="I202" s="21"/>
      <c r="J202" s="21"/>
      <c r="K202" s="21"/>
      <c r="L202" s="21">
        <v>1.0</v>
      </c>
      <c r="M202" s="27" t="s">
        <v>88</v>
      </c>
      <c r="N202" s="22">
        <v>1.0</v>
      </c>
      <c r="O202" s="22">
        <v>1.0</v>
      </c>
      <c r="P202" s="22">
        <v>1.0</v>
      </c>
      <c r="Q202" s="22">
        <v>1.0</v>
      </c>
      <c r="R202" s="22">
        <v>1.0</v>
      </c>
      <c r="S202" s="21">
        <v>202.0</v>
      </c>
      <c r="T202" s="8"/>
      <c r="U202" s="8"/>
      <c r="V202" s="8"/>
      <c r="W202" s="8"/>
      <c r="X202" s="8"/>
      <c r="Y202" s="8"/>
      <c r="Z202" s="8"/>
    </row>
    <row r="203" ht="28.5" customHeight="1">
      <c r="A203" s="23" t="s">
        <v>234</v>
      </c>
      <c r="B203" s="17">
        <f t="shared" si="81"/>
        <v>1</v>
      </c>
      <c r="C203" s="24" t="str">
        <f t="shared" si="82"/>
        <v>Ap Dung</v>
      </c>
      <c r="D203" s="24" t="str">
        <f t="shared" si="83"/>
        <v>Bat buoc</v>
      </c>
      <c r="E203" s="31" t="str">
        <f t="shared" si="84"/>
        <v>x</v>
      </c>
      <c r="F203" s="25"/>
      <c r="G203" s="27" t="str">
        <f t="shared" si="85"/>
        <v/>
      </c>
      <c r="H203" s="26" t="s">
        <v>15</v>
      </c>
      <c r="I203" s="21">
        <v>1.0</v>
      </c>
      <c r="J203" s="21">
        <v>1.0</v>
      </c>
      <c r="K203" s="21">
        <v>1.0</v>
      </c>
      <c r="L203" s="21">
        <v>1.0</v>
      </c>
      <c r="M203" s="27" t="s">
        <v>22</v>
      </c>
      <c r="N203" s="27" t="s">
        <v>23</v>
      </c>
      <c r="O203" s="27" t="s">
        <v>23</v>
      </c>
      <c r="P203" s="27" t="s">
        <v>23</v>
      </c>
      <c r="Q203" s="27" t="s">
        <v>23</v>
      </c>
      <c r="R203" s="27" t="s">
        <v>23</v>
      </c>
      <c r="S203" s="21">
        <v>203.0</v>
      </c>
      <c r="T203" s="8"/>
      <c r="U203" s="8"/>
      <c r="V203" s="8"/>
      <c r="W203" s="8"/>
      <c r="X203" s="8"/>
      <c r="Y203" s="8"/>
      <c r="Z203" s="8"/>
    </row>
    <row r="204" ht="28.5" customHeight="1">
      <c r="A204" s="23" t="s">
        <v>235</v>
      </c>
      <c r="B204" s="17">
        <f t="shared" si="81"/>
        <v>1</v>
      </c>
      <c r="C204" s="24" t="str">
        <f t="shared" si="82"/>
        <v>Ap Dung</v>
      </c>
      <c r="D204" s="24" t="str">
        <f t="shared" si="83"/>
        <v>Khong</v>
      </c>
      <c r="E204" s="25" t="str">
        <f t="shared" si="84"/>
        <v/>
      </c>
      <c r="F204" s="25"/>
      <c r="G204" s="27" t="str">
        <f t="shared" si="85"/>
        <v/>
      </c>
      <c r="H204" s="26" t="s">
        <v>15</v>
      </c>
      <c r="I204" s="21">
        <v>1.0</v>
      </c>
      <c r="J204" s="21">
        <v>1.0</v>
      </c>
      <c r="K204" s="21">
        <v>1.0</v>
      </c>
      <c r="L204" s="21">
        <v>1.0</v>
      </c>
      <c r="M204" s="27" t="s">
        <v>41</v>
      </c>
      <c r="N204" s="22"/>
      <c r="O204" s="22"/>
      <c r="P204" s="22"/>
      <c r="Q204" s="27" t="s">
        <v>23</v>
      </c>
      <c r="R204" s="27" t="s">
        <v>23</v>
      </c>
      <c r="S204" s="21">
        <v>204.0</v>
      </c>
      <c r="T204" s="8"/>
      <c r="U204" s="8"/>
      <c r="V204" s="8"/>
      <c r="W204" s="8"/>
      <c r="X204" s="8"/>
      <c r="Y204" s="8"/>
      <c r="Z204" s="8"/>
    </row>
    <row r="205" ht="28.5" customHeight="1">
      <c r="A205" s="23" t="s">
        <v>236</v>
      </c>
      <c r="B205" s="17">
        <f t="shared" si="81"/>
        <v>1</v>
      </c>
      <c r="C205" s="24" t="str">
        <f t="shared" si="82"/>
        <v>Ap Dung</v>
      </c>
      <c r="D205" s="24" t="str">
        <f t="shared" si="83"/>
        <v>Khong</v>
      </c>
      <c r="E205" s="25" t="str">
        <f t="shared" si="84"/>
        <v/>
      </c>
      <c r="F205" s="25"/>
      <c r="G205" s="27" t="str">
        <f t="shared" si="85"/>
        <v/>
      </c>
      <c r="H205" s="26" t="s">
        <v>15</v>
      </c>
      <c r="I205" s="21">
        <v>1.0</v>
      </c>
      <c r="J205" s="21">
        <v>1.0</v>
      </c>
      <c r="K205" s="21">
        <v>1.0</v>
      </c>
      <c r="L205" s="21">
        <v>1.0</v>
      </c>
      <c r="M205" s="27" t="s">
        <v>41</v>
      </c>
      <c r="N205" s="22"/>
      <c r="O205" s="22"/>
      <c r="P205" s="22"/>
      <c r="Q205" s="27" t="s">
        <v>23</v>
      </c>
      <c r="R205" s="27" t="s">
        <v>23</v>
      </c>
      <c r="S205" s="21">
        <v>205.0</v>
      </c>
      <c r="T205" s="8"/>
      <c r="U205" s="8"/>
      <c r="V205" s="8"/>
      <c r="W205" s="8"/>
      <c r="X205" s="8"/>
      <c r="Y205" s="8"/>
      <c r="Z205" s="8"/>
    </row>
    <row r="206" ht="28.5" customHeight="1">
      <c r="A206" s="23" t="s">
        <v>237</v>
      </c>
      <c r="B206" s="17">
        <f t="shared" si="81"/>
        <v>1</v>
      </c>
      <c r="C206" s="24" t="str">
        <f t="shared" si="82"/>
        <v>Ap Dung</v>
      </c>
      <c r="D206" s="24" t="str">
        <f t="shared" si="83"/>
        <v>Khong</v>
      </c>
      <c r="E206" s="25" t="str">
        <f t="shared" si="84"/>
        <v/>
      </c>
      <c r="F206" s="25"/>
      <c r="G206" s="27" t="str">
        <f t="shared" si="85"/>
        <v/>
      </c>
      <c r="H206" s="26" t="s">
        <v>15</v>
      </c>
      <c r="I206" s="21">
        <v>1.0</v>
      </c>
      <c r="J206" s="21">
        <v>1.0</v>
      </c>
      <c r="K206" s="21">
        <v>1.0</v>
      </c>
      <c r="L206" s="21">
        <v>1.0</v>
      </c>
      <c r="M206" s="27" t="s">
        <v>41</v>
      </c>
      <c r="N206" s="22"/>
      <c r="O206" s="22"/>
      <c r="P206" s="22"/>
      <c r="Q206" s="27" t="s">
        <v>23</v>
      </c>
      <c r="R206" s="27" t="s">
        <v>23</v>
      </c>
      <c r="S206" s="21">
        <v>206.0</v>
      </c>
      <c r="T206" s="8"/>
      <c r="U206" s="8"/>
      <c r="V206" s="8"/>
      <c r="W206" s="8"/>
      <c r="X206" s="8"/>
      <c r="Y206" s="8"/>
      <c r="Z206" s="8"/>
    </row>
    <row r="207" ht="28.5" customHeight="1">
      <c r="A207" s="23" t="s">
        <v>238</v>
      </c>
      <c r="B207" s="17">
        <f t="shared" si="81"/>
        <v>1</v>
      </c>
      <c r="C207" s="24" t="str">
        <f t="shared" si="82"/>
        <v>Ap Dung</v>
      </c>
      <c r="D207" s="24" t="str">
        <f t="shared" si="83"/>
        <v>Khong</v>
      </c>
      <c r="E207" s="25" t="str">
        <f t="shared" si="84"/>
        <v/>
      </c>
      <c r="F207" s="25"/>
      <c r="G207" s="27" t="str">
        <f t="shared" si="85"/>
        <v/>
      </c>
      <c r="H207" s="26" t="s">
        <v>15</v>
      </c>
      <c r="I207" s="21">
        <v>1.0</v>
      </c>
      <c r="J207" s="21">
        <v>1.0</v>
      </c>
      <c r="K207" s="21">
        <v>1.0</v>
      </c>
      <c r="L207" s="21">
        <v>1.0</v>
      </c>
      <c r="M207" s="27" t="s">
        <v>224</v>
      </c>
      <c r="N207" s="22"/>
      <c r="O207" s="22"/>
      <c r="P207" s="22"/>
      <c r="Q207" s="22">
        <v>1.0</v>
      </c>
      <c r="R207" s="22">
        <v>1.0</v>
      </c>
      <c r="S207" s="21">
        <v>207.0</v>
      </c>
      <c r="T207" s="8"/>
      <c r="U207" s="8"/>
      <c r="V207" s="8"/>
      <c r="W207" s="8"/>
      <c r="X207" s="8"/>
      <c r="Y207" s="8"/>
      <c r="Z207" s="8"/>
    </row>
    <row r="208" ht="28.5" customHeight="1">
      <c r="A208" s="23" t="s">
        <v>239</v>
      </c>
      <c r="B208" s="17" t="str">
        <f t="shared" si="81"/>
        <v/>
      </c>
      <c r="C208" s="24" t="str">
        <f t="shared" si="82"/>
        <v>Khong</v>
      </c>
      <c r="D208" s="24" t="str">
        <f t="shared" si="83"/>
        <v>Bat buoc</v>
      </c>
      <c r="E208" s="31" t="str">
        <f t="shared" si="84"/>
        <v>x</v>
      </c>
      <c r="F208" s="25"/>
      <c r="G208" s="27" t="str">
        <f t="shared" si="85"/>
        <v/>
      </c>
      <c r="H208" s="26" t="s">
        <v>5</v>
      </c>
      <c r="I208" s="21">
        <v>1.0</v>
      </c>
      <c r="J208" s="21"/>
      <c r="K208" s="21"/>
      <c r="L208" s="21"/>
      <c r="M208" s="27" t="s">
        <v>240</v>
      </c>
      <c r="N208" s="22">
        <v>1.0</v>
      </c>
      <c r="O208" s="22">
        <v>1.0</v>
      </c>
      <c r="P208" s="27" t="s">
        <v>23</v>
      </c>
      <c r="Q208" s="22"/>
      <c r="R208" s="22"/>
      <c r="S208" s="21">
        <v>208.0</v>
      </c>
      <c r="T208" s="8"/>
      <c r="U208" s="8"/>
      <c r="V208" s="8"/>
      <c r="W208" s="8"/>
      <c r="X208" s="8"/>
      <c r="Y208" s="8"/>
      <c r="Z208" s="8"/>
    </row>
    <row r="209" ht="28.5" customHeight="1">
      <c r="A209" s="23" t="s">
        <v>239</v>
      </c>
      <c r="B209" s="17" t="str">
        <f t="shared" si="81"/>
        <v/>
      </c>
      <c r="C209" s="24" t="str">
        <f t="shared" si="82"/>
        <v>Khong</v>
      </c>
      <c r="D209" s="24" t="str">
        <f t="shared" si="83"/>
        <v>khuyen khich</v>
      </c>
      <c r="E209" s="25">
        <f t="shared" si="84"/>
        <v>1</v>
      </c>
      <c r="F209" s="25"/>
      <c r="G209" s="27" t="str">
        <f t="shared" si="85"/>
        <v/>
      </c>
      <c r="H209" s="26" t="s">
        <v>6</v>
      </c>
      <c r="I209" s="21"/>
      <c r="J209" s="21">
        <v>1.0</v>
      </c>
      <c r="K209" s="21"/>
      <c r="L209" s="21"/>
      <c r="M209" s="22">
        <v>3.0</v>
      </c>
      <c r="N209" s="22"/>
      <c r="O209" s="22"/>
      <c r="P209" s="22">
        <v>1.0</v>
      </c>
      <c r="Q209" s="22"/>
      <c r="R209" s="22"/>
      <c r="S209" s="21">
        <v>209.0</v>
      </c>
      <c r="T209" s="8"/>
      <c r="U209" s="8"/>
      <c r="V209" s="8"/>
      <c r="W209" s="8"/>
      <c r="X209" s="8"/>
      <c r="Y209" s="8"/>
      <c r="Z209" s="8"/>
    </row>
    <row r="210" ht="28.5" customHeight="1">
      <c r="A210" s="23" t="s">
        <v>241</v>
      </c>
      <c r="B210" s="17" t="str">
        <f t="shared" si="81"/>
        <v/>
      </c>
      <c r="C210" s="24" t="str">
        <f t="shared" si="82"/>
        <v>Khong</v>
      </c>
      <c r="D210" s="24" t="str">
        <f t="shared" si="83"/>
        <v>Khong</v>
      </c>
      <c r="E210" s="25" t="str">
        <f t="shared" si="84"/>
        <v/>
      </c>
      <c r="F210" s="25"/>
      <c r="G210" s="27" t="str">
        <f t="shared" si="85"/>
        <v/>
      </c>
      <c r="H210" s="26" t="s">
        <v>5</v>
      </c>
      <c r="I210" s="21">
        <v>1.0</v>
      </c>
      <c r="J210" s="21"/>
      <c r="K210" s="21"/>
      <c r="L210" s="21"/>
      <c r="M210" s="27" t="s">
        <v>41</v>
      </c>
      <c r="N210" s="22"/>
      <c r="O210" s="22"/>
      <c r="P210" s="22"/>
      <c r="Q210" s="27" t="s">
        <v>23</v>
      </c>
      <c r="R210" s="27" t="s">
        <v>23</v>
      </c>
      <c r="S210" s="21">
        <v>210.0</v>
      </c>
      <c r="T210" s="8"/>
      <c r="U210" s="8"/>
      <c r="V210" s="8"/>
      <c r="W210" s="8"/>
      <c r="X210" s="8"/>
      <c r="Y210" s="8"/>
      <c r="Z210" s="8"/>
    </row>
    <row r="211" ht="28.5" customHeight="1">
      <c r="A211" s="23" t="s">
        <v>241</v>
      </c>
      <c r="B211" s="17" t="str">
        <f t="shared" si="81"/>
        <v/>
      </c>
      <c r="C211" s="24" t="str">
        <f t="shared" si="82"/>
        <v>Khong</v>
      </c>
      <c r="D211" s="24" t="str">
        <f t="shared" si="83"/>
        <v>Khong</v>
      </c>
      <c r="E211" s="25" t="str">
        <f t="shared" si="84"/>
        <v/>
      </c>
      <c r="F211" s="25"/>
      <c r="G211" s="27" t="str">
        <f t="shared" si="85"/>
        <v/>
      </c>
      <c r="H211" s="26" t="s">
        <v>6</v>
      </c>
      <c r="I211" s="21"/>
      <c r="J211" s="21">
        <v>1.0</v>
      </c>
      <c r="K211" s="21"/>
      <c r="L211" s="21"/>
      <c r="M211" s="27" t="s">
        <v>129</v>
      </c>
      <c r="N211" s="22"/>
      <c r="O211" s="22"/>
      <c r="P211" s="22"/>
      <c r="Q211" s="22">
        <v>1.0</v>
      </c>
      <c r="R211" s="27" t="s">
        <v>23</v>
      </c>
      <c r="S211" s="21">
        <v>211.0</v>
      </c>
      <c r="T211" s="8"/>
      <c r="U211" s="8"/>
      <c r="V211" s="8"/>
      <c r="W211" s="8"/>
      <c r="X211" s="8"/>
      <c r="Y211" s="8"/>
      <c r="Z211" s="8"/>
    </row>
    <row r="212" ht="28.5" customHeight="1">
      <c r="A212" s="23" t="s">
        <v>242</v>
      </c>
      <c r="B212" s="17" t="str">
        <f t="shared" si="81"/>
        <v/>
      </c>
      <c r="C212" s="24" t="str">
        <f t="shared" si="82"/>
        <v>Khong</v>
      </c>
      <c r="D212" s="24" t="str">
        <f t="shared" si="83"/>
        <v>Bat buoc</v>
      </c>
      <c r="E212" s="31" t="str">
        <f t="shared" si="84"/>
        <v>x</v>
      </c>
      <c r="F212" s="25"/>
      <c r="G212" s="27" t="str">
        <f t="shared" si="85"/>
        <v/>
      </c>
      <c r="H212" s="26" t="s">
        <v>5</v>
      </c>
      <c r="I212" s="21">
        <v>1.0</v>
      </c>
      <c r="J212" s="21"/>
      <c r="K212" s="21"/>
      <c r="L212" s="21"/>
      <c r="M212" s="27" t="s">
        <v>179</v>
      </c>
      <c r="N212" s="22">
        <v>1.0</v>
      </c>
      <c r="O212" s="22">
        <v>1.0</v>
      </c>
      <c r="P212" s="27" t="s">
        <v>23</v>
      </c>
      <c r="Q212" s="27" t="s">
        <v>23</v>
      </c>
      <c r="R212" s="27" t="s">
        <v>23</v>
      </c>
      <c r="S212" s="21">
        <v>212.0</v>
      </c>
      <c r="T212" s="8"/>
      <c r="U212" s="8"/>
      <c r="V212" s="8"/>
      <c r="W212" s="8"/>
      <c r="X212" s="8"/>
      <c r="Y212" s="8"/>
      <c r="Z212" s="8"/>
    </row>
    <row r="213" ht="28.5" customHeight="1">
      <c r="A213" s="23" t="s">
        <v>242</v>
      </c>
      <c r="B213" s="17" t="str">
        <f t="shared" si="81"/>
        <v/>
      </c>
      <c r="C213" s="24" t="str">
        <f t="shared" si="82"/>
        <v>Khong</v>
      </c>
      <c r="D213" s="24" t="str">
        <f t="shared" si="83"/>
        <v>khuyen khich</v>
      </c>
      <c r="E213" s="25">
        <f t="shared" si="84"/>
        <v>1</v>
      </c>
      <c r="F213" s="25"/>
      <c r="G213" s="27" t="str">
        <f t="shared" si="85"/>
        <v/>
      </c>
      <c r="H213" s="26" t="s">
        <v>6</v>
      </c>
      <c r="I213" s="21"/>
      <c r="J213" s="21">
        <v>1.0</v>
      </c>
      <c r="K213" s="21"/>
      <c r="L213" s="21"/>
      <c r="M213" s="27" t="s">
        <v>35</v>
      </c>
      <c r="N213" s="22"/>
      <c r="O213" s="22"/>
      <c r="P213" s="22">
        <v>1.0</v>
      </c>
      <c r="Q213" s="27" t="s">
        <v>23</v>
      </c>
      <c r="R213" s="27" t="s">
        <v>23</v>
      </c>
      <c r="S213" s="21">
        <v>213.0</v>
      </c>
      <c r="T213" s="8"/>
      <c r="U213" s="8"/>
      <c r="V213" s="8"/>
      <c r="W213" s="8"/>
      <c r="X213" s="8"/>
      <c r="Y213" s="8"/>
      <c r="Z213" s="8"/>
    </row>
    <row r="214" ht="28.5" customHeight="1">
      <c r="A214" s="23" t="s">
        <v>243</v>
      </c>
      <c r="B214" s="17" t="str">
        <f t="shared" si="81"/>
        <v/>
      </c>
      <c r="C214" s="24" t="str">
        <f t="shared" si="82"/>
        <v>Khong</v>
      </c>
      <c r="D214" s="24" t="str">
        <f t="shared" si="83"/>
        <v>Bat buoc</v>
      </c>
      <c r="E214" s="31" t="str">
        <f t="shared" si="84"/>
        <v>x</v>
      </c>
      <c r="F214" s="25"/>
      <c r="G214" s="27" t="str">
        <f t="shared" si="85"/>
        <v/>
      </c>
      <c r="H214" s="26" t="s">
        <v>5</v>
      </c>
      <c r="I214" s="21">
        <v>1.0</v>
      </c>
      <c r="J214" s="21"/>
      <c r="K214" s="21"/>
      <c r="L214" s="21"/>
      <c r="M214" s="27" t="s">
        <v>179</v>
      </c>
      <c r="N214" s="22">
        <v>1.0</v>
      </c>
      <c r="O214" s="22">
        <v>1.0</v>
      </c>
      <c r="P214" s="27" t="s">
        <v>23</v>
      </c>
      <c r="Q214" s="27" t="s">
        <v>23</v>
      </c>
      <c r="R214" s="27" t="s">
        <v>23</v>
      </c>
      <c r="S214" s="21">
        <v>214.0</v>
      </c>
      <c r="T214" s="8"/>
      <c r="U214" s="8"/>
      <c r="V214" s="8"/>
      <c r="W214" s="8"/>
      <c r="X214" s="8"/>
      <c r="Y214" s="8"/>
      <c r="Z214" s="8"/>
    </row>
    <row r="215" ht="28.5" customHeight="1">
      <c r="A215" s="23" t="s">
        <v>243</v>
      </c>
      <c r="B215" s="17" t="str">
        <f t="shared" si="81"/>
        <v/>
      </c>
      <c r="C215" s="24" t="str">
        <f t="shared" si="82"/>
        <v>Khong</v>
      </c>
      <c r="D215" s="24" t="str">
        <f t="shared" si="83"/>
        <v>khuyen khich</v>
      </c>
      <c r="E215" s="25">
        <f t="shared" si="84"/>
        <v>1</v>
      </c>
      <c r="F215" s="25"/>
      <c r="G215" s="27" t="str">
        <f t="shared" si="85"/>
        <v/>
      </c>
      <c r="H215" s="26" t="s">
        <v>6</v>
      </c>
      <c r="I215" s="21"/>
      <c r="J215" s="21">
        <v>1.0</v>
      </c>
      <c r="K215" s="21"/>
      <c r="L215" s="21"/>
      <c r="M215" s="27" t="s">
        <v>35</v>
      </c>
      <c r="N215" s="22"/>
      <c r="O215" s="22"/>
      <c r="P215" s="22">
        <v>1.0</v>
      </c>
      <c r="Q215" s="27" t="s">
        <v>23</v>
      </c>
      <c r="R215" s="27" t="s">
        <v>23</v>
      </c>
      <c r="S215" s="21">
        <v>215.0</v>
      </c>
      <c r="T215" s="8"/>
      <c r="U215" s="8"/>
      <c r="V215" s="8"/>
      <c r="W215" s="8"/>
      <c r="X215" s="8"/>
      <c r="Y215" s="8"/>
      <c r="Z215" s="8"/>
    </row>
    <row r="216" ht="28.5" customHeight="1">
      <c r="A216" s="23" t="s">
        <v>244</v>
      </c>
      <c r="B216" s="17">
        <f t="shared" si="81"/>
        <v>1</v>
      </c>
      <c r="C216" s="24" t="str">
        <f t="shared" si="82"/>
        <v>Ap Dung</v>
      </c>
      <c r="D216" s="24" t="str">
        <f t="shared" si="83"/>
        <v>Bat buoc</v>
      </c>
      <c r="E216" s="31" t="str">
        <f t="shared" si="84"/>
        <v>x</v>
      </c>
      <c r="F216" s="25"/>
      <c r="G216" s="27" t="str">
        <f t="shared" si="85"/>
        <v/>
      </c>
      <c r="H216" s="26" t="s">
        <v>15</v>
      </c>
      <c r="I216" s="21">
        <v>1.0</v>
      </c>
      <c r="J216" s="21">
        <v>1.0</v>
      </c>
      <c r="K216" s="21">
        <v>1.0</v>
      </c>
      <c r="L216" s="21">
        <v>1.0</v>
      </c>
      <c r="M216" s="27" t="s">
        <v>22</v>
      </c>
      <c r="N216" s="27" t="s">
        <v>23</v>
      </c>
      <c r="O216" s="27" t="s">
        <v>23</v>
      </c>
      <c r="P216" s="27" t="s">
        <v>23</v>
      </c>
      <c r="Q216" s="27" t="s">
        <v>23</v>
      </c>
      <c r="R216" s="27" t="s">
        <v>23</v>
      </c>
      <c r="S216" s="21">
        <v>216.0</v>
      </c>
      <c r="T216" s="8"/>
      <c r="U216" s="8"/>
      <c r="V216" s="8"/>
      <c r="W216" s="8"/>
      <c r="X216" s="8"/>
      <c r="Y216" s="8"/>
      <c r="Z216" s="8"/>
    </row>
    <row r="217" ht="28.5" customHeight="1">
      <c r="A217" s="23" t="s">
        <v>199</v>
      </c>
      <c r="B217" s="17">
        <f t="shared" si="81"/>
        <v>1</v>
      </c>
      <c r="C217" s="24" t="str">
        <f t="shared" si="82"/>
        <v>Ap Dung</v>
      </c>
      <c r="D217" s="24" t="str">
        <f t="shared" si="83"/>
        <v>khuyen khich</v>
      </c>
      <c r="E217" s="25">
        <f t="shared" si="84"/>
        <v>1</v>
      </c>
      <c r="F217" s="25"/>
      <c r="G217" s="27" t="str">
        <f t="shared" si="85"/>
        <v/>
      </c>
      <c r="H217" s="26" t="s">
        <v>70</v>
      </c>
      <c r="I217" s="21">
        <v>1.0</v>
      </c>
      <c r="J217" s="21">
        <v>1.0</v>
      </c>
      <c r="K217" s="21">
        <v>1.0</v>
      </c>
      <c r="L217" s="21"/>
      <c r="M217" s="27" t="s">
        <v>18</v>
      </c>
      <c r="N217" s="22"/>
      <c r="O217" s="22"/>
      <c r="P217" s="22">
        <v>1.0</v>
      </c>
      <c r="Q217" s="22">
        <v>1.0</v>
      </c>
      <c r="R217" s="22">
        <v>1.0</v>
      </c>
      <c r="S217" s="21">
        <v>217.0</v>
      </c>
      <c r="T217" s="8"/>
      <c r="U217" s="8"/>
      <c r="V217" s="8"/>
      <c r="W217" s="8"/>
      <c r="X217" s="8"/>
      <c r="Y217" s="8"/>
      <c r="Z217" s="8"/>
    </row>
    <row r="218" ht="28.5" customHeight="1">
      <c r="A218" s="23" t="s">
        <v>245</v>
      </c>
      <c r="B218" s="17">
        <f t="shared" si="81"/>
        <v>1</v>
      </c>
      <c r="C218" s="24" t="str">
        <f t="shared" si="82"/>
        <v>Ap Dung</v>
      </c>
      <c r="D218" s="24" t="str">
        <f t="shared" si="83"/>
        <v>Khong</v>
      </c>
      <c r="E218" s="25" t="str">
        <f t="shared" si="84"/>
        <v/>
      </c>
      <c r="F218" s="25"/>
      <c r="G218" s="27" t="str">
        <f t="shared" si="85"/>
        <v/>
      </c>
      <c r="H218" s="26" t="s">
        <v>15</v>
      </c>
      <c r="I218" s="21">
        <v>1.0</v>
      </c>
      <c r="J218" s="21">
        <v>1.0</v>
      </c>
      <c r="K218" s="21">
        <v>1.0</v>
      </c>
      <c r="L218" s="21">
        <v>1.0</v>
      </c>
      <c r="M218" s="27" t="s">
        <v>41</v>
      </c>
      <c r="N218" s="22"/>
      <c r="O218" s="22"/>
      <c r="P218" s="22"/>
      <c r="Q218" s="27" t="s">
        <v>23</v>
      </c>
      <c r="R218" s="27" t="s">
        <v>23</v>
      </c>
      <c r="S218" s="21">
        <v>218.0</v>
      </c>
      <c r="T218" s="8"/>
      <c r="U218" s="8"/>
      <c r="V218" s="8"/>
      <c r="W218" s="8"/>
      <c r="X218" s="8"/>
      <c r="Y218" s="8"/>
      <c r="Z218" s="8"/>
    </row>
    <row r="219" ht="28.5" customHeight="1">
      <c r="A219" s="23" t="s">
        <v>246</v>
      </c>
      <c r="B219" s="17">
        <f t="shared" si="81"/>
        <v>1</v>
      </c>
      <c r="C219" s="24" t="str">
        <f t="shared" si="82"/>
        <v>Ap Dung</v>
      </c>
      <c r="D219" s="24" t="str">
        <f t="shared" si="83"/>
        <v>Bat buoc</v>
      </c>
      <c r="E219" s="31" t="str">
        <f t="shared" si="84"/>
        <v>x</v>
      </c>
      <c r="F219" s="25"/>
      <c r="G219" s="27" t="str">
        <f t="shared" si="85"/>
        <v/>
      </c>
      <c r="H219" s="26" t="s">
        <v>15</v>
      </c>
      <c r="I219" s="21">
        <v>1.0</v>
      </c>
      <c r="J219" s="21">
        <v>1.0</v>
      </c>
      <c r="K219" s="21">
        <v>1.0</v>
      </c>
      <c r="L219" s="21">
        <v>1.0</v>
      </c>
      <c r="M219" s="27" t="s">
        <v>179</v>
      </c>
      <c r="N219" s="22">
        <v>1.0</v>
      </c>
      <c r="O219" s="22">
        <v>1.0</v>
      </c>
      <c r="P219" s="27" t="s">
        <v>23</v>
      </c>
      <c r="Q219" s="27" t="s">
        <v>23</v>
      </c>
      <c r="R219" s="27" t="s">
        <v>23</v>
      </c>
      <c r="S219" s="21">
        <v>219.0</v>
      </c>
      <c r="T219" s="8"/>
      <c r="U219" s="8"/>
      <c r="V219" s="8"/>
      <c r="W219" s="8"/>
      <c r="X219" s="8"/>
      <c r="Y219" s="8"/>
      <c r="Z219" s="8"/>
    </row>
    <row r="220" ht="28.5" customHeight="1">
      <c r="A220" s="23" t="s">
        <v>247</v>
      </c>
      <c r="B220" s="17">
        <f t="shared" si="81"/>
        <v>1</v>
      </c>
      <c r="C220" s="24" t="str">
        <f t="shared" si="82"/>
        <v>Ap Dung</v>
      </c>
      <c r="D220" s="24" t="str">
        <f t="shared" si="83"/>
        <v>Khong</v>
      </c>
      <c r="E220" s="25" t="str">
        <f t="shared" si="84"/>
        <v/>
      </c>
      <c r="F220" s="25"/>
      <c r="G220" s="27" t="str">
        <f t="shared" si="85"/>
        <v/>
      </c>
      <c r="H220" s="26" t="s">
        <v>70</v>
      </c>
      <c r="I220" s="21">
        <v>1.0</v>
      </c>
      <c r="J220" s="21">
        <v>1.0</v>
      </c>
      <c r="K220" s="21">
        <v>1.0</v>
      </c>
      <c r="L220" s="21"/>
      <c r="M220" s="27" t="s">
        <v>16</v>
      </c>
      <c r="N220" s="22"/>
      <c r="O220" s="22"/>
      <c r="P220" s="22"/>
      <c r="Q220" s="22"/>
      <c r="R220" s="22"/>
      <c r="S220" s="21">
        <v>220.0</v>
      </c>
      <c r="T220" s="8"/>
      <c r="U220" s="8"/>
      <c r="V220" s="8"/>
      <c r="W220" s="8"/>
      <c r="X220" s="8"/>
      <c r="Y220" s="8"/>
      <c r="Z220" s="8"/>
    </row>
    <row r="221" ht="28.5" customHeight="1">
      <c r="A221" s="23" t="s">
        <v>248</v>
      </c>
      <c r="B221" s="17">
        <f t="shared" si="81"/>
        <v>1</v>
      </c>
      <c r="C221" s="24" t="str">
        <f t="shared" si="82"/>
        <v>Ap Dung</v>
      </c>
      <c r="D221" s="24" t="str">
        <f t="shared" si="83"/>
        <v>Bat buoc</v>
      </c>
      <c r="E221" s="31" t="str">
        <f t="shared" si="84"/>
        <v>x</v>
      </c>
      <c r="F221" s="25"/>
      <c r="G221" s="27" t="str">
        <f t="shared" si="85"/>
        <v/>
      </c>
      <c r="H221" s="26" t="s">
        <v>70</v>
      </c>
      <c r="I221" s="21">
        <v>1.0</v>
      </c>
      <c r="J221" s="21">
        <v>1.0</v>
      </c>
      <c r="K221" s="21">
        <v>1.0</v>
      </c>
      <c r="L221" s="21"/>
      <c r="M221" s="27" t="s">
        <v>25</v>
      </c>
      <c r="N221" s="22"/>
      <c r="O221" s="22"/>
      <c r="P221" s="27" t="s">
        <v>23</v>
      </c>
      <c r="Q221" s="27" t="s">
        <v>23</v>
      </c>
      <c r="R221" s="27" t="s">
        <v>23</v>
      </c>
      <c r="S221" s="21">
        <v>221.0</v>
      </c>
      <c r="T221" s="8"/>
      <c r="U221" s="8"/>
      <c r="V221" s="8"/>
      <c r="W221" s="8"/>
      <c r="X221" s="8"/>
      <c r="Y221" s="8"/>
      <c r="Z221" s="8"/>
    </row>
    <row r="222" ht="28.5" customHeight="1">
      <c r="A222" s="23" t="s">
        <v>249</v>
      </c>
      <c r="B222" s="17">
        <f t="shared" si="81"/>
        <v>1</v>
      </c>
      <c r="C222" s="24" t="str">
        <f t="shared" si="82"/>
        <v>Ap Dung</v>
      </c>
      <c r="D222" s="24" t="str">
        <f t="shared" si="83"/>
        <v>khuyen khich</v>
      </c>
      <c r="E222" s="25">
        <f t="shared" si="84"/>
        <v>1</v>
      </c>
      <c r="F222" s="25"/>
      <c r="G222" s="27" t="str">
        <f t="shared" si="85"/>
        <v/>
      </c>
      <c r="H222" s="26" t="s">
        <v>70</v>
      </c>
      <c r="I222" s="21">
        <v>1.0</v>
      </c>
      <c r="J222" s="21">
        <v>1.0</v>
      </c>
      <c r="K222" s="21">
        <v>1.0</v>
      </c>
      <c r="L222" s="21"/>
      <c r="M222" s="27" t="s">
        <v>18</v>
      </c>
      <c r="N222" s="22"/>
      <c r="O222" s="22"/>
      <c r="P222" s="22">
        <v>1.0</v>
      </c>
      <c r="Q222" s="22">
        <v>1.0</v>
      </c>
      <c r="R222" s="22">
        <v>1.0</v>
      </c>
      <c r="S222" s="21">
        <v>222.0</v>
      </c>
      <c r="T222" s="8"/>
      <c r="U222" s="8"/>
      <c r="V222" s="8"/>
      <c r="W222" s="8"/>
      <c r="X222" s="8"/>
      <c r="Y222" s="8"/>
      <c r="Z222" s="8"/>
    </row>
    <row r="223" ht="28.5" customHeight="1">
      <c r="A223" s="23" t="s">
        <v>250</v>
      </c>
      <c r="B223" s="17">
        <f t="shared" si="81"/>
        <v>1</v>
      </c>
      <c r="C223" s="24" t="str">
        <f t="shared" si="82"/>
        <v>Ap Dung</v>
      </c>
      <c r="D223" s="24" t="str">
        <f t="shared" si="83"/>
        <v>khuyen khich</v>
      </c>
      <c r="E223" s="25">
        <f t="shared" si="84"/>
        <v>1</v>
      </c>
      <c r="F223" s="25"/>
      <c r="G223" s="27" t="str">
        <f t="shared" si="85"/>
        <v/>
      </c>
      <c r="H223" s="26" t="s">
        <v>15</v>
      </c>
      <c r="I223" s="21">
        <v>1.0</v>
      </c>
      <c r="J223" s="21">
        <v>1.0</v>
      </c>
      <c r="K223" s="21">
        <v>1.0</v>
      </c>
      <c r="L223" s="21">
        <v>1.0</v>
      </c>
      <c r="M223" s="27" t="s">
        <v>18</v>
      </c>
      <c r="N223" s="22"/>
      <c r="O223" s="22"/>
      <c r="P223" s="22">
        <v>1.0</v>
      </c>
      <c r="Q223" s="22">
        <v>1.0</v>
      </c>
      <c r="R223" s="22">
        <v>1.0</v>
      </c>
      <c r="S223" s="21">
        <v>223.0</v>
      </c>
      <c r="T223" s="8"/>
      <c r="U223" s="8"/>
      <c r="V223" s="8"/>
      <c r="W223" s="8"/>
      <c r="X223" s="8"/>
      <c r="Y223" s="8"/>
      <c r="Z223" s="8"/>
    </row>
    <row r="224" ht="28.5" customHeight="1">
      <c r="A224" s="23" t="s">
        <v>251</v>
      </c>
      <c r="B224" s="17">
        <f t="shared" si="81"/>
        <v>1</v>
      </c>
      <c r="C224" s="24" t="str">
        <f t="shared" si="82"/>
        <v>Ap Dung</v>
      </c>
      <c r="D224" s="24" t="str">
        <f t="shared" si="83"/>
        <v>Bat buoc</v>
      </c>
      <c r="E224" s="31" t="str">
        <f t="shared" si="84"/>
        <v>x</v>
      </c>
      <c r="F224" s="25"/>
      <c r="G224" s="27" t="str">
        <f t="shared" si="85"/>
        <v/>
      </c>
      <c r="H224" s="26" t="s">
        <v>15</v>
      </c>
      <c r="I224" s="21">
        <v>1.0</v>
      </c>
      <c r="J224" s="21">
        <v>1.0</v>
      </c>
      <c r="K224" s="21">
        <v>1.0</v>
      </c>
      <c r="L224" s="21">
        <v>1.0</v>
      </c>
      <c r="M224" s="27" t="s">
        <v>25</v>
      </c>
      <c r="N224" s="22"/>
      <c r="O224" s="22"/>
      <c r="P224" s="27" t="s">
        <v>23</v>
      </c>
      <c r="Q224" s="27" t="s">
        <v>23</v>
      </c>
      <c r="R224" s="27" t="s">
        <v>23</v>
      </c>
      <c r="S224" s="21">
        <v>224.0</v>
      </c>
      <c r="T224" s="8"/>
      <c r="U224" s="8"/>
      <c r="V224" s="8"/>
      <c r="W224" s="8"/>
      <c r="X224" s="8"/>
      <c r="Y224" s="8"/>
      <c r="Z224" s="8"/>
    </row>
    <row r="225" ht="28.5" customHeight="1">
      <c r="A225" s="23" t="s">
        <v>252</v>
      </c>
      <c r="B225" s="17">
        <f t="shared" si="81"/>
        <v>1</v>
      </c>
      <c r="C225" s="24" t="str">
        <f t="shared" si="82"/>
        <v>Ap Dung</v>
      </c>
      <c r="D225" s="24" t="str">
        <f t="shared" si="83"/>
        <v>Bat buoc</v>
      </c>
      <c r="E225" s="31" t="str">
        <f t="shared" si="84"/>
        <v>x</v>
      </c>
      <c r="F225" s="25"/>
      <c r="G225" s="27" t="str">
        <f t="shared" si="85"/>
        <v/>
      </c>
      <c r="H225" s="26" t="s">
        <v>15</v>
      </c>
      <c r="I225" s="21">
        <v>1.0</v>
      </c>
      <c r="J225" s="21">
        <v>1.0</v>
      </c>
      <c r="K225" s="21">
        <v>1.0</v>
      </c>
      <c r="L225" s="21">
        <v>1.0</v>
      </c>
      <c r="M225" s="27" t="s">
        <v>179</v>
      </c>
      <c r="N225" s="22">
        <v>1.0</v>
      </c>
      <c r="O225" s="22">
        <v>1.0</v>
      </c>
      <c r="P225" s="27" t="s">
        <v>23</v>
      </c>
      <c r="Q225" s="27" t="s">
        <v>23</v>
      </c>
      <c r="R225" s="27" t="s">
        <v>23</v>
      </c>
      <c r="S225" s="21">
        <v>225.0</v>
      </c>
      <c r="T225" s="8"/>
      <c r="U225" s="8"/>
      <c r="V225" s="8"/>
      <c r="W225" s="8"/>
      <c r="X225" s="8"/>
      <c r="Y225" s="8"/>
      <c r="Z225" s="8"/>
    </row>
    <row r="226" ht="28.5" customHeight="1">
      <c r="A226" s="23" t="s">
        <v>253</v>
      </c>
      <c r="B226" s="17">
        <f t="shared" si="81"/>
        <v>1</v>
      </c>
      <c r="C226" s="24" t="str">
        <f t="shared" si="82"/>
        <v>Ap Dung</v>
      </c>
      <c r="D226" s="24" t="str">
        <f t="shared" si="83"/>
        <v>Bat buoc</v>
      </c>
      <c r="E226" s="31" t="str">
        <f t="shared" si="84"/>
        <v>x</v>
      </c>
      <c r="F226" s="25"/>
      <c r="G226" s="27" t="str">
        <f t="shared" si="85"/>
        <v/>
      </c>
      <c r="H226" s="26" t="s">
        <v>15</v>
      </c>
      <c r="I226" s="21">
        <v>1.0</v>
      </c>
      <c r="J226" s="21">
        <v>1.0</v>
      </c>
      <c r="K226" s="21">
        <v>1.0</v>
      </c>
      <c r="L226" s="21">
        <v>1.0</v>
      </c>
      <c r="M226" s="27" t="s">
        <v>22</v>
      </c>
      <c r="N226" s="27" t="s">
        <v>23</v>
      </c>
      <c r="O226" s="27" t="s">
        <v>23</v>
      </c>
      <c r="P226" s="27" t="s">
        <v>23</v>
      </c>
      <c r="Q226" s="27" t="s">
        <v>23</v>
      </c>
      <c r="R226" s="27" t="s">
        <v>23</v>
      </c>
      <c r="S226" s="21">
        <v>226.0</v>
      </c>
      <c r="T226" s="8"/>
      <c r="U226" s="8"/>
      <c r="V226" s="8"/>
      <c r="W226" s="8"/>
      <c r="X226" s="8"/>
      <c r="Y226" s="8"/>
      <c r="Z226" s="8"/>
    </row>
    <row r="227" ht="28.5" customHeight="1">
      <c r="A227" s="23" t="s">
        <v>254</v>
      </c>
      <c r="B227" s="17">
        <f t="shared" si="81"/>
        <v>1</v>
      </c>
      <c r="C227" s="24" t="str">
        <f t="shared" si="82"/>
        <v>Ap Dung</v>
      </c>
      <c r="D227" s="24" t="str">
        <f t="shared" si="83"/>
        <v>Khong</v>
      </c>
      <c r="E227" s="25" t="str">
        <f t="shared" si="84"/>
        <v/>
      </c>
      <c r="F227" s="25"/>
      <c r="G227" s="27" t="str">
        <f t="shared" si="85"/>
        <v/>
      </c>
      <c r="H227" s="26" t="s">
        <v>15</v>
      </c>
      <c r="I227" s="21">
        <v>1.0</v>
      </c>
      <c r="J227" s="21">
        <v>1.0</v>
      </c>
      <c r="K227" s="21">
        <v>1.0</v>
      </c>
      <c r="L227" s="21">
        <v>1.0</v>
      </c>
      <c r="M227" s="22">
        <v>5.0</v>
      </c>
      <c r="N227" s="22"/>
      <c r="O227" s="22"/>
      <c r="P227" s="22"/>
      <c r="Q227" s="22"/>
      <c r="R227" s="22">
        <v>1.0</v>
      </c>
      <c r="S227" s="21">
        <v>227.0</v>
      </c>
      <c r="T227" s="8"/>
      <c r="U227" s="8"/>
      <c r="V227" s="8"/>
      <c r="W227" s="8"/>
      <c r="X227" s="8"/>
      <c r="Y227" s="8"/>
      <c r="Z227" s="8"/>
    </row>
    <row r="228" ht="28.5" customHeight="1">
      <c r="A228" s="23" t="s">
        <v>255</v>
      </c>
      <c r="B228" s="17">
        <f t="shared" si="81"/>
        <v>1</v>
      </c>
      <c r="C228" s="24" t="str">
        <f t="shared" si="82"/>
        <v>Ap Dung</v>
      </c>
      <c r="D228" s="24" t="str">
        <f t="shared" si="83"/>
        <v>Bat buoc</v>
      </c>
      <c r="E228" s="31" t="str">
        <f t="shared" si="84"/>
        <v>x</v>
      </c>
      <c r="F228" s="25"/>
      <c r="G228" s="27" t="str">
        <f t="shared" si="85"/>
        <v/>
      </c>
      <c r="H228" s="26" t="s">
        <v>15</v>
      </c>
      <c r="I228" s="21">
        <v>1.0</v>
      </c>
      <c r="J228" s="21">
        <v>1.0</v>
      </c>
      <c r="K228" s="21">
        <v>1.0</v>
      </c>
      <c r="L228" s="21">
        <v>1.0</v>
      </c>
      <c r="M228" s="27" t="s">
        <v>53</v>
      </c>
      <c r="N228" s="22"/>
      <c r="O228" s="22"/>
      <c r="P228" s="27" t="s">
        <v>23</v>
      </c>
      <c r="Q228" s="22"/>
      <c r="R228" s="22"/>
      <c r="S228" s="21">
        <v>228.0</v>
      </c>
      <c r="T228" s="8"/>
      <c r="U228" s="8"/>
      <c r="V228" s="8"/>
      <c r="W228" s="8"/>
      <c r="X228" s="8"/>
      <c r="Y228" s="8"/>
      <c r="Z228" s="8"/>
    </row>
    <row r="229" ht="28.5" customHeight="1">
      <c r="A229" s="23" t="s">
        <v>256</v>
      </c>
      <c r="B229" s="17">
        <f t="shared" si="81"/>
        <v>1</v>
      </c>
      <c r="C229" s="24" t="str">
        <f t="shared" si="82"/>
        <v>Ap Dung</v>
      </c>
      <c r="D229" s="24" t="str">
        <f t="shared" si="83"/>
        <v>Khong</v>
      </c>
      <c r="E229" s="25" t="str">
        <f t="shared" si="84"/>
        <v/>
      </c>
      <c r="F229" s="25"/>
      <c r="G229" s="27" t="str">
        <f t="shared" si="85"/>
        <v/>
      </c>
      <c r="H229" s="26" t="s">
        <v>15</v>
      </c>
      <c r="I229" s="21">
        <v>1.0</v>
      </c>
      <c r="J229" s="21">
        <v>1.0</v>
      </c>
      <c r="K229" s="21">
        <v>1.0</v>
      </c>
      <c r="L229" s="21">
        <v>1.0</v>
      </c>
      <c r="M229" s="27" t="s">
        <v>56</v>
      </c>
      <c r="N229" s="22"/>
      <c r="O229" s="22"/>
      <c r="P229" s="22"/>
      <c r="Q229" s="27" t="s">
        <v>23</v>
      </c>
      <c r="R229" s="22"/>
      <c r="S229" s="21">
        <v>229.0</v>
      </c>
      <c r="T229" s="8"/>
      <c r="U229" s="8"/>
      <c r="V229" s="8"/>
      <c r="W229" s="8"/>
      <c r="X229" s="8"/>
      <c r="Y229" s="8"/>
      <c r="Z229" s="8"/>
    </row>
    <row r="230" ht="28.5" customHeight="1">
      <c r="A230" s="23" t="s">
        <v>257</v>
      </c>
      <c r="B230" s="17">
        <f t="shared" si="81"/>
        <v>1</v>
      </c>
      <c r="C230" s="24" t="str">
        <f t="shared" si="82"/>
        <v>Ap Dung</v>
      </c>
      <c r="D230" s="24" t="str">
        <f t="shared" si="83"/>
        <v>Khong</v>
      </c>
      <c r="E230" s="25" t="str">
        <f t="shared" si="84"/>
        <v/>
      </c>
      <c r="F230" s="25"/>
      <c r="G230" s="27" t="str">
        <f t="shared" si="85"/>
        <v/>
      </c>
      <c r="H230" s="26" t="s">
        <v>15</v>
      </c>
      <c r="I230" s="21">
        <v>1.0</v>
      </c>
      <c r="J230" s="21">
        <v>1.0</v>
      </c>
      <c r="K230" s="21">
        <v>1.0</v>
      </c>
      <c r="L230" s="21">
        <v>1.0</v>
      </c>
      <c r="M230" s="27" t="s">
        <v>28</v>
      </c>
      <c r="N230" s="22"/>
      <c r="O230" s="22"/>
      <c r="P230" s="22"/>
      <c r="Q230" s="22"/>
      <c r="R230" s="27" t="s">
        <v>23</v>
      </c>
      <c r="S230" s="21">
        <v>230.0</v>
      </c>
      <c r="T230" s="8"/>
      <c r="U230" s="8"/>
      <c r="V230" s="8"/>
      <c r="W230" s="8"/>
      <c r="X230" s="8"/>
      <c r="Y230" s="8"/>
      <c r="Z230" s="8"/>
    </row>
    <row r="231" ht="28.5" customHeight="1">
      <c r="A231" s="23" t="s">
        <v>258</v>
      </c>
      <c r="B231" s="17">
        <f t="shared" si="81"/>
        <v>1</v>
      </c>
      <c r="C231" s="24" t="str">
        <f t="shared" si="82"/>
        <v>Ap Dung</v>
      </c>
      <c r="D231" s="24" t="str">
        <f t="shared" si="83"/>
        <v>Khong</v>
      </c>
      <c r="E231" s="25" t="str">
        <f t="shared" si="84"/>
        <v/>
      </c>
      <c r="F231" s="25"/>
      <c r="G231" s="27" t="str">
        <f t="shared" si="85"/>
        <v/>
      </c>
      <c r="H231" s="26" t="s">
        <v>15</v>
      </c>
      <c r="I231" s="21">
        <v>1.0</v>
      </c>
      <c r="J231" s="21">
        <v>1.0</v>
      </c>
      <c r="K231" s="21">
        <v>1.0</v>
      </c>
      <c r="L231" s="21">
        <v>1.0</v>
      </c>
      <c r="M231" s="27" t="s">
        <v>129</v>
      </c>
      <c r="N231" s="22"/>
      <c r="O231" s="22"/>
      <c r="P231" s="22"/>
      <c r="Q231" s="22">
        <v>1.0</v>
      </c>
      <c r="R231" s="27" t="s">
        <v>23</v>
      </c>
      <c r="S231" s="21">
        <v>231.0</v>
      </c>
      <c r="T231" s="8"/>
      <c r="U231" s="8"/>
      <c r="V231" s="8"/>
      <c r="W231" s="8"/>
      <c r="X231" s="8"/>
      <c r="Y231" s="8"/>
      <c r="Z231" s="8"/>
    </row>
    <row r="232" ht="28.5" customHeight="1">
      <c r="A232" s="23" t="s">
        <v>259</v>
      </c>
      <c r="B232" s="17">
        <f t="shared" si="81"/>
        <v>1</v>
      </c>
      <c r="C232" s="24" t="str">
        <f t="shared" si="82"/>
        <v>Ap Dung</v>
      </c>
      <c r="D232" s="24" t="str">
        <f t="shared" si="83"/>
        <v>Bat buoc</v>
      </c>
      <c r="E232" s="31" t="str">
        <f t="shared" si="84"/>
        <v>x</v>
      </c>
      <c r="F232" s="25"/>
      <c r="G232" s="27" t="str">
        <f t="shared" si="85"/>
        <v/>
      </c>
      <c r="H232" s="26" t="s">
        <v>15</v>
      </c>
      <c r="I232" s="21">
        <v>1.0</v>
      </c>
      <c r="J232" s="21">
        <v>1.0</v>
      </c>
      <c r="K232" s="21">
        <v>1.0</v>
      </c>
      <c r="L232" s="21">
        <v>1.0</v>
      </c>
      <c r="M232" s="27" t="s">
        <v>179</v>
      </c>
      <c r="N232" s="22">
        <v>1.0</v>
      </c>
      <c r="O232" s="22">
        <v>1.0</v>
      </c>
      <c r="P232" s="27" t="s">
        <v>23</v>
      </c>
      <c r="Q232" s="27" t="s">
        <v>23</v>
      </c>
      <c r="R232" s="27" t="s">
        <v>23</v>
      </c>
      <c r="S232" s="21">
        <v>232.0</v>
      </c>
      <c r="T232" s="8"/>
      <c r="U232" s="8"/>
      <c r="V232" s="8"/>
      <c r="W232" s="8"/>
      <c r="X232" s="8"/>
      <c r="Y232" s="8"/>
      <c r="Z232" s="8"/>
    </row>
    <row r="233" ht="28.5" customHeight="1">
      <c r="A233" s="23" t="s">
        <v>260</v>
      </c>
      <c r="B233" s="17">
        <f t="shared" si="81"/>
        <v>1</v>
      </c>
      <c r="C233" s="24" t="str">
        <f t="shared" si="82"/>
        <v>Ap Dung</v>
      </c>
      <c r="D233" s="24" t="str">
        <f t="shared" si="83"/>
        <v>khuyen khich</v>
      </c>
      <c r="E233" s="25">
        <f t="shared" si="84"/>
        <v>1</v>
      </c>
      <c r="F233" s="25"/>
      <c r="G233" s="27" t="str">
        <f t="shared" si="85"/>
        <v/>
      </c>
      <c r="H233" s="26" t="s">
        <v>15</v>
      </c>
      <c r="I233" s="21">
        <v>1.0</v>
      </c>
      <c r="J233" s="21">
        <v>1.0</v>
      </c>
      <c r="K233" s="21">
        <v>1.0</v>
      </c>
      <c r="L233" s="21">
        <v>1.0</v>
      </c>
      <c r="M233" s="27" t="s">
        <v>44</v>
      </c>
      <c r="N233" s="22">
        <v>1.0</v>
      </c>
      <c r="O233" s="22">
        <v>1.0</v>
      </c>
      <c r="P233" s="22">
        <v>1.0</v>
      </c>
      <c r="Q233" s="27" t="s">
        <v>23</v>
      </c>
      <c r="R233" s="27" t="s">
        <v>23</v>
      </c>
      <c r="S233" s="21">
        <v>233.0</v>
      </c>
      <c r="T233" s="8"/>
      <c r="U233" s="8"/>
      <c r="V233" s="8"/>
      <c r="W233" s="8"/>
      <c r="X233" s="8"/>
      <c r="Y233" s="8"/>
      <c r="Z233" s="8"/>
    </row>
    <row r="234" ht="28.5" customHeight="1">
      <c r="A234" s="23" t="s">
        <v>261</v>
      </c>
      <c r="B234" s="17">
        <f t="shared" si="81"/>
        <v>1</v>
      </c>
      <c r="C234" s="24" t="str">
        <f t="shared" si="82"/>
        <v>Ap Dung</v>
      </c>
      <c r="D234" s="24" t="str">
        <f t="shared" si="83"/>
        <v>khuyen khich</v>
      </c>
      <c r="E234" s="25">
        <f t="shared" si="84"/>
        <v>1</v>
      </c>
      <c r="F234" s="25"/>
      <c r="G234" s="27" t="str">
        <f t="shared" si="85"/>
        <v/>
      </c>
      <c r="H234" s="26" t="s">
        <v>15</v>
      </c>
      <c r="I234" s="21">
        <v>1.0</v>
      </c>
      <c r="J234" s="21">
        <v>1.0</v>
      </c>
      <c r="K234" s="21">
        <v>1.0</v>
      </c>
      <c r="L234" s="21">
        <v>1.0</v>
      </c>
      <c r="M234" s="27" t="s">
        <v>18</v>
      </c>
      <c r="N234" s="22"/>
      <c r="O234" s="22"/>
      <c r="P234" s="22">
        <v>1.0</v>
      </c>
      <c r="Q234" s="22">
        <v>1.0</v>
      </c>
      <c r="R234" s="22">
        <v>1.0</v>
      </c>
      <c r="S234" s="21">
        <v>234.0</v>
      </c>
      <c r="T234" s="8"/>
      <c r="U234" s="8"/>
      <c r="V234" s="8"/>
      <c r="W234" s="8"/>
      <c r="X234" s="8"/>
      <c r="Y234" s="8"/>
      <c r="Z234" s="8"/>
    </row>
    <row r="235" ht="28.5" customHeight="1">
      <c r="A235" s="23" t="s">
        <v>262</v>
      </c>
      <c r="B235" s="17">
        <f t="shared" si="81"/>
        <v>1</v>
      </c>
      <c r="C235" s="24" t="str">
        <f t="shared" si="82"/>
        <v>Ap Dung</v>
      </c>
      <c r="D235" s="24" t="str">
        <f t="shared" si="83"/>
        <v>khuyen khich</v>
      </c>
      <c r="E235" s="25">
        <f t="shared" si="84"/>
        <v>1</v>
      </c>
      <c r="F235" s="25"/>
      <c r="G235" s="27" t="str">
        <f t="shared" si="85"/>
        <v/>
      </c>
      <c r="H235" s="26" t="s">
        <v>15</v>
      </c>
      <c r="I235" s="21">
        <v>1.0</v>
      </c>
      <c r="J235" s="21">
        <v>1.0</v>
      </c>
      <c r="K235" s="21">
        <v>1.0</v>
      </c>
      <c r="L235" s="21">
        <v>1.0</v>
      </c>
      <c r="M235" s="27" t="s">
        <v>136</v>
      </c>
      <c r="N235" s="22"/>
      <c r="O235" s="22"/>
      <c r="P235" s="22">
        <v>1.0</v>
      </c>
      <c r="Q235" s="22">
        <v>1.0</v>
      </c>
      <c r="R235" s="27" t="s">
        <v>23</v>
      </c>
      <c r="S235" s="21">
        <v>235.0</v>
      </c>
      <c r="T235" s="8"/>
      <c r="U235" s="8"/>
      <c r="V235" s="8"/>
      <c r="W235" s="8"/>
      <c r="X235" s="8"/>
      <c r="Y235" s="8"/>
      <c r="Z235" s="8"/>
    </row>
    <row r="236" ht="28.5" customHeight="1">
      <c r="A236" s="23" t="s">
        <v>263</v>
      </c>
      <c r="B236" s="17">
        <f t="shared" si="81"/>
        <v>1</v>
      </c>
      <c r="C236" s="24" t="str">
        <f t="shared" si="82"/>
        <v>Ap Dung</v>
      </c>
      <c r="D236" s="24" t="str">
        <f t="shared" si="83"/>
        <v>Khong</v>
      </c>
      <c r="E236" s="25" t="str">
        <f t="shared" si="84"/>
        <v/>
      </c>
      <c r="F236" s="25"/>
      <c r="G236" s="27" t="str">
        <f t="shared" si="85"/>
        <v/>
      </c>
      <c r="H236" s="26" t="s">
        <v>15</v>
      </c>
      <c r="I236" s="21">
        <v>1.0</v>
      </c>
      <c r="J236" s="21">
        <v>1.0</v>
      </c>
      <c r="K236" s="21">
        <v>1.0</v>
      </c>
      <c r="L236" s="21">
        <v>1.0</v>
      </c>
      <c r="M236" s="27" t="s">
        <v>226</v>
      </c>
      <c r="N236" s="22">
        <v>1.0</v>
      </c>
      <c r="O236" s="27" t="s">
        <v>23</v>
      </c>
      <c r="P236" s="22"/>
      <c r="Q236" s="22"/>
      <c r="R236" s="22"/>
      <c r="S236" s="21">
        <v>236.0</v>
      </c>
      <c r="T236" s="8"/>
      <c r="U236" s="8"/>
      <c r="V236" s="8"/>
      <c r="W236" s="8"/>
      <c r="X236" s="8"/>
      <c r="Y236" s="8"/>
      <c r="Z236" s="8"/>
    </row>
    <row r="237" ht="28.5" customHeight="1">
      <c r="A237" s="23" t="s">
        <v>264</v>
      </c>
      <c r="B237" s="17">
        <f t="shared" si="81"/>
        <v>1</v>
      </c>
      <c r="C237" s="24" t="str">
        <f t="shared" si="82"/>
        <v>Ap Dung</v>
      </c>
      <c r="D237" s="24" t="str">
        <f t="shared" si="83"/>
        <v>Bat buoc</v>
      </c>
      <c r="E237" s="31" t="str">
        <f t="shared" si="84"/>
        <v>x</v>
      </c>
      <c r="F237" s="25"/>
      <c r="G237" s="27" t="str">
        <f t="shared" si="85"/>
        <v/>
      </c>
      <c r="H237" s="26" t="s">
        <v>15</v>
      </c>
      <c r="I237" s="21">
        <v>1.0</v>
      </c>
      <c r="J237" s="21">
        <v>1.0</v>
      </c>
      <c r="K237" s="21">
        <v>1.0</v>
      </c>
      <c r="L237" s="21">
        <v>1.0</v>
      </c>
      <c r="M237" s="27" t="s">
        <v>25</v>
      </c>
      <c r="N237" s="22"/>
      <c r="O237" s="22"/>
      <c r="P237" s="27" t="s">
        <v>23</v>
      </c>
      <c r="Q237" s="27" t="s">
        <v>23</v>
      </c>
      <c r="R237" s="27" t="s">
        <v>23</v>
      </c>
      <c r="S237" s="21">
        <v>237.0</v>
      </c>
      <c r="T237" s="8"/>
      <c r="U237" s="8"/>
      <c r="V237" s="8"/>
      <c r="W237" s="8"/>
      <c r="X237" s="8"/>
      <c r="Y237" s="8"/>
      <c r="Z237" s="8"/>
    </row>
    <row r="238" ht="28.5" customHeight="1">
      <c r="A238" s="23" t="s">
        <v>265</v>
      </c>
      <c r="B238" s="17">
        <f t="shared" si="81"/>
        <v>1</v>
      </c>
      <c r="C238" s="24" t="str">
        <f t="shared" si="82"/>
        <v>Ap Dung</v>
      </c>
      <c r="D238" s="24" t="str">
        <f t="shared" si="83"/>
        <v>Bat buoc</v>
      </c>
      <c r="E238" s="31" t="str">
        <f t="shared" si="84"/>
        <v>x</v>
      </c>
      <c r="F238" s="25"/>
      <c r="G238" s="27" t="str">
        <f t="shared" si="85"/>
        <v/>
      </c>
      <c r="H238" s="26" t="s">
        <v>15</v>
      </c>
      <c r="I238" s="21">
        <v>1.0</v>
      </c>
      <c r="J238" s="21">
        <v>1.0</v>
      </c>
      <c r="K238" s="21">
        <v>1.0</v>
      </c>
      <c r="L238" s="21">
        <v>1.0</v>
      </c>
      <c r="M238" s="27" t="s">
        <v>200</v>
      </c>
      <c r="N238" s="22">
        <v>1.0</v>
      </c>
      <c r="O238" s="27" t="s">
        <v>23</v>
      </c>
      <c r="P238" s="27" t="s">
        <v>23</v>
      </c>
      <c r="Q238" s="27" t="s">
        <v>23</v>
      </c>
      <c r="R238" s="27" t="s">
        <v>23</v>
      </c>
      <c r="S238" s="21">
        <v>238.0</v>
      </c>
      <c r="T238" s="8"/>
      <c r="U238" s="8"/>
      <c r="V238" s="8"/>
      <c r="W238" s="8"/>
      <c r="X238" s="8"/>
      <c r="Y238" s="8"/>
      <c r="Z238" s="8"/>
    </row>
    <row r="239" ht="28.5" customHeight="1">
      <c r="A239" s="23" t="s">
        <v>266</v>
      </c>
      <c r="B239" s="17">
        <f t="shared" si="81"/>
        <v>1</v>
      </c>
      <c r="C239" s="24" t="str">
        <f t="shared" si="82"/>
        <v>Ap Dung</v>
      </c>
      <c r="D239" s="24" t="str">
        <f t="shared" si="83"/>
        <v>Bat buoc</v>
      </c>
      <c r="E239" s="31" t="str">
        <f t="shared" si="84"/>
        <v>x</v>
      </c>
      <c r="F239" s="25"/>
      <c r="G239" s="27" t="str">
        <f t="shared" si="85"/>
        <v/>
      </c>
      <c r="H239" s="26" t="s">
        <v>15</v>
      </c>
      <c r="I239" s="21">
        <v>1.0</v>
      </c>
      <c r="J239" s="21">
        <v>1.0</v>
      </c>
      <c r="K239" s="21">
        <v>1.0</v>
      </c>
      <c r="L239" s="21">
        <v>1.0</v>
      </c>
      <c r="M239" s="27" t="s">
        <v>267</v>
      </c>
      <c r="N239" s="22"/>
      <c r="O239" s="22">
        <v>1.0</v>
      </c>
      <c r="P239" s="27" t="s">
        <v>23</v>
      </c>
      <c r="Q239" s="27" t="s">
        <v>23</v>
      </c>
      <c r="R239" s="27" t="s">
        <v>23</v>
      </c>
      <c r="S239" s="21">
        <v>239.0</v>
      </c>
      <c r="T239" s="8"/>
      <c r="U239" s="8"/>
      <c r="V239" s="8"/>
      <c r="W239" s="8"/>
      <c r="X239" s="8"/>
      <c r="Y239" s="8"/>
      <c r="Z239" s="8"/>
    </row>
    <row r="240" ht="28.5" customHeight="1">
      <c r="A240" s="23" t="s">
        <v>268</v>
      </c>
      <c r="B240" s="17" t="str">
        <f t="shared" si="81"/>
        <v/>
      </c>
      <c r="C240" s="24" t="str">
        <f t="shared" si="82"/>
        <v>Khong</v>
      </c>
      <c r="D240" s="24" t="str">
        <f t="shared" si="83"/>
        <v>khuyen khich</v>
      </c>
      <c r="E240" s="25">
        <f t="shared" si="84"/>
        <v>1</v>
      </c>
      <c r="F240" s="25"/>
      <c r="G240" s="27" t="str">
        <f t="shared" si="85"/>
        <v/>
      </c>
      <c r="H240" s="26" t="s">
        <v>6</v>
      </c>
      <c r="I240" s="21"/>
      <c r="J240" s="21">
        <v>1.0</v>
      </c>
      <c r="K240" s="21"/>
      <c r="L240" s="21"/>
      <c r="M240" s="27" t="s">
        <v>88</v>
      </c>
      <c r="N240" s="22">
        <v>1.0</v>
      </c>
      <c r="O240" s="22">
        <v>1.0</v>
      </c>
      <c r="P240" s="22">
        <v>1.0</v>
      </c>
      <c r="Q240" s="22">
        <v>1.0</v>
      </c>
      <c r="R240" s="22">
        <v>1.0</v>
      </c>
      <c r="S240" s="21">
        <v>240.0</v>
      </c>
      <c r="T240" s="8"/>
      <c r="U240" s="8"/>
      <c r="V240" s="8"/>
      <c r="W240" s="8"/>
      <c r="X240" s="8"/>
      <c r="Y240" s="8"/>
      <c r="Z240" s="8"/>
    </row>
    <row r="241" ht="28.5" customHeight="1">
      <c r="A241" s="23" t="s">
        <v>268</v>
      </c>
      <c r="B241" s="17">
        <f t="shared" si="81"/>
        <v>1</v>
      </c>
      <c r="C241" s="24" t="str">
        <f t="shared" si="82"/>
        <v>Ap Dung</v>
      </c>
      <c r="D241" s="24" t="str">
        <f t="shared" si="83"/>
        <v>Bat buoc</v>
      </c>
      <c r="E241" s="31" t="str">
        <f t="shared" si="84"/>
        <v>x</v>
      </c>
      <c r="F241" s="25"/>
      <c r="G241" s="27" t="str">
        <f t="shared" si="85"/>
        <v/>
      </c>
      <c r="H241" s="26" t="s">
        <v>39</v>
      </c>
      <c r="I241" s="21">
        <v>1.0</v>
      </c>
      <c r="J241" s="21"/>
      <c r="K241" s="21">
        <v>1.0</v>
      </c>
      <c r="L241" s="21">
        <v>1.0</v>
      </c>
      <c r="M241" s="27" t="s">
        <v>22</v>
      </c>
      <c r="N241" s="27" t="s">
        <v>23</v>
      </c>
      <c r="O241" s="27" t="s">
        <v>23</v>
      </c>
      <c r="P241" s="27" t="s">
        <v>23</v>
      </c>
      <c r="Q241" s="27" t="s">
        <v>23</v>
      </c>
      <c r="R241" s="27" t="s">
        <v>23</v>
      </c>
      <c r="S241" s="21">
        <v>241.0</v>
      </c>
      <c r="T241" s="8"/>
      <c r="U241" s="8"/>
      <c r="V241" s="8"/>
      <c r="W241" s="8"/>
      <c r="X241" s="8"/>
      <c r="Y241" s="8"/>
      <c r="Z241" s="8"/>
    </row>
    <row r="242" ht="28.5" customHeight="1">
      <c r="A242" s="23" t="s">
        <v>269</v>
      </c>
      <c r="B242" s="17" t="str">
        <f t="shared" si="81"/>
        <v/>
      </c>
      <c r="C242" s="24" t="str">
        <f t="shared" si="82"/>
        <v>Khong</v>
      </c>
      <c r="D242" s="24" t="str">
        <f t="shared" si="83"/>
        <v>khuyen khich</v>
      </c>
      <c r="E242" s="25">
        <f t="shared" si="84"/>
        <v>1</v>
      </c>
      <c r="F242" s="25"/>
      <c r="G242" s="27" t="str">
        <f t="shared" si="85"/>
        <v/>
      </c>
      <c r="H242" s="26" t="s">
        <v>6</v>
      </c>
      <c r="I242" s="21"/>
      <c r="J242" s="21">
        <v>1.0</v>
      </c>
      <c r="K242" s="21"/>
      <c r="L242" s="21"/>
      <c r="M242" s="27" t="s">
        <v>88</v>
      </c>
      <c r="N242" s="22">
        <v>1.0</v>
      </c>
      <c r="O242" s="22">
        <v>1.0</v>
      </c>
      <c r="P242" s="22">
        <v>1.0</v>
      </c>
      <c r="Q242" s="22">
        <v>1.0</v>
      </c>
      <c r="R242" s="22">
        <v>1.0</v>
      </c>
      <c r="S242" s="21">
        <v>242.0</v>
      </c>
      <c r="T242" s="8"/>
      <c r="U242" s="8"/>
      <c r="V242" s="8"/>
      <c r="W242" s="8"/>
      <c r="X242" s="8"/>
      <c r="Y242" s="8"/>
      <c r="Z242" s="8"/>
    </row>
    <row r="243" ht="28.5" customHeight="1">
      <c r="A243" s="23" t="s">
        <v>269</v>
      </c>
      <c r="B243" s="17">
        <f t="shared" si="81"/>
        <v>1</v>
      </c>
      <c r="C243" s="24" t="str">
        <f t="shared" si="82"/>
        <v>Ap Dung</v>
      </c>
      <c r="D243" s="24" t="str">
        <f t="shared" si="83"/>
        <v>Bat buoc</v>
      </c>
      <c r="E243" s="31" t="str">
        <f t="shared" si="84"/>
        <v>x</v>
      </c>
      <c r="F243" s="25"/>
      <c r="G243" s="27" t="str">
        <f t="shared" si="85"/>
        <v/>
      </c>
      <c r="H243" s="26" t="s">
        <v>39</v>
      </c>
      <c r="I243" s="21">
        <v>1.0</v>
      </c>
      <c r="J243" s="21"/>
      <c r="K243" s="21">
        <v>1.0</v>
      </c>
      <c r="L243" s="21">
        <v>1.0</v>
      </c>
      <c r="M243" s="27" t="s">
        <v>22</v>
      </c>
      <c r="N243" s="27" t="s">
        <v>23</v>
      </c>
      <c r="O243" s="27" t="s">
        <v>23</v>
      </c>
      <c r="P243" s="27" t="s">
        <v>23</v>
      </c>
      <c r="Q243" s="27" t="s">
        <v>23</v>
      </c>
      <c r="R243" s="27" t="s">
        <v>23</v>
      </c>
      <c r="S243" s="21">
        <v>243.0</v>
      </c>
      <c r="T243" s="8"/>
      <c r="U243" s="8"/>
      <c r="V243" s="8"/>
      <c r="W243" s="8"/>
      <c r="X243" s="8"/>
      <c r="Y243" s="8"/>
      <c r="Z243" s="8"/>
    </row>
    <row r="244" ht="28.5" customHeight="1">
      <c r="A244" s="23" t="s">
        <v>270</v>
      </c>
      <c r="B244" s="17" t="str">
        <f t="shared" si="81"/>
        <v/>
      </c>
      <c r="C244" s="24" t="str">
        <f t="shared" si="82"/>
        <v>Khong</v>
      </c>
      <c r="D244" s="24" t="str">
        <f t="shared" si="83"/>
        <v>Khong</v>
      </c>
      <c r="E244" s="25" t="str">
        <f t="shared" si="84"/>
        <v/>
      </c>
      <c r="F244" s="25"/>
      <c r="G244" s="27" t="str">
        <f t="shared" si="85"/>
        <v/>
      </c>
      <c r="H244" s="26" t="s">
        <v>6</v>
      </c>
      <c r="I244" s="21"/>
      <c r="J244" s="21">
        <v>1.0</v>
      </c>
      <c r="K244" s="21"/>
      <c r="L244" s="21"/>
      <c r="M244" s="27" t="s">
        <v>224</v>
      </c>
      <c r="N244" s="22"/>
      <c r="O244" s="22"/>
      <c r="P244" s="22"/>
      <c r="Q244" s="22">
        <v>1.0</v>
      </c>
      <c r="R244" s="22">
        <v>1.0</v>
      </c>
      <c r="S244" s="21">
        <v>244.0</v>
      </c>
      <c r="T244" s="8"/>
      <c r="U244" s="8"/>
      <c r="V244" s="8"/>
      <c r="W244" s="8"/>
      <c r="X244" s="8"/>
      <c r="Y244" s="8"/>
      <c r="Z244" s="8"/>
    </row>
    <row r="245" ht="28.5" customHeight="1">
      <c r="A245" s="23" t="s">
        <v>270</v>
      </c>
      <c r="B245" s="17">
        <f t="shared" si="81"/>
        <v>1</v>
      </c>
      <c r="C245" s="24" t="str">
        <f t="shared" si="82"/>
        <v>Ap Dung</v>
      </c>
      <c r="D245" s="24" t="str">
        <f t="shared" si="83"/>
        <v>Khong</v>
      </c>
      <c r="E245" s="25" t="str">
        <f t="shared" si="84"/>
        <v/>
      </c>
      <c r="F245" s="25"/>
      <c r="G245" s="27" t="str">
        <f t="shared" si="85"/>
        <v/>
      </c>
      <c r="H245" s="26" t="s">
        <v>39</v>
      </c>
      <c r="I245" s="21">
        <v>1.0</v>
      </c>
      <c r="J245" s="21"/>
      <c r="K245" s="21">
        <v>1.0</v>
      </c>
      <c r="L245" s="21">
        <v>1.0</v>
      </c>
      <c r="M245" s="27" t="s">
        <v>41</v>
      </c>
      <c r="N245" s="22"/>
      <c r="O245" s="22"/>
      <c r="P245" s="22"/>
      <c r="Q245" s="27" t="s">
        <v>23</v>
      </c>
      <c r="R245" s="27" t="s">
        <v>23</v>
      </c>
      <c r="S245" s="21">
        <v>245.0</v>
      </c>
      <c r="T245" s="8"/>
      <c r="U245" s="8"/>
      <c r="V245" s="8"/>
      <c r="W245" s="8"/>
      <c r="X245" s="8"/>
      <c r="Y245" s="8"/>
      <c r="Z245" s="8"/>
    </row>
    <row r="246" ht="28.5" customHeight="1">
      <c r="A246" s="23" t="s">
        <v>271</v>
      </c>
      <c r="B246" s="17" t="str">
        <f t="shared" si="81"/>
        <v/>
      </c>
      <c r="C246" s="24" t="str">
        <f t="shared" si="82"/>
        <v>Khong</v>
      </c>
      <c r="D246" s="24" t="str">
        <f t="shared" si="83"/>
        <v>khuyen khich</v>
      </c>
      <c r="E246" s="25">
        <f t="shared" si="84"/>
        <v>1</v>
      </c>
      <c r="F246" s="25"/>
      <c r="G246" s="27" t="str">
        <f t="shared" si="85"/>
        <v/>
      </c>
      <c r="H246" s="26" t="s">
        <v>6</v>
      </c>
      <c r="I246" s="21"/>
      <c r="J246" s="21">
        <v>1.0</v>
      </c>
      <c r="K246" s="21"/>
      <c r="L246" s="21"/>
      <c r="M246" s="27" t="s">
        <v>88</v>
      </c>
      <c r="N246" s="22">
        <v>1.0</v>
      </c>
      <c r="O246" s="22">
        <v>1.0</v>
      </c>
      <c r="P246" s="22">
        <v>1.0</v>
      </c>
      <c r="Q246" s="22">
        <v>1.0</v>
      </c>
      <c r="R246" s="22">
        <v>1.0</v>
      </c>
      <c r="S246" s="21">
        <v>246.0</v>
      </c>
      <c r="T246" s="8"/>
      <c r="U246" s="8"/>
      <c r="V246" s="8"/>
      <c r="W246" s="8"/>
      <c r="X246" s="8"/>
      <c r="Y246" s="8"/>
      <c r="Z246" s="8"/>
    </row>
    <row r="247" ht="28.5" customHeight="1">
      <c r="A247" s="23" t="s">
        <v>271</v>
      </c>
      <c r="B247" s="17">
        <f t="shared" si="81"/>
        <v>1</v>
      </c>
      <c r="C247" s="24" t="str">
        <f t="shared" si="82"/>
        <v>Ap Dung</v>
      </c>
      <c r="D247" s="24" t="str">
        <f t="shared" si="83"/>
        <v>Bat buoc</v>
      </c>
      <c r="E247" s="31" t="str">
        <f t="shared" si="84"/>
        <v>x</v>
      </c>
      <c r="F247" s="25"/>
      <c r="G247" s="27" t="str">
        <f t="shared" si="85"/>
        <v/>
      </c>
      <c r="H247" s="26" t="s">
        <v>39</v>
      </c>
      <c r="I247" s="21">
        <v>1.0</v>
      </c>
      <c r="J247" s="21"/>
      <c r="K247" s="21">
        <v>1.0</v>
      </c>
      <c r="L247" s="21">
        <v>1.0</v>
      </c>
      <c r="M247" s="27" t="s">
        <v>22</v>
      </c>
      <c r="N247" s="27" t="s">
        <v>23</v>
      </c>
      <c r="O247" s="27" t="s">
        <v>23</v>
      </c>
      <c r="P247" s="27" t="s">
        <v>23</v>
      </c>
      <c r="Q247" s="27" t="s">
        <v>23</v>
      </c>
      <c r="R247" s="27" t="s">
        <v>23</v>
      </c>
      <c r="S247" s="21">
        <v>247.0</v>
      </c>
      <c r="T247" s="8"/>
      <c r="U247" s="8"/>
      <c r="V247" s="8"/>
      <c r="W247" s="8"/>
      <c r="X247" s="8"/>
      <c r="Y247" s="8"/>
      <c r="Z247" s="8"/>
    </row>
    <row r="248" ht="28.5" customHeight="1">
      <c r="A248" s="23" t="s">
        <v>272</v>
      </c>
      <c r="B248" s="17">
        <f t="shared" si="81"/>
        <v>1</v>
      </c>
      <c r="C248" s="24" t="str">
        <f t="shared" si="82"/>
        <v>Ap Dung</v>
      </c>
      <c r="D248" s="24" t="str">
        <f t="shared" si="83"/>
        <v>Bat buoc</v>
      </c>
      <c r="E248" s="31" t="str">
        <f t="shared" si="84"/>
        <v>x</v>
      </c>
      <c r="F248" s="25"/>
      <c r="G248" s="27" t="str">
        <f t="shared" si="85"/>
        <v/>
      </c>
      <c r="H248" s="26" t="s">
        <v>15</v>
      </c>
      <c r="I248" s="21">
        <v>1.0</v>
      </c>
      <c r="J248" s="21">
        <v>1.0</v>
      </c>
      <c r="K248" s="21">
        <v>1.0</v>
      </c>
      <c r="L248" s="21">
        <v>1.0</v>
      </c>
      <c r="M248" s="27" t="s">
        <v>25</v>
      </c>
      <c r="N248" s="22"/>
      <c r="O248" s="22"/>
      <c r="P248" s="27" t="s">
        <v>23</v>
      </c>
      <c r="Q248" s="27" t="s">
        <v>23</v>
      </c>
      <c r="R248" s="27" t="s">
        <v>23</v>
      </c>
      <c r="S248" s="21">
        <v>248.0</v>
      </c>
      <c r="T248" s="8"/>
      <c r="U248" s="8"/>
      <c r="V248" s="8"/>
      <c r="W248" s="8"/>
      <c r="X248" s="8"/>
      <c r="Y248" s="8"/>
      <c r="Z248" s="8"/>
    </row>
    <row r="249" ht="28.5" customHeight="1">
      <c r="A249" s="23" t="s">
        <v>273</v>
      </c>
      <c r="B249" s="17">
        <f t="shared" si="81"/>
        <v>1</v>
      </c>
      <c r="C249" s="24" t="str">
        <f t="shared" si="82"/>
        <v>Ap Dung</v>
      </c>
      <c r="D249" s="24" t="str">
        <f t="shared" si="83"/>
        <v>Bat buoc</v>
      </c>
      <c r="E249" s="31" t="str">
        <f t="shared" si="84"/>
        <v>x</v>
      </c>
      <c r="F249" s="25"/>
      <c r="G249" s="27" t="str">
        <f t="shared" si="85"/>
        <v/>
      </c>
      <c r="H249" s="26" t="s">
        <v>15</v>
      </c>
      <c r="I249" s="21">
        <v>1.0</v>
      </c>
      <c r="J249" s="21">
        <v>1.0</v>
      </c>
      <c r="K249" s="21">
        <v>1.0</v>
      </c>
      <c r="L249" s="21">
        <v>1.0</v>
      </c>
      <c r="M249" s="27" t="s">
        <v>179</v>
      </c>
      <c r="N249" s="22">
        <v>1.0</v>
      </c>
      <c r="O249" s="22">
        <v>1.0</v>
      </c>
      <c r="P249" s="27" t="s">
        <v>23</v>
      </c>
      <c r="Q249" s="27" t="s">
        <v>23</v>
      </c>
      <c r="R249" s="27" t="s">
        <v>23</v>
      </c>
      <c r="S249" s="21">
        <v>249.0</v>
      </c>
      <c r="T249" s="8"/>
      <c r="U249" s="8"/>
      <c r="V249" s="8"/>
      <c r="W249" s="8"/>
      <c r="X249" s="8"/>
      <c r="Y249" s="8"/>
      <c r="Z249" s="8"/>
    </row>
    <row r="250" ht="28.5" customHeight="1">
      <c r="A250" s="23" t="s">
        <v>274</v>
      </c>
      <c r="B250" s="17">
        <f t="shared" si="81"/>
        <v>1</v>
      </c>
      <c r="C250" s="24" t="str">
        <f t="shared" si="82"/>
        <v>Ap Dung</v>
      </c>
      <c r="D250" s="24" t="str">
        <f t="shared" si="83"/>
        <v>Khong</v>
      </c>
      <c r="E250" s="25" t="str">
        <f t="shared" si="84"/>
        <v/>
      </c>
      <c r="F250" s="25"/>
      <c r="G250" s="27" t="str">
        <f t="shared" si="85"/>
        <v/>
      </c>
      <c r="H250" s="26" t="s">
        <v>15</v>
      </c>
      <c r="I250" s="21">
        <v>1.0</v>
      </c>
      <c r="J250" s="21">
        <v>1.0</v>
      </c>
      <c r="K250" s="21">
        <v>1.0</v>
      </c>
      <c r="L250" s="21">
        <v>1.0</v>
      </c>
      <c r="M250" s="27" t="s">
        <v>224</v>
      </c>
      <c r="N250" s="22"/>
      <c r="O250" s="22"/>
      <c r="P250" s="22"/>
      <c r="Q250" s="22">
        <v>1.0</v>
      </c>
      <c r="R250" s="22">
        <v>1.0</v>
      </c>
      <c r="S250" s="21">
        <v>250.0</v>
      </c>
      <c r="T250" s="8"/>
      <c r="U250" s="8"/>
      <c r="V250" s="8"/>
      <c r="W250" s="8"/>
      <c r="X250" s="8"/>
      <c r="Y250" s="8"/>
      <c r="Z250" s="8"/>
    </row>
    <row r="251" ht="28.5" customHeight="1">
      <c r="A251" s="23" t="s">
        <v>275</v>
      </c>
      <c r="B251" s="17">
        <f t="shared" si="81"/>
        <v>1</v>
      </c>
      <c r="C251" s="24" t="str">
        <f t="shared" si="82"/>
        <v>Ap Dung</v>
      </c>
      <c r="D251" s="24" t="str">
        <f t="shared" si="83"/>
        <v>khuyen khich</v>
      </c>
      <c r="E251" s="25">
        <f t="shared" si="84"/>
        <v>1</v>
      </c>
      <c r="F251" s="25"/>
      <c r="G251" s="27" t="str">
        <f t="shared" si="85"/>
        <v/>
      </c>
      <c r="H251" s="26" t="s">
        <v>15</v>
      </c>
      <c r="I251" s="21">
        <v>1.0</v>
      </c>
      <c r="J251" s="21">
        <v>1.0</v>
      </c>
      <c r="K251" s="21">
        <v>1.0</v>
      </c>
      <c r="L251" s="21">
        <v>1.0</v>
      </c>
      <c r="M251" s="27" t="s">
        <v>88</v>
      </c>
      <c r="N251" s="22">
        <v>1.0</v>
      </c>
      <c r="O251" s="22">
        <v>1.0</v>
      </c>
      <c r="P251" s="22">
        <v>1.0</v>
      </c>
      <c r="Q251" s="22">
        <v>1.0</v>
      </c>
      <c r="R251" s="22">
        <v>1.0</v>
      </c>
      <c r="S251" s="21">
        <v>251.0</v>
      </c>
      <c r="T251" s="8"/>
      <c r="U251" s="8"/>
      <c r="V251" s="8"/>
      <c r="W251" s="8"/>
      <c r="X251" s="8"/>
      <c r="Y251" s="8"/>
      <c r="Z251" s="8"/>
    </row>
    <row r="252" ht="28.5" customHeight="1">
      <c r="A252" s="23" t="s">
        <v>276</v>
      </c>
      <c r="B252" s="17">
        <f t="shared" si="81"/>
        <v>1</v>
      </c>
      <c r="C252" s="24" t="str">
        <f t="shared" si="82"/>
        <v>Ap Dung</v>
      </c>
      <c r="D252" s="24" t="str">
        <f t="shared" si="83"/>
        <v>khuyen khich</v>
      </c>
      <c r="E252" s="25">
        <f t="shared" si="84"/>
        <v>1</v>
      </c>
      <c r="F252" s="25"/>
      <c r="G252" s="27" t="str">
        <f t="shared" si="85"/>
        <v/>
      </c>
      <c r="H252" s="26" t="s">
        <v>15</v>
      </c>
      <c r="I252" s="21">
        <v>1.0</v>
      </c>
      <c r="J252" s="21">
        <v>1.0</v>
      </c>
      <c r="K252" s="21">
        <v>1.0</v>
      </c>
      <c r="L252" s="21">
        <v>1.0</v>
      </c>
      <c r="M252" s="27" t="s">
        <v>88</v>
      </c>
      <c r="N252" s="22">
        <v>1.0</v>
      </c>
      <c r="O252" s="22">
        <v>1.0</v>
      </c>
      <c r="P252" s="22">
        <v>1.0</v>
      </c>
      <c r="Q252" s="22">
        <v>1.0</v>
      </c>
      <c r="R252" s="22">
        <v>1.0</v>
      </c>
      <c r="S252" s="21">
        <v>252.0</v>
      </c>
      <c r="T252" s="8"/>
      <c r="U252" s="8"/>
      <c r="V252" s="8"/>
      <c r="W252" s="8"/>
      <c r="X252" s="8"/>
      <c r="Y252" s="8"/>
      <c r="Z252" s="8"/>
    </row>
    <row r="253" ht="28.5" customHeight="1">
      <c r="A253" s="23" t="s">
        <v>277</v>
      </c>
      <c r="B253" s="17">
        <f t="shared" si="81"/>
        <v>1</v>
      </c>
      <c r="C253" s="24" t="str">
        <f t="shared" si="82"/>
        <v>Ap Dung</v>
      </c>
      <c r="D253" s="24" t="str">
        <f t="shared" si="83"/>
        <v>Bat buoc</v>
      </c>
      <c r="E253" s="31" t="str">
        <f t="shared" si="84"/>
        <v>x</v>
      </c>
      <c r="F253" s="25"/>
      <c r="G253" s="27" t="str">
        <f t="shared" si="85"/>
        <v/>
      </c>
      <c r="H253" s="26" t="s">
        <v>15</v>
      </c>
      <c r="I253" s="21">
        <v>1.0</v>
      </c>
      <c r="J253" s="21">
        <v>1.0</v>
      </c>
      <c r="K253" s="21">
        <v>1.0</v>
      </c>
      <c r="L253" s="21">
        <v>1.0</v>
      </c>
      <c r="M253" s="27" t="s">
        <v>22</v>
      </c>
      <c r="N253" s="27" t="s">
        <v>23</v>
      </c>
      <c r="O253" s="27" t="s">
        <v>23</v>
      </c>
      <c r="P253" s="27" t="s">
        <v>23</v>
      </c>
      <c r="Q253" s="27" t="s">
        <v>23</v>
      </c>
      <c r="R253" s="27" t="s">
        <v>23</v>
      </c>
      <c r="S253" s="21">
        <v>253.0</v>
      </c>
      <c r="T253" s="8"/>
      <c r="U253" s="8"/>
      <c r="V253" s="8"/>
      <c r="W253" s="8"/>
      <c r="X253" s="8"/>
      <c r="Y253" s="8"/>
      <c r="Z253" s="8"/>
    </row>
    <row r="254" ht="28.5" customHeight="1">
      <c r="A254" s="23" t="s">
        <v>278</v>
      </c>
      <c r="B254" s="17">
        <f t="shared" si="81"/>
        <v>1</v>
      </c>
      <c r="C254" s="24" t="str">
        <f t="shared" si="82"/>
        <v>Ap Dung</v>
      </c>
      <c r="D254" s="24" t="str">
        <f t="shared" si="83"/>
        <v>Bat buoc</v>
      </c>
      <c r="E254" s="31" t="str">
        <f t="shared" si="84"/>
        <v>x</v>
      </c>
      <c r="F254" s="25"/>
      <c r="G254" s="27" t="str">
        <f t="shared" si="85"/>
        <v/>
      </c>
      <c r="H254" s="26" t="s">
        <v>15</v>
      </c>
      <c r="I254" s="21">
        <v>1.0</v>
      </c>
      <c r="J254" s="21">
        <v>1.0</v>
      </c>
      <c r="K254" s="21">
        <v>1.0</v>
      </c>
      <c r="L254" s="21">
        <v>1.0</v>
      </c>
      <c r="M254" s="27" t="s">
        <v>22</v>
      </c>
      <c r="N254" s="27" t="s">
        <v>23</v>
      </c>
      <c r="O254" s="27" t="s">
        <v>23</v>
      </c>
      <c r="P254" s="27" t="s">
        <v>23</v>
      </c>
      <c r="Q254" s="27" t="s">
        <v>23</v>
      </c>
      <c r="R254" s="27" t="s">
        <v>23</v>
      </c>
      <c r="S254" s="21">
        <v>254.0</v>
      </c>
      <c r="T254" s="8"/>
      <c r="U254" s="8"/>
      <c r="V254" s="8"/>
      <c r="W254" s="8"/>
      <c r="X254" s="8"/>
      <c r="Y254" s="8"/>
      <c r="Z254" s="8"/>
    </row>
    <row r="255" ht="28.5" customHeight="1">
      <c r="A255" s="23" t="s">
        <v>279</v>
      </c>
      <c r="B255" s="17">
        <f t="shared" si="81"/>
        <v>1</v>
      </c>
      <c r="C255" s="24" t="str">
        <f t="shared" si="82"/>
        <v>Ap Dung</v>
      </c>
      <c r="D255" s="24" t="str">
        <f t="shared" si="83"/>
        <v>Khong</v>
      </c>
      <c r="E255" s="25" t="str">
        <f t="shared" si="84"/>
        <v/>
      </c>
      <c r="F255" s="25"/>
      <c r="G255" s="27" t="str">
        <f t="shared" si="85"/>
        <v/>
      </c>
      <c r="H255" s="26" t="s">
        <v>15</v>
      </c>
      <c r="I255" s="21">
        <v>1.0</v>
      </c>
      <c r="J255" s="21">
        <v>1.0</v>
      </c>
      <c r="K255" s="21">
        <v>1.0</v>
      </c>
      <c r="L255" s="21">
        <v>1.0</v>
      </c>
      <c r="M255" s="27" t="s">
        <v>224</v>
      </c>
      <c r="N255" s="22"/>
      <c r="O255" s="22"/>
      <c r="P255" s="22"/>
      <c r="Q255" s="22">
        <v>1.0</v>
      </c>
      <c r="R255" s="22">
        <v>1.0</v>
      </c>
      <c r="S255" s="21">
        <v>255.0</v>
      </c>
      <c r="T255" s="8"/>
      <c r="U255" s="8"/>
      <c r="V255" s="8"/>
      <c r="W255" s="8"/>
      <c r="X255" s="8"/>
      <c r="Y255" s="8"/>
      <c r="Z255" s="8"/>
    </row>
    <row r="256" ht="28.5" customHeight="1">
      <c r="A256" s="23" t="s">
        <v>280</v>
      </c>
      <c r="B256" s="17">
        <f t="shared" si="81"/>
        <v>1</v>
      </c>
      <c r="C256" s="24" t="str">
        <f t="shared" si="82"/>
        <v>Ap Dung</v>
      </c>
      <c r="D256" s="24" t="str">
        <f t="shared" si="83"/>
        <v>Khong</v>
      </c>
      <c r="E256" s="25" t="str">
        <f t="shared" si="84"/>
        <v/>
      </c>
      <c r="F256" s="25"/>
      <c r="G256" s="27" t="str">
        <f t="shared" si="85"/>
        <v/>
      </c>
      <c r="H256" s="26" t="s">
        <v>15</v>
      </c>
      <c r="I256" s="21">
        <v>1.0</v>
      </c>
      <c r="J256" s="21">
        <v>1.0</v>
      </c>
      <c r="K256" s="21">
        <v>1.0</v>
      </c>
      <c r="L256" s="21">
        <v>1.0</v>
      </c>
      <c r="M256" s="27" t="s">
        <v>224</v>
      </c>
      <c r="N256" s="22"/>
      <c r="O256" s="22"/>
      <c r="P256" s="22"/>
      <c r="Q256" s="22">
        <v>1.0</v>
      </c>
      <c r="R256" s="22">
        <v>1.0</v>
      </c>
      <c r="S256" s="21">
        <v>256.0</v>
      </c>
      <c r="T256" s="8"/>
      <c r="U256" s="8"/>
      <c r="V256" s="8"/>
      <c r="W256" s="8"/>
      <c r="X256" s="8"/>
      <c r="Y256" s="8"/>
      <c r="Z256" s="8"/>
    </row>
    <row r="257" ht="28.5" customHeight="1">
      <c r="A257" s="23" t="s">
        <v>281</v>
      </c>
      <c r="B257" s="17">
        <f t="shared" si="81"/>
        <v>1</v>
      </c>
      <c r="C257" s="24" t="str">
        <f t="shared" si="82"/>
        <v>Ap Dung</v>
      </c>
      <c r="D257" s="24" t="str">
        <f t="shared" si="83"/>
        <v>khuyen khich</v>
      </c>
      <c r="E257" s="25">
        <f t="shared" si="84"/>
        <v>1</v>
      </c>
      <c r="F257" s="25"/>
      <c r="G257" s="27" t="str">
        <f t="shared" si="85"/>
        <v/>
      </c>
      <c r="H257" s="26" t="s">
        <v>5</v>
      </c>
      <c r="I257" s="21">
        <v>1.0</v>
      </c>
      <c r="J257" s="21">
        <v>1.0</v>
      </c>
      <c r="K257" s="21">
        <v>1.0</v>
      </c>
      <c r="L257" s="21">
        <v>1.0</v>
      </c>
      <c r="M257" s="27" t="s">
        <v>18</v>
      </c>
      <c r="N257" s="22"/>
      <c r="O257" s="22"/>
      <c r="P257" s="22">
        <v>1.0</v>
      </c>
      <c r="Q257" s="22">
        <v>1.0</v>
      </c>
      <c r="R257" s="22">
        <v>1.0</v>
      </c>
      <c r="S257" s="21">
        <v>257.0</v>
      </c>
      <c r="T257" s="8"/>
      <c r="U257" s="8"/>
      <c r="V257" s="8"/>
      <c r="W257" s="8"/>
      <c r="X257" s="8"/>
      <c r="Y257" s="8"/>
      <c r="Z257" s="8"/>
    </row>
    <row r="258" ht="28.5" customHeight="1">
      <c r="A258" s="16" t="s">
        <v>282</v>
      </c>
      <c r="B258" s="17"/>
      <c r="C258" s="29"/>
      <c r="D258" s="29"/>
      <c r="E258" s="30"/>
      <c r="F258" s="30"/>
      <c r="G258" s="22"/>
      <c r="H258" s="21"/>
      <c r="I258" s="21"/>
      <c r="J258" s="21"/>
      <c r="K258" s="21"/>
      <c r="L258" s="21"/>
      <c r="M258" s="22"/>
      <c r="N258" s="22"/>
      <c r="O258" s="22"/>
      <c r="P258" s="22"/>
      <c r="Q258" s="22"/>
      <c r="R258" s="22"/>
      <c r="S258" s="21">
        <v>258.0</v>
      </c>
      <c r="T258" s="8"/>
      <c r="U258" s="8"/>
      <c r="V258" s="8"/>
      <c r="W258" s="8"/>
      <c r="X258" s="8"/>
      <c r="Y258" s="8"/>
      <c r="Z258" s="8"/>
    </row>
    <row r="259" ht="28.5" customHeight="1">
      <c r="A259" s="23" t="s">
        <v>283</v>
      </c>
      <c r="B259" s="17">
        <f t="shared" ref="B259:B277" si="86">HLOOKUP($B$2,$I$1:L259,S259,FALSE)</f>
        <v>1</v>
      </c>
      <c r="C259" s="24" t="str">
        <f t="shared" ref="C259:C277" si="87">IF(B259=1,"Ap Dung","Khong")</f>
        <v>Ap Dung</v>
      </c>
      <c r="D259" s="24" t="str">
        <f t="shared" ref="D259:D277" si="88">IF(E259="x","Bat buoc",(IF(E259=1,"khuyen khich","Khong")))</f>
        <v>Bat buoc</v>
      </c>
      <c r="E259" s="31" t="str">
        <f t="shared" ref="E259:E277" si="89">HLOOKUP($E$2,$N$1:R259,S259,FALSE)</f>
        <v>x</v>
      </c>
      <c r="F259" s="25"/>
      <c r="G259" s="27" t="str">
        <f t="shared" ref="G259:G277" si="90">IF(AND(F259=1,E259=1),1,IF(AND(F259=1,E259="x"),"x",""))</f>
        <v/>
      </c>
      <c r="H259" s="26" t="s">
        <v>70</v>
      </c>
      <c r="I259" s="21">
        <v>1.0</v>
      </c>
      <c r="J259" s="21">
        <v>1.0</v>
      </c>
      <c r="K259" s="21">
        <v>1.0</v>
      </c>
      <c r="L259" s="21">
        <v>1.0</v>
      </c>
      <c r="M259" s="27" t="s">
        <v>22</v>
      </c>
      <c r="N259" s="27" t="s">
        <v>23</v>
      </c>
      <c r="O259" s="27" t="s">
        <v>23</v>
      </c>
      <c r="P259" s="27" t="s">
        <v>23</v>
      </c>
      <c r="Q259" s="27" t="s">
        <v>23</v>
      </c>
      <c r="R259" s="27" t="s">
        <v>23</v>
      </c>
      <c r="S259" s="21">
        <v>259.0</v>
      </c>
      <c r="T259" s="8"/>
      <c r="U259" s="8"/>
      <c r="V259" s="8"/>
      <c r="W259" s="8"/>
      <c r="X259" s="8"/>
      <c r="Y259" s="8"/>
      <c r="Z259" s="8"/>
    </row>
    <row r="260" ht="28.5" customHeight="1">
      <c r="A260" s="23" t="s">
        <v>284</v>
      </c>
      <c r="B260" s="17">
        <f t="shared" si="86"/>
        <v>1</v>
      </c>
      <c r="C260" s="24" t="str">
        <f t="shared" si="87"/>
        <v>Ap Dung</v>
      </c>
      <c r="D260" s="24" t="str">
        <f t="shared" si="88"/>
        <v>Bat buoc</v>
      </c>
      <c r="E260" s="31" t="str">
        <f t="shared" si="89"/>
        <v>x</v>
      </c>
      <c r="F260" s="25"/>
      <c r="G260" s="27" t="str">
        <f t="shared" si="90"/>
        <v/>
      </c>
      <c r="H260" s="26" t="s">
        <v>15</v>
      </c>
      <c r="I260" s="21">
        <v>1.0</v>
      </c>
      <c r="J260" s="21">
        <v>1.0</v>
      </c>
      <c r="K260" s="21">
        <v>1.0</v>
      </c>
      <c r="L260" s="21">
        <v>1.0</v>
      </c>
      <c r="M260" s="27" t="s">
        <v>22</v>
      </c>
      <c r="N260" s="27" t="s">
        <v>23</v>
      </c>
      <c r="O260" s="27" t="s">
        <v>23</v>
      </c>
      <c r="P260" s="27" t="s">
        <v>23</v>
      </c>
      <c r="Q260" s="27" t="s">
        <v>23</v>
      </c>
      <c r="R260" s="27" t="s">
        <v>23</v>
      </c>
      <c r="S260" s="21">
        <v>260.0</v>
      </c>
      <c r="T260" s="8"/>
      <c r="U260" s="8"/>
      <c r="V260" s="8"/>
      <c r="W260" s="8"/>
      <c r="X260" s="8"/>
      <c r="Y260" s="8"/>
      <c r="Z260" s="8"/>
    </row>
    <row r="261" ht="28.5" customHeight="1">
      <c r="A261" s="23" t="s">
        <v>244</v>
      </c>
      <c r="B261" s="17">
        <f t="shared" si="86"/>
        <v>1</v>
      </c>
      <c r="C261" s="24" t="str">
        <f t="shared" si="87"/>
        <v>Ap Dung</v>
      </c>
      <c r="D261" s="24" t="str">
        <f t="shared" si="88"/>
        <v>Bat buoc</v>
      </c>
      <c r="E261" s="31" t="str">
        <f t="shared" si="89"/>
        <v>x</v>
      </c>
      <c r="F261" s="25"/>
      <c r="G261" s="27" t="str">
        <f t="shared" si="90"/>
        <v/>
      </c>
      <c r="H261" s="26" t="s">
        <v>15</v>
      </c>
      <c r="I261" s="21">
        <v>1.0</v>
      </c>
      <c r="J261" s="21">
        <v>1.0</v>
      </c>
      <c r="K261" s="21">
        <v>1.0</v>
      </c>
      <c r="L261" s="21">
        <v>1.0</v>
      </c>
      <c r="M261" s="27" t="s">
        <v>179</v>
      </c>
      <c r="N261" s="22">
        <v>1.0</v>
      </c>
      <c r="O261" s="22">
        <v>1.0</v>
      </c>
      <c r="P261" s="27" t="s">
        <v>23</v>
      </c>
      <c r="Q261" s="27" t="s">
        <v>23</v>
      </c>
      <c r="R261" s="27" t="s">
        <v>23</v>
      </c>
      <c r="S261" s="21">
        <v>261.0</v>
      </c>
      <c r="T261" s="8"/>
      <c r="U261" s="8"/>
      <c r="V261" s="8"/>
      <c r="W261" s="8"/>
      <c r="X261" s="8"/>
      <c r="Y261" s="8"/>
      <c r="Z261" s="8"/>
    </row>
    <row r="262" ht="28.5" customHeight="1">
      <c r="A262" s="23" t="s">
        <v>198</v>
      </c>
      <c r="B262" s="17">
        <f t="shared" si="86"/>
        <v>1</v>
      </c>
      <c r="C262" s="24" t="str">
        <f t="shared" si="87"/>
        <v>Ap Dung</v>
      </c>
      <c r="D262" s="24" t="str">
        <f t="shared" si="88"/>
        <v>Bat buoc</v>
      </c>
      <c r="E262" s="31" t="str">
        <f t="shared" si="89"/>
        <v>x</v>
      </c>
      <c r="F262" s="25"/>
      <c r="G262" s="27" t="str">
        <f t="shared" si="90"/>
        <v/>
      </c>
      <c r="H262" s="26" t="s">
        <v>15</v>
      </c>
      <c r="I262" s="21">
        <v>1.0</v>
      </c>
      <c r="J262" s="21">
        <v>1.0</v>
      </c>
      <c r="K262" s="21">
        <v>1.0</v>
      </c>
      <c r="L262" s="21">
        <v>1.0</v>
      </c>
      <c r="M262" s="27" t="s">
        <v>22</v>
      </c>
      <c r="N262" s="27" t="s">
        <v>23</v>
      </c>
      <c r="O262" s="27" t="s">
        <v>23</v>
      </c>
      <c r="P262" s="27" t="s">
        <v>23</v>
      </c>
      <c r="Q262" s="27" t="s">
        <v>23</v>
      </c>
      <c r="R262" s="27" t="s">
        <v>23</v>
      </c>
      <c r="S262" s="21">
        <v>262.0</v>
      </c>
      <c r="T262" s="8"/>
      <c r="U262" s="8"/>
      <c r="V262" s="8"/>
      <c r="W262" s="8"/>
      <c r="X262" s="8"/>
      <c r="Y262" s="8"/>
      <c r="Z262" s="8"/>
    </row>
    <row r="263" ht="28.5" customHeight="1">
      <c r="A263" s="23" t="s">
        <v>285</v>
      </c>
      <c r="B263" s="17">
        <f t="shared" si="86"/>
        <v>1</v>
      </c>
      <c r="C263" s="24" t="str">
        <f t="shared" si="87"/>
        <v>Ap Dung</v>
      </c>
      <c r="D263" s="24" t="str">
        <f t="shared" si="88"/>
        <v>Bat buoc</v>
      </c>
      <c r="E263" s="31" t="str">
        <f t="shared" si="89"/>
        <v>x</v>
      </c>
      <c r="F263" s="25"/>
      <c r="G263" s="27" t="str">
        <f t="shared" si="90"/>
        <v/>
      </c>
      <c r="H263" s="26" t="s">
        <v>15</v>
      </c>
      <c r="I263" s="21">
        <v>1.0</v>
      </c>
      <c r="J263" s="21">
        <v>1.0</v>
      </c>
      <c r="K263" s="21">
        <v>1.0</v>
      </c>
      <c r="L263" s="21">
        <v>1.0</v>
      </c>
      <c r="M263" s="27" t="s">
        <v>200</v>
      </c>
      <c r="N263" s="22">
        <v>1.0</v>
      </c>
      <c r="O263" s="27" t="s">
        <v>23</v>
      </c>
      <c r="P263" s="27" t="s">
        <v>23</v>
      </c>
      <c r="Q263" s="27" t="s">
        <v>23</v>
      </c>
      <c r="R263" s="27" t="s">
        <v>23</v>
      </c>
      <c r="S263" s="21">
        <v>263.0</v>
      </c>
      <c r="T263" s="8"/>
      <c r="U263" s="8"/>
      <c r="V263" s="8"/>
      <c r="W263" s="8"/>
      <c r="X263" s="8"/>
      <c r="Y263" s="8"/>
      <c r="Z263" s="8"/>
    </row>
    <row r="264" ht="28.5" customHeight="1">
      <c r="A264" s="23" t="s">
        <v>286</v>
      </c>
      <c r="B264" s="17">
        <f t="shared" si="86"/>
        <v>1</v>
      </c>
      <c r="C264" s="24" t="str">
        <f t="shared" si="87"/>
        <v>Ap Dung</v>
      </c>
      <c r="D264" s="24" t="str">
        <f t="shared" si="88"/>
        <v>Khong</v>
      </c>
      <c r="E264" s="25" t="str">
        <f t="shared" si="89"/>
        <v/>
      </c>
      <c r="F264" s="25"/>
      <c r="G264" s="27" t="str">
        <f t="shared" si="90"/>
        <v/>
      </c>
      <c r="H264" s="26" t="s">
        <v>15</v>
      </c>
      <c r="I264" s="21">
        <v>1.0</v>
      </c>
      <c r="J264" s="21">
        <v>1.0</v>
      </c>
      <c r="K264" s="21">
        <v>1.0</v>
      </c>
      <c r="L264" s="21">
        <v>1.0</v>
      </c>
      <c r="M264" s="27" t="s">
        <v>28</v>
      </c>
      <c r="N264" s="22"/>
      <c r="O264" s="22"/>
      <c r="P264" s="22"/>
      <c r="Q264" s="22"/>
      <c r="R264" s="27" t="s">
        <v>23</v>
      </c>
      <c r="S264" s="21">
        <v>264.0</v>
      </c>
      <c r="T264" s="8"/>
      <c r="U264" s="8"/>
      <c r="V264" s="8"/>
      <c r="W264" s="8"/>
      <c r="X264" s="8"/>
      <c r="Y264" s="8"/>
      <c r="Z264" s="8"/>
    </row>
    <row r="265" ht="28.5" customHeight="1">
      <c r="A265" s="23" t="s">
        <v>201</v>
      </c>
      <c r="B265" s="17">
        <f t="shared" si="86"/>
        <v>1</v>
      </c>
      <c r="C265" s="24" t="str">
        <f t="shared" si="87"/>
        <v>Ap Dung</v>
      </c>
      <c r="D265" s="24" t="str">
        <f t="shared" si="88"/>
        <v>Bat buoc</v>
      </c>
      <c r="E265" s="31" t="str">
        <f t="shared" si="89"/>
        <v>x</v>
      </c>
      <c r="F265" s="25"/>
      <c r="G265" s="27" t="str">
        <f t="shared" si="90"/>
        <v/>
      </c>
      <c r="H265" s="26" t="s">
        <v>15</v>
      </c>
      <c r="I265" s="21">
        <v>1.0</v>
      </c>
      <c r="J265" s="21">
        <v>1.0</v>
      </c>
      <c r="K265" s="21">
        <v>1.0</v>
      </c>
      <c r="L265" s="21">
        <v>1.0</v>
      </c>
      <c r="M265" s="27" t="s">
        <v>22</v>
      </c>
      <c r="N265" s="27" t="s">
        <v>23</v>
      </c>
      <c r="O265" s="27" t="s">
        <v>23</v>
      </c>
      <c r="P265" s="27" t="s">
        <v>23</v>
      </c>
      <c r="Q265" s="27" t="s">
        <v>23</v>
      </c>
      <c r="R265" s="27" t="s">
        <v>23</v>
      </c>
      <c r="S265" s="21">
        <v>265.0</v>
      </c>
      <c r="T265" s="8"/>
      <c r="U265" s="8"/>
      <c r="V265" s="8"/>
      <c r="W265" s="8"/>
      <c r="X265" s="8"/>
      <c r="Y265" s="8"/>
      <c r="Z265" s="8"/>
    </row>
    <row r="266" ht="28.5" customHeight="1">
      <c r="A266" s="23" t="s">
        <v>287</v>
      </c>
      <c r="B266" s="17">
        <f t="shared" si="86"/>
        <v>1</v>
      </c>
      <c r="C266" s="24" t="str">
        <f t="shared" si="87"/>
        <v>Ap Dung</v>
      </c>
      <c r="D266" s="24" t="str">
        <f t="shared" si="88"/>
        <v>Bat buoc</v>
      </c>
      <c r="E266" s="31" t="str">
        <f t="shared" si="89"/>
        <v>x</v>
      </c>
      <c r="F266" s="25"/>
      <c r="G266" s="27" t="str">
        <f t="shared" si="90"/>
        <v/>
      </c>
      <c r="H266" s="26" t="s">
        <v>15</v>
      </c>
      <c r="I266" s="21">
        <v>1.0</v>
      </c>
      <c r="J266" s="21">
        <v>1.0</v>
      </c>
      <c r="K266" s="21">
        <v>1.0</v>
      </c>
      <c r="L266" s="21">
        <v>1.0</v>
      </c>
      <c r="M266" s="27" t="s">
        <v>22</v>
      </c>
      <c r="N266" s="27" t="s">
        <v>23</v>
      </c>
      <c r="O266" s="27" t="s">
        <v>23</v>
      </c>
      <c r="P266" s="27" t="s">
        <v>23</v>
      </c>
      <c r="Q266" s="27" t="s">
        <v>23</v>
      </c>
      <c r="R266" s="27" t="s">
        <v>23</v>
      </c>
      <c r="S266" s="21">
        <v>266.0</v>
      </c>
      <c r="T266" s="8"/>
      <c r="U266" s="8"/>
      <c r="V266" s="8"/>
      <c r="W266" s="8"/>
      <c r="X266" s="8"/>
      <c r="Y266" s="8"/>
      <c r="Z266" s="8"/>
    </row>
    <row r="267" ht="28.5" customHeight="1">
      <c r="A267" s="23" t="s">
        <v>288</v>
      </c>
      <c r="B267" s="17">
        <f t="shared" si="86"/>
        <v>1</v>
      </c>
      <c r="C267" s="24" t="str">
        <f t="shared" si="87"/>
        <v>Ap Dung</v>
      </c>
      <c r="D267" s="24" t="str">
        <f t="shared" si="88"/>
        <v>Bat buoc</v>
      </c>
      <c r="E267" s="31" t="str">
        <f t="shared" si="89"/>
        <v>x</v>
      </c>
      <c r="F267" s="25"/>
      <c r="G267" s="27" t="str">
        <f t="shared" si="90"/>
        <v/>
      </c>
      <c r="H267" s="26" t="s">
        <v>15</v>
      </c>
      <c r="I267" s="21">
        <v>1.0</v>
      </c>
      <c r="J267" s="21">
        <v>1.0</v>
      </c>
      <c r="K267" s="21">
        <v>1.0</v>
      </c>
      <c r="L267" s="21">
        <v>1.0</v>
      </c>
      <c r="M267" s="27" t="s">
        <v>22</v>
      </c>
      <c r="N267" s="27" t="s">
        <v>23</v>
      </c>
      <c r="O267" s="27" t="s">
        <v>23</v>
      </c>
      <c r="P267" s="27" t="s">
        <v>23</v>
      </c>
      <c r="Q267" s="27" t="s">
        <v>23</v>
      </c>
      <c r="R267" s="27" t="s">
        <v>23</v>
      </c>
      <c r="S267" s="21">
        <v>267.0</v>
      </c>
      <c r="T267" s="8"/>
      <c r="U267" s="8"/>
      <c r="V267" s="8"/>
      <c r="W267" s="8"/>
      <c r="X267" s="8"/>
      <c r="Y267" s="8"/>
      <c r="Z267" s="8"/>
    </row>
    <row r="268" ht="28.5" customHeight="1">
      <c r="A268" s="23" t="s">
        <v>289</v>
      </c>
      <c r="B268" s="17">
        <f t="shared" si="86"/>
        <v>1</v>
      </c>
      <c r="C268" s="24" t="str">
        <f t="shared" si="87"/>
        <v>Ap Dung</v>
      </c>
      <c r="D268" s="24" t="str">
        <f t="shared" si="88"/>
        <v>Khong</v>
      </c>
      <c r="E268" s="25" t="str">
        <f t="shared" si="89"/>
        <v/>
      </c>
      <c r="F268" s="25"/>
      <c r="G268" s="27" t="str">
        <f t="shared" si="90"/>
        <v/>
      </c>
      <c r="H268" s="26" t="s">
        <v>15</v>
      </c>
      <c r="I268" s="21">
        <v>1.0</v>
      </c>
      <c r="J268" s="21">
        <v>1.0</v>
      </c>
      <c r="K268" s="21">
        <v>1.0</v>
      </c>
      <c r="L268" s="21">
        <v>1.0</v>
      </c>
      <c r="M268" s="27" t="s">
        <v>129</v>
      </c>
      <c r="N268" s="22"/>
      <c r="O268" s="22"/>
      <c r="P268" s="22"/>
      <c r="Q268" s="22">
        <v>1.0</v>
      </c>
      <c r="R268" s="27" t="s">
        <v>23</v>
      </c>
      <c r="S268" s="21">
        <v>268.0</v>
      </c>
      <c r="T268" s="8"/>
      <c r="U268" s="8"/>
      <c r="V268" s="8"/>
      <c r="W268" s="8"/>
      <c r="X268" s="8"/>
      <c r="Y268" s="8"/>
      <c r="Z268" s="8"/>
    </row>
    <row r="269" ht="28.5" customHeight="1">
      <c r="A269" s="23" t="s">
        <v>290</v>
      </c>
      <c r="B269" s="17">
        <f t="shared" si="86"/>
        <v>1</v>
      </c>
      <c r="C269" s="24" t="str">
        <f t="shared" si="87"/>
        <v>Ap Dung</v>
      </c>
      <c r="D269" s="24" t="str">
        <f t="shared" si="88"/>
        <v>Bat buoc</v>
      </c>
      <c r="E269" s="31" t="str">
        <f t="shared" si="89"/>
        <v>x</v>
      </c>
      <c r="F269" s="25"/>
      <c r="G269" s="27" t="str">
        <f t="shared" si="90"/>
        <v/>
      </c>
      <c r="H269" s="26" t="s">
        <v>15</v>
      </c>
      <c r="I269" s="21">
        <v>1.0</v>
      </c>
      <c r="J269" s="21">
        <v>1.0</v>
      </c>
      <c r="K269" s="21">
        <v>1.0</v>
      </c>
      <c r="L269" s="21">
        <v>1.0</v>
      </c>
      <c r="M269" s="27" t="s">
        <v>22</v>
      </c>
      <c r="N269" s="27" t="s">
        <v>23</v>
      </c>
      <c r="O269" s="27" t="s">
        <v>23</v>
      </c>
      <c r="P269" s="27" t="s">
        <v>23</v>
      </c>
      <c r="Q269" s="27" t="s">
        <v>23</v>
      </c>
      <c r="R269" s="27" t="s">
        <v>23</v>
      </c>
      <c r="S269" s="21">
        <v>269.0</v>
      </c>
      <c r="T269" s="8"/>
      <c r="U269" s="8"/>
      <c r="V269" s="8"/>
      <c r="W269" s="8"/>
      <c r="X269" s="8"/>
      <c r="Y269" s="8"/>
      <c r="Z269" s="8"/>
    </row>
    <row r="270" ht="28.5" customHeight="1">
      <c r="A270" s="23" t="s">
        <v>291</v>
      </c>
      <c r="B270" s="17">
        <f t="shared" si="86"/>
        <v>1</v>
      </c>
      <c r="C270" s="24" t="str">
        <f t="shared" si="87"/>
        <v>Ap Dung</v>
      </c>
      <c r="D270" s="24" t="str">
        <f t="shared" si="88"/>
        <v>Bat buoc</v>
      </c>
      <c r="E270" s="31" t="str">
        <f t="shared" si="89"/>
        <v>x</v>
      </c>
      <c r="F270" s="25"/>
      <c r="G270" s="27" t="str">
        <f t="shared" si="90"/>
        <v/>
      </c>
      <c r="H270" s="26" t="s">
        <v>15</v>
      </c>
      <c r="I270" s="21">
        <v>1.0</v>
      </c>
      <c r="J270" s="21">
        <v>1.0</v>
      </c>
      <c r="K270" s="21">
        <v>1.0</v>
      </c>
      <c r="L270" s="21">
        <v>1.0</v>
      </c>
      <c r="M270" s="27" t="s">
        <v>22</v>
      </c>
      <c r="N270" s="27" t="s">
        <v>23</v>
      </c>
      <c r="O270" s="27" t="s">
        <v>23</v>
      </c>
      <c r="P270" s="27" t="s">
        <v>23</v>
      </c>
      <c r="Q270" s="27" t="s">
        <v>23</v>
      </c>
      <c r="R270" s="27" t="s">
        <v>23</v>
      </c>
      <c r="S270" s="21">
        <v>270.0</v>
      </c>
      <c r="T270" s="8"/>
      <c r="U270" s="8"/>
      <c r="V270" s="8"/>
      <c r="W270" s="8"/>
      <c r="X270" s="8"/>
      <c r="Y270" s="8"/>
      <c r="Z270" s="8"/>
    </row>
    <row r="271" ht="28.5" customHeight="1">
      <c r="A271" s="23" t="s">
        <v>194</v>
      </c>
      <c r="B271" s="17">
        <f t="shared" si="86"/>
        <v>1</v>
      </c>
      <c r="C271" s="24" t="str">
        <f t="shared" si="87"/>
        <v>Ap Dung</v>
      </c>
      <c r="D271" s="24" t="str">
        <f t="shared" si="88"/>
        <v>Bat buoc</v>
      </c>
      <c r="E271" s="31" t="str">
        <f t="shared" si="89"/>
        <v>x</v>
      </c>
      <c r="F271" s="25"/>
      <c r="G271" s="27" t="str">
        <f t="shared" si="90"/>
        <v/>
      </c>
      <c r="H271" s="26" t="s">
        <v>15</v>
      </c>
      <c r="I271" s="21">
        <v>1.0</v>
      </c>
      <c r="J271" s="21">
        <v>1.0</v>
      </c>
      <c r="K271" s="21">
        <v>1.0</v>
      </c>
      <c r="L271" s="21">
        <v>1.0</v>
      </c>
      <c r="M271" s="27" t="s">
        <v>22</v>
      </c>
      <c r="N271" s="27" t="s">
        <v>23</v>
      </c>
      <c r="O271" s="27" t="s">
        <v>23</v>
      </c>
      <c r="P271" s="27" t="s">
        <v>23</v>
      </c>
      <c r="Q271" s="27" t="s">
        <v>23</v>
      </c>
      <c r="R271" s="27" t="s">
        <v>23</v>
      </c>
      <c r="S271" s="21">
        <v>271.0</v>
      </c>
      <c r="T271" s="8"/>
      <c r="U271" s="8"/>
      <c r="V271" s="8"/>
      <c r="W271" s="8"/>
      <c r="X271" s="8"/>
      <c r="Y271" s="8"/>
      <c r="Z271" s="8"/>
    </row>
    <row r="272" ht="28.5" customHeight="1">
      <c r="A272" s="23" t="s">
        <v>197</v>
      </c>
      <c r="B272" s="17">
        <f t="shared" si="86"/>
        <v>1</v>
      </c>
      <c r="C272" s="24" t="str">
        <f t="shared" si="87"/>
        <v>Ap Dung</v>
      </c>
      <c r="D272" s="24" t="str">
        <f t="shared" si="88"/>
        <v>khuyen khich</v>
      </c>
      <c r="E272" s="25">
        <f t="shared" si="89"/>
        <v>1</v>
      </c>
      <c r="F272" s="25"/>
      <c r="G272" s="27" t="str">
        <f t="shared" si="90"/>
        <v/>
      </c>
      <c r="H272" s="26" t="s">
        <v>15</v>
      </c>
      <c r="I272" s="21">
        <v>1.0</v>
      </c>
      <c r="J272" s="21">
        <v>1.0</v>
      </c>
      <c r="K272" s="21">
        <v>1.0</v>
      </c>
      <c r="L272" s="21">
        <v>1.0</v>
      </c>
      <c r="M272" s="27" t="s">
        <v>88</v>
      </c>
      <c r="N272" s="22">
        <v>1.0</v>
      </c>
      <c r="O272" s="22">
        <v>1.0</v>
      </c>
      <c r="P272" s="22">
        <v>1.0</v>
      </c>
      <c r="Q272" s="22">
        <v>1.0</v>
      </c>
      <c r="R272" s="22">
        <v>1.0</v>
      </c>
      <c r="S272" s="21">
        <v>272.0</v>
      </c>
      <c r="T272" s="8"/>
      <c r="U272" s="8"/>
      <c r="V272" s="8"/>
      <c r="W272" s="8"/>
      <c r="X272" s="8"/>
      <c r="Y272" s="8"/>
      <c r="Z272" s="8"/>
    </row>
    <row r="273" ht="28.5" customHeight="1">
      <c r="A273" s="23" t="s">
        <v>196</v>
      </c>
      <c r="B273" s="17">
        <f t="shared" si="86"/>
        <v>1</v>
      </c>
      <c r="C273" s="24" t="str">
        <f t="shared" si="87"/>
        <v>Ap Dung</v>
      </c>
      <c r="D273" s="24" t="str">
        <f t="shared" si="88"/>
        <v>Bat buoc</v>
      </c>
      <c r="E273" s="31" t="str">
        <f t="shared" si="89"/>
        <v>x</v>
      </c>
      <c r="F273" s="25"/>
      <c r="G273" s="27" t="str">
        <f t="shared" si="90"/>
        <v/>
      </c>
      <c r="H273" s="26" t="s">
        <v>15</v>
      </c>
      <c r="I273" s="21">
        <v>1.0</v>
      </c>
      <c r="J273" s="21">
        <v>1.0</v>
      </c>
      <c r="K273" s="21">
        <v>1.0</v>
      </c>
      <c r="L273" s="21">
        <v>1.0</v>
      </c>
      <c r="M273" s="27" t="s">
        <v>22</v>
      </c>
      <c r="N273" s="27" t="s">
        <v>23</v>
      </c>
      <c r="O273" s="27" t="s">
        <v>23</v>
      </c>
      <c r="P273" s="27" t="s">
        <v>23</v>
      </c>
      <c r="Q273" s="27" t="s">
        <v>23</v>
      </c>
      <c r="R273" s="27" t="s">
        <v>23</v>
      </c>
      <c r="S273" s="21">
        <v>273.0</v>
      </c>
      <c r="T273" s="8"/>
      <c r="U273" s="8"/>
      <c r="V273" s="8"/>
      <c r="W273" s="8"/>
      <c r="X273" s="8"/>
      <c r="Y273" s="8"/>
      <c r="Z273" s="8"/>
    </row>
    <row r="274" ht="28.5" customHeight="1">
      <c r="A274" s="23" t="s">
        <v>203</v>
      </c>
      <c r="B274" s="17">
        <f t="shared" si="86"/>
        <v>1</v>
      </c>
      <c r="C274" s="24" t="str">
        <f t="shared" si="87"/>
        <v>Ap Dung</v>
      </c>
      <c r="D274" s="24" t="str">
        <f t="shared" si="88"/>
        <v>Bat buoc</v>
      </c>
      <c r="E274" s="31" t="str">
        <f t="shared" si="89"/>
        <v>x</v>
      </c>
      <c r="F274" s="25"/>
      <c r="G274" s="27" t="str">
        <f t="shared" si="90"/>
        <v/>
      </c>
      <c r="H274" s="26" t="s">
        <v>15</v>
      </c>
      <c r="I274" s="21">
        <v>1.0</v>
      </c>
      <c r="J274" s="21">
        <v>1.0</v>
      </c>
      <c r="K274" s="21">
        <v>1.0</v>
      </c>
      <c r="L274" s="21">
        <v>1.0</v>
      </c>
      <c r="M274" s="27" t="s">
        <v>22</v>
      </c>
      <c r="N274" s="27" t="s">
        <v>23</v>
      </c>
      <c r="O274" s="27" t="s">
        <v>23</v>
      </c>
      <c r="P274" s="27" t="s">
        <v>23</v>
      </c>
      <c r="Q274" s="27" t="s">
        <v>23</v>
      </c>
      <c r="R274" s="27" t="s">
        <v>23</v>
      </c>
      <c r="S274" s="21">
        <v>274.0</v>
      </c>
      <c r="T274" s="8"/>
      <c r="U274" s="8"/>
      <c r="V274" s="8"/>
      <c r="W274" s="8"/>
      <c r="X274" s="8"/>
      <c r="Y274" s="8"/>
      <c r="Z274" s="8"/>
    </row>
    <row r="275" ht="28.5" customHeight="1">
      <c r="A275" s="23" t="s">
        <v>204</v>
      </c>
      <c r="B275" s="17">
        <f t="shared" si="86"/>
        <v>1</v>
      </c>
      <c r="C275" s="24" t="str">
        <f t="shared" si="87"/>
        <v>Ap Dung</v>
      </c>
      <c r="D275" s="24" t="str">
        <f t="shared" si="88"/>
        <v>Bat buoc</v>
      </c>
      <c r="E275" s="31" t="str">
        <f t="shared" si="89"/>
        <v>x</v>
      </c>
      <c r="F275" s="25"/>
      <c r="G275" s="27" t="str">
        <f t="shared" si="90"/>
        <v/>
      </c>
      <c r="H275" s="26" t="s">
        <v>15</v>
      </c>
      <c r="I275" s="21">
        <v>1.0</v>
      </c>
      <c r="J275" s="21">
        <v>1.0</v>
      </c>
      <c r="K275" s="21">
        <v>1.0</v>
      </c>
      <c r="L275" s="21">
        <v>1.0</v>
      </c>
      <c r="M275" s="27" t="s">
        <v>22</v>
      </c>
      <c r="N275" s="27" t="s">
        <v>23</v>
      </c>
      <c r="O275" s="27" t="s">
        <v>23</v>
      </c>
      <c r="P275" s="27" t="s">
        <v>23</v>
      </c>
      <c r="Q275" s="27" t="s">
        <v>23</v>
      </c>
      <c r="R275" s="27" t="s">
        <v>23</v>
      </c>
      <c r="S275" s="21">
        <v>275.0</v>
      </c>
      <c r="T275" s="8"/>
      <c r="U275" s="8"/>
      <c r="V275" s="8"/>
      <c r="W275" s="8"/>
      <c r="X275" s="8"/>
      <c r="Y275" s="8"/>
      <c r="Z275" s="8"/>
    </row>
    <row r="276" ht="28.5" customHeight="1">
      <c r="A276" s="23" t="s">
        <v>292</v>
      </c>
      <c r="B276" s="17">
        <f t="shared" si="86"/>
        <v>1</v>
      </c>
      <c r="C276" s="24" t="str">
        <f t="shared" si="87"/>
        <v>Ap Dung</v>
      </c>
      <c r="D276" s="24" t="str">
        <f t="shared" si="88"/>
        <v>khuyen khich</v>
      </c>
      <c r="E276" s="25">
        <f t="shared" si="89"/>
        <v>1</v>
      </c>
      <c r="F276" s="25"/>
      <c r="G276" s="27" t="str">
        <f t="shared" si="90"/>
        <v/>
      </c>
      <c r="H276" s="26" t="s">
        <v>15</v>
      </c>
      <c r="I276" s="21">
        <v>1.0</v>
      </c>
      <c r="J276" s="21">
        <v>1.0</v>
      </c>
      <c r="K276" s="21">
        <v>1.0</v>
      </c>
      <c r="L276" s="21">
        <v>1.0</v>
      </c>
      <c r="M276" s="27" t="s">
        <v>44</v>
      </c>
      <c r="N276" s="22">
        <v>1.0</v>
      </c>
      <c r="O276" s="22">
        <v>1.0</v>
      </c>
      <c r="P276" s="22">
        <v>1.0</v>
      </c>
      <c r="Q276" s="27" t="s">
        <v>23</v>
      </c>
      <c r="R276" s="27" t="s">
        <v>23</v>
      </c>
      <c r="S276" s="21">
        <v>276.0</v>
      </c>
      <c r="T276" s="8"/>
      <c r="U276" s="8"/>
      <c r="V276" s="8"/>
      <c r="W276" s="8"/>
      <c r="X276" s="8"/>
      <c r="Y276" s="8"/>
      <c r="Z276" s="8"/>
    </row>
    <row r="277" ht="28.5" customHeight="1">
      <c r="A277" s="23" t="s">
        <v>293</v>
      </c>
      <c r="B277" s="17">
        <f t="shared" si="86"/>
        <v>1</v>
      </c>
      <c r="C277" s="24" t="str">
        <f t="shared" si="87"/>
        <v>Ap Dung</v>
      </c>
      <c r="D277" s="24" t="str">
        <f t="shared" si="88"/>
        <v>Bat buoc</v>
      </c>
      <c r="E277" s="31" t="str">
        <f t="shared" si="89"/>
        <v>x</v>
      </c>
      <c r="F277" s="25"/>
      <c r="G277" s="27" t="str">
        <f t="shared" si="90"/>
        <v/>
      </c>
      <c r="H277" s="26" t="s">
        <v>15</v>
      </c>
      <c r="I277" s="21">
        <v>1.0</v>
      </c>
      <c r="J277" s="21">
        <v>1.0</v>
      </c>
      <c r="K277" s="21">
        <v>1.0</v>
      </c>
      <c r="L277" s="21">
        <v>1.0</v>
      </c>
      <c r="M277" s="27" t="s">
        <v>22</v>
      </c>
      <c r="N277" s="27" t="s">
        <v>23</v>
      </c>
      <c r="O277" s="27" t="s">
        <v>23</v>
      </c>
      <c r="P277" s="27" t="s">
        <v>23</v>
      </c>
      <c r="Q277" s="27" t="s">
        <v>23</v>
      </c>
      <c r="R277" s="27" t="s">
        <v>23</v>
      </c>
      <c r="S277" s="21">
        <v>277.0</v>
      </c>
      <c r="T277" s="8"/>
      <c r="U277" s="8"/>
      <c r="V277" s="8"/>
      <c r="W277" s="8"/>
      <c r="X277" s="8"/>
      <c r="Y277" s="8"/>
      <c r="Z277" s="8"/>
    </row>
    <row r="278" ht="28.5" customHeight="1">
      <c r="A278" s="28" t="s">
        <v>294</v>
      </c>
      <c r="B278" s="17"/>
      <c r="C278" s="29"/>
      <c r="D278" s="29"/>
      <c r="E278" s="30"/>
      <c r="F278" s="30"/>
      <c r="G278" s="22"/>
      <c r="H278" s="21"/>
      <c r="I278" s="21"/>
      <c r="J278" s="21"/>
      <c r="K278" s="21"/>
      <c r="L278" s="21"/>
      <c r="M278" s="22"/>
      <c r="N278" s="22"/>
      <c r="O278" s="22"/>
      <c r="P278" s="22"/>
      <c r="Q278" s="22"/>
      <c r="R278" s="22"/>
      <c r="S278" s="21">
        <v>278.0</v>
      </c>
      <c r="T278" s="8"/>
      <c r="U278" s="8"/>
      <c r="V278" s="8"/>
      <c r="W278" s="8"/>
      <c r="X278" s="8"/>
      <c r="Y278" s="8"/>
      <c r="Z278" s="8"/>
    </row>
    <row r="279" ht="28.5" customHeight="1">
      <c r="A279" s="23" t="s">
        <v>295</v>
      </c>
      <c r="B279" s="17">
        <f t="shared" ref="B279:B303" si="91">HLOOKUP($B$2,$I$1:L279,S279,FALSE)</f>
        <v>1</v>
      </c>
      <c r="C279" s="24" t="str">
        <f t="shared" ref="C279:C303" si="92">IF(B279=1,"Ap Dung","Khong")</f>
        <v>Ap Dung</v>
      </c>
      <c r="D279" s="24" t="str">
        <f t="shared" ref="D279:D303" si="93">IF(E279="x","Bat buoc",(IF(E279=1,"khuyen khich","Khong")))</f>
        <v>Bat buoc</v>
      </c>
      <c r="E279" s="31" t="str">
        <f t="shared" ref="E279:E303" si="94">HLOOKUP($E$2,$N$1:R279,S279,FALSE)</f>
        <v>x</v>
      </c>
      <c r="F279" s="25"/>
      <c r="G279" s="27" t="str">
        <f t="shared" ref="G279:G303" si="95">IF(AND(F279=1,E279=1),1,IF(AND(F279=1,E279="x"),"x",""))</f>
        <v/>
      </c>
      <c r="H279" s="26" t="s">
        <v>15</v>
      </c>
      <c r="I279" s="21">
        <v>1.0</v>
      </c>
      <c r="J279" s="21">
        <v>1.0</v>
      </c>
      <c r="K279" s="21">
        <v>1.0</v>
      </c>
      <c r="L279" s="21">
        <v>1.0</v>
      </c>
      <c r="M279" s="27" t="s">
        <v>22</v>
      </c>
      <c r="N279" s="27" t="s">
        <v>23</v>
      </c>
      <c r="O279" s="27" t="s">
        <v>23</v>
      </c>
      <c r="P279" s="27" t="s">
        <v>23</v>
      </c>
      <c r="Q279" s="27" t="s">
        <v>23</v>
      </c>
      <c r="R279" s="27" t="s">
        <v>23</v>
      </c>
      <c r="S279" s="21">
        <v>279.0</v>
      </c>
      <c r="T279" s="8"/>
      <c r="U279" s="8"/>
      <c r="V279" s="8"/>
      <c r="W279" s="8"/>
      <c r="X279" s="8"/>
      <c r="Y279" s="8"/>
      <c r="Z279" s="8"/>
    </row>
    <row r="280" ht="28.5" customHeight="1">
      <c r="A280" s="23" t="s">
        <v>296</v>
      </c>
      <c r="B280" s="17">
        <f t="shared" si="91"/>
        <v>1</v>
      </c>
      <c r="C280" s="24" t="str">
        <f t="shared" si="92"/>
        <v>Ap Dung</v>
      </c>
      <c r="D280" s="24" t="str">
        <f t="shared" si="93"/>
        <v>Bat buoc</v>
      </c>
      <c r="E280" s="31" t="str">
        <f t="shared" si="94"/>
        <v>x</v>
      </c>
      <c r="F280" s="25"/>
      <c r="G280" s="27" t="str">
        <f t="shared" si="95"/>
        <v/>
      </c>
      <c r="H280" s="26" t="s">
        <v>15</v>
      </c>
      <c r="I280" s="21">
        <v>1.0</v>
      </c>
      <c r="J280" s="21">
        <v>1.0</v>
      </c>
      <c r="K280" s="21">
        <v>1.0</v>
      </c>
      <c r="L280" s="21">
        <v>1.0</v>
      </c>
      <c r="M280" s="27" t="s">
        <v>22</v>
      </c>
      <c r="N280" s="27" t="s">
        <v>23</v>
      </c>
      <c r="O280" s="27" t="s">
        <v>23</v>
      </c>
      <c r="P280" s="27" t="s">
        <v>23</v>
      </c>
      <c r="Q280" s="27" t="s">
        <v>23</v>
      </c>
      <c r="R280" s="27" t="s">
        <v>23</v>
      </c>
      <c r="S280" s="21">
        <v>280.0</v>
      </c>
      <c r="T280" s="8"/>
      <c r="U280" s="8"/>
      <c r="V280" s="8"/>
      <c r="W280" s="8"/>
      <c r="X280" s="8"/>
      <c r="Y280" s="8"/>
      <c r="Z280" s="8"/>
    </row>
    <row r="281" ht="28.5" customHeight="1">
      <c r="A281" s="23" t="s">
        <v>297</v>
      </c>
      <c r="B281" s="17">
        <f t="shared" si="91"/>
        <v>1</v>
      </c>
      <c r="C281" s="24" t="str">
        <f t="shared" si="92"/>
        <v>Ap Dung</v>
      </c>
      <c r="D281" s="24" t="str">
        <f t="shared" si="93"/>
        <v>Khong</v>
      </c>
      <c r="E281" s="25" t="str">
        <f t="shared" si="94"/>
        <v/>
      </c>
      <c r="F281" s="25"/>
      <c r="G281" s="27" t="str">
        <f t="shared" si="95"/>
        <v/>
      </c>
      <c r="H281" s="26" t="s">
        <v>15</v>
      </c>
      <c r="I281" s="21">
        <v>1.0</v>
      </c>
      <c r="J281" s="21">
        <v>1.0</v>
      </c>
      <c r="K281" s="21">
        <v>1.0</v>
      </c>
      <c r="L281" s="21">
        <v>1.0</v>
      </c>
      <c r="M281" s="27" t="s">
        <v>16</v>
      </c>
      <c r="N281" s="22">
        <v>1.0</v>
      </c>
      <c r="O281" s="22">
        <v>1.0</v>
      </c>
      <c r="P281" s="22"/>
      <c r="Q281" s="22"/>
      <c r="R281" s="22"/>
      <c r="S281" s="21">
        <v>281.0</v>
      </c>
      <c r="T281" s="8"/>
      <c r="U281" s="8"/>
      <c r="V281" s="8"/>
      <c r="W281" s="8"/>
      <c r="X281" s="8"/>
      <c r="Y281" s="8"/>
      <c r="Z281" s="8"/>
    </row>
    <row r="282" ht="28.5" customHeight="1">
      <c r="A282" s="23" t="s">
        <v>298</v>
      </c>
      <c r="B282" s="17">
        <f t="shared" si="91"/>
        <v>1</v>
      </c>
      <c r="C282" s="24" t="str">
        <f t="shared" si="92"/>
        <v>Ap Dung</v>
      </c>
      <c r="D282" s="24" t="str">
        <f t="shared" si="93"/>
        <v>khuyen khich</v>
      </c>
      <c r="E282" s="25">
        <f t="shared" si="94"/>
        <v>1</v>
      </c>
      <c r="F282" s="25"/>
      <c r="G282" s="27" t="str">
        <f t="shared" si="95"/>
        <v/>
      </c>
      <c r="H282" s="26" t="s">
        <v>15</v>
      </c>
      <c r="I282" s="21">
        <v>1.0</v>
      </c>
      <c r="J282" s="21">
        <v>1.0</v>
      </c>
      <c r="K282" s="21">
        <v>1.0</v>
      </c>
      <c r="L282" s="21">
        <v>1.0</v>
      </c>
      <c r="M282" s="27" t="s">
        <v>18</v>
      </c>
      <c r="N282" s="22"/>
      <c r="O282" s="22"/>
      <c r="P282" s="22">
        <v>1.0</v>
      </c>
      <c r="Q282" s="22">
        <v>1.0</v>
      </c>
      <c r="R282" s="22">
        <v>1.0</v>
      </c>
      <c r="S282" s="21">
        <v>282.0</v>
      </c>
      <c r="T282" s="8"/>
      <c r="U282" s="8"/>
      <c r="V282" s="8"/>
      <c r="W282" s="8"/>
      <c r="X282" s="8"/>
      <c r="Y282" s="8"/>
      <c r="Z282" s="8"/>
    </row>
    <row r="283" ht="28.5" customHeight="1">
      <c r="A283" s="23" t="s">
        <v>299</v>
      </c>
      <c r="B283" s="17">
        <f t="shared" si="91"/>
        <v>1</v>
      </c>
      <c r="C283" s="24" t="str">
        <f t="shared" si="92"/>
        <v>Ap Dung</v>
      </c>
      <c r="D283" s="24" t="str">
        <f t="shared" si="93"/>
        <v>Bat buoc</v>
      </c>
      <c r="E283" s="31" t="str">
        <f t="shared" si="94"/>
        <v>x</v>
      </c>
      <c r="F283" s="25"/>
      <c r="G283" s="27" t="str">
        <f t="shared" si="95"/>
        <v/>
      </c>
      <c r="H283" s="26" t="s">
        <v>15</v>
      </c>
      <c r="I283" s="21">
        <v>1.0</v>
      </c>
      <c r="J283" s="21">
        <v>1.0</v>
      </c>
      <c r="K283" s="21">
        <v>1.0</v>
      </c>
      <c r="L283" s="21">
        <v>1.0</v>
      </c>
      <c r="M283" s="27" t="s">
        <v>22</v>
      </c>
      <c r="N283" s="27" t="s">
        <v>23</v>
      </c>
      <c r="O283" s="27" t="s">
        <v>23</v>
      </c>
      <c r="P283" s="27" t="s">
        <v>23</v>
      </c>
      <c r="Q283" s="27" t="s">
        <v>23</v>
      </c>
      <c r="R283" s="27" t="s">
        <v>23</v>
      </c>
      <c r="S283" s="21">
        <v>283.0</v>
      </c>
      <c r="T283" s="8"/>
      <c r="U283" s="8"/>
      <c r="V283" s="8"/>
      <c r="W283" s="8"/>
      <c r="X283" s="8"/>
      <c r="Y283" s="8"/>
      <c r="Z283" s="8"/>
    </row>
    <row r="284" ht="28.5" customHeight="1">
      <c r="A284" s="23" t="s">
        <v>300</v>
      </c>
      <c r="B284" s="17">
        <f t="shared" si="91"/>
        <v>1</v>
      </c>
      <c r="C284" s="24" t="str">
        <f t="shared" si="92"/>
        <v>Ap Dung</v>
      </c>
      <c r="D284" s="24" t="str">
        <f t="shared" si="93"/>
        <v>Bat buoc</v>
      </c>
      <c r="E284" s="31" t="str">
        <f t="shared" si="94"/>
        <v>x</v>
      </c>
      <c r="F284" s="25"/>
      <c r="G284" s="27" t="str">
        <f t="shared" si="95"/>
        <v/>
      </c>
      <c r="H284" s="26" t="s">
        <v>15</v>
      </c>
      <c r="I284" s="21">
        <v>1.0</v>
      </c>
      <c r="J284" s="21">
        <v>1.0</v>
      </c>
      <c r="K284" s="21">
        <v>1.0</v>
      </c>
      <c r="L284" s="21">
        <v>1.0</v>
      </c>
      <c r="M284" s="27" t="s">
        <v>22</v>
      </c>
      <c r="N284" s="27" t="s">
        <v>23</v>
      </c>
      <c r="O284" s="27" t="s">
        <v>23</v>
      </c>
      <c r="P284" s="27" t="s">
        <v>23</v>
      </c>
      <c r="Q284" s="27" t="s">
        <v>23</v>
      </c>
      <c r="R284" s="27" t="s">
        <v>23</v>
      </c>
      <c r="S284" s="21">
        <v>284.0</v>
      </c>
      <c r="T284" s="8"/>
      <c r="U284" s="8"/>
      <c r="V284" s="8"/>
      <c r="W284" s="8"/>
      <c r="X284" s="8"/>
      <c r="Y284" s="8"/>
      <c r="Z284" s="8"/>
    </row>
    <row r="285" ht="28.5" customHeight="1">
      <c r="A285" s="23" t="s">
        <v>301</v>
      </c>
      <c r="B285" s="17">
        <f t="shared" si="91"/>
        <v>1</v>
      </c>
      <c r="C285" s="24" t="str">
        <f t="shared" si="92"/>
        <v>Ap Dung</v>
      </c>
      <c r="D285" s="24" t="str">
        <f t="shared" si="93"/>
        <v>Khong</v>
      </c>
      <c r="E285" s="25" t="str">
        <f t="shared" si="94"/>
        <v/>
      </c>
      <c r="F285" s="25"/>
      <c r="G285" s="27" t="str">
        <f t="shared" si="95"/>
        <v/>
      </c>
      <c r="H285" s="26" t="s">
        <v>15</v>
      </c>
      <c r="I285" s="21">
        <v>1.0</v>
      </c>
      <c r="J285" s="21">
        <v>1.0</v>
      </c>
      <c r="K285" s="21">
        <v>1.0</v>
      </c>
      <c r="L285" s="21">
        <v>1.0</v>
      </c>
      <c r="M285" s="27" t="s">
        <v>41</v>
      </c>
      <c r="N285" s="22"/>
      <c r="O285" s="22"/>
      <c r="P285" s="22"/>
      <c r="Q285" s="27" t="s">
        <v>23</v>
      </c>
      <c r="R285" s="27" t="s">
        <v>23</v>
      </c>
      <c r="S285" s="21">
        <v>285.0</v>
      </c>
      <c r="T285" s="8"/>
      <c r="U285" s="8"/>
      <c r="V285" s="8"/>
      <c r="W285" s="8"/>
      <c r="X285" s="8"/>
      <c r="Y285" s="8"/>
      <c r="Z285" s="8"/>
    </row>
    <row r="286" ht="28.5" customHeight="1">
      <c r="A286" s="23" t="s">
        <v>302</v>
      </c>
      <c r="B286" s="17">
        <f t="shared" si="91"/>
        <v>1</v>
      </c>
      <c r="C286" s="24" t="str">
        <f t="shared" si="92"/>
        <v>Ap Dung</v>
      </c>
      <c r="D286" s="24" t="str">
        <f t="shared" si="93"/>
        <v>Bat buoc</v>
      </c>
      <c r="E286" s="31" t="str">
        <f t="shared" si="94"/>
        <v>x</v>
      </c>
      <c r="F286" s="25"/>
      <c r="G286" s="27" t="str">
        <f t="shared" si="95"/>
        <v/>
      </c>
      <c r="H286" s="26" t="s">
        <v>15</v>
      </c>
      <c r="I286" s="21">
        <v>1.0</v>
      </c>
      <c r="J286" s="21">
        <v>1.0</v>
      </c>
      <c r="K286" s="21">
        <v>1.0</v>
      </c>
      <c r="L286" s="21">
        <v>1.0</v>
      </c>
      <c r="M286" s="27" t="s">
        <v>25</v>
      </c>
      <c r="N286" s="22"/>
      <c r="O286" s="22"/>
      <c r="P286" s="27" t="s">
        <v>23</v>
      </c>
      <c r="Q286" s="27" t="s">
        <v>23</v>
      </c>
      <c r="R286" s="27" t="s">
        <v>23</v>
      </c>
      <c r="S286" s="21">
        <v>286.0</v>
      </c>
      <c r="T286" s="8"/>
      <c r="U286" s="8"/>
      <c r="V286" s="8"/>
      <c r="W286" s="8"/>
      <c r="X286" s="8"/>
      <c r="Y286" s="8"/>
      <c r="Z286" s="8"/>
    </row>
    <row r="287" ht="28.5" customHeight="1">
      <c r="A287" s="23" t="s">
        <v>303</v>
      </c>
      <c r="B287" s="17">
        <f t="shared" si="91"/>
        <v>1</v>
      </c>
      <c r="C287" s="24" t="str">
        <f t="shared" si="92"/>
        <v>Ap Dung</v>
      </c>
      <c r="D287" s="24" t="str">
        <f t="shared" si="93"/>
        <v>Bat buoc</v>
      </c>
      <c r="E287" s="31" t="str">
        <f t="shared" si="94"/>
        <v>x</v>
      </c>
      <c r="F287" s="25"/>
      <c r="G287" s="27" t="str">
        <f t="shared" si="95"/>
        <v/>
      </c>
      <c r="H287" s="26" t="s">
        <v>15</v>
      </c>
      <c r="I287" s="21">
        <v>1.0</v>
      </c>
      <c r="J287" s="21">
        <v>1.0</v>
      </c>
      <c r="K287" s="21">
        <v>1.0</v>
      </c>
      <c r="L287" s="21">
        <v>1.0</v>
      </c>
      <c r="M287" s="27" t="s">
        <v>25</v>
      </c>
      <c r="N287" s="22"/>
      <c r="O287" s="22"/>
      <c r="P287" s="27" t="s">
        <v>23</v>
      </c>
      <c r="Q287" s="27" t="s">
        <v>23</v>
      </c>
      <c r="R287" s="27" t="s">
        <v>23</v>
      </c>
      <c r="S287" s="21">
        <v>287.0</v>
      </c>
      <c r="T287" s="8"/>
      <c r="U287" s="8"/>
      <c r="V287" s="8"/>
      <c r="W287" s="8"/>
      <c r="X287" s="8"/>
      <c r="Y287" s="8"/>
      <c r="Z287" s="8"/>
    </row>
    <row r="288" ht="28.5" customHeight="1">
      <c r="A288" s="23" t="s">
        <v>304</v>
      </c>
      <c r="B288" s="17">
        <f t="shared" si="91"/>
        <v>1</v>
      </c>
      <c r="C288" s="24" t="str">
        <f t="shared" si="92"/>
        <v>Ap Dung</v>
      </c>
      <c r="D288" s="24" t="str">
        <f t="shared" si="93"/>
        <v>Bat buoc</v>
      </c>
      <c r="E288" s="31" t="str">
        <f t="shared" si="94"/>
        <v>x</v>
      </c>
      <c r="F288" s="25"/>
      <c r="G288" s="27" t="str">
        <f t="shared" si="95"/>
        <v/>
      </c>
      <c r="H288" s="26" t="s">
        <v>15</v>
      </c>
      <c r="I288" s="21">
        <v>1.0</v>
      </c>
      <c r="J288" s="21">
        <v>1.0</v>
      </c>
      <c r="K288" s="21">
        <v>1.0</v>
      </c>
      <c r="L288" s="21">
        <v>1.0</v>
      </c>
      <c r="M288" s="27" t="s">
        <v>25</v>
      </c>
      <c r="N288" s="22"/>
      <c r="O288" s="22"/>
      <c r="P288" s="27" t="s">
        <v>23</v>
      </c>
      <c r="Q288" s="27" t="s">
        <v>23</v>
      </c>
      <c r="R288" s="27" t="s">
        <v>23</v>
      </c>
      <c r="S288" s="21">
        <v>288.0</v>
      </c>
      <c r="T288" s="8"/>
      <c r="U288" s="8"/>
      <c r="V288" s="8"/>
      <c r="W288" s="8"/>
      <c r="X288" s="8"/>
      <c r="Y288" s="8"/>
      <c r="Z288" s="8"/>
    </row>
    <row r="289" ht="28.5" customHeight="1">
      <c r="A289" s="23" t="s">
        <v>305</v>
      </c>
      <c r="B289" s="17">
        <f t="shared" si="91"/>
        <v>1</v>
      </c>
      <c r="C289" s="24" t="str">
        <f t="shared" si="92"/>
        <v>Ap Dung</v>
      </c>
      <c r="D289" s="24" t="str">
        <f t="shared" si="93"/>
        <v>khuyen khich</v>
      </c>
      <c r="E289" s="25">
        <f t="shared" si="94"/>
        <v>1</v>
      </c>
      <c r="F289" s="25"/>
      <c r="G289" s="27" t="str">
        <f t="shared" si="95"/>
        <v/>
      </c>
      <c r="H289" s="26" t="s">
        <v>15</v>
      </c>
      <c r="I289" s="21">
        <v>1.0</v>
      </c>
      <c r="J289" s="21">
        <v>1.0</v>
      </c>
      <c r="K289" s="21">
        <v>1.0</v>
      </c>
      <c r="L289" s="21">
        <v>1.0</v>
      </c>
      <c r="M289" s="27" t="s">
        <v>88</v>
      </c>
      <c r="N289" s="22">
        <v>1.0</v>
      </c>
      <c r="O289" s="22">
        <v>1.0</v>
      </c>
      <c r="P289" s="22">
        <v>1.0</v>
      </c>
      <c r="Q289" s="22">
        <v>1.0</v>
      </c>
      <c r="R289" s="22">
        <v>1.0</v>
      </c>
      <c r="S289" s="21">
        <v>289.0</v>
      </c>
      <c r="T289" s="8"/>
      <c r="U289" s="8"/>
      <c r="V289" s="8"/>
      <c r="W289" s="8"/>
      <c r="X289" s="8"/>
      <c r="Y289" s="8"/>
      <c r="Z289" s="8"/>
    </row>
    <row r="290" ht="28.5" customHeight="1">
      <c r="A290" s="23" t="s">
        <v>306</v>
      </c>
      <c r="B290" s="17">
        <f t="shared" si="91"/>
        <v>1</v>
      </c>
      <c r="C290" s="24" t="str">
        <f t="shared" si="92"/>
        <v>Ap Dung</v>
      </c>
      <c r="D290" s="24" t="str">
        <f t="shared" si="93"/>
        <v>khuyen khich</v>
      </c>
      <c r="E290" s="25">
        <f t="shared" si="94"/>
        <v>1</v>
      </c>
      <c r="F290" s="25"/>
      <c r="G290" s="27" t="str">
        <f t="shared" si="95"/>
        <v/>
      </c>
      <c r="H290" s="26" t="s">
        <v>15</v>
      </c>
      <c r="I290" s="21">
        <v>1.0</v>
      </c>
      <c r="J290" s="21">
        <v>1.0</v>
      </c>
      <c r="K290" s="21">
        <v>1.0</v>
      </c>
      <c r="L290" s="21">
        <v>1.0</v>
      </c>
      <c r="M290" s="27" t="s">
        <v>88</v>
      </c>
      <c r="N290" s="22">
        <v>1.0</v>
      </c>
      <c r="O290" s="22">
        <v>1.0</v>
      </c>
      <c r="P290" s="22">
        <v>1.0</v>
      </c>
      <c r="Q290" s="22">
        <v>1.0</v>
      </c>
      <c r="R290" s="22">
        <v>1.0</v>
      </c>
      <c r="S290" s="21">
        <v>290.0</v>
      </c>
      <c r="T290" s="8"/>
      <c r="U290" s="8"/>
      <c r="V290" s="8"/>
      <c r="W290" s="8"/>
      <c r="X290" s="8"/>
      <c r="Y290" s="8"/>
      <c r="Z290" s="8"/>
    </row>
    <row r="291" ht="28.5" customHeight="1">
      <c r="A291" s="23" t="s">
        <v>307</v>
      </c>
      <c r="B291" s="17">
        <f t="shared" si="91"/>
        <v>1</v>
      </c>
      <c r="C291" s="24" t="str">
        <f t="shared" si="92"/>
        <v>Ap Dung</v>
      </c>
      <c r="D291" s="24" t="str">
        <f t="shared" si="93"/>
        <v>Khong</v>
      </c>
      <c r="E291" s="25" t="str">
        <f t="shared" si="94"/>
        <v/>
      </c>
      <c r="F291" s="25"/>
      <c r="G291" s="27" t="str">
        <f t="shared" si="95"/>
        <v/>
      </c>
      <c r="H291" s="26" t="s">
        <v>15</v>
      </c>
      <c r="I291" s="21">
        <v>1.0</v>
      </c>
      <c r="J291" s="21">
        <v>1.0</v>
      </c>
      <c r="K291" s="21">
        <v>1.0</v>
      </c>
      <c r="L291" s="21">
        <v>1.0</v>
      </c>
      <c r="M291" s="27" t="s">
        <v>224</v>
      </c>
      <c r="N291" s="22"/>
      <c r="O291" s="22"/>
      <c r="P291" s="22"/>
      <c r="Q291" s="22">
        <v>1.0</v>
      </c>
      <c r="R291" s="22">
        <v>1.0</v>
      </c>
      <c r="S291" s="21">
        <v>291.0</v>
      </c>
      <c r="T291" s="8"/>
      <c r="U291" s="8"/>
      <c r="V291" s="8"/>
      <c r="W291" s="8"/>
      <c r="X291" s="8"/>
      <c r="Y291" s="8"/>
      <c r="Z291" s="8"/>
    </row>
    <row r="292" ht="28.5" customHeight="1">
      <c r="A292" s="23" t="s">
        <v>308</v>
      </c>
      <c r="B292" s="17">
        <f t="shared" si="91"/>
        <v>1</v>
      </c>
      <c r="C292" s="24" t="str">
        <f t="shared" si="92"/>
        <v>Ap Dung</v>
      </c>
      <c r="D292" s="24" t="str">
        <f t="shared" si="93"/>
        <v>khuyen khich</v>
      </c>
      <c r="E292" s="25">
        <f t="shared" si="94"/>
        <v>1</v>
      </c>
      <c r="F292" s="25"/>
      <c r="G292" s="27" t="str">
        <f t="shared" si="95"/>
        <v/>
      </c>
      <c r="H292" s="26" t="s">
        <v>15</v>
      </c>
      <c r="I292" s="21">
        <v>1.0</v>
      </c>
      <c r="J292" s="21">
        <v>1.0</v>
      </c>
      <c r="K292" s="21">
        <v>1.0</v>
      </c>
      <c r="L292" s="21">
        <v>1.0</v>
      </c>
      <c r="M292" s="27" t="s">
        <v>35</v>
      </c>
      <c r="N292" s="22"/>
      <c r="O292" s="22"/>
      <c r="P292" s="22">
        <v>1.0</v>
      </c>
      <c r="Q292" s="27" t="s">
        <v>23</v>
      </c>
      <c r="R292" s="27" t="s">
        <v>23</v>
      </c>
      <c r="S292" s="21">
        <v>292.0</v>
      </c>
      <c r="T292" s="8"/>
      <c r="U292" s="8"/>
      <c r="V292" s="8"/>
      <c r="W292" s="8"/>
      <c r="X292" s="8"/>
      <c r="Y292" s="8"/>
      <c r="Z292" s="8"/>
    </row>
    <row r="293" ht="28.5" customHeight="1">
      <c r="A293" s="23" t="s">
        <v>309</v>
      </c>
      <c r="B293" s="17">
        <f t="shared" si="91"/>
        <v>1</v>
      </c>
      <c r="C293" s="24" t="str">
        <f t="shared" si="92"/>
        <v>Ap Dung</v>
      </c>
      <c r="D293" s="24" t="str">
        <f t="shared" si="93"/>
        <v>Khong</v>
      </c>
      <c r="E293" s="25" t="str">
        <f t="shared" si="94"/>
        <v/>
      </c>
      <c r="F293" s="25"/>
      <c r="G293" s="27" t="str">
        <f t="shared" si="95"/>
        <v/>
      </c>
      <c r="H293" s="26" t="s">
        <v>15</v>
      </c>
      <c r="I293" s="21">
        <v>1.0</v>
      </c>
      <c r="J293" s="21">
        <v>1.0</v>
      </c>
      <c r="K293" s="21">
        <v>1.0</v>
      </c>
      <c r="L293" s="21">
        <v>1.0</v>
      </c>
      <c r="M293" s="27" t="s">
        <v>224</v>
      </c>
      <c r="N293" s="22"/>
      <c r="O293" s="22"/>
      <c r="P293" s="22"/>
      <c r="Q293" s="22">
        <v>1.0</v>
      </c>
      <c r="R293" s="22">
        <v>1.0</v>
      </c>
      <c r="S293" s="21">
        <v>293.0</v>
      </c>
      <c r="T293" s="8"/>
      <c r="U293" s="8"/>
      <c r="V293" s="8"/>
      <c r="W293" s="8"/>
      <c r="X293" s="8"/>
      <c r="Y293" s="8"/>
      <c r="Z293" s="8"/>
    </row>
    <row r="294" ht="28.5" customHeight="1">
      <c r="A294" s="23" t="s">
        <v>310</v>
      </c>
      <c r="B294" s="17">
        <f t="shared" si="91"/>
        <v>1</v>
      </c>
      <c r="C294" s="24" t="str">
        <f t="shared" si="92"/>
        <v>Ap Dung</v>
      </c>
      <c r="D294" s="24" t="str">
        <f t="shared" si="93"/>
        <v>Khong</v>
      </c>
      <c r="E294" s="25" t="str">
        <f t="shared" si="94"/>
        <v/>
      </c>
      <c r="F294" s="25"/>
      <c r="G294" s="27" t="str">
        <f t="shared" si="95"/>
        <v/>
      </c>
      <c r="H294" s="26" t="s">
        <v>15</v>
      </c>
      <c r="I294" s="21">
        <v>1.0</v>
      </c>
      <c r="J294" s="21">
        <v>1.0</v>
      </c>
      <c r="K294" s="21">
        <v>1.0</v>
      </c>
      <c r="L294" s="21">
        <v>1.0</v>
      </c>
      <c r="M294" s="27" t="s">
        <v>224</v>
      </c>
      <c r="N294" s="22"/>
      <c r="O294" s="22"/>
      <c r="P294" s="22"/>
      <c r="Q294" s="22">
        <v>1.0</v>
      </c>
      <c r="R294" s="22">
        <v>1.0</v>
      </c>
      <c r="S294" s="21">
        <v>294.0</v>
      </c>
      <c r="T294" s="8"/>
      <c r="U294" s="8"/>
      <c r="V294" s="8"/>
      <c r="W294" s="8"/>
      <c r="X294" s="8"/>
      <c r="Y294" s="8"/>
      <c r="Z294" s="8"/>
    </row>
    <row r="295" ht="28.5" customHeight="1">
      <c r="A295" s="23" t="s">
        <v>311</v>
      </c>
      <c r="B295" s="17">
        <f t="shared" si="91"/>
        <v>1</v>
      </c>
      <c r="C295" s="24" t="str">
        <f t="shared" si="92"/>
        <v>Ap Dung</v>
      </c>
      <c r="D295" s="24" t="str">
        <f t="shared" si="93"/>
        <v>Bat buoc</v>
      </c>
      <c r="E295" s="31" t="str">
        <f t="shared" si="94"/>
        <v>x</v>
      </c>
      <c r="F295" s="25"/>
      <c r="G295" s="27" t="str">
        <f t="shared" si="95"/>
        <v/>
      </c>
      <c r="H295" s="26" t="s">
        <v>15</v>
      </c>
      <c r="I295" s="21">
        <v>1.0</v>
      </c>
      <c r="J295" s="21">
        <v>1.0</v>
      </c>
      <c r="K295" s="21">
        <v>1.0</v>
      </c>
      <c r="L295" s="21">
        <v>1.0</v>
      </c>
      <c r="M295" s="27" t="s">
        <v>25</v>
      </c>
      <c r="N295" s="22"/>
      <c r="O295" s="22"/>
      <c r="P295" s="27" t="s">
        <v>23</v>
      </c>
      <c r="Q295" s="27" t="s">
        <v>23</v>
      </c>
      <c r="R295" s="27" t="s">
        <v>23</v>
      </c>
      <c r="S295" s="21">
        <v>295.0</v>
      </c>
      <c r="T295" s="8"/>
      <c r="U295" s="8"/>
      <c r="V295" s="8"/>
      <c r="W295" s="8"/>
      <c r="X295" s="8"/>
      <c r="Y295" s="8"/>
      <c r="Z295" s="8"/>
    </row>
    <row r="296" ht="28.5" customHeight="1">
      <c r="A296" s="23" t="s">
        <v>312</v>
      </c>
      <c r="B296" s="17">
        <f t="shared" si="91"/>
        <v>1</v>
      </c>
      <c r="C296" s="24" t="str">
        <f t="shared" si="92"/>
        <v>Ap Dung</v>
      </c>
      <c r="D296" s="24" t="str">
        <f t="shared" si="93"/>
        <v>Bat buoc</v>
      </c>
      <c r="E296" s="31" t="str">
        <f t="shared" si="94"/>
        <v>x</v>
      </c>
      <c r="F296" s="25"/>
      <c r="G296" s="27" t="str">
        <f t="shared" si="95"/>
        <v/>
      </c>
      <c r="H296" s="26" t="s">
        <v>15</v>
      </c>
      <c r="I296" s="21">
        <v>1.0</v>
      </c>
      <c r="J296" s="21">
        <v>1.0</v>
      </c>
      <c r="K296" s="21">
        <v>1.0</v>
      </c>
      <c r="L296" s="21">
        <v>1.0</v>
      </c>
      <c r="M296" s="27" t="s">
        <v>25</v>
      </c>
      <c r="N296" s="22"/>
      <c r="O296" s="22"/>
      <c r="P296" s="27" t="s">
        <v>23</v>
      </c>
      <c r="Q296" s="27" t="s">
        <v>23</v>
      </c>
      <c r="R296" s="27" t="s">
        <v>23</v>
      </c>
      <c r="S296" s="21">
        <v>296.0</v>
      </c>
      <c r="T296" s="8"/>
      <c r="U296" s="8"/>
      <c r="V296" s="8"/>
      <c r="W296" s="8"/>
      <c r="X296" s="8"/>
      <c r="Y296" s="8"/>
      <c r="Z296" s="8"/>
    </row>
    <row r="297" ht="28.5" customHeight="1">
      <c r="A297" s="23" t="s">
        <v>313</v>
      </c>
      <c r="B297" s="17">
        <f t="shared" si="91"/>
        <v>1</v>
      </c>
      <c r="C297" s="24" t="str">
        <f t="shared" si="92"/>
        <v>Ap Dung</v>
      </c>
      <c r="D297" s="24" t="str">
        <f t="shared" si="93"/>
        <v>Bat buoc</v>
      </c>
      <c r="E297" s="31" t="str">
        <f t="shared" si="94"/>
        <v>x</v>
      </c>
      <c r="F297" s="25"/>
      <c r="G297" s="27" t="str">
        <f t="shared" si="95"/>
        <v/>
      </c>
      <c r="H297" s="26" t="s">
        <v>15</v>
      </c>
      <c r="I297" s="21">
        <v>1.0</v>
      </c>
      <c r="J297" s="21">
        <v>1.0</v>
      </c>
      <c r="K297" s="21">
        <v>1.0</v>
      </c>
      <c r="L297" s="21">
        <v>1.0</v>
      </c>
      <c r="M297" s="27" t="s">
        <v>53</v>
      </c>
      <c r="N297" s="22"/>
      <c r="O297" s="22"/>
      <c r="P297" s="27" t="s">
        <v>23</v>
      </c>
      <c r="Q297" s="22"/>
      <c r="R297" s="22"/>
      <c r="S297" s="21">
        <v>297.0</v>
      </c>
      <c r="T297" s="8"/>
      <c r="U297" s="8"/>
      <c r="V297" s="8"/>
      <c r="W297" s="8"/>
      <c r="X297" s="8"/>
      <c r="Y297" s="8"/>
      <c r="Z297" s="8"/>
    </row>
    <row r="298" ht="28.5" customHeight="1">
      <c r="A298" s="23" t="s">
        <v>314</v>
      </c>
      <c r="B298" s="17">
        <f t="shared" si="91"/>
        <v>1</v>
      </c>
      <c r="C298" s="24" t="str">
        <f t="shared" si="92"/>
        <v>Ap Dung</v>
      </c>
      <c r="D298" s="24" t="str">
        <f t="shared" si="93"/>
        <v>khuyen khich</v>
      </c>
      <c r="E298" s="25">
        <f t="shared" si="94"/>
        <v>1</v>
      </c>
      <c r="F298" s="25"/>
      <c r="G298" s="27" t="str">
        <f t="shared" si="95"/>
        <v/>
      </c>
      <c r="H298" s="26" t="s">
        <v>15</v>
      </c>
      <c r="I298" s="21">
        <v>1.0</v>
      </c>
      <c r="J298" s="21">
        <v>1.0</v>
      </c>
      <c r="K298" s="21">
        <v>1.0</v>
      </c>
      <c r="L298" s="21">
        <v>1.0</v>
      </c>
      <c r="M298" s="27" t="s">
        <v>136</v>
      </c>
      <c r="N298" s="22"/>
      <c r="O298" s="22"/>
      <c r="P298" s="22">
        <v>1.0</v>
      </c>
      <c r="Q298" s="22">
        <v>1.0</v>
      </c>
      <c r="R298" s="27" t="s">
        <v>23</v>
      </c>
      <c r="S298" s="21">
        <v>298.0</v>
      </c>
      <c r="T298" s="8"/>
      <c r="U298" s="8"/>
      <c r="V298" s="8"/>
      <c r="W298" s="8"/>
      <c r="X298" s="8"/>
      <c r="Y298" s="8"/>
      <c r="Z298" s="8"/>
    </row>
    <row r="299" ht="28.5" customHeight="1">
      <c r="A299" s="23" t="s">
        <v>315</v>
      </c>
      <c r="B299" s="17">
        <f t="shared" si="91"/>
        <v>1</v>
      </c>
      <c r="C299" s="24" t="str">
        <f t="shared" si="92"/>
        <v>Ap Dung</v>
      </c>
      <c r="D299" s="24" t="str">
        <f t="shared" si="93"/>
        <v>Khong</v>
      </c>
      <c r="E299" s="25" t="str">
        <f t="shared" si="94"/>
        <v/>
      </c>
      <c r="F299" s="25"/>
      <c r="G299" s="27" t="str">
        <f t="shared" si="95"/>
        <v/>
      </c>
      <c r="H299" s="26" t="s">
        <v>15</v>
      </c>
      <c r="I299" s="21">
        <v>1.0</v>
      </c>
      <c r="J299" s="21">
        <v>1.0</v>
      </c>
      <c r="K299" s="21">
        <v>1.0</v>
      </c>
      <c r="L299" s="21">
        <v>1.0</v>
      </c>
      <c r="M299" s="27" t="s">
        <v>56</v>
      </c>
      <c r="N299" s="22"/>
      <c r="O299" s="22"/>
      <c r="P299" s="22"/>
      <c r="Q299" s="27" t="s">
        <v>23</v>
      </c>
      <c r="R299" s="22"/>
      <c r="S299" s="21">
        <v>299.0</v>
      </c>
      <c r="T299" s="8"/>
      <c r="U299" s="8"/>
      <c r="V299" s="8"/>
      <c r="W299" s="8"/>
      <c r="X299" s="8"/>
      <c r="Y299" s="8"/>
      <c r="Z299" s="8"/>
    </row>
    <row r="300" ht="28.5" customHeight="1">
      <c r="A300" s="23" t="s">
        <v>316</v>
      </c>
      <c r="B300" s="17">
        <f t="shared" si="91"/>
        <v>1</v>
      </c>
      <c r="C300" s="24" t="str">
        <f t="shared" si="92"/>
        <v>Ap Dung</v>
      </c>
      <c r="D300" s="24" t="str">
        <f t="shared" si="93"/>
        <v>Khong</v>
      </c>
      <c r="E300" s="25" t="str">
        <f t="shared" si="94"/>
        <v/>
      </c>
      <c r="F300" s="25"/>
      <c r="G300" s="27" t="str">
        <f t="shared" si="95"/>
        <v/>
      </c>
      <c r="H300" s="26" t="s">
        <v>15</v>
      </c>
      <c r="I300" s="21">
        <v>1.0</v>
      </c>
      <c r="J300" s="21">
        <v>1.0</v>
      </c>
      <c r="K300" s="21">
        <v>1.0</v>
      </c>
      <c r="L300" s="21">
        <v>1.0</v>
      </c>
      <c r="M300" s="22">
        <v>5.0</v>
      </c>
      <c r="N300" s="22"/>
      <c r="O300" s="22"/>
      <c r="P300" s="22"/>
      <c r="Q300" s="22"/>
      <c r="R300" s="22">
        <v>1.0</v>
      </c>
      <c r="S300" s="21">
        <v>300.0</v>
      </c>
      <c r="T300" s="8"/>
      <c r="U300" s="8"/>
      <c r="V300" s="8"/>
      <c r="W300" s="8"/>
      <c r="X300" s="8"/>
      <c r="Y300" s="8"/>
      <c r="Z300" s="8"/>
    </row>
    <row r="301" ht="28.5" customHeight="1">
      <c r="A301" s="23" t="s">
        <v>317</v>
      </c>
      <c r="B301" s="17">
        <f t="shared" si="91"/>
        <v>1</v>
      </c>
      <c r="C301" s="24" t="str">
        <f t="shared" si="92"/>
        <v>Ap Dung</v>
      </c>
      <c r="D301" s="24" t="str">
        <f t="shared" si="93"/>
        <v>Khong</v>
      </c>
      <c r="E301" s="25" t="str">
        <f t="shared" si="94"/>
        <v/>
      </c>
      <c r="F301" s="25"/>
      <c r="G301" s="27" t="str">
        <f t="shared" si="95"/>
        <v/>
      </c>
      <c r="H301" s="26" t="s">
        <v>15</v>
      </c>
      <c r="I301" s="21">
        <v>1.0</v>
      </c>
      <c r="J301" s="21">
        <v>1.0</v>
      </c>
      <c r="K301" s="21">
        <v>1.0</v>
      </c>
      <c r="L301" s="21">
        <v>1.0</v>
      </c>
      <c r="M301" s="27" t="s">
        <v>28</v>
      </c>
      <c r="N301" s="22"/>
      <c r="O301" s="22"/>
      <c r="P301" s="22"/>
      <c r="Q301" s="22"/>
      <c r="R301" s="27" t="s">
        <v>23</v>
      </c>
      <c r="S301" s="21">
        <v>301.0</v>
      </c>
      <c r="T301" s="8"/>
      <c r="U301" s="8"/>
      <c r="V301" s="8"/>
      <c r="W301" s="8"/>
      <c r="X301" s="8"/>
      <c r="Y301" s="8"/>
      <c r="Z301" s="8"/>
    </row>
    <row r="302" ht="28.5" customHeight="1">
      <c r="A302" s="23" t="s">
        <v>318</v>
      </c>
      <c r="B302" s="17">
        <f t="shared" si="91"/>
        <v>1</v>
      </c>
      <c r="C302" s="24" t="str">
        <f t="shared" si="92"/>
        <v>Ap Dung</v>
      </c>
      <c r="D302" s="24" t="str">
        <f t="shared" si="93"/>
        <v>Khong</v>
      </c>
      <c r="E302" s="25" t="str">
        <f t="shared" si="94"/>
        <v/>
      </c>
      <c r="F302" s="25"/>
      <c r="G302" s="27" t="str">
        <f t="shared" si="95"/>
        <v/>
      </c>
      <c r="H302" s="26" t="s">
        <v>15</v>
      </c>
      <c r="I302" s="21">
        <v>1.0</v>
      </c>
      <c r="J302" s="21">
        <v>1.0</v>
      </c>
      <c r="K302" s="21">
        <v>1.0</v>
      </c>
      <c r="L302" s="21">
        <v>1.0</v>
      </c>
      <c r="M302" s="22">
        <v>5.0</v>
      </c>
      <c r="N302" s="22"/>
      <c r="O302" s="22"/>
      <c r="P302" s="22"/>
      <c r="Q302" s="22"/>
      <c r="R302" s="22">
        <v>1.0</v>
      </c>
      <c r="S302" s="21">
        <v>302.0</v>
      </c>
      <c r="T302" s="8"/>
      <c r="U302" s="8"/>
      <c r="V302" s="8"/>
      <c r="W302" s="8"/>
      <c r="X302" s="8"/>
      <c r="Y302" s="8"/>
      <c r="Z302" s="8"/>
    </row>
    <row r="303" ht="28.5" customHeight="1">
      <c r="A303" s="23" t="s">
        <v>208</v>
      </c>
      <c r="B303" s="17">
        <f t="shared" si="91"/>
        <v>1</v>
      </c>
      <c r="C303" s="24" t="str">
        <f t="shared" si="92"/>
        <v>Ap Dung</v>
      </c>
      <c r="D303" s="24" t="str">
        <f t="shared" si="93"/>
        <v>Bat buoc</v>
      </c>
      <c r="E303" s="31" t="str">
        <f t="shared" si="94"/>
        <v>x</v>
      </c>
      <c r="F303" s="25"/>
      <c r="G303" s="27" t="str">
        <f t="shared" si="95"/>
        <v/>
      </c>
      <c r="H303" s="26" t="s">
        <v>15</v>
      </c>
      <c r="I303" s="21">
        <v>1.0</v>
      </c>
      <c r="J303" s="21">
        <v>1.0</v>
      </c>
      <c r="K303" s="21">
        <v>1.0</v>
      </c>
      <c r="L303" s="21">
        <v>1.0</v>
      </c>
      <c r="M303" s="27" t="s">
        <v>22</v>
      </c>
      <c r="N303" s="27" t="s">
        <v>23</v>
      </c>
      <c r="O303" s="27" t="s">
        <v>23</v>
      </c>
      <c r="P303" s="27" t="s">
        <v>23</v>
      </c>
      <c r="Q303" s="27" t="s">
        <v>23</v>
      </c>
      <c r="R303" s="27" t="s">
        <v>23</v>
      </c>
      <c r="S303" s="21">
        <v>303.0</v>
      </c>
      <c r="T303" s="8"/>
      <c r="U303" s="8"/>
      <c r="V303" s="8"/>
      <c r="W303" s="8"/>
      <c r="X303" s="8"/>
      <c r="Y303" s="8"/>
      <c r="Z303" s="8"/>
    </row>
    <row r="304" ht="28.5" customHeight="1">
      <c r="A304" s="16" t="s">
        <v>319</v>
      </c>
      <c r="B304" s="17"/>
      <c r="C304" s="29"/>
      <c r="D304" s="29"/>
      <c r="E304" s="30"/>
      <c r="F304" s="18"/>
      <c r="G304" s="20"/>
      <c r="H304" s="33"/>
      <c r="I304" s="33"/>
      <c r="J304" s="33"/>
      <c r="K304" s="33"/>
      <c r="L304" s="33"/>
      <c r="M304" s="20"/>
      <c r="N304" s="20"/>
      <c r="O304" s="20"/>
      <c r="P304" s="20"/>
      <c r="Q304" s="20"/>
      <c r="R304" s="20"/>
      <c r="S304" s="21">
        <v>304.0</v>
      </c>
      <c r="T304" s="8"/>
      <c r="U304" s="8"/>
      <c r="V304" s="8"/>
      <c r="W304" s="8"/>
      <c r="X304" s="8"/>
      <c r="Y304" s="8"/>
      <c r="Z304" s="8"/>
    </row>
    <row r="305" ht="28.5" customHeight="1">
      <c r="A305" s="23" t="s">
        <v>320</v>
      </c>
      <c r="B305" s="17" t="str">
        <f t="shared" ref="B305:B319" si="96">HLOOKUP($B$2,$I$1:L305,S305,FALSE)</f>
        <v/>
      </c>
      <c r="C305" s="24" t="str">
        <f t="shared" ref="C305:C319" si="97">IF(B305=1,"Ap Dung","Khong")</f>
        <v>Khong</v>
      </c>
      <c r="D305" s="24" t="str">
        <f t="shared" ref="D305:D319" si="98">IF(E305="x","Bat buoc",(IF(E305=1,"khuyen khich","Khong")))</f>
        <v>Bat buoc</v>
      </c>
      <c r="E305" s="31" t="str">
        <f t="shared" ref="E305:E319" si="99">HLOOKUP($E$2,$N$1:R305,S305,FALSE)</f>
        <v>x</v>
      </c>
      <c r="F305" s="25"/>
      <c r="G305" s="27" t="str">
        <f t="shared" ref="G305:G319" si="100">IF(AND(F305=1,E305=1),1,IF(AND(F305=1,E305="x"),"x",""))</f>
        <v/>
      </c>
      <c r="H305" s="26" t="s">
        <v>5</v>
      </c>
      <c r="I305" s="21">
        <v>1.0</v>
      </c>
      <c r="J305" s="21"/>
      <c r="K305" s="21"/>
      <c r="L305" s="21"/>
      <c r="M305" s="27" t="s">
        <v>25</v>
      </c>
      <c r="N305" s="22"/>
      <c r="O305" s="22"/>
      <c r="P305" s="27" t="s">
        <v>23</v>
      </c>
      <c r="Q305" s="27" t="s">
        <v>23</v>
      </c>
      <c r="R305" s="27" t="s">
        <v>23</v>
      </c>
      <c r="S305" s="21">
        <v>305.0</v>
      </c>
      <c r="T305" s="8"/>
      <c r="U305" s="8"/>
      <c r="V305" s="8"/>
      <c r="W305" s="8"/>
      <c r="X305" s="8"/>
      <c r="Y305" s="8"/>
      <c r="Z305" s="8"/>
    </row>
    <row r="306" ht="28.5" customHeight="1">
      <c r="A306" s="23" t="s">
        <v>321</v>
      </c>
      <c r="B306" s="17" t="str">
        <f t="shared" si="96"/>
        <v/>
      </c>
      <c r="C306" s="24" t="str">
        <f t="shared" si="97"/>
        <v>Khong</v>
      </c>
      <c r="D306" s="24" t="str">
        <f t="shared" si="98"/>
        <v>Bat buoc</v>
      </c>
      <c r="E306" s="31" t="str">
        <f t="shared" si="99"/>
        <v>x</v>
      </c>
      <c r="F306" s="25"/>
      <c r="G306" s="27" t="str">
        <f t="shared" si="100"/>
        <v/>
      </c>
      <c r="H306" s="26" t="s">
        <v>5</v>
      </c>
      <c r="I306" s="21">
        <v>1.0</v>
      </c>
      <c r="J306" s="21"/>
      <c r="K306" s="21"/>
      <c r="L306" s="21"/>
      <c r="M306" s="27" t="s">
        <v>25</v>
      </c>
      <c r="N306" s="22"/>
      <c r="O306" s="22"/>
      <c r="P306" s="27" t="s">
        <v>23</v>
      </c>
      <c r="Q306" s="27" t="s">
        <v>23</v>
      </c>
      <c r="R306" s="27" t="s">
        <v>23</v>
      </c>
      <c r="S306" s="21">
        <v>306.0</v>
      </c>
      <c r="T306" s="8"/>
      <c r="U306" s="8"/>
      <c r="V306" s="8"/>
      <c r="W306" s="8"/>
      <c r="X306" s="8"/>
      <c r="Y306" s="8"/>
      <c r="Z306" s="8"/>
    </row>
    <row r="307" ht="28.5" customHeight="1">
      <c r="A307" s="23" t="s">
        <v>322</v>
      </c>
      <c r="B307" s="17" t="str">
        <f t="shared" si="96"/>
        <v/>
      </c>
      <c r="C307" s="24" t="str">
        <f t="shared" si="97"/>
        <v>Khong</v>
      </c>
      <c r="D307" s="24" t="str">
        <f t="shared" si="98"/>
        <v>Bat buoc</v>
      </c>
      <c r="E307" s="31" t="str">
        <f t="shared" si="99"/>
        <v>x</v>
      </c>
      <c r="F307" s="25"/>
      <c r="G307" s="27" t="str">
        <f t="shared" si="100"/>
        <v/>
      </c>
      <c r="H307" s="26" t="s">
        <v>5</v>
      </c>
      <c r="I307" s="21">
        <v>1.0</v>
      </c>
      <c r="J307" s="21"/>
      <c r="K307" s="21"/>
      <c r="L307" s="21"/>
      <c r="M307" s="27" t="s">
        <v>25</v>
      </c>
      <c r="N307" s="22"/>
      <c r="O307" s="22"/>
      <c r="P307" s="27" t="s">
        <v>23</v>
      </c>
      <c r="Q307" s="27" t="s">
        <v>23</v>
      </c>
      <c r="R307" s="27" t="s">
        <v>23</v>
      </c>
      <c r="S307" s="21">
        <v>307.0</v>
      </c>
      <c r="T307" s="8"/>
      <c r="U307" s="8"/>
      <c r="V307" s="8"/>
      <c r="W307" s="8"/>
      <c r="X307" s="8"/>
      <c r="Y307" s="8"/>
      <c r="Z307" s="8"/>
    </row>
    <row r="308" ht="28.5" customHeight="1">
      <c r="A308" s="23" t="s">
        <v>323</v>
      </c>
      <c r="B308" s="17" t="str">
        <f t="shared" si="96"/>
        <v/>
      </c>
      <c r="C308" s="24" t="str">
        <f t="shared" si="97"/>
        <v>Khong</v>
      </c>
      <c r="D308" s="24" t="str">
        <f t="shared" si="98"/>
        <v>Khong</v>
      </c>
      <c r="E308" s="25" t="str">
        <f t="shared" si="99"/>
        <v/>
      </c>
      <c r="F308" s="25"/>
      <c r="G308" s="27" t="str">
        <f t="shared" si="100"/>
        <v/>
      </c>
      <c r="H308" s="26" t="s">
        <v>5</v>
      </c>
      <c r="I308" s="21">
        <v>1.0</v>
      </c>
      <c r="J308" s="21"/>
      <c r="K308" s="21"/>
      <c r="L308" s="21"/>
      <c r="M308" s="27" t="s">
        <v>41</v>
      </c>
      <c r="N308" s="22"/>
      <c r="O308" s="22"/>
      <c r="P308" s="22"/>
      <c r="Q308" s="27" t="s">
        <v>23</v>
      </c>
      <c r="R308" s="27" t="s">
        <v>23</v>
      </c>
      <c r="S308" s="21">
        <v>308.0</v>
      </c>
      <c r="T308" s="8"/>
      <c r="U308" s="8"/>
      <c r="V308" s="8"/>
      <c r="W308" s="8"/>
      <c r="X308" s="8"/>
      <c r="Y308" s="8"/>
      <c r="Z308" s="8"/>
    </row>
    <row r="309" ht="28.5" customHeight="1">
      <c r="A309" s="23" t="s">
        <v>324</v>
      </c>
      <c r="B309" s="17" t="str">
        <f t="shared" si="96"/>
        <v/>
      </c>
      <c r="C309" s="24" t="str">
        <f t="shared" si="97"/>
        <v>Khong</v>
      </c>
      <c r="D309" s="24" t="str">
        <f t="shared" si="98"/>
        <v>Khong</v>
      </c>
      <c r="E309" s="25" t="str">
        <f t="shared" si="99"/>
        <v/>
      </c>
      <c r="F309" s="25"/>
      <c r="G309" s="27" t="str">
        <f t="shared" si="100"/>
        <v/>
      </c>
      <c r="H309" s="26" t="s">
        <v>5</v>
      </c>
      <c r="I309" s="21">
        <v>1.0</v>
      </c>
      <c r="J309" s="21"/>
      <c r="K309" s="21"/>
      <c r="L309" s="21"/>
      <c r="M309" s="27" t="s">
        <v>41</v>
      </c>
      <c r="N309" s="22"/>
      <c r="O309" s="22"/>
      <c r="P309" s="22"/>
      <c r="Q309" s="27" t="s">
        <v>23</v>
      </c>
      <c r="R309" s="27" t="s">
        <v>23</v>
      </c>
      <c r="S309" s="21">
        <v>309.0</v>
      </c>
      <c r="T309" s="8"/>
      <c r="U309" s="8"/>
      <c r="V309" s="8"/>
      <c r="W309" s="8"/>
      <c r="X309" s="8"/>
      <c r="Y309" s="8"/>
      <c r="Z309" s="8"/>
    </row>
    <row r="310" ht="28.5" customHeight="1">
      <c r="A310" s="23" t="s">
        <v>268</v>
      </c>
      <c r="B310" s="17" t="str">
        <f t="shared" si="96"/>
        <v/>
      </c>
      <c r="C310" s="24" t="str">
        <f t="shared" si="97"/>
        <v>Khong</v>
      </c>
      <c r="D310" s="24" t="str">
        <f t="shared" si="98"/>
        <v>Bat buoc</v>
      </c>
      <c r="E310" s="31" t="str">
        <f t="shared" si="99"/>
        <v>x</v>
      </c>
      <c r="F310" s="25"/>
      <c r="G310" s="27" t="str">
        <f t="shared" si="100"/>
        <v/>
      </c>
      <c r="H310" s="26" t="s">
        <v>5</v>
      </c>
      <c r="I310" s="21">
        <v>1.0</v>
      </c>
      <c r="J310" s="21"/>
      <c r="K310" s="21"/>
      <c r="L310" s="21"/>
      <c r="M310" s="27" t="s">
        <v>25</v>
      </c>
      <c r="N310" s="22"/>
      <c r="O310" s="22"/>
      <c r="P310" s="27" t="s">
        <v>23</v>
      </c>
      <c r="Q310" s="27" t="s">
        <v>23</v>
      </c>
      <c r="R310" s="27" t="s">
        <v>23</v>
      </c>
      <c r="S310" s="21">
        <v>310.0</v>
      </c>
      <c r="T310" s="8"/>
      <c r="U310" s="8"/>
      <c r="V310" s="8"/>
      <c r="W310" s="8"/>
      <c r="X310" s="8"/>
      <c r="Y310" s="8"/>
      <c r="Z310" s="8"/>
    </row>
    <row r="311" ht="28.5" customHeight="1">
      <c r="A311" s="23" t="s">
        <v>325</v>
      </c>
      <c r="B311" s="17" t="str">
        <f t="shared" si="96"/>
        <v/>
      </c>
      <c r="C311" s="24" t="str">
        <f t="shared" si="97"/>
        <v>Khong</v>
      </c>
      <c r="D311" s="24" t="str">
        <f t="shared" si="98"/>
        <v>Bat buoc</v>
      </c>
      <c r="E311" s="31" t="str">
        <f t="shared" si="99"/>
        <v>x</v>
      </c>
      <c r="F311" s="25"/>
      <c r="G311" s="27" t="str">
        <f t="shared" si="100"/>
        <v/>
      </c>
      <c r="H311" s="26" t="s">
        <v>5</v>
      </c>
      <c r="I311" s="21">
        <v>1.0</v>
      </c>
      <c r="J311" s="21"/>
      <c r="K311" s="21"/>
      <c r="L311" s="21"/>
      <c r="M311" s="27" t="s">
        <v>25</v>
      </c>
      <c r="N311" s="22"/>
      <c r="O311" s="22"/>
      <c r="P311" s="27" t="s">
        <v>23</v>
      </c>
      <c r="Q311" s="27" t="s">
        <v>23</v>
      </c>
      <c r="R311" s="27" t="s">
        <v>23</v>
      </c>
      <c r="S311" s="21">
        <v>311.0</v>
      </c>
      <c r="T311" s="8"/>
      <c r="U311" s="8"/>
      <c r="V311" s="8"/>
      <c r="W311" s="8"/>
      <c r="X311" s="8"/>
      <c r="Y311" s="8"/>
      <c r="Z311" s="8"/>
    </row>
    <row r="312" ht="28.5" customHeight="1">
      <c r="A312" s="23" t="s">
        <v>326</v>
      </c>
      <c r="B312" s="17" t="str">
        <f t="shared" si="96"/>
        <v/>
      </c>
      <c r="C312" s="24" t="str">
        <f t="shared" si="97"/>
        <v>Khong</v>
      </c>
      <c r="D312" s="24" t="str">
        <f t="shared" si="98"/>
        <v>khuyen khich</v>
      </c>
      <c r="E312" s="25">
        <f t="shared" si="99"/>
        <v>1</v>
      </c>
      <c r="F312" s="25"/>
      <c r="G312" s="27" t="str">
        <f t="shared" si="100"/>
        <v/>
      </c>
      <c r="H312" s="26" t="s">
        <v>5</v>
      </c>
      <c r="I312" s="21">
        <v>1.0</v>
      </c>
      <c r="J312" s="21"/>
      <c r="K312" s="21"/>
      <c r="L312" s="21"/>
      <c r="M312" s="27" t="s">
        <v>18</v>
      </c>
      <c r="N312" s="22"/>
      <c r="O312" s="22"/>
      <c r="P312" s="22">
        <v>1.0</v>
      </c>
      <c r="Q312" s="22">
        <v>1.0</v>
      </c>
      <c r="R312" s="22">
        <v>1.0</v>
      </c>
      <c r="S312" s="21">
        <v>312.0</v>
      </c>
      <c r="T312" s="8"/>
      <c r="U312" s="8"/>
      <c r="V312" s="8"/>
      <c r="W312" s="8"/>
      <c r="X312" s="8"/>
      <c r="Y312" s="8"/>
      <c r="Z312" s="8"/>
    </row>
    <row r="313" ht="28.5" customHeight="1">
      <c r="A313" s="23" t="s">
        <v>327</v>
      </c>
      <c r="B313" s="17" t="str">
        <f t="shared" si="96"/>
        <v/>
      </c>
      <c r="C313" s="24" t="str">
        <f t="shared" si="97"/>
        <v>Khong</v>
      </c>
      <c r="D313" s="24" t="str">
        <f t="shared" si="98"/>
        <v>Khong</v>
      </c>
      <c r="E313" s="25" t="str">
        <f t="shared" si="99"/>
        <v/>
      </c>
      <c r="F313" s="25"/>
      <c r="G313" s="27" t="str">
        <f t="shared" si="100"/>
        <v/>
      </c>
      <c r="H313" s="26" t="s">
        <v>5</v>
      </c>
      <c r="I313" s="21">
        <v>1.0</v>
      </c>
      <c r="J313" s="21"/>
      <c r="K313" s="21"/>
      <c r="L313" s="21"/>
      <c r="M313" s="27" t="s">
        <v>224</v>
      </c>
      <c r="N313" s="22"/>
      <c r="O313" s="22"/>
      <c r="P313" s="22"/>
      <c r="Q313" s="22">
        <v>1.0</v>
      </c>
      <c r="R313" s="22">
        <v>1.0</v>
      </c>
      <c r="S313" s="21">
        <v>313.0</v>
      </c>
      <c r="T313" s="8"/>
      <c r="U313" s="8"/>
      <c r="V313" s="8"/>
      <c r="W313" s="8"/>
      <c r="X313" s="8"/>
      <c r="Y313" s="8"/>
      <c r="Z313" s="8"/>
    </row>
    <row r="314" ht="28.5" customHeight="1">
      <c r="A314" s="23" t="s">
        <v>328</v>
      </c>
      <c r="B314" s="17" t="str">
        <f t="shared" si="96"/>
        <v/>
      </c>
      <c r="C314" s="24" t="str">
        <f t="shared" si="97"/>
        <v>Khong</v>
      </c>
      <c r="D314" s="24" t="str">
        <f t="shared" si="98"/>
        <v>Khong</v>
      </c>
      <c r="E314" s="25" t="str">
        <f t="shared" si="99"/>
        <v/>
      </c>
      <c r="F314" s="25"/>
      <c r="G314" s="27" t="str">
        <f t="shared" si="100"/>
        <v/>
      </c>
      <c r="H314" s="26" t="s">
        <v>5</v>
      </c>
      <c r="I314" s="21">
        <v>1.0</v>
      </c>
      <c r="J314" s="21"/>
      <c r="K314" s="21"/>
      <c r="L314" s="21"/>
      <c r="M314" s="27" t="s">
        <v>224</v>
      </c>
      <c r="N314" s="22"/>
      <c r="O314" s="22"/>
      <c r="P314" s="22"/>
      <c r="Q314" s="22">
        <v>1.0</v>
      </c>
      <c r="R314" s="22">
        <v>1.0</v>
      </c>
      <c r="S314" s="21">
        <v>314.0</v>
      </c>
      <c r="T314" s="8"/>
      <c r="U314" s="8"/>
      <c r="V314" s="8"/>
      <c r="W314" s="8"/>
      <c r="X314" s="8"/>
      <c r="Y314" s="8"/>
      <c r="Z314" s="8"/>
    </row>
    <row r="315" ht="28.5" customHeight="1">
      <c r="A315" s="23" t="s">
        <v>329</v>
      </c>
      <c r="B315" s="17" t="str">
        <f t="shared" si="96"/>
        <v/>
      </c>
      <c r="C315" s="24" t="str">
        <f t="shared" si="97"/>
        <v>Khong</v>
      </c>
      <c r="D315" s="24" t="str">
        <f t="shared" si="98"/>
        <v>Bat buoc</v>
      </c>
      <c r="E315" s="31" t="str">
        <f t="shared" si="99"/>
        <v>x</v>
      </c>
      <c r="F315" s="25"/>
      <c r="G315" s="27" t="str">
        <f t="shared" si="100"/>
        <v/>
      </c>
      <c r="H315" s="26" t="s">
        <v>5</v>
      </c>
      <c r="I315" s="21">
        <v>1.0</v>
      </c>
      <c r="J315" s="21"/>
      <c r="K315" s="21"/>
      <c r="L315" s="21"/>
      <c r="M315" s="27" t="s">
        <v>25</v>
      </c>
      <c r="N315" s="22"/>
      <c r="O315" s="22"/>
      <c r="P315" s="27" t="s">
        <v>23</v>
      </c>
      <c r="Q315" s="27" t="s">
        <v>23</v>
      </c>
      <c r="R315" s="27" t="s">
        <v>23</v>
      </c>
      <c r="S315" s="21">
        <v>315.0</v>
      </c>
      <c r="T315" s="8"/>
      <c r="U315" s="8"/>
      <c r="V315" s="8"/>
      <c r="W315" s="8"/>
      <c r="X315" s="8"/>
      <c r="Y315" s="8"/>
      <c r="Z315" s="8"/>
    </row>
    <row r="316" ht="28.5" customHeight="1">
      <c r="A316" s="23" t="s">
        <v>330</v>
      </c>
      <c r="B316" s="17" t="str">
        <f t="shared" si="96"/>
        <v/>
      </c>
      <c r="C316" s="24" t="str">
        <f t="shared" si="97"/>
        <v>Khong</v>
      </c>
      <c r="D316" s="24" t="str">
        <f t="shared" si="98"/>
        <v>khuyen khich</v>
      </c>
      <c r="E316" s="25">
        <f t="shared" si="99"/>
        <v>1</v>
      </c>
      <c r="F316" s="25"/>
      <c r="G316" s="27" t="str">
        <f t="shared" si="100"/>
        <v/>
      </c>
      <c r="H316" s="26" t="s">
        <v>5</v>
      </c>
      <c r="I316" s="21">
        <v>1.0</v>
      </c>
      <c r="J316" s="21"/>
      <c r="K316" s="21"/>
      <c r="L316" s="21"/>
      <c r="M316" s="27" t="s">
        <v>18</v>
      </c>
      <c r="N316" s="22"/>
      <c r="O316" s="22"/>
      <c r="P316" s="22">
        <v>1.0</v>
      </c>
      <c r="Q316" s="22">
        <v>1.0</v>
      </c>
      <c r="R316" s="22">
        <v>1.0</v>
      </c>
      <c r="S316" s="21">
        <v>316.0</v>
      </c>
      <c r="T316" s="8"/>
      <c r="U316" s="8"/>
      <c r="V316" s="8"/>
      <c r="W316" s="8"/>
      <c r="X316" s="8"/>
      <c r="Y316" s="8"/>
      <c r="Z316" s="8"/>
    </row>
    <row r="317" ht="28.5" customHeight="1">
      <c r="A317" s="23" t="s">
        <v>331</v>
      </c>
      <c r="B317" s="17" t="str">
        <f t="shared" si="96"/>
        <v/>
      </c>
      <c r="C317" s="24" t="str">
        <f t="shared" si="97"/>
        <v>Khong</v>
      </c>
      <c r="D317" s="24" t="str">
        <f t="shared" si="98"/>
        <v>Khong</v>
      </c>
      <c r="E317" s="25" t="str">
        <f t="shared" si="99"/>
        <v/>
      </c>
      <c r="F317" s="25"/>
      <c r="G317" s="27" t="str">
        <f t="shared" si="100"/>
        <v/>
      </c>
      <c r="H317" s="26" t="s">
        <v>5</v>
      </c>
      <c r="I317" s="21">
        <v>1.0</v>
      </c>
      <c r="J317" s="21"/>
      <c r="K317" s="21"/>
      <c r="L317" s="21"/>
      <c r="M317" s="27" t="s">
        <v>129</v>
      </c>
      <c r="N317" s="22"/>
      <c r="O317" s="22"/>
      <c r="P317" s="22"/>
      <c r="Q317" s="22">
        <v>1.0</v>
      </c>
      <c r="R317" s="27" t="s">
        <v>23</v>
      </c>
      <c r="S317" s="21">
        <v>317.0</v>
      </c>
      <c r="T317" s="8"/>
      <c r="U317" s="8"/>
      <c r="V317" s="8"/>
      <c r="W317" s="8"/>
      <c r="X317" s="8"/>
      <c r="Y317" s="8"/>
      <c r="Z317" s="8"/>
    </row>
    <row r="318" ht="28.5" customHeight="1">
      <c r="A318" s="23" t="s">
        <v>332</v>
      </c>
      <c r="B318" s="17" t="str">
        <f t="shared" si="96"/>
        <v/>
      </c>
      <c r="C318" s="24" t="str">
        <f t="shared" si="97"/>
        <v>Khong</v>
      </c>
      <c r="D318" s="24" t="str">
        <f t="shared" si="98"/>
        <v>Khong</v>
      </c>
      <c r="E318" s="25" t="str">
        <f t="shared" si="99"/>
        <v/>
      </c>
      <c r="F318" s="25"/>
      <c r="G318" s="27" t="str">
        <f t="shared" si="100"/>
        <v/>
      </c>
      <c r="H318" s="26" t="s">
        <v>5</v>
      </c>
      <c r="I318" s="21">
        <v>1.0</v>
      </c>
      <c r="J318" s="21"/>
      <c r="K318" s="21"/>
      <c r="L318" s="21"/>
      <c r="M318" s="27" t="s">
        <v>129</v>
      </c>
      <c r="N318" s="22"/>
      <c r="O318" s="22"/>
      <c r="P318" s="22"/>
      <c r="Q318" s="22">
        <v>1.0</v>
      </c>
      <c r="R318" s="27" t="s">
        <v>23</v>
      </c>
      <c r="S318" s="21">
        <v>318.0</v>
      </c>
      <c r="T318" s="8"/>
      <c r="U318" s="8"/>
      <c r="V318" s="8"/>
      <c r="W318" s="8"/>
      <c r="X318" s="8"/>
      <c r="Y318" s="8"/>
      <c r="Z318" s="8"/>
    </row>
    <row r="319" ht="28.5" customHeight="1">
      <c r="A319" s="23" t="s">
        <v>333</v>
      </c>
      <c r="B319" s="17" t="str">
        <f t="shared" si="96"/>
        <v/>
      </c>
      <c r="C319" s="24" t="str">
        <f t="shared" si="97"/>
        <v>Khong</v>
      </c>
      <c r="D319" s="24" t="str">
        <f t="shared" si="98"/>
        <v>Khong</v>
      </c>
      <c r="E319" s="25" t="str">
        <f t="shared" si="99"/>
        <v/>
      </c>
      <c r="F319" s="25"/>
      <c r="G319" s="27" t="str">
        <f t="shared" si="100"/>
        <v/>
      </c>
      <c r="H319" s="26" t="s">
        <v>5</v>
      </c>
      <c r="I319" s="21">
        <v>1.0</v>
      </c>
      <c r="J319" s="21"/>
      <c r="K319" s="21"/>
      <c r="L319" s="21"/>
      <c r="M319" s="27" t="s">
        <v>28</v>
      </c>
      <c r="N319" s="22"/>
      <c r="O319" s="22"/>
      <c r="P319" s="22"/>
      <c r="Q319" s="22"/>
      <c r="R319" s="27" t="s">
        <v>23</v>
      </c>
      <c r="S319" s="21">
        <v>319.0</v>
      </c>
      <c r="T319" s="8"/>
      <c r="U319" s="8"/>
      <c r="V319" s="8"/>
      <c r="W319" s="8"/>
      <c r="X319" s="8"/>
      <c r="Y319" s="8"/>
      <c r="Z319" s="8"/>
    </row>
    <row r="320" ht="28.5" customHeight="1">
      <c r="A320" s="16" t="s">
        <v>334</v>
      </c>
      <c r="B320" s="17"/>
      <c r="C320" s="29"/>
      <c r="D320" s="29"/>
      <c r="E320" s="30"/>
      <c r="F320" s="18"/>
      <c r="G320" s="20"/>
      <c r="H320" s="33"/>
      <c r="I320" s="33"/>
      <c r="J320" s="33"/>
      <c r="K320" s="33"/>
      <c r="L320" s="33"/>
      <c r="M320" s="20"/>
      <c r="N320" s="20"/>
      <c r="O320" s="20"/>
      <c r="P320" s="20"/>
      <c r="Q320" s="20"/>
      <c r="R320" s="20"/>
      <c r="S320" s="21">
        <v>320.0</v>
      </c>
      <c r="T320" s="8"/>
      <c r="U320" s="8"/>
      <c r="V320" s="8"/>
      <c r="W320" s="8"/>
      <c r="X320" s="8"/>
      <c r="Y320" s="8"/>
      <c r="Z320" s="8"/>
    </row>
    <row r="321" ht="28.5" customHeight="1">
      <c r="A321" s="23" t="s">
        <v>335</v>
      </c>
      <c r="B321" s="17">
        <f t="shared" ref="B321:B343" si="101">HLOOKUP($B$2,$I$1:L321,S321,FALSE)</f>
        <v>1</v>
      </c>
      <c r="C321" s="24" t="str">
        <f t="shared" ref="C321:C343" si="102">IF(B321=1,"Ap Dung","Khong")</f>
        <v>Ap Dung</v>
      </c>
      <c r="D321" s="24" t="str">
        <f t="shared" ref="D321:D343" si="103">IF(E321="x","Bat buoc",(IF(E321=1,"khuyen khich","Khong")))</f>
        <v>Bat buoc</v>
      </c>
      <c r="E321" s="31" t="str">
        <f t="shared" ref="E321:E343" si="104">HLOOKUP($E$2,$N$1:R321,S321,FALSE)</f>
        <v>x</v>
      </c>
      <c r="F321" s="25"/>
      <c r="G321" s="27" t="str">
        <f t="shared" ref="G321:G343" si="105">IF(AND(F321=1,E321=1),1,IF(AND(F321=1,E321="x"),"x",""))</f>
        <v/>
      </c>
      <c r="H321" s="26" t="s">
        <v>15</v>
      </c>
      <c r="I321" s="21">
        <v>1.0</v>
      </c>
      <c r="J321" s="21">
        <v>1.0</v>
      </c>
      <c r="K321" s="21">
        <v>1.0</v>
      </c>
      <c r="L321" s="21">
        <v>1.0</v>
      </c>
      <c r="M321" s="27" t="s">
        <v>119</v>
      </c>
      <c r="N321" s="22"/>
      <c r="O321" s="27" t="s">
        <v>23</v>
      </c>
      <c r="P321" s="27" t="s">
        <v>23</v>
      </c>
      <c r="Q321" s="27" t="s">
        <v>23</v>
      </c>
      <c r="R321" s="27" t="s">
        <v>23</v>
      </c>
      <c r="S321" s="21">
        <v>321.0</v>
      </c>
      <c r="T321" s="8"/>
      <c r="U321" s="8"/>
      <c r="V321" s="8"/>
      <c r="W321" s="8"/>
      <c r="X321" s="8"/>
      <c r="Y321" s="8"/>
      <c r="Z321" s="8"/>
    </row>
    <row r="322" ht="28.5" customHeight="1">
      <c r="A322" s="23" t="s">
        <v>336</v>
      </c>
      <c r="B322" s="17">
        <f t="shared" si="101"/>
        <v>1</v>
      </c>
      <c r="C322" s="24" t="str">
        <f t="shared" si="102"/>
        <v>Ap Dung</v>
      </c>
      <c r="D322" s="24" t="str">
        <f t="shared" si="103"/>
        <v>Bat buoc</v>
      </c>
      <c r="E322" s="31" t="str">
        <f t="shared" si="104"/>
        <v>x</v>
      </c>
      <c r="F322" s="25"/>
      <c r="G322" s="27" t="str">
        <f t="shared" si="105"/>
        <v/>
      </c>
      <c r="H322" s="26" t="s">
        <v>15</v>
      </c>
      <c r="I322" s="21">
        <v>1.0</v>
      </c>
      <c r="J322" s="21">
        <v>1.0</v>
      </c>
      <c r="K322" s="21">
        <v>1.0</v>
      </c>
      <c r="L322" s="21">
        <v>1.0</v>
      </c>
      <c r="M322" s="27" t="s">
        <v>119</v>
      </c>
      <c r="N322" s="22"/>
      <c r="O322" s="27" t="s">
        <v>23</v>
      </c>
      <c r="P322" s="27" t="s">
        <v>23</v>
      </c>
      <c r="Q322" s="27" t="s">
        <v>23</v>
      </c>
      <c r="R322" s="27" t="s">
        <v>23</v>
      </c>
      <c r="S322" s="21">
        <v>322.0</v>
      </c>
      <c r="T322" s="8"/>
      <c r="U322" s="8"/>
      <c r="V322" s="8"/>
      <c r="W322" s="8"/>
      <c r="X322" s="8"/>
      <c r="Y322" s="8"/>
      <c r="Z322" s="8"/>
    </row>
    <row r="323" ht="28.5" customHeight="1">
      <c r="A323" s="23" t="s">
        <v>337</v>
      </c>
      <c r="B323" s="17">
        <f t="shared" si="101"/>
        <v>1</v>
      </c>
      <c r="C323" s="24" t="str">
        <f t="shared" si="102"/>
        <v>Ap Dung</v>
      </c>
      <c r="D323" s="24" t="str">
        <f t="shared" si="103"/>
        <v>Bat buoc</v>
      </c>
      <c r="E323" s="31" t="str">
        <f t="shared" si="104"/>
        <v>x</v>
      </c>
      <c r="F323" s="25"/>
      <c r="G323" s="27" t="str">
        <f t="shared" si="105"/>
        <v/>
      </c>
      <c r="H323" s="26" t="s">
        <v>15</v>
      </c>
      <c r="I323" s="21">
        <v>1.0</v>
      </c>
      <c r="J323" s="21">
        <v>1.0</v>
      </c>
      <c r="K323" s="21">
        <v>1.0</v>
      </c>
      <c r="L323" s="21">
        <v>1.0</v>
      </c>
      <c r="M323" s="27" t="s">
        <v>119</v>
      </c>
      <c r="N323" s="22"/>
      <c r="O323" s="27" t="s">
        <v>23</v>
      </c>
      <c r="P323" s="27" t="s">
        <v>23</v>
      </c>
      <c r="Q323" s="27" t="s">
        <v>23</v>
      </c>
      <c r="R323" s="27" t="s">
        <v>23</v>
      </c>
      <c r="S323" s="21">
        <v>323.0</v>
      </c>
      <c r="T323" s="8"/>
      <c r="U323" s="8"/>
      <c r="V323" s="8"/>
      <c r="W323" s="8"/>
      <c r="X323" s="8"/>
      <c r="Y323" s="8"/>
      <c r="Z323" s="8"/>
    </row>
    <row r="324" ht="28.5" customHeight="1">
      <c r="A324" s="23" t="s">
        <v>338</v>
      </c>
      <c r="B324" s="17">
        <f t="shared" si="101"/>
        <v>1</v>
      </c>
      <c r="C324" s="24" t="str">
        <f t="shared" si="102"/>
        <v>Ap Dung</v>
      </c>
      <c r="D324" s="24" t="str">
        <f t="shared" si="103"/>
        <v>Bat buoc</v>
      </c>
      <c r="E324" s="31" t="str">
        <f t="shared" si="104"/>
        <v>x</v>
      </c>
      <c r="F324" s="25"/>
      <c r="G324" s="27" t="str">
        <f t="shared" si="105"/>
        <v/>
      </c>
      <c r="H324" s="26" t="s">
        <v>15</v>
      </c>
      <c r="I324" s="21">
        <v>1.0</v>
      </c>
      <c r="J324" s="21">
        <v>1.0</v>
      </c>
      <c r="K324" s="21">
        <v>1.0</v>
      </c>
      <c r="L324" s="21">
        <v>1.0</v>
      </c>
      <c r="M324" s="27" t="s">
        <v>119</v>
      </c>
      <c r="N324" s="22"/>
      <c r="O324" s="27" t="s">
        <v>23</v>
      </c>
      <c r="P324" s="27" t="s">
        <v>23</v>
      </c>
      <c r="Q324" s="27" t="s">
        <v>23</v>
      </c>
      <c r="R324" s="27" t="s">
        <v>23</v>
      </c>
      <c r="S324" s="21">
        <v>324.0</v>
      </c>
      <c r="T324" s="8"/>
      <c r="U324" s="8"/>
      <c r="V324" s="8"/>
      <c r="W324" s="8"/>
      <c r="X324" s="8"/>
      <c r="Y324" s="8"/>
      <c r="Z324" s="8"/>
    </row>
    <row r="325" ht="28.5" customHeight="1">
      <c r="A325" s="23" t="s">
        <v>339</v>
      </c>
      <c r="B325" s="17">
        <f t="shared" si="101"/>
        <v>1</v>
      </c>
      <c r="C325" s="24" t="str">
        <f t="shared" si="102"/>
        <v>Ap Dung</v>
      </c>
      <c r="D325" s="24" t="str">
        <f t="shared" si="103"/>
        <v>Khong</v>
      </c>
      <c r="E325" s="25" t="str">
        <f t="shared" si="104"/>
        <v/>
      </c>
      <c r="F325" s="25"/>
      <c r="G325" s="27" t="str">
        <f t="shared" si="105"/>
        <v/>
      </c>
      <c r="H325" s="26" t="s">
        <v>15</v>
      </c>
      <c r="I325" s="21">
        <v>1.0</v>
      </c>
      <c r="J325" s="21">
        <v>1.0</v>
      </c>
      <c r="K325" s="21">
        <v>1.0</v>
      </c>
      <c r="L325" s="21">
        <v>1.0</v>
      </c>
      <c r="M325" s="27" t="s">
        <v>129</v>
      </c>
      <c r="N325" s="22"/>
      <c r="O325" s="22"/>
      <c r="P325" s="22"/>
      <c r="Q325" s="22">
        <v>1.0</v>
      </c>
      <c r="R325" s="27" t="s">
        <v>23</v>
      </c>
      <c r="S325" s="21">
        <v>325.0</v>
      </c>
      <c r="T325" s="8"/>
      <c r="U325" s="8"/>
      <c r="V325" s="8"/>
      <c r="W325" s="8"/>
      <c r="X325" s="8"/>
      <c r="Y325" s="8"/>
      <c r="Z325" s="8"/>
    </row>
    <row r="326" ht="28.5" customHeight="1">
      <c r="A326" s="23" t="s">
        <v>340</v>
      </c>
      <c r="B326" s="17">
        <f t="shared" si="101"/>
        <v>1</v>
      </c>
      <c r="C326" s="24" t="str">
        <f t="shared" si="102"/>
        <v>Ap Dung</v>
      </c>
      <c r="D326" s="24" t="str">
        <f t="shared" si="103"/>
        <v>khuyen khich</v>
      </c>
      <c r="E326" s="25">
        <f t="shared" si="104"/>
        <v>1</v>
      </c>
      <c r="F326" s="25"/>
      <c r="G326" s="27" t="str">
        <f t="shared" si="105"/>
        <v/>
      </c>
      <c r="H326" s="26" t="s">
        <v>15</v>
      </c>
      <c r="I326" s="21">
        <v>1.0</v>
      </c>
      <c r="J326" s="21">
        <v>1.0</v>
      </c>
      <c r="K326" s="21">
        <v>1.0</v>
      </c>
      <c r="L326" s="21">
        <v>1.0</v>
      </c>
      <c r="M326" s="27" t="s">
        <v>35</v>
      </c>
      <c r="N326" s="22"/>
      <c r="O326" s="22"/>
      <c r="P326" s="22">
        <v>1.0</v>
      </c>
      <c r="Q326" s="27" t="s">
        <v>23</v>
      </c>
      <c r="R326" s="27" t="s">
        <v>23</v>
      </c>
      <c r="S326" s="21">
        <v>326.0</v>
      </c>
      <c r="T326" s="8"/>
      <c r="U326" s="8"/>
      <c r="V326" s="8"/>
      <c r="W326" s="8"/>
      <c r="X326" s="8"/>
      <c r="Y326" s="8"/>
      <c r="Z326" s="8"/>
    </row>
    <row r="327" ht="28.5" customHeight="1">
      <c r="A327" s="23" t="s">
        <v>341</v>
      </c>
      <c r="B327" s="17">
        <f t="shared" si="101"/>
        <v>1</v>
      </c>
      <c r="C327" s="24" t="str">
        <f t="shared" si="102"/>
        <v>Ap Dung</v>
      </c>
      <c r="D327" s="24" t="str">
        <f t="shared" si="103"/>
        <v>khuyen khich</v>
      </c>
      <c r="E327" s="25">
        <f t="shared" si="104"/>
        <v>1</v>
      </c>
      <c r="F327" s="25"/>
      <c r="G327" s="27" t="str">
        <f t="shared" si="105"/>
        <v/>
      </c>
      <c r="H327" s="26" t="s">
        <v>15</v>
      </c>
      <c r="I327" s="21">
        <v>1.0</v>
      </c>
      <c r="J327" s="21">
        <v>1.0</v>
      </c>
      <c r="K327" s="21">
        <v>1.0</v>
      </c>
      <c r="L327" s="21">
        <v>1.0</v>
      </c>
      <c r="M327" s="27" t="s">
        <v>35</v>
      </c>
      <c r="N327" s="22"/>
      <c r="O327" s="22"/>
      <c r="P327" s="22">
        <v>1.0</v>
      </c>
      <c r="Q327" s="27" t="s">
        <v>23</v>
      </c>
      <c r="R327" s="27" t="s">
        <v>23</v>
      </c>
      <c r="S327" s="21">
        <v>327.0</v>
      </c>
      <c r="T327" s="8"/>
      <c r="U327" s="8"/>
      <c r="V327" s="8"/>
      <c r="W327" s="8"/>
      <c r="X327" s="8"/>
      <c r="Y327" s="8"/>
      <c r="Z327" s="8"/>
    </row>
    <row r="328" ht="28.5" customHeight="1">
      <c r="A328" s="23" t="s">
        <v>342</v>
      </c>
      <c r="B328" s="17">
        <f t="shared" si="101"/>
        <v>1</v>
      </c>
      <c r="C328" s="24" t="str">
        <f t="shared" si="102"/>
        <v>Ap Dung</v>
      </c>
      <c r="D328" s="24" t="str">
        <f t="shared" si="103"/>
        <v>Khong</v>
      </c>
      <c r="E328" s="25" t="str">
        <f t="shared" si="104"/>
        <v/>
      </c>
      <c r="F328" s="25"/>
      <c r="G328" s="27" t="str">
        <f t="shared" si="105"/>
        <v/>
      </c>
      <c r="H328" s="26" t="s">
        <v>15</v>
      </c>
      <c r="I328" s="21">
        <v>1.0</v>
      </c>
      <c r="J328" s="21">
        <v>1.0</v>
      </c>
      <c r="K328" s="21">
        <v>1.0</v>
      </c>
      <c r="L328" s="21">
        <v>1.0</v>
      </c>
      <c r="M328" s="27" t="s">
        <v>41</v>
      </c>
      <c r="N328" s="22"/>
      <c r="O328" s="22"/>
      <c r="P328" s="22"/>
      <c r="Q328" s="27" t="s">
        <v>23</v>
      </c>
      <c r="R328" s="27" t="s">
        <v>23</v>
      </c>
      <c r="S328" s="21">
        <v>328.0</v>
      </c>
      <c r="T328" s="8"/>
      <c r="U328" s="8"/>
      <c r="V328" s="8"/>
      <c r="W328" s="8"/>
      <c r="X328" s="8"/>
      <c r="Y328" s="8"/>
      <c r="Z328" s="8"/>
    </row>
    <row r="329" ht="28.5" customHeight="1">
      <c r="A329" s="23" t="s">
        <v>343</v>
      </c>
      <c r="B329" s="17">
        <f t="shared" si="101"/>
        <v>1</v>
      </c>
      <c r="C329" s="24" t="str">
        <f t="shared" si="102"/>
        <v>Ap Dung</v>
      </c>
      <c r="D329" s="24" t="str">
        <f t="shared" si="103"/>
        <v>Khong</v>
      </c>
      <c r="E329" s="25" t="str">
        <f t="shared" si="104"/>
        <v/>
      </c>
      <c r="F329" s="25"/>
      <c r="G329" s="27" t="str">
        <f t="shared" si="105"/>
        <v/>
      </c>
      <c r="H329" s="26" t="s">
        <v>15</v>
      </c>
      <c r="I329" s="21">
        <v>1.0</v>
      </c>
      <c r="J329" s="21">
        <v>1.0</v>
      </c>
      <c r="K329" s="21">
        <v>1.0</v>
      </c>
      <c r="L329" s="21">
        <v>1.0</v>
      </c>
      <c r="M329" s="27" t="s">
        <v>41</v>
      </c>
      <c r="N329" s="22"/>
      <c r="O329" s="22"/>
      <c r="P329" s="22"/>
      <c r="Q329" s="27" t="s">
        <v>23</v>
      </c>
      <c r="R329" s="27" t="s">
        <v>23</v>
      </c>
      <c r="S329" s="21">
        <v>329.0</v>
      </c>
      <c r="T329" s="8"/>
      <c r="U329" s="8"/>
      <c r="V329" s="8"/>
      <c r="W329" s="8"/>
      <c r="X329" s="8"/>
      <c r="Y329" s="8"/>
      <c r="Z329" s="8"/>
    </row>
    <row r="330" ht="28.5" customHeight="1">
      <c r="A330" s="23" t="s">
        <v>344</v>
      </c>
      <c r="B330" s="17">
        <f t="shared" si="101"/>
        <v>1</v>
      </c>
      <c r="C330" s="24" t="str">
        <f t="shared" si="102"/>
        <v>Ap Dung</v>
      </c>
      <c r="D330" s="24" t="str">
        <f t="shared" si="103"/>
        <v>Khong</v>
      </c>
      <c r="E330" s="25" t="str">
        <f t="shared" si="104"/>
        <v/>
      </c>
      <c r="F330" s="25"/>
      <c r="G330" s="27" t="str">
        <f t="shared" si="105"/>
        <v/>
      </c>
      <c r="H330" s="26" t="s">
        <v>15</v>
      </c>
      <c r="I330" s="21">
        <v>1.0</v>
      </c>
      <c r="J330" s="21">
        <v>1.0</v>
      </c>
      <c r="K330" s="21">
        <v>1.0</v>
      </c>
      <c r="L330" s="21">
        <v>1.0</v>
      </c>
      <c r="M330" s="27" t="s">
        <v>41</v>
      </c>
      <c r="N330" s="22"/>
      <c r="O330" s="22"/>
      <c r="P330" s="22"/>
      <c r="Q330" s="27" t="s">
        <v>23</v>
      </c>
      <c r="R330" s="27" t="s">
        <v>23</v>
      </c>
      <c r="S330" s="21">
        <v>330.0</v>
      </c>
      <c r="T330" s="8"/>
      <c r="U330" s="8"/>
      <c r="V330" s="8"/>
      <c r="W330" s="8"/>
      <c r="X330" s="8"/>
      <c r="Y330" s="8"/>
      <c r="Z330" s="8"/>
    </row>
    <row r="331" ht="28.5" customHeight="1">
      <c r="A331" s="23" t="s">
        <v>345</v>
      </c>
      <c r="B331" s="17">
        <f t="shared" si="101"/>
        <v>1</v>
      </c>
      <c r="C331" s="24" t="str">
        <f t="shared" si="102"/>
        <v>Ap Dung</v>
      </c>
      <c r="D331" s="24" t="str">
        <f t="shared" si="103"/>
        <v>Bat buoc</v>
      </c>
      <c r="E331" s="31" t="str">
        <f t="shared" si="104"/>
        <v>x</v>
      </c>
      <c r="F331" s="25"/>
      <c r="G331" s="27" t="str">
        <f t="shared" si="105"/>
        <v/>
      </c>
      <c r="H331" s="26" t="s">
        <v>15</v>
      </c>
      <c r="I331" s="21">
        <v>1.0</v>
      </c>
      <c r="J331" s="21">
        <v>1.0</v>
      </c>
      <c r="K331" s="21">
        <v>1.0</v>
      </c>
      <c r="L331" s="21">
        <v>1.0</v>
      </c>
      <c r="M331" s="27" t="s">
        <v>119</v>
      </c>
      <c r="N331" s="22"/>
      <c r="O331" s="27" t="s">
        <v>23</v>
      </c>
      <c r="P331" s="27" t="s">
        <v>23</v>
      </c>
      <c r="Q331" s="27" t="s">
        <v>23</v>
      </c>
      <c r="R331" s="27" t="s">
        <v>23</v>
      </c>
      <c r="S331" s="21">
        <v>331.0</v>
      </c>
      <c r="T331" s="8"/>
      <c r="U331" s="8"/>
      <c r="V331" s="8"/>
      <c r="W331" s="8"/>
      <c r="X331" s="8"/>
      <c r="Y331" s="8"/>
      <c r="Z331" s="8"/>
    </row>
    <row r="332" ht="28.5" customHeight="1">
      <c r="A332" s="23" t="s">
        <v>346</v>
      </c>
      <c r="B332" s="17">
        <f t="shared" si="101"/>
        <v>1</v>
      </c>
      <c r="C332" s="24" t="str">
        <f t="shared" si="102"/>
        <v>Ap Dung</v>
      </c>
      <c r="D332" s="24" t="str">
        <f t="shared" si="103"/>
        <v>Bat buoc</v>
      </c>
      <c r="E332" s="31" t="str">
        <f t="shared" si="104"/>
        <v>x</v>
      </c>
      <c r="F332" s="25"/>
      <c r="G332" s="27" t="str">
        <f t="shared" si="105"/>
        <v/>
      </c>
      <c r="H332" s="26" t="s">
        <v>15</v>
      </c>
      <c r="I332" s="21">
        <v>1.0</v>
      </c>
      <c r="J332" s="21">
        <v>1.0</v>
      </c>
      <c r="K332" s="21">
        <v>1.0</v>
      </c>
      <c r="L332" s="21">
        <v>1.0</v>
      </c>
      <c r="M332" s="27" t="s">
        <v>119</v>
      </c>
      <c r="N332" s="22"/>
      <c r="O332" s="27" t="s">
        <v>23</v>
      </c>
      <c r="P332" s="27" t="s">
        <v>23</v>
      </c>
      <c r="Q332" s="27" t="s">
        <v>23</v>
      </c>
      <c r="R332" s="27" t="s">
        <v>23</v>
      </c>
      <c r="S332" s="21">
        <v>332.0</v>
      </c>
      <c r="T332" s="8"/>
      <c r="U332" s="8"/>
      <c r="V332" s="8"/>
      <c r="W332" s="8"/>
      <c r="X332" s="8"/>
      <c r="Y332" s="8"/>
      <c r="Z332" s="8"/>
    </row>
    <row r="333" ht="28.5" customHeight="1">
      <c r="A333" s="23" t="s">
        <v>347</v>
      </c>
      <c r="B333" s="17">
        <f t="shared" si="101"/>
        <v>1</v>
      </c>
      <c r="C333" s="24" t="str">
        <f t="shared" si="102"/>
        <v>Ap Dung</v>
      </c>
      <c r="D333" s="24" t="str">
        <f t="shared" si="103"/>
        <v>Bat buoc</v>
      </c>
      <c r="E333" s="31" t="str">
        <f t="shared" si="104"/>
        <v>x</v>
      </c>
      <c r="F333" s="25"/>
      <c r="G333" s="27" t="str">
        <f t="shared" si="105"/>
        <v/>
      </c>
      <c r="H333" s="26" t="s">
        <v>15</v>
      </c>
      <c r="I333" s="21">
        <v>1.0</v>
      </c>
      <c r="J333" s="21">
        <v>1.0</v>
      </c>
      <c r="K333" s="21">
        <v>1.0</v>
      </c>
      <c r="L333" s="21">
        <v>1.0</v>
      </c>
      <c r="M333" s="27" t="s">
        <v>25</v>
      </c>
      <c r="N333" s="22"/>
      <c r="O333" s="22"/>
      <c r="P333" s="27" t="s">
        <v>23</v>
      </c>
      <c r="Q333" s="27" t="s">
        <v>23</v>
      </c>
      <c r="R333" s="27" t="s">
        <v>23</v>
      </c>
      <c r="S333" s="21">
        <v>333.0</v>
      </c>
      <c r="T333" s="8"/>
      <c r="U333" s="8"/>
      <c r="V333" s="8"/>
      <c r="W333" s="8"/>
      <c r="X333" s="8"/>
      <c r="Y333" s="8"/>
      <c r="Z333" s="8"/>
    </row>
    <row r="334" ht="28.5" customHeight="1">
      <c r="A334" s="23" t="s">
        <v>348</v>
      </c>
      <c r="B334" s="17">
        <f t="shared" si="101"/>
        <v>1</v>
      </c>
      <c r="C334" s="24" t="str">
        <f t="shared" si="102"/>
        <v>Ap Dung</v>
      </c>
      <c r="D334" s="24" t="str">
        <f t="shared" si="103"/>
        <v>Bat buoc</v>
      </c>
      <c r="E334" s="31" t="str">
        <f t="shared" si="104"/>
        <v>x</v>
      </c>
      <c r="F334" s="25"/>
      <c r="G334" s="27" t="str">
        <f t="shared" si="105"/>
        <v/>
      </c>
      <c r="H334" s="26" t="s">
        <v>15</v>
      </c>
      <c r="I334" s="21">
        <v>1.0</v>
      </c>
      <c r="J334" s="21">
        <v>1.0</v>
      </c>
      <c r="K334" s="21">
        <v>1.0</v>
      </c>
      <c r="L334" s="21">
        <v>1.0</v>
      </c>
      <c r="M334" s="27" t="s">
        <v>119</v>
      </c>
      <c r="N334" s="22"/>
      <c r="O334" s="27" t="s">
        <v>23</v>
      </c>
      <c r="P334" s="27" t="s">
        <v>23</v>
      </c>
      <c r="Q334" s="27" t="s">
        <v>23</v>
      </c>
      <c r="R334" s="27" t="s">
        <v>23</v>
      </c>
      <c r="S334" s="21">
        <v>334.0</v>
      </c>
      <c r="T334" s="8"/>
      <c r="U334" s="8"/>
      <c r="V334" s="8"/>
      <c r="W334" s="8"/>
      <c r="X334" s="8"/>
      <c r="Y334" s="8"/>
      <c r="Z334" s="8"/>
    </row>
    <row r="335" ht="28.5" customHeight="1">
      <c r="A335" s="23" t="s">
        <v>349</v>
      </c>
      <c r="B335" s="17">
        <f t="shared" si="101"/>
        <v>1</v>
      </c>
      <c r="C335" s="24" t="str">
        <f t="shared" si="102"/>
        <v>Ap Dung</v>
      </c>
      <c r="D335" s="24" t="str">
        <f t="shared" si="103"/>
        <v>Bat buoc</v>
      </c>
      <c r="E335" s="31" t="str">
        <f t="shared" si="104"/>
        <v>x</v>
      </c>
      <c r="F335" s="25"/>
      <c r="G335" s="27" t="str">
        <f t="shared" si="105"/>
        <v/>
      </c>
      <c r="H335" s="26" t="s">
        <v>15</v>
      </c>
      <c r="I335" s="21">
        <v>1.0</v>
      </c>
      <c r="J335" s="21">
        <v>1.0</v>
      </c>
      <c r="K335" s="21">
        <v>1.0</v>
      </c>
      <c r="L335" s="21">
        <v>1.0</v>
      </c>
      <c r="M335" s="27" t="s">
        <v>25</v>
      </c>
      <c r="N335" s="22"/>
      <c r="O335" s="22"/>
      <c r="P335" s="27" t="s">
        <v>23</v>
      </c>
      <c r="Q335" s="27" t="s">
        <v>23</v>
      </c>
      <c r="R335" s="27" t="s">
        <v>23</v>
      </c>
      <c r="S335" s="21">
        <v>335.0</v>
      </c>
      <c r="T335" s="8"/>
      <c r="U335" s="8"/>
      <c r="V335" s="8"/>
      <c r="W335" s="8"/>
      <c r="X335" s="8"/>
      <c r="Y335" s="8"/>
      <c r="Z335" s="8"/>
    </row>
    <row r="336" ht="28.5" customHeight="1">
      <c r="A336" s="23" t="s">
        <v>203</v>
      </c>
      <c r="B336" s="17">
        <f t="shared" si="101"/>
        <v>1</v>
      </c>
      <c r="C336" s="24" t="str">
        <f t="shared" si="102"/>
        <v>Ap Dung</v>
      </c>
      <c r="D336" s="24" t="str">
        <f t="shared" si="103"/>
        <v>Bat buoc</v>
      </c>
      <c r="E336" s="31" t="str">
        <f t="shared" si="104"/>
        <v>x</v>
      </c>
      <c r="F336" s="25"/>
      <c r="G336" s="27" t="str">
        <f t="shared" si="105"/>
        <v/>
      </c>
      <c r="H336" s="26" t="s">
        <v>15</v>
      </c>
      <c r="I336" s="21">
        <v>1.0</v>
      </c>
      <c r="J336" s="21">
        <v>1.0</v>
      </c>
      <c r="K336" s="21">
        <v>1.0</v>
      </c>
      <c r="L336" s="21">
        <v>1.0</v>
      </c>
      <c r="M336" s="27" t="s">
        <v>119</v>
      </c>
      <c r="N336" s="22"/>
      <c r="O336" s="27" t="s">
        <v>23</v>
      </c>
      <c r="P336" s="27" t="s">
        <v>23</v>
      </c>
      <c r="Q336" s="27" t="s">
        <v>23</v>
      </c>
      <c r="R336" s="27" t="s">
        <v>23</v>
      </c>
      <c r="S336" s="21">
        <v>336.0</v>
      </c>
      <c r="T336" s="8"/>
      <c r="U336" s="8"/>
      <c r="V336" s="8"/>
      <c r="W336" s="8"/>
      <c r="X336" s="8"/>
      <c r="Y336" s="8"/>
      <c r="Z336" s="8"/>
    </row>
    <row r="337" ht="28.5" customHeight="1">
      <c r="A337" s="23" t="s">
        <v>350</v>
      </c>
      <c r="B337" s="17">
        <f t="shared" si="101"/>
        <v>1</v>
      </c>
      <c r="C337" s="24" t="str">
        <f t="shared" si="102"/>
        <v>Ap Dung</v>
      </c>
      <c r="D337" s="24" t="str">
        <f t="shared" si="103"/>
        <v>Bat buoc</v>
      </c>
      <c r="E337" s="31" t="str">
        <f t="shared" si="104"/>
        <v>x</v>
      </c>
      <c r="F337" s="25"/>
      <c r="G337" s="27" t="str">
        <f t="shared" si="105"/>
        <v/>
      </c>
      <c r="H337" s="26" t="s">
        <v>15</v>
      </c>
      <c r="I337" s="21">
        <v>1.0</v>
      </c>
      <c r="J337" s="21">
        <v>1.0</v>
      </c>
      <c r="K337" s="21">
        <v>1.0</v>
      </c>
      <c r="L337" s="21">
        <v>1.0</v>
      </c>
      <c r="M337" s="27" t="s">
        <v>119</v>
      </c>
      <c r="N337" s="22"/>
      <c r="O337" s="27" t="s">
        <v>23</v>
      </c>
      <c r="P337" s="27" t="s">
        <v>23</v>
      </c>
      <c r="Q337" s="27" t="s">
        <v>23</v>
      </c>
      <c r="R337" s="27" t="s">
        <v>23</v>
      </c>
      <c r="S337" s="21">
        <v>337.0</v>
      </c>
      <c r="T337" s="8"/>
      <c r="U337" s="8"/>
      <c r="V337" s="8"/>
      <c r="W337" s="8"/>
      <c r="X337" s="8"/>
      <c r="Y337" s="8"/>
      <c r="Z337" s="8"/>
    </row>
    <row r="338" ht="28.5" customHeight="1">
      <c r="A338" s="23" t="s">
        <v>351</v>
      </c>
      <c r="B338" s="17">
        <f t="shared" si="101"/>
        <v>1</v>
      </c>
      <c r="C338" s="24" t="str">
        <f t="shared" si="102"/>
        <v>Ap Dung</v>
      </c>
      <c r="D338" s="24" t="str">
        <f t="shared" si="103"/>
        <v>Bat buoc</v>
      </c>
      <c r="E338" s="31" t="str">
        <f t="shared" si="104"/>
        <v>x</v>
      </c>
      <c r="F338" s="25"/>
      <c r="G338" s="27" t="str">
        <f t="shared" si="105"/>
        <v/>
      </c>
      <c r="H338" s="26" t="s">
        <v>15</v>
      </c>
      <c r="I338" s="21">
        <v>1.0</v>
      </c>
      <c r="J338" s="21">
        <v>1.0</v>
      </c>
      <c r="K338" s="21">
        <v>1.0</v>
      </c>
      <c r="L338" s="21">
        <v>1.0</v>
      </c>
      <c r="M338" s="27" t="s">
        <v>25</v>
      </c>
      <c r="N338" s="22"/>
      <c r="O338" s="22"/>
      <c r="P338" s="27" t="s">
        <v>23</v>
      </c>
      <c r="Q338" s="27" t="s">
        <v>23</v>
      </c>
      <c r="R338" s="27" t="s">
        <v>23</v>
      </c>
      <c r="S338" s="21">
        <v>338.0</v>
      </c>
      <c r="T338" s="8"/>
      <c r="U338" s="8"/>
      <c r="V338" s="8"/>
      <c r="W338" s="8"/>
      <c r="X338" s="8"/>
      <c r="Y338" s="8"/>
      <c r="Z338" s="8"/>
    </row>
    <row r="339" ht="28.5" customHeight="1">
      <c r="A339" s="23" t="s">
        <v>124</v>
      </c>
      <c r="B339" s="17">
        <f t="shared" si="101"/>
        <v>1</v>
      </c>
      <c r="C339" s="24" t="str">
        <f t="shared" si="102"/>
        <v>Ap Dung</v>
      </c>
      <c r="D339" s="24" t="str">
        <f t="shared" si="103"/>
        <v>Bat buoc</v>
      </c>
      <c r="E339" s="31" t="str">
        <f t="shared" si="104"/>
        <v>x</v>
      </c>
      <c r="F339" s="25"/>
      <c r="G339" s="27" t="str">
        <f t="shared" si="105"/>
        <v/>
      </c>
      <c r="H339" s="26" t="s">
        <v>15</v>
      </c>
      <c r="I339" s="21">
        <v>1.0</v>
      </c>
      <c r="J339" s="21">
        <v>1.0</v>
      </c>
      <c r="K339" s="21">
        <v>1.0</v>
      </c>
      <c r="L339" s="21">
        <v>1.0</v>
      </c>
      <c r="M339" s="27" t="s">
        <v>119</v>
      </c>
      <c r="N339" s="22"/>
      <c r="O339" s="27" t="s">
        <v>23</v>
      </c>
      <c r="P339" s="27" t="s">
        <v>23</v>
      </c>
      <c r="Q339" s="27" t="s">
        <v>23</v>
      </c>
      <c r="R339" s="27" t="s">
        <v>23</v>
      </c>
      <c r="S339" s="21">
        <v>339.0</v>
      </c>
      <c r="T339" s="8"/>
      <c r="U339" s="8"/>
      <c r="V339" s="8"/>
      <c r="W339" s="8"/>
      <c r="X339" s="8"/>
      <c r="Y339" s="8"/>
      <c r="Z339" s="8"/>
    </row>
    <row r="340" ht="28.5" customHeight="1">
      <c r="A340" s="23" t="s">
        <v>352</v>
      </c>
      <c r="B340" s="17">
        <f t="shared" si="101"/>
        <v>1</v>
      </c>
      <c r="C340" s="24" t="str">
        <f t="shared" si="102"/>
        <v>Ap Dung</v>
      </c>
      <c r="D340" s="24" t="str">
        <f t="shared" si="103"/>
        <v>Bat buoc</v>
      </c>
      <c r="E340" s="31" t="str">
        <f t="shared" si="104"/>
        <v>x</v>
      </c>
      <c r="F340" s="25"/>
      <c r="G340" s="27" t="str">
        <f t="shared" si="105"/>
        <v/>
      </c>
      <c r="H340" s="26" t="s">
        <v>15</v>
      </c>
      <c r="I340" s="21">
        <v>1.0</v>
      </c>
      <c r="J340" s="21">
        <v>1.0</v>
      </c>
      <c r="K340" s="21">
        <v>1.0</v>
      </c>
      <c r="L340" s="21">
        <v>1.0</v>
      </c>
      <c r="M340" s="27" t="s">
        <v>119</v>
      </c>
      <c r="N340" s="22"/>
      <c r="O340" s="27" t="s">
        <v>23</v>
      </c>
      <c r="P340" s="27" t="s">
        <v>23</v>
      </c>
      <c r="Q340" s="27" t="s">
        <v>23</v>
      </c>
      <c r="R340" s="27" t="s">
        <v>23</v>
      </c>
      <c r="S340" s="21">
        <v>340.0</v>
      </c>
      <c r="T340" s="8"/>
      <c r="U340" s="8"/>
      <c r="V340" s="8"/>
      <c r="W340" s="8"/>
      <c r="X340" s="8"/>
      <c r="Y340" s="8"/>
      <c r="Z340" s="8"/>
    </row>
    <row r="341" ht="28.5" customHeight="1">
      <c r="A341" s="23" t="s">
        <v>353</v>
      </c>
      <c r="B341" s="17">
        <f t="shared" si="101"/>
        <v>1</v>
      </c>
      <c r="C341" s="24" t="str">
        <f t="shared" si="102"/>
        <v>Ap Dung</v>
      </c>
      <c r="D341" s="24" t="str">
        <f t="shared" si="103"/>
        <v>khuyen khich</v>
      </c>
      <c r="E341" s="25">
        <f t="shared" si="104"/>
        <v>1</v>
      </c>
      <c r="F341" s="25"/>
      <c r="G341" s="27" t="str">
        <f t="shared" si="105"/>
        <v/>
      </c>
      <c r="H341" s="26" t="s">
        <v>15</v>
      </c>
      <c r="I341" s="21">
        <v>1.0</v>
      </c>
      <c r="J341" s="21">
        <v>1.0</v>
      </c>
      <c r="K341" s="21">
        <v>1.0</v>
      </c>
      <c r="L341" s="21">
        <v>1.0</v>
      </c>
      <c r="M341" s="27" t="s">
        <v>18</v>
      </c>
      <c r="N341" s="22"/>
      <c r="O341" s="22"/>
      <c r="P341" s="22">
        <v>1.0</v>
      </c>
      <c r="Q341" s="22">
        <v>1.0</v>
      </c>
      <c r="R341" s="22">
        <v>1.0</v>
      </c>
      <c r="S341" s="21">
        <v>341.0</v>
      </c>
      <c r="T341" s="8"/>
      <c r="U341" s="8"/>
      <c r="V341" s="8"/>
      <c r="W341" s="8"/>
      <c r="X341" s="8"/>
      <c r="Y341" s="8"/>
      <c r="Z341" s="8"/>
    </row>
    <row r="342" ht="28.5" customHeight="1">
      <c r="A342" s="23" t="s">
        <v>329</v>
      </c>
      <c r="B342" s="17">
        <f t="shared" si="101"/>
        <v>1</v>
      </c>
      <c r="C342" s="24" t="str">
        <f t="shared" si="102"/>
        <v>Ap Dung</v>
      </c>
      <c r="D342" s="24" t="str">
        <f t="shared" si="103"/>
        <v>Bat buoc</v>
      </c>
      <c r="E342" s="31" t="str">
        <f t="shared" si="104"/>
        <v>x</v>
      </c>
      <c r="F342" s="25"/>
      <c r="G342" s="27" t="str">
        <f t="shared" si="105"/>
        <v/>
      </c>
      <c r="H342" s="26" t="s">
        <v>15</v>
      </c>
      <c r="I342" s="21">
        <v>1.0</v>
      </c>
      <c r="J342" s="21">
        <v>1.0</v>
      </c>
      <c r="K342" s="21">
        <v>1.0</v>
      </c>
      <c r="L342" s="21">
        <v>1.0</v>
      </c>
      <c r="M342" s="27" t="s">
        <v>119</v>
      </c>
      <c r="N342" s="22"/>
      <c r="O342" s="27" t="s">
        <v>23</v>
      </c>
      <c r="P342" s="27" t="s">
        <v>23</v>
      </c>
      <c r="Q342" s="27" t="s">
        <v>23</v>
      </c>
      <c r="R342" s="27" t="s">
        <v>23</v>
      </c>
      <c r="S342" s="21">
        <v>342.0</v>
      </c>
      <c r="T342" s="8"/>
      <c r="U342" s="8"/>
      <c r="V342" s="8"/>
      <c r="W342" s="8"/>
      <c r="X342" s="8"/>
      <c r="Y342" s="8"/>
      <c r="Z342" s="8"/>
    </row>
    <row r="343" ht="28.5" customHeight="1">
      <c r="A343" s="23" t="s">
        <v>354</v>
      </c>
      <c r="B343" s="17" t="str">
        <f t="shared" si="101"/>
        <v/>
      </c>
      <c r="C343" s="24" t="str">
        <f t="shared" si="102"/>
        <v>Khong</v>
      </c>
      <c r="D343" s="24" t="str">
        <f t="shared" si="103"/>
        <v>Khong</v>
      </c>
      <c r="E343" s="25" t="str">
        <f t="shared" si="104"/>
        <v/>
      </c>
      <c r="F343" s="25"/>
      <c r="G343" s="27" t="str">
        <f t="shared" si="105"/>
        <v/>
      </c>
      <c r="H343" s="26" t="s">
        <v>5</v>
      </c>
      <c r="I343" s="21">
        <v>1.0</v>
      </c>
      <c r="J343" s="21"/>
      <c r="K343" s="21"/>
      <c r="L343" s="21"/>
      <c r="M343" s="22">
        <v>5.0</v>
      </c>
      <c r="N343" s="22"/>
      <c r="O343" s="22"/>
      <c r="P343" s="22"/>
      <c r="Q343" s="22"/>
      <c r="R343" s="22">
        <v>1.0</v>
      </c>
      <c r="S343" s="21">
        <v>343.0</v>
      </c>
      <c r="T343" s="8"/>
      <c r="U343" s="8"/>
      <c r="V343" s="8"/>
      <c r="W343" s="8"/>
      <c r="X343" s="8"/>
      <c r="Y343" s="8"/>
      <c r="Z343" s="8"/>
    </row>
    <row r="344" ht="28.5" customHeight="1">
      <c r="A344" s="28" t="s">
        <v>355</v>
      </c>
      <c r="B344" s="17"/>
      <c r="C344" s="29"/>
      <c r="D344" s="29"/>
      <c r="E344" s="30"/>
      <c r="F344" s="30"/>
      <c r="G344" s="22"/>
      <c r="H344" s="21"/>
      <c r="I344" s="21"/>
      <c r="J344" s="21"/>
      <c r="K344" s="21"/>
      <c r="L344" s="21"/>
      <c r="M344" s="22"/>
      <c r="N344" s="22"/>
      <c r="O344" s="22"/>
      <c r="P344" s="22"/>
      <c r="Q344" s="22"/>
      <c r="R344" s="22"/>
      <c r="S344" s="21">
        <v>344.0</v>
      </c>
      <c r="T344" s="8"/>
      <c r="U344" s="8"/>
      <c r="V344" s="8"/>
      <c r="W344" s="8"/>
      <c r="X344" s="8"/>
      <c r="Y344" s="8"/>
      <c r="Z344" s="8"/>
    </row>
    <row r="345" ht="28.5" customHeight="1">
      <c r="A345" s="23" t="s">
        <v>254</v>
      </c>
      <c r="B345" s="17">
        <f t="shared" ref="B345:B348" si="106">HLOOKUP($B$2,$I$1:L345,S345,FALSE)</f>
        <v>1</v>
      </c>
      <c r="C345" s="24" t="str">
        <f t="shared" ref="C345:C348" si="107">IF(B345=1,"Ap Dung","Khong")</f>
        <v>Ap Dung</v>
      </c>
      <c r="D345" s="24" t="str">
        <f t="shared" ref="D345:D348" si="108">IF(E345="x","Bat buoc",(IF(E345=1,"khuyen khich","Khong")))</f>
        <v>khuyen khich</v>
      </c>
      <c r="E345" s="25">
        <f t="shared" ref="E345:E348" si="109">HLOOKUP($E$2,$N$1:R345,S345,FALSE)</f>
        <v>1</v>
      </c>
      <c r="F345" s="25"/>
      <c r="G345" s="27" t="str">
        <f t="shared" ref="G345:G348" si="110">IF(AND(F345=1,E345=1),1,IF(AND(F345=1,E345="x"),"x",""))</f>
        <v/>
      </c>
      <c r="H345" s="26" t="s">
        <v>15</v>
      </c>
      <c r="I345" s="21">
        <v>1.0</v>
      </c>
      <c r="J345" s="21">
        <v>1.0</v>
      </c>
      <c r="K345" s="21">
        <v>1.0</v>
      </c>
      <c r="L345" s="21">
        <v>1.0</v>
      </c>
      <c r="M345" s="27" t="s">
        <v>88</v>
      </c>
      <c r="N345" s="22">
        <v>1.0</v>
      </c>
      <c r="O345" s="22">
        <v>1.0</v>
      </c>
      <c r="P345" s="22">
        <v>1.0</v>
      </c>
      <c r="Q345" s="22">
        <v>1.0</v>
      </c>
      <c r="R345" s="22">
        <v>1.0</v>
      </c>
      <c r="S345" s="21">
        <v>345.0</v>
      </c>
      <c r="T345" s="8"/>
      <c r="U345" s="8"/>
      <c r="V345" s="8"/>
      <c r="W345" s="8"/>
      <c r="X345" s="8"/>
      <c r="Y345" s="8"/>
      <c r="Z345" s="8"/>
    </row>
    <row r="346" ht="28.5" customHeight="1">
      <c r="A346" s="23" t="s">
        <v>356</v>
      </c>
      <c r="B346" s="17">
        <f t="shared" si="106"/>
        <v>1</v>
      </c>
      <c r="C346" s="24" t="str">
        <f t="shared" si="107"/>
        <v>Ap Dung</v>
      </c>
      <c r="D346" s="24" t="str">
        <f t="shared" si="108"/>
        <v>khuyen khich</v>
      </c>
      <c r="E346" s="25">
        <f t="shared" si="109"/>
        <v>1</v>
      </c>
      <c r="F346" s="25"/>
      <c r="G346" s="27" t="str">
        <f t="shared" si="110"/>
        <v/>
      </c>
      <c r="H346" s="26" t="s">
        <v>15</v>
      </c>
      <c r="I346" s="21">
        <v>1.0</v>
      </c>
      <c r="J346" s="21">
        <v>1.0</v>
      </c>
      <c r="K346" s="21">
        <v>1.0</v>
      </c>
      <c r="L346" s="21">
        <v>1.0</v>
      </c>
      <c r="M346" s="27" t="s">
        <v>88</v>
      </c>
      <c r="N346" s="22">
        <v>1.0</v>
      </c>
      <c r="O346" s="22">
        <v>1.0</v>
      </c>
      <c r="P346" s="22">
        <v>1.0</v>
      </c>
      <c r="Q346" s="22">
        <v>1.0</v>
      </c>
      <c r="R346" s="22">
        <v>1.0</v>
      </c>
      <c r="S346" s="21">
        <v>346.0</v>
      </c>
      <c r="T346" s="8"/>
      <c r="U346" s="8"/>
      <c r="V346" s="8"/>
      <c r="W346" s="8"/>
      <c r="X346" s="8"/>
      <c r="Y346" s="8"/>
      <c r="Z346" s="8"/>
    </row>
    <row r="347" ht="28.5" customHeight="1">
      <c r="A347" s="23" t="s">
        <v>357</v>
      </c>
      <c r="B347" s="17">
        <f t="shared" si="106"/>
        <v>1</v>
      </c>
      <c r="C347" s="24" t="str">
        <f t="shared" si="107"/>
        <v>Ap Dung</v>
      </c>
      <c r="D347" s="24" t="str">
        <f t="shared" si="108"/>
        <v>khuyen khich</v>
      </c>
      <c r="E347" s="25">
        <f t="shared" si="109"/>
        <v>1</v>
      </c>
      <c r="F347" s="25"/>
      <c r="G347" s="27" t="str">
        <f t="shared" si="110"/>
        <v/>
      </c>
      <c r="H347" s="26" t="s">
        <v>15</v>
      </c>
      <c r="I347" s="21">
        <v>1.0</v>
      </c>
      <c r="J347" s="21">
        <v>1.0</v>
      </c>
      <c r="K347" s="21">
        <v>1.0</v>
      </c>
      <c r="L347" s="21">
        <v>1.0</v>
      </c>
      <c r="M347" s="27" t="s">
        <v>18</v>
      </c>
      <c r="N347" s="22"/>
      <c r="O347" s="22"/>
      <c r="P347" s="22">
        <v>1.0</v>
      </c>
      <c r="Q347" s="22">
        <v>1.0</v>
      </c>
      <c r="R347" s="22">
        <v>1.0</v>
      </c>
      <c r="S347" s="21">
        <v>347.0</v>
      </c>
      <c r="T347" s="8"/>
      <c r="U347" s="8"/>
      <c r="V347" s="8"/>
      <c r="W347" s="8"/>
      <c r="X347" s="8"/>
      <c r="Y347" s="8"/>
      <c r="Z347" s="8"/>
    </row>
    <row r="348" ht="28.5" customHeight="1">
      <c r="A348" s="23" t="s">
        <v>358</v>
      </c>
      <c r="B348" s="17">
        <f t="shared" si="106"/>
        <v>1</v>
      </c>
      <c r="C348" s="24" t="str">
        <f t="shared" si="107"/>
        <v>Ap Dung</v>
      </c>
      <c r="D348" s="24" t="str">
        <f t="shared" si="108"/>
        <v>Khong</v>
      </c>
      <c r="E348" s="25" t="str">
        <f t="shared" si="109"/>
        <v/>
      </c>
      <c r="F348" s="25"/>
      <c r="G348" s="27" t="str">
        <f t="shared" si="110"/>
        <v/>
      </c>
      <c r="H348" s="26" t="s">
        <v>15</v>
      </c>
      <c r="I348" s="21">
        <v>1.0</v>
      </c>
      <c r="J348" s="21">
        <v>1.0</v>
      </c>
      <c r="K348" s="21">
        <v>1.0</v>
      </c>
      <c r="L348" s="21">
        <v>1.0</v>
      </c>
      <c r="M348" s="27" t="s">
        <v>224</v>
      </c>
      <c r="N348" s="22"/>
      <c r="O348" s="22"/>
      <c r="P348" s="22"/>
      <c r="Q348" s="22">
        <v>1.0</v>
      </c>
      <c r="R348" s="22">
        <v>1.0</v>
      </c>
      <c r="S348" s="21">
        <v>348.0</v>
      </c>
      <c r="T348" s="8"/>
      <c r="U348" s="8"/>
      <c r="V348" s="8"/>
      <c r="W348" s="8"/>
      <c r="X348" s="8"/>
      <c r="Y348" s="8"/>
      <c r="Z348" s="8"/>
    </row>
    <row r="349" ht="28.5" customHeight="1">
      <c r="A349" s="28" t="s">
        <v>359</v>
      </c>
      <c r="B349" s="17"/>
      <c r="C349" s="29"/>
      <c r="D349" s="29"/>
      <c r="E349" s="30"/>
      <c r="F349" s="30"/>
      <c r="G349" s="22"/>
      <c r="H349" s="21"/>
      <c r="I349" s="21"/>
      <c r="J349" s="21"/>
      <c r="K349" s="21"/>
      <c r="L349" s="21"/>
      <c r="M349" s="22"/>
      <c r="N349" s="22"/>
      <c r="O349" s="22"/>
      <c r="P349" s="22"/>
      <c r="Q349" s="22"/>
      <c r="R349" s="22"/>
      <c r="S349" s="21">
        <v>349.0</v>
      </c>
      <c r="T349" s="8"/>
      <c r="U349" s="8"/>
      <c r="V349" s="8"/>
      <c r="W349" s="8"/>
      <c r="X349" s="8"/>
      <c r="Y349" s="8"/>
      <c r="Z349" s="8"/>
    </row>
    <row r="350" ht="28.5" customHeight="1">
      <c r="A350" s="23" t="s">
        <v>360</v>
      </c>
      <c r="B350" s="17">
        <f t="shared" ref="B350:B356" si="111">HLOOKUP($B$2,$I$1:L350,S350,FALSE)</f>
        <v>1</v>
      </c>
      <c r="C350" s="24" t="str">
        <f t="shared" ref="C350:C356" si="112">IF(B350=1,"Ap Dung","Khong")</f>
        <v>Ap Dung</v>
      </c>
      <c r="D350" s="24" t="str">
        <f t="shared" ref="D350:D356" si="113">IF(E350="x","Bat buoc",(IF(E350=1,"khuyen khich","Khong")))</f>
        <v>Bat buoc</v>
      </c>
      <c r="E350" s="31" t="str">
        <f t="shared" ref="E350:E356" si="114">HLOOKUP($E$2,$N$1:R350,S350,FALSE)</f>
        <v>x</v>
      </c>
      <c r="F350" s="25"/>
      <c r="G350" s="27" t="str">
        <f t="shared" ref="G350:G356" si="115">IF(AND(F350=1,E350=1),1,IF(AND(F350=1,E350="x"),"x",""))</f>
        <v/>
      </c>
      <c r="H350" s="26" t="s">
        <v>15</v>
      </c>
      <c r="I350" s="21">
        <v>1.0</v>
      </c>
      <c r="J350" s="21">
        <v>1.0</v>
      </c>
      <c r="K350" s="21">
        <v>1.0</v>
      </c>
      <c r="L350" s="21">
        <v>1.0</v>
      </c>
      <c r="M350" s="27" t="s">
        <v>22</v>
      </c>
      <c r="N350" s="27" t="s">
        <v>23</v>
      </c>
      <c r="O350" s="27" t="s">
        <v>23</v>
      </c>
      <c r="P350" s="27" t="s">
        <v>23</v>
      </c>
      <c r="Q350" s="27" t="s">
        <v>23</v>
      </c>
      <c r="R350" s="27" t="s">
        <v>23</v>
      </c>
      <c r="S350" s="21">
        <v>350.0</v>
      </c>
      <c r="T350" s="8"/>
      <c r="U350" s="8"/>
      <c r="V350" s="8"/>
      <c r="W350" s="8"/>
      <c r="X350" s="8"/>
      <c r="Y350" s="8"/>
      <c r="Z350" s="8"/>
    </row>
    <row r="351" ht="28.5" customHeight="1">
      <c r="A351" s="23" t="s">
        <v>361</v>
      </c>
      <c r="B351" s="17">
        <f t="shared" si="111"/>
        <v>1</v>
      </c>
      <c r="C351" s="24" t="str">
        <f t="shared" si="112"/>
        <v>Ap Dung</v>
      </c>
      <c r="D351" s="24" t="str">
        <f t="shared" si="113"/>
        <v>Bat buoc</v>
      </c>
      <c r="E351" s="31" t="str">
        <f t="shared" si="114"/>
        <v>x</v>
      </c>
      <c r="F351" s="25"/>
      <c r="G351" s="27" t="str">
        <f t="shared" si="115"/>
        <v/>
      </c>
      <c r="H351" s="26" t="s">
        <v>15</v>
      </c>
      <c r="I351" s="21">
        <v>1.0</v>
      </c>
      <c r="J351" s="21">
        <v>1.0</v>
      </c>
      <c r="K351" s="21">
        <v>1.0</v>
      </c>
      <c r="L351" s="21">
        <v>1.0</v>
      </c>
      <c r="M351" s="27" t="s">
        <v>22</v>
      </c>
      <c r="N351" s="27" t="s">
        <v>23</v>
      </c>
      <c r="O351" s="27" t="s">
        <v>23</v>
      </c>
      <c r="P351" s="27" t="s">
        <v>23</v>
      </c>
      <c r="Q351" s="27" t="s">
        <v>23</v>
      </c>
      <c r="R351" s="27" t="s">
        <v>23</v>
      </c>
      <c r="S351" s="21">
        <v>351.0</v>
      </c>
      <c r="T351" s="8"/>
      <c r="U351" s="8"/>
      <c r="V351" s="8"/>
      <c r="W351" s="8"/>
      <c r="X351" s="8"/>
      <c r="Y351" s="8"/>
      <c r="Z351" s="8"/>
    </row>
    <row r="352" ht="28.5" customHeight="1">
      <c r="A352" s="23" t="s">
        <v>362</v>
      </c>
      <c r="B352" s="17">
        <f t="shared" si="111"/>
        <v>1</v>
      </c>
      <c r="C352" s="24" t="str">
        <f t="shared" si="112"/>
        <v>Ap Dung</v>
      </c>
      <c r="D352" s="24" t="str">
        <f t="shared" si="113"/>
        <v>Bat buoc</v>
      </c>
      <c r="E352" s="31" t="str">
        <f t="shared" si="114"/>
        <v>x</v>
      </c>
      <c r="F352" s="25"/>
      <c r="G352" s="27" t="str">
        <f t="shared" si="115"/>
        <v/>
      </c>
      <c r="H352" s="26" t="s">
        <v>15</v>
      </c>
      <c r="I352" s="21">
        <v>1.0</v>
      </c>
      <c r="J352" s="21">
        <v>1.0</v>
      </c>
      <c r="K352" s="21">
        <v>1.0</v>
      </c>
      <c r="L352" s="21">
        <v>1.0</v>
      </c>
      <c r="M352" s="27" t="s">
        <v>22</v>
      </c>
      <c r="N352" s="27" t="s">
        <v>23</v>
      </c>
      <c r="O352" s="27" t="s">
        <v>23</v>
      </c>
      <c r="P352" s="27" t="s">
        <v>23</v>
      </c>
      <c r="Q352" s="27" t="s">
        <v>23</v>
      </c>
      <c r="R352" s="27" t="s">
        <v>23</v>
      </c>
      <c r="S352" s="21">
        <v>352.0</v>
      </c>
      <c r="T352" s="8"/>
      <c r="U352" s="8"/>
      <c r="V352" s="8"/>
      <c r="W352" s="8"/>
      <c r="X352" s="8"/>
      <c r="Y352" s="8"/>
      <c r="Z352" s="8"/>
    </row>
    <row r="353" ht="28.5" customHeight="1">
      <c r="A353" s="23" t="s">
        <v>363</v>
      </c>
      <c r="B353" s="17">
        <f t="shared" si="111"/>
        <v>1</v>
      </c>
      <c r="C353" s="24" t="str">
        <f t="shared" si="112"/>
        <v>Ap Dung</v>
      </c>
      <c r="D353" s="24" t="str">
        <f t="shared" si="113"/>
        <v>khuyen khich</v>
      </c>
      <c r="E353" s="25">
        <f t="shared" si="114"/>
        <v>1</v>
      </c>
      <c r="F353" s="25"/>
      <c r="G353" s="27" t="str">
        <f t="shared" si="115"/>
        <v/>
      </c>
      <c r="H353" s="26" t="s">
        <v>15</v>
      </c>
      <c r="I353" s="21">
        <v>1.0</v>
      </c>
      <c r="J353" s="21">
        <v>1.0</v>
      </c>
      <c r="K353" s="21">
        <v>1.0</v>
      </c>
      <c r="L353" s="21">
        <v>1.0</v>
      </c>
      <c r="M353" s="27" t="s">
        <v>136</v>
      </c>
      <c r="N353" s="22"/>
      <c r="O353" s="22"/>
      <c r="P353" s="22">
        <v>1.0</v>
      </c>
      <c r="Q353" s="22">
        <v>1.0</v>
      </c>
      <c r="R353" s="27" t="s">
        <v>23</v>
      </c>
      <c r="S353" s="21">
        <v>353.0</v>
      </c>
      <c r="T353" s="8"/>
      <c r="U353" s="8"/>
      <c r="V353" s="8"/>
      <c r="W353" s="8"/>
      <c r="X353" s="8"/>
      <c r="Y353" s="8"/>
      <c r="Z353" s="8"/>
    </row>
    <row r="354" ht="28.5" customHeight="1">
      <c r="A354" s="23" t="s">
        <v>364</v>
      </c>
      <c r="B354" s="17" t="str">
        <f t="shared" si="111"/>
        <v/>
      </c>
      <c r="C354" s="24" t="str">
        <f t="shared" si="112"/>
        <v>Khong</v>
      </c>
      <c r="D354" s="24" t="str">
        <f t="shared" si="113"/>
        <v>Khong</v>
      </c>
      <c r="E354" s="25" t="str">
        <f t="shared" si="114"/>
        <v/>
      </c>
      <c r="F354" s="25"/>
      <c r="G354" s="27" t="str">
        <f t="shared" si="115"/>
        <v/>
      </c>
      <c r="H354" s="26" t="s">
        <v>5</v>
      </c>
      <c r="I354" s="21">
        <v>1.0</v>
      </c>
      <c r="J354" s="21"/>
      <c r="K354" s="21"/>
      <c r="L354" s="21"/>
      <c r="M354" s="27" t="s">
        <v>224</v>
      </c>
      <c r="N354" s="22"/>
      <c r="O354" s="22"/>
      <c r="P354" s="22"/>
      <c r="Q354" s="22">
        <v>1.0</v>
      </c>
      <c r="R354" s="22">
        <v>1.0</v>
      </c>
      <c r="S354" s="21">
        <v>354.0</v>
      </c>
      <c r="T354" s="8"/>
      <c r="U354" s="8"/>
      <c r="V354" s="8"/>
      <c r="W354" s="8"/>
      <c r="X354" s="8"/>
      <c r="Y354" s="8"/>
      <c r="Z354" s="8"/>
    </row>
    <row r="355" ht="28.5" customHeight="1">
      <c r="A355" s="23" t="s">
        <v>365</v>
      </c>
      <c r="B355" s="17" t="str">
        <f t="shared" si="111"/>
        <v/>
      </c>
      <c r="C355" s="24" t="str">
        <f t="shared" si="112"/>
        <v>Khong</v>
      </c>
      <c r="D355" s="24" t="str">
        <f t="shared" si="113"/>
        <v>Khong</v>
      </c>
      <c r="E355" s="25" t="str">
        <f t="shared" si="114"/>
        <v/>
      </c>
      <c r="F355" s="25"/>
      <c r="G355" s="27" t="str">
        <f t="shared" si="115"/>
        <v/>
      </c>
      <c r="H355" s="26" t="s">
        <v>5</v>
      </c>
      <c r="I355" s="21">
        <v>1.0</v>
      </c>
      <c r="J355" s="21"/>
      <c r="K355" s="21"/>
      <c r="L355" s="21"/>
      <c r="M355" s="27" t="s">
        <v>224</v>
      </c>
      <c r="N355" s="22"/>
      <c r="O355" s="22"/>
      <c r="P355" s="22"/>
      <c r="Q355" s="22">
        <v>1.0</v>
      </c>
      <c r="R355" s="22">
        <v>1.0</v>
      </c>
      <c r="S355" s="21">
        <v>355.0</v>
      </c>
      <c r="T355" s="8"/>
      <c r="U355" s="8"/>
      <c r="V355" s="8"/>
      <c r="W355" s="8"/>
      <c r="X355" s="8"/>
      <c r="Y355" s="8"/>
      <c r="Z355" s="8"/>
    </row>
    <row r="356" ht="28.5" customHeight="1">
      <c r="A356" s="23" t="s">
        <v>366</v>
      </c>
      <c r="B356" s="17" t="str">
        <f t="shared" si="111"/>
        <v/>
      </c>
      <c r="C356" s="24" t="str">
        <f t="shared" si="112"/>
        <v>Khong</v>
      </c>
      <c r="D356" s="24" t="str">
        <f t="shared" si="113"/>
        <v>Khong</v>
      </c>
      <c r="E356" s="25" t="str">
        <f t="shared" si="114"/>
        <v/>
      </c>
      <c r="F356" s="25"/>
      <c r="G356" s="27" t="str">
        <f t="shared" si="115"/>
        <v/>
      </c>
      <c r="H356" s="26" t="s">
        <v>5</v>
      </c>
      <c r="I356" s="21">
        <v>1.0</v>
      </c>
      <c r="J356" s="21"/>
      <c r="K356" s="21"/>
      <c r="L356" s="21"/>
      <c r="M356" s="27" t="s">
        <v>224</v>
      </c>
      <c r="N356" s="22"/>
      <c r="O356" s="22"/>
      <c r="P356" s="22"/>
      <c r="Q356" s="22">
        <v>1.0</v>
      </c>
      <c r="R356" s="22">
        <v>1.0</v>
      </c>
      <c r="S356" s="21">
        <v>356.0</v>
      </c>
      <c r="T356" s="8"/>
      <c r="U356" s="8"/>
      <c r="V356" s="8"/>
      <c r="W356" s="8"/>
      <c r="X356" s="8"/>
      <c r="Y356" s="8"/>
      <c r="Z356" s="8"/>
    </row>
    <row r="357" ht="28.5" customHeight="1">
      <c r="A357" s="28" t="s">
        <v>367</v>
      </c>
      <c r="B357" s="17"/>
      <c r="C357" s="29"/>
      <c r="D357" s="29"/>
      <c r="E357" s="30"/>
      <c r="F357" s="30"/>
      <c r="G357" s="22"/>
      <c r="H357" s="21"/>
      <c r="I357" s="21"/>
      <c r="J357" s="21"/>
      <c r="K357" s="21"/>
      <c r="L357" s="21"/>
      <c r="M357" s="22"/>
      <c r="N357" s="22"/>
      <c r="O357" s="22"/>
      <c r="P357" s="22"/>
      <c r="Q357" s="22"/>
      <c r="R357" s="22"/>
      <c r="S357" s="21">
        <v>357.0</v>
      </c>
      <c r="T357" s="8"/>
      <c r="U357" s="8"/>
      <c r="V357" s="8"/>
      <c r="W357" s="8"/>
      <c r="X357" s="8"/>
      <c r="Y357" s="8"/>
      <c r="Z357" s="8"/>
    </row>
    <row r="358" ht="28.5" customHeight="1">
      <c r="A358" s="23" t="s">
        <v>368</v>
      </c>
      <c r="B358" s="17">
        <f t="shared" ref="B358:B361" si="116">HLOOKUP($B$2,$I$1:L358,S358,FALSE)</f>
        <v>1</v>
      </c>
      <c r="C358" s="24" t="str">
        <f t="shared" ref="C358:C361" si="117">IF(B358=1,"Ap Dung","Khong")</f>
        <v>Ap Dung</v>
      </c>
      <c r="D358" s="24" t="str">
        <f t="shared" ref="D358:D361" si="118">IF(E358="x","Bat buoc",(IF(E358=1,"khuyen khich","Khong")))</f>
        <v>Bat buoc</v>
      </c>
      <c r="E358" s="31" t="str">
        <f t="shared" ref="E358:E361" si="119">HLOOKUP($E$2,$N$1:R358,S358,FALSE)</f>
        <v>x</v>
      </c>
      <c r="F358" s="25"/>
      <c r="G358" s="27" t="str">
        <f t="shared" ref="G358:G361" si="120">IF(AND(F358=1,E358=1),1,IF(AND(F358=1,E358="x"),"x",""))</f>
        <v/>
      </c>
      <c r="H358" s="26" t="s">
        <v>15</v>
      </c>
      <c r="I358" s="21">
        <v>1.0</v>
      </c>
      <c r="J358" s="21">
        <v>1.0</v>
      </c>
      <c r="K358" s="21">
        <v>1.0</v>
      </c>
      <c r="L358" s="21">
        <v>1.0</v>
      </c>
      <c r="M358" s="27" t="s">
        <v>22</v>
      </c>
      <c r="N358" s="27" t="s">
        <v>23</v>
      </c>
      <c r="O358" s="27" t="s">
        <v>23</v>
      </c>
      <c r="P358" s="27" t="s">
        <v>23</v>
      </c>
      <c r="Q358" s="27" t="s">
        <v>23</v>
      </c>
      <c r="R358" s="27" t="s">
        <v>23</v>
      </c>
      <c r="S358" s="21">
        <v>358.0</v>
      </c>
      <c r="T358" s="8"/>
      <c r="U358" s="8"/>
      <c r="V358" s="8"/>
      <c r="W358" s="8"/>
      <c r="X358" s="8"/>
      <c r="Y358" s="8"/>
      <c r="Z358" s="8"/>
    </row>
    <row r="359" ht="28.5" customHeight="1">
      <c r="A359" s="23" t="s">
        <v>369</v>
      </c>
      <c r="B359" s="17">
        <f t="shared" si="116"/>
        <v>1</v>
      </c>
      <c r="C359" s="24" t="str">
        <f t="shared" si="117"/>
        <v>Ap Dung</v>
      </c>
      <c r="D359" s="24" t="str">
        <f t="shared" si="118"/>
        <v>Khong</v>
      </c>
      <c r="E359" s="25" t="str">
        <f t="shared" si="119"/>
        <v/>
      </c>
      <c r="F359" s="25"/>
      <c r="G359" s="27" t="str">
        <f t="shared" si="120"/>
        <v/>
      </c>
      <c r="H359" s="26" t="s">
        <v>15</v>
      </c>
      <c r="I359" s="21">
        <v>1.0</v>
      </c>
      <c r="J359" s="21">
        <v>1.0</v>
      </c>
      <c r="K359" s="21">
        <v>1.0</v>
      </c>
      <c r="L359" s="21">
        <v>1.0</v>
      </c>
      <c r="M359" s="27" t="s">
        <v>88</v>
      </c>
      <c r="N359" s="22"/>
      <c r="O359" s="22"/>
      <c r="P359" s="22"/>
      <c r="Q359" s="22"/>
      <c r="R359" s="22"/>
      <c r="S359" s="21">
        <v>359.0</v>
      </c>
      <c r="T359" s="8"/>
      <c r="U359" s="8"/>
      <c r="V359" s="8"/>
      <c r="W359" s="8"/>
      <c r="X359" s="8"/>
      <c r="Y359" s="8"/>
      <c r="Z359" s="8"/>
    </row>
    <row r="360" ht="28.5" customHeight="1">
      <c r="A360" s="23" t="s">
        <v>370</v>
      </c>
      <c r="B360" s="17">
        <f t="shared" si="116"/>
        <v>1</v>
      </c>
      <c r="C360" s="24" t="str">
        <f t="shared" si="117"/>
        <v>Ap Dung</v>
      </c>
      <c r="D360" s="24" t="str">
        <f t="shared" si="118"/>
        <v>Bat buoc</v>
      </c>
      <c r="E360" s="31" t="str">
        <f t="shared" si="119"/>
        <v>x</v>
      </c>
      <c r="F360" s="25"/>
      <c r="G360" s="27" t="str">
        <f t="shared" si="120"/>
        <v/>
      </c>
      <c r="H360" s="26" t="s">
        <v>15</v>
      </c>
      <c r="I360" s="21">
        <v>1.0</v>
      </c>
      <c r="J360" s="21">
        <v>1.0</v>
      </c>
      <c r="K360" s="21">
        <v>1.0</v>
      </c>
      <c r="L360" s="21">
        <v>1.0</v>
      </c>
      <c r="M360" s="27" t="s">
        <v>22</v>
      </c>
      <c r="N360" s="27" t="s">
        <v>23</v>
      </c>
      <c r="O360" s="27" t="s">
        <v>23</v>
      </c>
      <c r="P360" s="27" t="s">
        <v>23</v>
      </c>
      <c r="Q360" s="27" t="s">
        <v>23</v>
      </c>
      <c r="R360" s="27" t="s">
        <v>23</v>
      </c>
      <c r="S360" s="21">
        <v>360.0</v>
      </c>
      <c r="T360" s="8"/>
      <c r="U360" s="8"/>
      <c r="V360" s="8"/>
      <c r="W360" s="8"/>
      <c r="X360" s="8"/>
      <c r="Y360" s="8"/>
      <c r="Z360" s="8"/>
    </row>
    <row r="361" ht="28.5" customHeight="1">
      <c r="A361" s="23" t="s">
        <v>371</v>
      </c>
      <c r="B361" s="17">
        <f t="shared" si="116"/>
        <v>1</v>
      </c>
      <c r="C361" s="24" t="str">
        <f t="shared" si="117"/>
        <v>Ap Dung</v>
      </c>
      <c r="D361" s="24" t="str">
        <f t="shared" si="118"/>
        <v>khuyen khich</v>
      </c>
      <c r="E361" s="25">
        <f t="shared" si="119"/>
        <v>1</v>
      </c>
      <c r="F361" s="25"/>
      <c r="G361" s="27" t="str">
        <f t="shared" si="120"/>
        <v/>
      </c>
      <c r="H361" s="26" t="s">
        <v>15</v>
      </c>
      <c r="I361" s="21">
        <v>1.0</v>
      </c>
      <c r="J361" s="21">
        <v>1.0</v>
      </c>
      <c r="K361" s="21">
        <v>1.0</v>
      </c>
      <c r="L361" s="21">
        <v>1.0</v>
      </c>
      <c r="M361" s="27" t="s">
        <v>18</v>
      </c>
      <c r="N361" s="22"/>
      <c r="O361" s="22"/>
      <c r="P361" s="22">
        <v>1.0</v>
      </c>
      <c r="Q361" s="22">
        <v>1.0</v>
      </c>
      <c r="R361" s="22">
        <v>1.0</v>
      </c>
      <c r="S361" s="21">
        <v>361.0</v>
      </c>
      <c r="T361" s="8"/>
      <c r="U361" s="8"/>
      <c r="V361" s="8"/>
      <c r="W361" s="8"/>
      <c r="X361" s="8"/>
      <c r="Y361" s="8"/>
      <c r="Z361" s="8"/>
    </row>
    <row r="362" ht="28.5" customHeight="1">
      <c r="A362" s="28" t="s">
        <v>372</v>
      </c>
      <c r="B362" s="17"/>
      <c r="C362" s="29"/>
      <c r="D362" s="29"/>
      <c r="E362" s="30"/>
      <c r="F362" s="30"/>
      <c r="G362" s="22"/>
      <c r="H362" s="21"/>
      <c r="I362" s="21"/>
      <c r="J362" s="21"/>
      <c r="K362" s="21"/>
      <c r="L362" s="21"/>
      <c r="M362" s="22"/>
      <c r="N362" s="22"/>
      <c r="O362" s="22"/>
      <c r="P362" s="22"/>
      <c r="Q362" s="22"/>
      <c r="R362" s="22"/>
      <c r="S362" s="21">
        <v>362.0</v>
      </c>
      <c r="T362" s="8"/>
      <c r="U362" s="8"/>
      <c r="V362" s="8"/>
      <c r="W362" s="8"/>
      <c r="X362" s="8"/>
      <c r="Y362" s="8"/>
      <c r="Z362" s="8"/>
    </row>
    <row r="363" ht="28.5" customHeight="1">
      <c r="A363" s="23" t="s">
        <v>373</v>
      </c>
      <c r="B363" s="17">
        <f t="shared" ref="B363:B365" si="121">HLOOKUP($B$2,$I$1:L363,S363,FALSE)</f>
        <v>1</v>
      </c>
      <c r="C363" s="24" t="str">
        <f t="shared" ref="C363:C365" si="122">IF(B363=1,"Ap Dung","Khong")</f>
        <v>Ap Dung</v>
      </c>
      <c r="D363" s="24" t="str">
        <f t="shared" ref="D363:D365" si="123">IF(E363="x","Bat buoc",(IF(E363=1,"khuyen khich","Khong")))</f>
        <v>Bat buoc</v>
      </c>
      <c r="E363" s="31" t="str">
        <f t="shared" ref="E363:E365" si="124">HLOOKUP($E$2,$N$1:R363,S363,FALSE)</f>
        <v>x</v>
      </c>
      <c r="F363" s="25"/>
      <c r="G363" s="27" t="str">
        <f t="shared" ref="G363:G365" si="125">IF(AND(F363=1,E363=1),1,IF(AND(F363=1,E363="x"),"x",""))</f>
        <v/>
      </c>
      <c r="H363" s="26" t="s">
        <v>15</v>
      </c>
      <c r="I363" s="21">
        <v>1.0</v>
      </c>
      <c r="J363" s="21">
        <v>1.0</v>
      </c>
      <c r="K363" s="21">
        <v>1.0</v>
      </c>
      <c r="L363" s="21">
        <v>1.0</v>
      </c>
      <c r="M363" s="27" t="s">
        <v>22</v>
      </c>
      <c r="N363" s="27" t="s">
        <v>23</v>
      </c>
      <c r="O363" s="27" t="s">
        <v>23</v>
      </c>
      <c r="P363" s="27" t="s">
        <v>23</v>
      </c>
      <c r="Q363" s="27" t="s">
        <v>23</v>
      </c>
      <c r="R363" s="27" t="s">
        <v>23</v>
      </c>
      <c r="S363" s="21">
        <v>363.0</v>
      </c>
      <c r="T363" s="8"/>
      <c r="U363" s="8"/>
      <c r="V363" s="8"/>
      <c r="W363" s="8"/>
      <c r="X363" s="8"/>
      <c r="Y363" s="8"/>
      <c r="Z363" s="8"/>
    </row>
    <row r="364" ht="28.5" customHeight="1">
      <c r="A364" s="23" t="s">
        <v>374</v>
      </c>
      <c r="B364" s="17">
        <f t="shared" si="121"/>
        <v>1</v>
      </c>
      <c r="C364" s="24" t="str">
        <f t="shared" si="122"/>
        <v>Ap Dung</v>
      </c>
      <c r="D364" s="24" t="str">
        <f t="shared" si="123"/>
        <v>Bat buoc</v>
      </c>
      <c r="E364" s="31" t="str">
        <f t="shared" si="124"/>
        <v>x</v>
      </c>
      <c r="F364" s="25"/>
      <c r="G364" s="27" t="str">
        <f t="shared" si="125"/>
        <v/>
      </c>
      <c r="H364" s="26" t="s">
        <v>15</v>
      </c>
      <c r="I364" s="21">
        <v>1.0</v>
      </c>
      <c r="J364" s="21">
        <v>1.0</v>
      </c>
      <c r="K364" s="21">
        <v>1.0</v>
      </c>
      <c r="L364" s="21">
        <v>1.0</v>
      </c>
      <c r="M364" s="27" t="s">
        <v>22</v>
      </c>
      <c r="N364" s="27" t="s">
        <v>23</v>
      </c>
      <c r="O364" s="27" t="s">
        <v>23</v>
      </c>
      <c r="P364" s="27" t="s">
        <v>23</v>
      </c>
      <c r="Q364" s="27" t="s">
        <v>23</v>
      </c>
      <c r="R364" s="27" t="s">
        <v>23</v>
      </c>
      <c r="S364" s="21">
        <v>364.0</v>
      </c>
      <c r="T364" s="8"/>
      <c r="U364" s="8"/>
      <c r="V364" s="8"/>
      <c r="W364" s="8"/>
      <c r="X364" s="8"/>
      <c r="Y364" s="8"/>
      <c r="Z364" s="8"/>
    </row>
    <row r="365" ht="28.5" customHeight="1">
      <c r="A365" s="23" t="s">
        <v>375</v>
      </c>
      <c r="B365" s="17">
        <f t="shared" si="121"/>
        <v>1</v>
      </c>
      <c r="C365" s="24" t="str">
        <f t="shared" si="122"/>
        <v>Ap Dung</v>
      </c>
      <c r="D365" s="24" t="str">
        <f t="shared" si="123"/>
        <v>Khong</v>
      </c>
      <c r="E365" s="25" t="str">
        <f t="shared" si="124"/>
        <v/>
      </c>
      <c r="F365" s="25"/>
      <c r="G365" s="27" t="str">
        <f t="shared" si="125"/>
        <v/>
      </c>
      <c r="H365" s="26" t="s">
        <v>15</v>
      </c>
      <c r="I365" s="21">
        <v>1.0</v>
      </c>
      <c r="J365" s="21">
        <v>1.0</v>
      </c>
      <c r="K365" s="21">
        <v>1.0</v>
      </c>
      <c r="L365" s="21">
        <v>1.0</v>
      </c>
      <c r="M365" s="22">
        <v>5.0</v>
      </c>
      <c r="N365" s="22"/>
      <c r="O365" s="22"/>
      <c r="P365" s="22"/>
      <c r="Q365" s="22"/>
      <c r="R365" s="22">
        <v>1.0</v>
      </c>
      <c r="S365" s="21">
        <v>365.0</v>
      </c>
      <c r="T365" s="8"/>
      <c r="U365" s="8"/>
      <c r="V365" s="8"/>
      <c r="W365" s="8"/>
      <c r="X365" s="8"/>
      <c r="Y365" s="8"/>
      <c r="Z365" s="8"/>
    </row>
    <row r="366" ht="28.5" customHeight="1">
      <c r="A366" s="28" t="s">
        <v>376</v>
      </c>
      <c r="B366" s="17"/>
      <c r="C366" s="29"/>
      <c r="D366" s="29"/>
      <c r="E366" s="30"/>
      <c r="F366" s="30"/>
      <c r="G366" s="22"/>
      <c r="H366" s="21"/>
      <c r="I366" s="21"/>
      <c r="J366" s="21"/>
      <c r="K366" s="21"/>
      <c r="L366" s="21"/>
      <c r="M366" s="22"/>
      <c r="N366" s="22"/>
      <c r="O366" s="22"/>
      <c r="P366" s="22"/>
      <c r="Q366" s="22"/>
      <c r="R366" s="22"/>
      <c r="S366" s="21">
        <v>366.0</v>
      </c>
      <c r="T366" s="8"/>
      <c r="U366" s="8"/>
      <c r="V366" s="8"/>
      <c r="W366" s="8"/>
      <c r="X366" s="8"/>
      <c r="Y366" s="8"/>
      <c r="Z366" s="8"/>
    </row>
    <row r="367" ht="28.5" customHeight="1">
      <c r="A367" s="23" t="s">
        <v>377</v>
      </c>
      <c r="B367" s="17">
        <f t="shared" ref="B367:B371" si="126">HLOOKUP($B$2,$I$1:L367,S367,FALSE)</f>
        <v>1</v>
      </c>
      <c r="C367" s="24" t="str">
        <f t="shared" ref="C367:C371" si="127">IF(B367=1,"Ap Dung","Khong")</f>
        <v>Ap Dung</v>
      </c>
      <c r="D367" s="24" t="str">
        <f t="shared" ref="D367:D371" si="128">IF(E367="x","Bat buoc",(IF(E367=1,"khuyen khich","Khong")))</f>
        <v>Khong</v>
      </c>
      <c r="E367" s="25" t="str">
        <f t="shared" ref="E367:E371" si="129">HLOOKUP($E$2,$N$1:R367,S367,FALSE)</f>
        <v/>
      </c>
      <c r="F367" s="25"/>
      <c r="G367" s="27" t="str">
        <f t="shared" ref="G367:G371" si="130">IF(AND(F367=1,E367=1),1,IF(AND(F367=1,E367="x"),"x",""))</f>
        <v/>
      </c>
      <c r="H367" s="26" t="s">
        <v>70</v>
      </c>
      <c r="I367" s="21">
        <v>1.0</v>
      </c>
      <c r="J367" s="21">
        <v>1.0</v>
      </c>
      <c r="K367" s="21">
        <v>1.0</v>
      </c>
      <c r="L367" s="21"/>
      <c r="M367" s="22">
        <v>2.0</v>
      </c>
      <c r="N367" s="22"/>
      <c r="O367" s="22">
        <v>1.0</v>
      </c>
      <c r="P367" s="22"/>
      <c r="Q367" s="22"/>
      <c r="R367" s="22"/>
      <c r="S367" s="21">
        <v>367.0</v>
      </c>
      <c r="T367" s="8"/>
      <c r="U367" s="8"/>
      <c r="V367" s="8"/>
      <c r="W367" s="8"/>
      <c r="X367" s="8"/>
      <c r="Y367" s="8"/>
      <c r="Z367" s="8"/>
    </row>
    <row r="368" ht="28.5" customHeight="1">
      <c r="A368" s="23" t="s">
        <v>378</v>
      </c>
      <c r="B368" s="17">
        <f t="shared" si="126"/>
        <v>1</v>
      </c>
      <c r="C368" s="24" t="str">
        <f t="shared" si="127"/>
        <v>Ap Dung</v>
      </c>
      <c r="D368" s="24" t="str">
        <f t="shared" si="128"/>
        <v>khuyen khich</v>
      </c>
      <c r="E368" s="25">
        <f t="shared" si="129"/>
        <v>1</v>
      </c>
      <c r="F368" s="25"/>
      <c r="G368" s="27" t="str">
        <f t="shared" si="130"/>
        <v/>
      </c>
      <c r="H368" s="26" t="s">
        <v>70</v>
      </c>
      <c r="I368" s="21">
        <v>1.0</v>
      </c>
      <c r="J368" s="21">
        <v>1.0</v>
      </c>
      <c r="K368" s="21">
        <v>1.0</v>
      </c>
      <c r="L368" s="21"/>
      <c r="M368" s="27" t="s">
        <v>35</v>
      </c>
      <c r="N368" s="22"/>
      <c r="O368" s="22"/>
      <c r="P368" s="22">
        <v>1.0</v>
      </c>
      <c r="Q368" s="27" t="s">
        <v>23</v>
      </c>
      <c r="R368" s="27" t="s">
        <v>23</v>
      </c>
      <c r="S368" s="21">
        <v>368.0</v>
      </c>
      <c r="T368" s="8"/>
      <c r="U368" s="8"/>
      <c r="V368" s="8"/>
      <c r="W368" s="8"/>
      <c r="X368" s="8"/>
      <c r="Y368" s="8"/>
      <c r="Z368" s="8"/>
    </row>
    <row r="369" ht="28.5" customHeight="1">
      <c r="A369" s="23" t="s">
        <v>379</v>
      </c>
      <c r="B369" s="17">
        <f t="shared" si="126"/>
        <v>1</v>
      </c>
      <c r="C369" s="24" t="str">
        <f t="shared" si="127"/>
        <v>Ap Dung</v>
      </c>
      <c r="D369" s="24" t="str">
        <f t="shared" si="128"/>
        <v>Khong</v>
      </c>
      <c r="E369" s="25" t="str">
        <f t="shared" si="129"/>
        <v/>
      </c>
      <c r="F369" s="25"/>
      <c r="G369" s="27" t="str">
        <f t="shared" si="130"/>
        <v/>
      </c>
      <c r="H369" s="26" t="s">
        <v>70</v>
      </c>
      <c r="I369" s="21">
        <v>1.0</v>
      </c>
      <c r="J369" s="21">
        <v>1.0</v>
      </c>
      <c r="K369" s="21">
        <v>1.0</v>
      </c>
      <c r="L369" s="21"/>
      <c r="M369" s="27" t="s">
        <v>129</v>
      </c>
      <c r="N369" s="22"/>
      <c r="O369" s="22"/>
      <c r="P369" s="22"/>
      <c r="Q369" s="22">
        <v>1.0</v>
      </c>
      <c r="R369" s="27" t="s">
        <v>23</v>
      </c>
      <c r="S369" s="21">
        <v>369.0</v>
      </c>
      <c r="T369" s="8"/>
      <c r="U369" s="8"/>
      <c r="V369" s="8"/>
      <c r="W369" s="8"/>
      <c r="X369" s="8"/>
      <c r="Y369" s="8"/>
      <c r="Z369" s="8"/>
    </row>
    <row r="370" ht="28.5" customHeight="1">
      <c r="A370" s="23" t="s">
        <v>380</v>
      </c>
      <c r="B370" s="17">
        <f t="shared" si="126"/>
        <v>1</v>
      </c>
      <c r="C370" s="24" t="str">
        <f t="shared" si="127"/>
        <v>Ap Dung</v>
      </c>
      <c r="D370" s="24" t="str">
        <f t="shared" si="128"/>
        <v>Khong</v>
      </c>
      <c r="E370" s="25" t="str">
        <f t="shared" si="129"/>
        <v/>
      </c>
      <c r="F370" s="25"/>
      <c r="G370" s="27" t="str">
        <f t="shared" si="130"/>
        <v/>
      </c>
      <c r="H370" s="26" t="s">
        <v>70</v>
      </c>
      <c r="I370" s="21">
        <v>1.0</v>
      </c>
      <c r="J370" s="21">
        <v>1.0</v>
      </c>
      <c r="K370" s="21">
        <v>1.0</v>
      </c>
      <c r="L370" s="21"/>
      <c r="M370" s="27" t="s">
        <v>224</v>
      </c>
      <c r="N370" s="22"/>
      <c r="O370" s="22"/>
      <c r="P370" s="22"/>
      <c r="Q370" s="22">
        <v>1.0</v>
      </c>
      <c r="R370" s="22">
        <v>1.0</v>
      </c>
      <c r="S370" s="21">
        <v>370.0</v>
      </c>
      <c r="T370" s="8"/>
      <c r="U370" s="8"/>
      <c r="V370" s="8"/>
      <c r="W370" s="8"/>
      <c r="X370" s="8"/>
      <c r="Y370" s="8"/>
      <c r="Z370" s="8"/>
    </row>
    <row r="371" ht="28.5" customHeight="1">
      <c r="A371" s="23" t="s">
        <v>381</v>
      </c>
      <c r="B371" s="17">
        <f t="shared" si="126"/>
        <v>1</v>
      </c>
      <c r="C371" s="24" t="str">
        <f t="shared" si="127"/>
        <v>Ap Dung</v>
      </c>
      <c r="D371" s="24" t="str">
        <f t="shared" si="128"/>
        <v>Khong</v>
      </c>
      <c r="E371" s="25" t="str">
        <f t="shared" si="129"/>
        <v/>
      </c>
      <c r="F371" s="25"/>
      <c r="G371" s="27" t="str">
        <f t="shared" si="130"/>
        <v/>
      </c>
      <c r="H371" s="26" t="s">
        <v>70</v>
      </c>
      <c r="I371" s="21">
        <v>1.0</v>
      </c>
      <c r="J371" s="21">
        <v>1.0</v>
      </c>
      <c r="K371" s="21">
        <v>1.0</v>
      </c>
      <c r="L371" s="21"/>
      <c r="M371" s="22">
        <v>5.0</v>
      </c>
      <c r="N371" s="22"/>
      <c r="O371" s="22"/>
      <c r="P371" s="22"/>
      <c r="Q371" s="22"/>
      <c r="R371" s="22">
        <v>1.0</v>
      </c>
      <c r="S371" s="21">
        <v>371.0</v>
      </c>
      <c r="T371" s="8"/>
      <c r="U371" s="8"/>
      <c r="V371" s="8"/>
      <c r="W371" s="8"/>
      <c r="X371" s="8"/>
      <c r="Y371" s="8"/>
      <c r="Z371" s="8"/>
    </row>
    <row r="372" ht="28.5" customHeight="1">
      <c r="A372" s="28" t="s">
        <v>382</v>
      </c>
      <c r="B372" s="17"/>
      <c r="C372" s="29"/>
      <c r="D372" s="29"/>
      <c r="E372" s="30"/>
      <c r="F372" s="30"/>
      <c r="G372" s="22"/>
      <c r="H372" s="21"/>
      <c r="I372" s="21"/>
      <c r="J372" s="21"/>
      <c r="K372" s="21"/>
      <c r="L372" s="21"/>
      <c r="M372" s="22"/>
      <c r="N372" s="22"/>
      <c r="O372" s="22"/>
      <c r="P372" s="22"/>
      <c r="Q372" s="22"/>
      <c r="R372" s="22"/>
      <c r="S372" s="21">
        <v>372.0</v>
      </c>
      <c r="T372" s="8"/>
      <c r="U372" s="8"/>
      <c r="V372" s="8"/>
      <c r="W372" s="8"/>
      <c r="X372" s="8"/>
      <c r="Y372" s="8"/>
      <c r="Z372" s="8"/>
    </row>
    <row r="373" ht="28.5" customHeight="1">
      <c r="A373" s="23" t="s">
        <v>383</v>
      </c>
      <c r="B373" s="17">
        <f>HLOOKUP($B$2,$I$1:L373,S373,FALSE)</f>
        <v>1</v>
      </c>
      <c r="C373" s="24" t="str">
        <f>IF(B373=1,"Ap Dung","Khong")</f>
        <v>Ap Dung</v>
      </c>
      <c r="D373" s="24" t="str">
        <f>IF(E373="x","Bat buoc",(IF(E373=1,"khuyen khich","Khong")))</f>
        <v>Bat buoc</v>
      </c>
      <c r="E373" s="31" t="str">
        <f>HLOOKUP($E$2,$N$1:R373,S373,FALSE)</f>
        <v>x</v>
      </c>
      <c r="F373" s="25"/>
      <c r="G373" s="27" t="str">
        <f>IF(AND(F373=1,E373=1),1,IF(AND(F373=1,E373="x"),"x",""))</f>
        <v/>
      </c>
      <c r="H373" s="26" t="s">
        <v>15</v>
      </c>
      <c r="I373" s="21">
        <v>1.0</v>
      </c>
      <c r="J373" s="21">
        <v>1.0</v>
      </c>
      <c r="K373" s="21">
        <v>1.0</v>
      </c>
      <c r="L373" s="21">
        <v>1.0</v>
      </c>
      <c r="M373" s="27" t="s">
        <v>22</v>
      </c>
      <c r="N373" s="27" t="s">
        <v>23</v>
      </c>
      <c r="O373" s="27" t="s">
        <v>23</v>
      </c>
      <c r="P373" s="27" t="s">
        <v>23</v>
      </c>
      <c r="Q373" s="27" t="s">
        <v>23</v>
      </c>
      <c r="R373" s="27" t="s">
        <v>23</v>
      </c>
      <c r="S373" s="21">
        <v>373.0</v>
      </c>
      <c r="T373" s="8"/>
      <c r="U373" s="8"/>
      <c r="V373" s="8"/>
      <c r="W373" s="8"/>
      <c r="X373" s="8"/>
      <c r="Y373" s="8"/>
      <c r="Z373" s="8"/>
    </row>
    <row r="374" ht="28.5" customHeight="1">
      <c r="A374" s="28" t="s">
        <v>384</v>
      </c>
      <c r="B374" s="17"/>
      <c r="C374" s="29"/>
      <c r="D374" s="29"/>
      <c r="E374" s="30"/>
      <c r="F374" s="30"/>
      <c r="G374" s="22"/>
      <c r="H374" s="21"/>
      <c r="I374" s="21"/>
      <c r="J374" s="21"/>
      <c r="K374" s="21"/>
      <c r="L374" s="21"/>
      <c r="M374" s="22"/>
      <c r="N374" s="22"/>
      <c r="O374" s="22"/>
      <c r="P374" s="22"/>
      <c r="Q374" s="22"/>
      <c r="R374" s="22"/>
      <c r="S374" s="21">
        <v>374.0</v>
      </c>
      <c r="T374" s="8"/>
      <c r="U374" s="8"/>
      <c r="V374" s="8"/>
      <c r="W374" s="8"/>
      <c r="X374" s="8"/>
      <c r="Y374" s="8"/>
      <c r="Z374" s="8"/>
    </row>
    <row r="375" ht="28.5" customHeight="1">
      <c r="A375" s="23" t="s">
        <v>385</v>
      </c>
      <c r="B375" s="17">
        <f t="shared" ref="B375:B377" si="131">HLOOKUP($B$2,$I$1:L375,S375,FALSE)</f>
        <v>1</v>
      </c>
      <c r="C375" s="24" t="str">
        <f t="shared" ref="C375:C377" si="132">IF(B375=1,"Ap Dung","Khong")</f>
        <v>Ap Dung</v>
      </c>
      <c r="D375" s="24" t="str">
        <f t="shared" ref="D375:D377" si="133">IF(E375="x","Bat buoc",(IF(E375=1,"khuyen khich","Khong")))</f>
        <v>Bat buoc</v>
      </c>
      <c r="E375" s="31" t="str">
        <f t="shared" ref="E375:E377" si="134">HLOOKUP($E$2,$N$1:R375,S375,FALSE)</f>
        <v>x</v>
      </c>
      <c r="F375" s="25"/>
      <c r="G375" s="27" t="str">
        <f t="shared" ref="G375:G377" si="135">IF(AND(F375=1,E375=1),1,IF(AND(F375=1,E375="x"),"x",""))</f>
        <v/>
      </c>
      <c r="H375" s="26" t="s">
        <v>15</v>
      </c>
      <c r="I375" s="21">
        <v>1.0</v>
      </c>
      <c r="J375" s="21">
        <v>1.0</v>
      </c>
      <c r="K375" s="21">
        <v>1.0</v>
      </c>
      <c r="L375" s="21">
        <v>1.0</v>
      </c>
      <c r="M375" s="27" t="s">
        <v>22</v>
      </c>
      <c r="N375" s="27" t="s">
        <v>23</v>
      </c>
      <c r="O375" s="27" t="s">
        <v>23</v>
      </c>
      <c r="P375" s="27" t="s">
        <v>23</v>
      </c>
      <c r="Q375" s="27" t="s">
        <v>23</v>
      </c>
      <c r="R375" s="27" t="s">
        <v>23</v>
      </c>
      <c r="S375" s="21">
        <v>375.0</v>
      </c>
      <c r="T375" s="8"/>
      <c r="U375" s="8"/>
      <c r="V375" s="8"/>
      <c r="W375" s="8"/>
      <c r="X375" s="8"/>
      <c r="Y375" s="8"/>
      <c r="Z375" s="8"/>
    </row>
    <row r="376" ht="28.5" customHeight="1">
      <c r="A376" s="23" t="s">
        <v>386</v>
      </c>
      <c r="B376" s="17">
        <f t="shared" si="131"/>
        <v>1</v>
      </c>
      <c r="C376" s="24" t="str">
        <f t="shared" si="132"/>
        <v>Ap Dung</v>
      </c>
      <c r="D376" s="24" t="str">
        <f t="shared" si="133"/>
        <v>Bat buoc</v>
      </c>
      <c r="E376" s="31" t="str">
        <f t="shared" si="134"/>
        <v>x</v>
      </c>
      <c r="F376" s="25"/>
      <c r="G376" s="27" t="str">
        <f t="shared" si="135"/>
        <v/>
      </c>
      <c r="H376" s="26" t="s">
        <v>15</v>
      </c>
      <c r="I376" s="21">
        <v>1.0</v>
      </c>
      <c r="J376" s="21">
        <v>1.0</v>
      </c>
      <c r="K376" s="21">
        <v>1.0</v>
      </c>
      <c r="L376" s="21">
        <v>1.0</v>
      </c>
      <c r="M376" s="27" t="s">
        <v>22</v>
      </c>
      <c r="N376" s="27" t="s">
        <v>23</v>
      </c>
      <c r="O376" s="27" t="s">
        <v>23</v>
      </c>
      <c r="P376" s="27" t="s">
        <v>23</v>
      </c>
      <c r="Q376" s="27" t="s">
        <v>23</v>
      </c>
      <c r="R376" s="27" t="s">
        <v>23</v>
      </c>
      <c r="S376" s="21">
        <v>376.0</v>
      </c>
      <c r="T376" s="8"/>
      <c r="U376" s="8"/>
      <c r="V376" s="8"/>
      <c r="W376" s="8"/>
      <c r="X376" s="8"/>
      <c r="Y376" s="8"/>
      <c r="Z376" s="8"/>
    </row>
    <row r="377" ht="28.5" customHeight="1">
      <c r="A377" s="23" t="s">
        <v>387</v>
      </c>
      <c r="B377" s="17">
        <f t="shared" si="131"/>
        <v>1</v>
      </c>
      <c r="C377" s="24" t="str">
        <f t="shared" si="132"/>
        <v>Ap Dung</v>
      </c>
      <c r="D377" s="24" t="str">
        <f t="shared" si="133"/>
        <v>Bat buoc</v>
      </c>
      <c r="E377" s="31" t="str">
        <f t="shared" si="134"/>
        <v>x</v>
      </c>
      <c r="F377" s="25"/>
      <c r="G377" s="27" t="str">
        <f t="shared" si="135"/>
        <v/>
      </c>
      <c r="H377" s="26" t="s">
        <v>15</v>
      </c>
      <c r="I377" s="21">
        <v>1.0</v>
      </c>
      <c r="J377" s="21">
        <v>1.0</v>
      </c>
      <c r="K377" s="21">
        <v>1.0</v>
      </c>
      <c r="L377" s="21">
        <v>1.0</v>
      </c>
      <c r="M377" s="27" t="s">
        <v>200</v>
      </c>
      <c r="N377" s="22">
        <v>1.0</v>
      </c>
      <c r="O377" s="27" t="s">
        <v>23</v>
      </c>
      <c r="P377" s="27" t="s">
        <v>23</v>
      </c>
      <c r="Q377" s="27" t="s">
        <v>23</v>
      </c>
      <c r="R377" s="27" t="s">
        <v>23</v>
      </c>
      <c r="S377" s="21">
        <v>377.0</v>
      </c>
      <c r="T377" s="8"/>
      <c r="U377" s="8"/>
      <c r="V377" s="8"/>
      <c r="W377" s="8"/>
      <c r="X377" s="8"/>
      <c r="Y377" s="8"/>
      <c r="Z377" s="8"/>
    </row>
    <row r="378" ht="28.5" customHeight="1">
      <c r="A378" s="16" t="s">
        <v>388</v>
      </c>
      <c r="B378" s="17"/>
      <c r="C378" s="29"/>
      <c r="D378" s="29"/>
      <c r="E378" s="30"/>
      <c r="F378" s="30"/>
      <c r="G378" s="22"/>
      <c r="H378" s="21"/>
      <c r="I378" s="21"/>
      <c r="J378" s="21"/>
      <c r="K378" s="21"/>
      <c r="L378" s="21"/>
      <c r="M378" s="22"/>
      <c r="N378" s="22"/>
      <c r="O378" s="22"/>
      <c r="P378" s="22"/>
      <c r="Q378" s="22"/>
      <c r="R378" s="22"/>
      <c r="S378" s="21"/>
      <c r="T378" s="8"/>
      <c r="U378" s="8"/>
      <c r="V378" s="8"/>
      <c r="W378" s="8"/>
      <c r="X378" s="8"/>
      <c r="Y378" s="8"/>
      <c r="Z378" s="8"/>
    </row>
    <row r="379" ht="28.5" customHeight="1">
      <c r="A379" s="34" t="s">
        <v>389</v>
      </c>
      <c r="B379" s="35"/>
      <c r="C379" s="36"/>
      <c r="D379" s="37">
        <f>COUNTIF(D5:D377,"bat buoc")-COUNTIFS(D5:D377,"bat buoc",C5:C377,"khong")</f>
        <v>134</v>
      </c>
      <c r="E379" s="38">
        <v>1.0</v>
      </c>
      <c r="F379" s="36">
        <f t="shared" ref="F379:F382" si="136">G379</f>
        <v>27</v>
      </c>
      <c r="G379" s="36">
        <f>COUNTIF(G5:G377,"x")-COUNTIFS(G5:G377,"x",C5:C377,"khong")</f>
        <v>27</v>
      </c>
      <c r="H379" s="39"/>
      <c r="I379" s="39"/>
      <c r="J379" s="39"/>
      <c r="K379" s="39"/>
      <c r="L379" s="39"/>
      <c r="M379" s="25"/>
      <c r="N379" s="25">
        <v>1.0</v>
      </c>
      <c r="O379" s="25">
        <v>2.0</v>
      </c>
      <c r="P379" s="25">
        <v>3.0</v>
      </c>
      <c r="Q379" s="25">
        <v>4.0</v>
      </c>
      <c r="R379" s="25">
        <v>5.0</v>
      </c>
      <c r="S379" s="39"/>
      <c r="T379" s="8"/>
      <c r="U379" s="8"/>
      <c r="V379" s="8"/>
      <c r="W379" s="8"/>
      <c r="X379" s="8"/>
      <c r="Y379" s="8"/>
      <c r="Z379" s="8"/>
    </row>
    <row r="380" ht="28.5" customHeight="1">
      <c r="A380" s="34" t="s">
        <v>390</v>
      </c>
      <c r="B380" s="35"/>
      <c r="C380" s="36"/>
      <c r="D380" s="37">
        <f>COUNTIF(D5:D377,"khuyen khich")-COUNTIFS(D5:D377,"khuyen khich",C5:C377,"khong")</f>
        <v>45</v>
      </c>
      <c r="E380" s="40">
        <f>HLOOKUP($E$2,$N$379:R380,2,FALSE)</f>
        <v>0.8</v>
      </c>
      <c r="F380" s="36">
        <f t="shared" si="136"/>
        <v>14</v>
      </c>
      <c r="G380" s="36">
        <f>COUNTIF(G5:G377,1)-COUNTIFS(G5:G377,1,C5:C377,"khong")</f>
        <v>14</v>
      </c>
      <c r="H380" s="39"/>
      <c r="I380" s="39"/>
      <c r="J380" s="39"/>
      <c r="K380" s="39"/>
      <c r="L380" s="39"/>
      <c r="M380" s="25"/>
      <c r="N380" s="41">
        <v>0.75</v>
      </c>
      <c r="O380" s="42">
        <v>0.8</v>
      </c>
      <c r="P380" s="42">
        <v>0.8</v>
      </c>
      <c r="Q380" s="42">
        <v>0.8</v>
      </c>
      <c r="R380" s="42">
        <v>0.8</v>
      </c>
      <c r="S380" s="39"/>
      <c r="T380" s="8"/>
      <c r="U380" s="8"/>
      <c r="V380" s="8"/>
      <c r="W380" s="8"/>
      <c r="X380" s="8"/>
      <c r="Y380" s="8"/>
      <c r="Z380" s="8"/>
    </row>
    <row r="381" ht="33.0" customHeight="1">
      <c r="A381" s="34" t="s">
        <v>391</v>
      </c>
      <c r="B381" s="35"/>
      <c r="C381" s="36"/>
      <c r="D381" s="37">
        <f t="shared" ref="D381:D382" si="137">G379</f>
        <v>27</v>
      </c>
      <c r="E381" s="40">
        <f t="shared" ref="E381:E382" si="138">F379/D379</f>
        <v>0.2014925373</v>
      </c>
      <c r="F381" s="40">
        <f t="shared" si="136"/>
        <v>0.7985074627</v>
      </c>
      <c r="G381" s="40">
        <f>E379-E381</f>
        <v>0.7985074627</v>
      </c>
      <c r="H381" s="39"/>
      <c r="I381" s="39"/>
      <c r="J381" s="39"/>
      <c r="K381" s="39"/>
      <c r="L381" s="39"/>
      <c r="M381" s="25"/>
      <c r="N381" s="25"/>
      <c r="O381" s="25"/>
      <c r="P381" s="25"/>
      <c r="Q381" s="25"/>
      <c r="R381" s="25"/>
      <c r="S381" s="39"/>
      <c r="T381" s="8"/>
      <c r="U381" s="8"/>
      <c r="V381" s="8"/>
      <c r="W381" s="8"/>
      <c r="X381" s="8"/>
      <c r="Y381" s="8"/>
      <c r="Z381" s="8"/>
    </row>
    <row r="382" ht="33.0" customHeight="1">
      <c r="A382" s="34" t="s">
        <v>392</v>
      </c>
      <c r="B382" s="35"/>
      <c r="C382" s="36"/>
      <c r="D382" s="37">
        <f t="shared" si="137"/>
        <v>14</v>
      </c>
      <c r="E382" s="40">
        <f t="shared" si="138"/>
        <v>0.3111111111</v>
      </c>
      <c r="F382" s="40">
        <f t="shared" si="136"/>
        <v>0.6888888889</v>
      </c>
      <c r="G382" s="40">
        <f>E379-E382</f>
        <v>0.6888888889</v>
      </c>
      <c r="H382" s="39"/>
      <c r="I382" s="39"/>
      <c r="J382" s="39"/>
      <c r="K382" s="39"/>
      <c r="L382" s="39"/>
      <c r="M382" s="25"/>
      <c r="N382" s="25"/>
      <c r="O382" s="25"/>
      <c r="P382" s="25"/>
      <c r="Q382" s="25"/>
      <c r="R382" s="25"/>
      <c r="S382" s="39"/>
      <c r="T382" s="8"/>
      <c r="U382" s="8"/>
      <c r="V382" s="8"/>
      <c r="W382" s="8"/>
      <c r="X382" s="8"/>
      <c r="Y382" s="8"/>
      <c r="Z382" s="8"/>
    </row>
    <row r="383" ht="21.0" customHeight="1">
      <c r="A383" s="34" t="s">
        <v>393</v>
      </c>
      <c r="B383" s="35"/>
      <c r="C383" s="36"/>
      <c r="D383" s="37">
        <f>D379-D381</f>
        <v>107</v>
      </c>
      <c r="E383" s="40"/>
      <c r="F383" s="36"/>
      <c r="G383" s="36"/>
      <c r="H383" s="39"/>
      <c r="I383" s="39"/>
      <c r="J383" s="39"/>
      <c r="K383" s="39"/>
      <c r="L383" s="39"/>
      <c r="M383" s="25"/>
      <c r="N383" s="25"/>
      <c r="O383" s="25"/>
      <c r="P383" s="25"/>
      <c r="Q383" s="25"/>
      <c r="R383" s="25"/>
      <c r="S383" s="39"/>
      <c r="T383" s="8"/>
      <c r="U383" s="8"/>
      <c r="V383" s="8"/>
      <c r="W383" s="8"/>
      <c r="X383" s="8"/>
      <c r="Y383" s="8"/>
      <c r="Z383" s="8"/>
    </row>
    <row r="384" ht="21.0" customHeight="1">
      <c r="A384" s="34" t="s">
        <v>394</v>
      </c>
      <c r="B384" s="35"/>
      <c r="C384" s="36"/>
      <c r="D384" s="37">
        <f>IF((D380*E380)-D382&lt;0,0,D380*E380-D382)</f>
        <v>22</v>
      </c>
      <c r="E384" s="40"/>
      <c r="F384" s="36"/>
      <c r="G384" s="36"/>
      <c r="H384" s="39"/>
      <c r="I384" s="39"/>
      <c r="J384" s="39"/>
      <c r="K384" s="39"/>
      <c r="L384" s="39"/>
      <c r="M384" s="25"/>
      <c r="N384" s="25"/>
      <c r="O384" s="25"/>
      <c r="P384" s="25"/>
      <c r="Q384" s="25"/>
      <c r="R384" s="25"/>
      <c r="S384" s="39"/>
      <c r="T384" s="8"/>
      <c r="U384" s="8"/>
      <c r="V384" s="8"/>
      <c r="W384" s="8"/>
      <c r="X384" s="8"/>
      <c r="Y384" s="8"/>
      <c r="Z384" s="8"/>
    </row>
    <row r="385" ht="21.0" customHeight="1">
      <c r="A385" s="34" t="s">
        <v>395</v>
      </c>
      <c r="B385" s="35"/>
      <c r="C385" s="36"/>
      <c r="D385" s="36"/>
      <c r="E385" s="43"/>
      <c r="F385" s="44" t="str">
        <f t="shared" ref="F385:F386" si="139">IF((E381-E379)&gt;=0,"Dat","Khong dat")</f>
        <v>Khong dat</v>
      </c>
      <c r="G385" s="36"/>
      <c r="H385" s="39"/>
      <c r="I385" s="39"/>
      <c r="J385" s="39"/>
      <c r="K385" s="39"/>
      <c r="L385" s="39"/>
      <c r="M385" s="25"/>
      <c r="N385" s="25"/>
      <c r="O385" s="25"/>
      <c r="P385" s="25"/>
      <c r="Q385" s="25"/>
      <c r="R385" s="25"/>
      <c r="S385" s="39"/>
      <c r="T385" s="8"/>
      <c r="U385" s="8"/>
      <c r="V385" s="8"/>
      <c r="W385" s="8"/>
      <c r="X385" s="8"/>
      <c r="Y385" s="8"/>
      <c r="Z385" s="8"/>
    </row>
    <row r="386" ht="21.0" customHeight="1">
      <c r="A386" s="34" t="s">
        <v>396</v>
      </c>
      <c r="B386" s="35"/>
      <c r="C386" s="36"/>
      <c r="D386" s="36"/>
      <c r="E386" s="43"/>
      <c r="F386" s="44" t="str">
        <f t="shared" si="139"/>
        <v>Khong dat</v>
      </c>
      <c r="G386" s="36"/>
      <c r="H386" s="39"/>
      <c r="I386" s="39"/>
      <c r="J386" s="39"/>
      <c r="K386" s="39"/>
      <c r="L386" s="39"/>
      <c r="M386" s="25"/>
      <c r="N386" s="25"/>
      <c r="O386" s="25"/>
      <c r="P386" s="25"/>
      <c r="Q386" s="25"/>
      <c r="R386" s="25"/>
      <c r="S386" s="39"/>
      <c r="T386" s="8"/>
      <c r="U386" s="8"/>
      <c r="V386" s="8"/>
      <c r="W386" s="8"/>
      <c r="X386" s="8"/>
      <c r="Y386" s="8"/>
      <c r="Z386" s="8"/>
    </row>
    <row r="387" ht="21.0" customHeight="1">
      <c r="A387" s="34" t="s">
        <v>397</v>
      </c>
      <c r="B387" s="35"/>
      <c r="C387" s="36"/>
      <c r="D387" s="36"/>
      <c r="E387" s="43"/>
      <c r="F387" s="44" t="str">
        <f>IF(OR(F386="khong dat",F385="Khong dat"),"Khong dat","Dat")</f>
        <v>Khong dat</v>
      </c>
      <c r="G387" s="36"/>
      <c r="H387" s="39"/>
      <c r="I387" s="39"/>
      <c r="J387" s="39"/>
      <c r="K387" s="39"/>
      <c r="L387" s="39"/>
      <c r="M387" s="25"/>
      <c r="N387" s="25"/>
      <c r="O387" s="25"/>
      <c r="P387" s="25"/>
      <c r="Q387" s="25"/>
      <c r="R387" s="25"/>
      <c r="S387" s="39"/>
      <c r="T387" s="8"/>
      <c r="U387" s="8"/>
      <c r="V387" s="8"/>
      <c r="W387" s="8"/>
      <c r="X387" s="8"/>
      <c r="Y387" s="8"/>
      <c r="Z387" s="8"/>
    </row>
    <row r="388" ht="28.5" customHeight="1">
      <c r="A388" s="45"/>
      <c r="B388" s="35"/>
      <c r="C388" s="25"/>
      <c r="D388" s="46"/>
      <c r="E388" s="25"/>
      <c r="F388" s="25"/>
      <c r="G388" s="25"/>
      <c r="H388" s="39"/>
      <c r="I388" s="39"/>
      <c r="J388" s="39"/>
      <c r="K388" s="39"/>
      <c r="L388" s="39"/>
      <c r="M388" s="25"/>
      <c r="N388" s="25"/>
      <c r="O388" s="25"/>
      <c r="P388" s="25"/>
      <c r="Q388" s="25"/>
      <c r="R388" s="25"/>
      <c r="S388" s="39"/>
      <c r="T388" s="8"/>
      <c r="U388" s="8"/>
      <c r="V388" s="8"/>
      <c r="W388" s="8"/>
      <c r="X388" s="8"/>
      <c r="Y388" s="8"/>
      <c r="Z388" s="8"/>
    </row>
    <row r="389" ht="28.5" customHeight="1">
      <c r="A389" s="45"/>
      <c r="B389" s="35"/>
      <c r="C389" s="25"/>
      <c r="D389" s="46"/>
      <c r="E389" s="25"/>
      <c r="F389" s="25"/>
      <c r="G389" s="25"/>
      <c r="H389" s="39"/>
      <c r="I389" s="39"/>
      <c r="J389" s="39"/>
      <c r="K389" s="39"/>
      <c r="L389" s="39"/>
      <c r="M389" s="25"/>
      <c r="N389" s="25"/>
      <c r="O389" s="25"/>
      <c r="P389" s="25"/>
      <c r="Q389" s="25"/>
      <c r="R389" s="25"/>
      <c r="S389" s="39"/>
      <c r="T389" s="8"/>
      <c r="U389" s="8"/>
      <c r="V389" s="8"/>
      <c r="W389" s="8"/>
      <c r="X389" s="8"/>
      <c r="Y389" s="8"/>
      <c r="Z389" s="8"/>
    </row>
    <row r="390" ht="19.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9.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9.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9.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9.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9.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9.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9.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9.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9.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9.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9.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9.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9.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9.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9.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9.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9.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9.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9.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9.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9.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9.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9.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9.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9.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9.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9.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9.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9.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9.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9.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9.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9.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9.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9.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9.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9.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9.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9.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9.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9.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9.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9.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9.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9.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9.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9.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9.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9.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9.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9.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9.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9.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9.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9.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9.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9.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9.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9.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9.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9.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9.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9.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9.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9.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9.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9.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9.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9.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9.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9.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9.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9.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9.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9.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9.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9.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9.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9.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9.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9.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9.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9.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9.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9.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9.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9.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9.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9.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9.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9.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9.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9.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9.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9.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9.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9.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9.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9.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9.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9.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9.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9.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9.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9.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9.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9.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9.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9.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9.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9.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9.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9.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9.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9.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9.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9.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9.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9.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9.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9.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9.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9.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9.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9.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9.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9.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9.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9.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9.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9.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9.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9.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9.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9.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9.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9.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9.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9.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9.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9.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9.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9.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9.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9.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9.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9.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9.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9.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9.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9.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9.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9.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9.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9.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9.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9.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9.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9.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9.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9.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9.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9.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9.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9.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9.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9.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9.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9.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9.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9.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9.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9.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9.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9.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9.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9.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9.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9.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9.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9.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9.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9.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9.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9.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9.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9.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9.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9.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9.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9.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9.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9.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9.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9.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9.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9.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9.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9.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9.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9.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9.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9.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9.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9.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9.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9.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9.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9.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9.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9.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9.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9.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9.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9.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9.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9.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9.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9.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9.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9.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9.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9.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9.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9.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9.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9.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9.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9.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9.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9.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9.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9.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9.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9.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9.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9.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9.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9.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9.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9.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9.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9.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9.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9.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9.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9.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9.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9.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9.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9.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9.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9.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9.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9.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9.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9.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9.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9.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9.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9.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9.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9.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9.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9.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9.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9.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9.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9.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9.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9.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9.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9.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9.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9.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9.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9.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9.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9.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9.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9.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9.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9.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9.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9.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9.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9.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9.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9.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9.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9.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9.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9.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9.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9.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9.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9.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9.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9.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9.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9.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9.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9.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9.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9.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9.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9.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9.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9.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9.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9.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9.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9.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9.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9.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9.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9.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9.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9.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9.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9.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9.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9.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9.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9.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9.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9.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9.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9.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9.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9.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9.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9.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9.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9.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9.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9.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9.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9.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9.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9.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9.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9.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9.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9.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9.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9.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9.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9.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9.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9.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9.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9.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9.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9.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9.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9.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9.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9.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9.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9.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9.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9.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9.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9.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9.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9.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9.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9.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9.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9.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9.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9.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9.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9.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9.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9.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9.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9.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9.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9.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9.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9.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9.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9.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9.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9.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9.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9.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9.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9.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9.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9.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9.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9.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9.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9.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9.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9.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9.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9.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9.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9.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9.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9.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9.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9.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9.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9.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9.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9.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9.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9.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9.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9.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9.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9.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9.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9.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9.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9.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9.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9.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9.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9.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9.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9.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9.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9.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9.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9.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9.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9.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9.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9.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9.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9.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9.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9.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9.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9.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9.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9.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9.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9.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9.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9.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9.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9.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9.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9.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9.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9.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9.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9.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9.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9.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9.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9.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9.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9.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9.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9.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9.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9.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9.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9.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9.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9.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9.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9.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9.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9.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9.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9.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9.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9.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9.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9.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9.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9.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9.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9.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9.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9.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9.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9.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9.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9.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9.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9.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9.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9.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9.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9.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9.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9.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9.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9.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9.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9.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9.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9.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9.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9.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9.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9.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9.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9.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9.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9.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9.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9.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9.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9.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9.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9.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9.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9.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9.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9.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9.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9.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9.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9.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9.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9.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9.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9.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9.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9.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9.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9.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9.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9.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9.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9.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9.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9.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9.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9.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9.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9.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9.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9.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9.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9.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9.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9.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9.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9.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9.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9.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9.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9.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9.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9.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9.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9.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9.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9.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9.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9.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9.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9.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9.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9.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9.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9.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9.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9.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9.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9.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9.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9.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9.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9.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9.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9.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9.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9.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9.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9.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9.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9.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9.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9.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9.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9.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9.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9.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9.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9.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9.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9.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9.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9.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9.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9.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9.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9.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9.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9.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9.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9.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9.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9.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9.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9.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9.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conditionalFormatting sqref="C1:C377">
    <cfRule type="cellIs" dxfId="0" priority="1" stopIfTrue="1" operator="equal">
      <formula>"ap dung"</formula>
    </cfRule>
  </conditionalFormatting>
  <conditionalFormatting sqref="D1:D377">
    <cfRule type="cellIs" dxfId="0" priority="2" stopIfTrue="1" operator="equal">
      <formula>"khuyen khich"</formula>
    </cfRule>
  </conditionalFormatting>
  <conditionalFormatting sqref="D1:D377">
    <cfRule type="cellIs" dxfId="1" priority="3" stopIfTrue="1" operator="equal">
      <formula>"bat buoc"</formula>
    </cfRule>
  </conditionalFormatting>
  <conditionalFormatting sqref="E1:E377">
    <cfRule type="cellIs" dxfId="0" priority="4" stopIfTrue="1" operator="equal">
      <formula>1</formula>
    </cfRule>
  </conditionalFormatting>
  <conditionalFormatting sqref="E1:E377">
    <cfRule type="cellIs" dxfId="1" priority="5" stopIfTrue="1" operator="equal">
      <formula>"x"</formula>
    </cfRule>
  </conditionalFormatting>
  <conditionalFormatting sqref="F3:F377">
    <cfRule type="notContainsBlanks" dxfId="2" priority="6" stopIfTrue="1">
      <formula>LEN(TRIM(F3))&gt;0</formula>
    </cfRule>
  </conditionalFormatting>
  <printOptions/>
  <pageMargins bottom="1.0" footer="0.0" header="0.0" left="1.0" right="1.0" top="1.0"/>
  <pageSetup orientation="portrait"/>
  <headerFooter>
    <oddFooter>&amp;C000000&amp;P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2.0"/>
    <col customWidth="1" min="2" max="4" width="33.57"/>
    <col customWidth="1" min="5" max="26" width="10.0"/>
  </cols>
  <sheetData>
    <row r="1" ht="12.75" customHeight="1"/>
    <row r="2" ht="12.75" customHeight="1"/>
    <row r="3" ht="49.5" customHeight="1">
      <c r="B3" s="47" t="s">
        <v>398</v>
      </c>
    </row>
    <row r="4" ht="12.75" customHeight="1"/>
    <row r="5" ht="12.75" customHeight="1"/>
    <row r="6" ht="12.75" customHeight="1"/>
    <row r="7" ht="12.75" customHeight="1">
      <c r="B7" s="48" t="s">
        <v>399</v>
      </c>
      <c r="C7" s="48" t="s">
        <v>400</v>
      </c>
      <c r="D7" s="48" t="s">
        <v>401</v>
      </c>
    </row>
    <row r="8" ht="12.75" customHeight="1"/>
    <row r="9" ht="12.75" customHeight="1">
      <c r="B9" s="49" t="s">
        <v>402</v>
      </c>
      <c r="C9" s="49"/>
      <c r="D9" s="49"/>
    </row>
    <row r="10" ht="12.75" customHeight="1">
      <c r="B10" s="50"/>
      <c r="C10" s="50" t="s">
        <v>403</v>
      </c>
      <c r="D10" s="51" t="s">
        <v>404</v>
      </c>
    </row>
    <row r="11" ht="12.75" customHeight="1">
      <c r="B11" s="50"/>
      <c r="C11" s="50" t="s">
        <v>405</v>
      </c>
      <c r="D11" s="51" t="s">
        <v>406</v>
      </c>
    </row>
    <row r="12" ht="12.75" customHeight="1">
      <c r="B12" s="50"/>
      <c r="C12" s="50" t="s">
        <v>407</v>
      </c>
      <c r="D12" s="51" t="s">
        <v>408</v>
      </c>
    </row>
    <row r="13" ht="12.75" customHeight="1">
      <c r="B13" s="49" t="s">
        <v>409</v>
      </c>
      <c r="C13" s="49"/>
      <c r="D13" s="49"/>
    </row>
    <row r="14" ht="12.75" customHeight="1">
      <c r="B14" s="50"/>
      <c r="C14" s="50" t="s">
        <v>403</v>
      </c>
      <c r="D14" s="51" t="s">
        <v>410</v>
      </c>
    </row>
    <row r="15" ht="12.75" customHeight="1">
      <c r="B15" s="50"/>
      <c r="C15" s="50" t="s">
        <v>405</v>
      </c>
      <c r="D15" s="51" t="s">
        <v>411</v>
      </c>
    </row>
    <row r="16" ht="12.75" customHeight="1">
      <c r="B16" s="50"/>
      <c r="C16" s="50" t="s">
        <v>407</v>
      </c>
      <c r="D16" s="51" t="s">
        <v>412</v>
      </c>
    </row>
    <row r="17" ht="12.75" customHeight="1">
      <c r="B17" s="49" t="s">
        <v>413</v>
      </c>
      <c r="C17" s="49"/>
      <c r="D17" s="49"/>
    </row>
    <row r="18" ht="12.75" customHeight="1">
      <c r="B18" s="50"/>
      <c r="C18" s="50" t="s">
        <v>403</v>
      </c>
      <c r="D18" s="51" t="s">
        <v>414</v>
      </c>
    </row>
    <row r="19" ht="12.75" customHeight="1">
      <c r="B19" s="50"/>
      <c r="C19" s="50" t="s">
        <v>405</v>
      </c>
      <c r="D19" s="51" t="s">
        <v>415</v>
      </c>
    </row>
    <row r="20" ht="12.75" customHeight="1">
      <c r="B20" s="50"/>
      <c r="C20" s="50" t="s">
        <v>407</v>
      </c>
      <c r="D20" s="51" t="s">
        <v>416</v>
      </c>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display="TÍNH SAO - Bảng 1" location="TÍNH SAO - Bảng 1!R1C1" ref="D10"/>
    <hyperlink display="TÍNH SAO - Bảng dữ liệu" location="TÍNH SAO - Bảng dữ liệu!R2C1" ref="D11"/>
    <hyperlink display="TÍNH SAO - Drawings" location="TÍNH SAO - Drawings!R1C1" ref="D12"/>
    <hyperlink display="P1 CƠ SỞ - Bảng 1" location="P1 CƠ SỞ - Bảng 1!R1C1" ref="D14"/>
    <hyperlink display="P1 CƠ SỞ - Bảng dữ liệu" location="P1 CƠ SỞ - Bảng dữ liệu!R2C1" ref="D15"/>
    <hyperlink display="P1 CƠ SỞ - Drawings" location="P1 CƠ SỞ - Drawings!R1C1" ref="D16"/>
    <hyperlink display="P2 DỊCH VỤ - Bảng 1" location="P2 DỊCH VỤ - Bảng 1!R1C1" ref="D18"/>
    <hyperlink display="P2 DỊCH VỤ - Bảng dữ liệu" location="P2 DỊCH VỤ - Bảng dữ liệu!R2C1" ref="D19"/>
    <hyperlink display="P2 DỊCH VỤ - Drawings" location="P2 DỊCH VỤ - Drawings!R1C1" ref="D20"/>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60.71"/>
    <col customWidth="1" hidden="1" min="2" max="3" width="16.29"/>
    <col customWidth="1" min="4" max="4" width="16.29"/>
    <col customWidth="1" hidden="1" min="5" max="5" width="16.29"/>
    <col customWidth="1" min="6" max="6" width="16.29"/>
    <col customWidth="1" hidden="1" min="7" max="19" width="16.29"/>
    <col customWidth="1" min="20" max="26" width="16.29"/>
  </cols>
  <sheetData>
    <row r="1" ht="39.75" customHeight="1">
      <c r="A1" s="1" t="s">
        <v>0</v>
      </c>
      <c r="B1" s="2"/>
      <c r="C1" s="1" t="s">
        <v>1</v>
      </c>
      <c r="D1" s="1" t="s">
        <v>2</v>
      </c>
      <c r="E1" s="3"/>
      <c r="F1" s="1" t="s">
        <v>3</v>
      </c>
      <c r="G1" s="4" t="s">
        <v>3</v>
      </c>
      <c r="H1" s="5" t="s">
        <v>4</v>
      </c>
      <c r="I1" s="5" t="s">
        <v>5</v>
      </c>
      <c r="J1" s="5" t="s">
        <v>6</v>
      </c>
      <c r="K1" s="5" t="s">
        <v>7</v>
      </c>
      <c r="L1" s="5" t="s">
        <v>8</v>
      </c>
      <c r="M1" s="4" t="s">
        <v>9</v>
      </c>
      <c r="N1" s="6">
        <v>1.0</v>
      </c>
      <c r="O1" s="6">
        <v>2.0</v>
      </c>
      <c r="P1" s="6">
        <v>3.0</v>
      </c>
      <c r="Q1" s="6">
        <v>4.0</v>
      </c>
      <c r="R1" s="6">
        <v>5.0</v>
      </c>
      <c r="S1" s="7"/>
      <c r="T1" s="3"/>
      <c r="U1" s="8"/>
      <c r="V1" s="8"/>
      <c r="W1" s="8"/>
      <c r="X1" s="8"/>
      <c r="Y1" s="8"/>
      <c r="Z1" s="8"/>
    </row>
    <row r="2" ht="28.5" customHeight="1">
      <c r="A2" s="9" t="s">
        <v>7</v>
      </c>
      <c r="B2" s="52" t="str">
        <f>$A2</f>
        <v>M</v>
      </c>
      <c r="C2" s="53"/>
      <c r="D2" s="54">
        <v>5.0</v>
      </c>
      <c r="E2" s="11">
        <f>D2</f>
        <v>5</v>
      </c>
      <c r="F2" s="12" t="s">
        <v>10</v>
      </c>
      <c r="G2" s="13" t="s">
        <v>11</v>
      </c>
      <c r="H2" s="14"/>
      <c r="I2" s="14"/>
      <c r="J2" s="14"/>
      <c r="K2" s="14"/>
      <c r="L2" s="14"/>
      <c r="M2" s="15"/>
      <c r="N2" s="15"/>
      <c r="O2" s="15"/>
      <c r="P2" s="15"/>
      <c r="Q2" s="15"/>
      <c r="R2" s="15"/>
      <c r="S2" s="14">
        <v>2.0</v>
      </c>
      <c r="T2" s="11"/>
      <c r="U2" s="8"/>
      <c r="V2" s="8"/>
      <c r="W2" s="8"/>
      <c r="X2" s="8"/>
      <c r="Y2" s="8"/>
      <c r="Z2" s="8"/>
    </row>
    <row r="3" ht="28.5" customHeight="1">
      <c r="A3" s="16" t="s">
        <v>12</v>
      </c>
      <c r="B3" s="55"/>
      <c r="C3" s="56"/>
      <c r="D3" s="57"/>
      <c r="E3" s="18"/>
      <c r="F3" s="18"/>
      <c r="G3" s="20"/>
      <c r="H3" s="21"/>
      <c r="I3" s="21"/>
      <c r="J3" s="21"/>
      <c r="K3" s="21"/>
      <c r="L3" s="21"/>
      <c r="M3" s="22"/>
      <c r="N3" s="22"/>
      <c r="O3" s="22"/>
      <c r="P3" s="22"/>
      <c r="Q3" s="22"/>
      <c r="R3" s="22"/>
      <c r="S3" s="21">
        <v>3.0</v>
      </c>
      <c r="T3" s="18"/>
      <c r="U3" s="8"/>
      <c r="V3" s="8"/>
      <c r="W3" s="8"/>
      <c r="X3" s="8"/>
      <c r="Y3" s="8"/>
      <c r="Z3" s="8"/>
    </row>
    <row r="4" ht="28.5" customHeight="1">
      <c r="A4" s="16" t="s">
        <v>13</v>
      </c>
      <c r="B4" s="55"/>
      <c r="C4" s="56"/>
      <c r="D4" s="57"/>
      <c r="E4" s="18"/>
      <c r="F4" s="18"/>
      <c r="G4" s="20"/>
      <c r="H4" s="21"/>
      <c r="I4" s="21"/>
      <c r="J4" s="21"/>
      <c r="K4" s="21"/>
      <c r="L4" s="21"/>
      <c r="M4" s="22"/>
      <c r="N4" s="22"/>
      <c r="O4" s="22"/>
      <c r="P4" s="22"/>
      <c r="Q4" s="22"/>
      <c r="R4" s="22"/>
      <c r="S4" s="21">
        <v>4.0</v>
      </c>
      <c r="T4" s="18"/>
      <c r="U4" s="8"/>
      <c r="V4" s="8"/>
      <c r="W4" s="8"/>
      <c r="X4" s="8"/>
      <c r="Y4" s="8"/>
      <c r="Z4" s="8"/>
    </row>
    <row r="5" ht="28.5" customHeight="1">
      <c r="A5" s="23" t="s">
        <v>14</v>
      </c>
      <c r="B5" s="55">
        <f t="shared" ref="B5:B7" si="1">HLOOKUP($B$2,$I$1:L5,S5,FALSE)</f>
        <v>1</v>
      </c>
      <c r="C5" s="58" t="str">
        <f t="shared" ref="C5:C7" si="2">IF(B5=1,"Ap Dung","Khong")</f>
        <v>Ap Dung</v>
      </c>
      <c r="D5" s="59" t="str">
        <f t="shared" ref="D5:D7" si="3">IF(E5="x","Bat buoc",(IF(E5=1,"khuyen khich","Khong")))</f>
        <v>Khong</v>
      </c>
      <c r="E5" s="25" t="str">
        <f t="shared" ref="E5:E7" si="4">HLOOKUP($E$2,$N$1:R5,S5,FALSE)</f>
        <v/>
      </c>
      <c r="F5" s="25">
        <v>1.0</v>
      </c>
      <c r="G5" s="22"/>
      <c r="H5" s="26" t="s">
        <v>15</v>
      </c>
      <c r="I5" s="21">
        <v>1.0</v>
      </c>
      <c r="J5" s="21">
        <v>1.0</v>
      </c>
      <c r="K5" s="21">
        <v>1.0</v>
      </c>
      <c r="L5" s="21">
        <v>1.0</v>
      </c>
      <c r="M5" s="27" t="s">
        <v>16</v>
      </c>
      <c r="N5" s="22">
        <v>1.0</v>
      </c>
      <c r="O5" s="22">
        <v>1.0</v>
      </c>
      <c r="P5" s="22"/>
      <c r="Q5" s="22"/>
      <c r="R5" s="22"/>
      <c r="S5" s="21">
        <v>5.0</v>
      </c>
      <c r="T5" s="25"/>
      <c r="U5" s="8"/>
      <c r="V5" s="8"/>
      <c r="W5" s="8"/>
      <c r="X5" s="8"/>
      <c r="Y5" s="8"/>
      <c r="Z5" s="8"/>
    </row>
    <row r="6" ht="28.5" customHeight="1">
      <c r="A6" s="23" t="s">
        <v>17</v>
      </c>
      <c r="B6" s="55">
        <f t="shared" si="1"/>
        <v>1</v>
      </c>
      <c r="C6" s="58" t="str">
        <f t="shared" si="2"/>
        <v>Ap Dung</v>
      </c>
      <c r="D6" s="59" t="str">
        <f t="shared" si="3"/>
        <v>khuyen khich</v>
      </c>
      <c r="E6" s="25">
        <f t="shared" si="4"/>
        <v>1</v>
      </c>
      <c r="F6" s="25"/>
      <c r="G6" s="27" t="str">
        <f t="shared" ref="G6:G7" si="5">IF(AND(F6=1,E6=1),1,IF(AND(F6=1,E6="x"),"x",""))</f>
        <v/>
      </c>
      <c r="H6" s="26" t="s">
        <v>15</v>
      </c>
      <c r="I6" s="21">
        <v>1.0</v>
      </c>
      <c r="J6" s="21">
        <v>1.0</v>
      </c>
      <c r="K6" s="21">
        <v>1.0</v>
      </c>
      <c r="L6" s="21">
        <v>1.0</v>
      </c>
      <c r="M6" s="27" t="s">
        <v>18</v>
      </c>
      <c r="N6" s="22"/>
      <c r="O6" s="22"/>
      <c r="P6" s="22">
        <v>1.0</v>
      </c>
      <c r="Q6" s="22">
        <v>1.0</v>
      </c>
      <c r="R6" s="22">
        <v>1.0</v>
      </c>
      <c r="S6" s="21">
        <v>6.0</v>
      </c>
      <c r="T6" s="25"/>
      <c r="U6" s="8"/>
      <c r="V6" s="8"/>
      <c r="W6" s="8"/>
      <c r="X6" s="8"/>
      <c r="Y6" s="8"/>
      <c r="Z6" s="8"/>
    </row>
    <row r="7" ht="28.5" customHeight="1">
      <c r="A7" s="23" t="s">
        <v>19</v>
      </c>
      <c r="B7" s="55">
        <f t="shared" si="1"/>
        <v>1</v>
      </c>
      <c r="C7" s="58" t="str">
        <f t="shared" si="2"/>
        <v>Ap Dung</v>
      </c>
      <c r="D7" s="59" t="str">
        <f t="shared" si="3"/>
        <v>khuyen khich</v>
      </c>
      <c r="E7" s="25">
        <f t="shared" si="4"/>
        <v>1</v>
      </c>
      <c r="F7" s="25"/>
      <c r="G7" s="27" t="str">
        <f t="shared" si="5"/>
        <v/>
      </c>
      <c r="H7" s="26" t="s">
        <v>15</v>
      </c>
      <c r="I7" s="21">
        <v>1.0</v>
      </c>
      <c r="J7" s="21">
        <v>1.0</v>
      </c>
      <c r="K7" s="21">
        <v>1.0</v>
      </c>
      <c r="L7" s="21">
        <v>1.0</v>
      </c>
      <c r="M7" s="27" t="s">
        <v>18</v>
      </c>
      <c r="N7" s="22"/>
      <c r="O7" s="22"/>
      <c r="P7" s="22">
        <v>1.0</v>
      </c>
      <c r="Q7" s="22">
        <v>1.0</v>
      </c>
      <c r="R7" s="22">
        <v>1.0</v>
      </c>
      <c r="S7" s="21">
        <v>7.0</v>
      </c>
      <c r="T7" s="25"/>
      <c r="U7" s="8"/>
      <c r="V7" s="8"/>
      <c r="W7" s="8"/>
      <c r="X7" s="8"/>
      <c r="Y7" s="8"/>
      <c r="Z7" s="8"/>
    </row>
    <row r="8" ht="28.5" customHeight="1">
      <c r="A8" s="16" t="s">
        <v>20</v>
      </c>
      <c r="B8" s="55"/>
      <c r="C8" s="60"/>
      <c r="D8" s="61"/>
      <c r="E8" s="30"/>
      <c r="F8" s="30"/>
      <c r="G8" s="22"/>
      <c r="H8" s="21"/>
      <c r="I8" s="21"/>
      <c r="J8" s="21"/>
      <c r="K8" s="21"/>
      <c r="L8" s="21"/>
      <c r="M8" s="22"/>
      <c r="N8" s="22"/>
      <c r="O8" s="22"/>
      <c r="P8" s="22"/>
      <c r="Q8" s="22"/>
      <c r="R8" s="22"/>
      <c r="S8" s="21">
        <v>8.0</v>
      </c>
      <c r="T8" s="30"/>
      <c r="U8" s="8"/>
      <c r="V8" s="8"/>
      <c r="W8" s="8"/>
      <c r="X8" s="8"/>
      <c r="Y8" s="8"/>
      <c r="Z8" s="8"/>
    </row>
    <row r="9" ht="49.5" customHeight="1">
      <c r="A9" s="23" t="s">
        <v>21</v>
      </c>
      <c r="B9" s="55">
        <f t="shared" ref="B9:B24" si="6">HLOOKUP($B$2,$I$1:L9,S9,FALSE)</f>
        <v>1</v>
      </c>
      <c r="C9" s="58" t="str">
        <f t="shared" ref="C9:C24" si="7">IF(B9=1,"Ap Dung","Khong")</f>
        <v>Ap Dung</v>
      </c>
      <c r="D9" s="59" t="str">
        <f t="shared" ref="D9:D24" si="8">IF(E9="x","Bat buoc",(IF(E9=1,"khuyen khich","Khong")))</f>
        <v>Bat buoc</v>
      </c>
      <c r="E9" s="31" t="str">
        <f t="shared" ref="E9:E24" si="9">HLOOKUP($E$2,$N$1:R9,S9,FALSE)</f>
        <v>x</v>
      </c>
      <c r="F9" s="25"/>
      <c r="G9" s="27" t="str">
        <f t="shared" ref="G9:G24" si="10">IF(AND(F9=1,E9=1),1,IF(AND(F9=1,E9="x"),"x",""))</f>
        <v/>
      </c>
      <c r="H9" s="26" t="s">
        <v>15</v>
      </c>
      <c r="I9" s="21">
        <v>1.0</v>
      </c>
      <c r="J9" s="21">
        <v>1.0</v>
      </c>
      <c r="K9" s="21">
        <v>1.0</v>
      </c>
      <c r="L9" s="21">
        <v>1.0</v>
      </c>
      <c r="M9" s="27" t="s">
        <v>22</v>
      </c>
      <c r="N9" s="27" t="s">
        <v>23</v>
      </c>
      <c r="O9" s="27" t="s">
        <v>23</v>
      </c>
      <c r="P9" s="27" t="s">
        <v>23</v>
      </c>
      <c r="Q9" s="27" t="s">
        <v>23</v>
      </c>
      <c r="R9" s="27" t="s">
        <v>23</v>
      </c>
      <c r="S9" s="21">
        <v>9.0</v>
      </c>
      <c r="T9" s="25"/>
      <c r="U9" s="8"/>
      <c r="V9" s="8"/>
      <c r="W9" s="8"/>
      <c r="X9" s="8"/>
      <c r="Y9" s="8"/>
      <c r="Z9" s="8"/>
    </row>
    <row r="10" ht="28.5" customHeight="1">
      <c r="A10" s="23" t="s">
        <v>24</v>
      </c>
      <c r="B10" s="55">
        <f t="shared" si="6"/>
        <v>1</v>
      </c>
      <c r="C10" s="58" t="str">
        <f t="shared" si="7"/>
        <v>Ap Dung</v>
      </c>
      <c r="D10" s="59" t="str">
        <f t="shared" si="8"/>
        <v>Bat buoc</v>
      </c>
      <c r="E10" s="31" t="str">
        <f t="shared" si="9"/>
        <v>x</v>
      </c>
      <c r="F10" s="25"/>
      <c r="G10" s="27" t="str">
        <f t="shared" si="10"/>
        <v/>
      </c>
      <c r="H10" s="26" t="s">
        <v>15</v>
      </c>
      <c r="I10" s="21">
        <v>1.0</v>
      </c>
      <c r="J10" s="21">
        <v>1.0</v>
      </c>
      <c r="K10" s="21">
        <v>1.0</v>
      </c>
      <c r="L10" s="21">
        <v>1.0</v>
      </c>
      <c r="M10" s="27" t="s">
        <v>25</v>
      </c>
      <c r="N10" s="22"/>
      <c r="O10" s="22"/>
      <c r="P10" s="27" t="s">
        <v>23</v>
      </c>
      <c r="Q10" s="27" t="s">
        <v>23</v>
      </c>
      <c r="R10" s="27" t="s">
        <v>23</v>
      </c>
      <c r="S10" s="21">
        <v>10.0</v>
      </c>
      <c r="T10" s="25"/>
      <c r="U10" s="8"/>
      <c r="V10" s="8"/>
      <c r="W10" s="8"/>
      <c r="X10" s="8"/>
      <c r="Y10" s="8"/>
      <c r="Z10" s="8"/>
    </row>
    <row r="11" ht="28.5" customHeight="1">
      <c r="A11" s="23" t="s">
        <v>26</v>
      </c>
      <c r="B11" s="55">
        <f t="shared" si="6"/>
        <v>1</v>
      </c>
      <c r="C11" s="58" t="str">
        <f t="shared" si="7"/>
        <v>Ap Dung</v>
      </c>
      <c r="D11" s="59" t="str">
        <f t="shared" si="8"/>
        <v>khuyen khich</v>
      </c>
      <c r="E11" s="25">
        <f t="shared" si="9"/>
        <v>1</v>
      </c>
      <c r="F11" s="25"/>
      <c r="G11" s="27" t="str">
        <f t="shared" si="10"/>
        <v/>
      </c>
      <c r="H11" s="26" t="s">
        <v>15</v>
      </c>
      <c r="I11" s="21">
        <v>1.0</v>
      </c>
      <c r="J11" s="21">
        <v>1.0</v>
      </c>
      <c r="K11" s="21">
        <v>1.0</v>
      </c>
      <c r="L11" s="21">
        <v>1.0</v>
      </c>
      <c r="M11" s="22">
        <v>5.0</v>
      </c>
      <c r="N11" s="22"/>
      <c r="O11" s="22"/>
      <c r="P11" s="22"/>
      <c r="Q11" s="22"/>
      <c r="R11" s="22">
        <v>1.0</v>
      </c>
      <c r="S11" s="21">
        <v>11.0</v>
      </c>
      <c r="T11" s="25"/>
      <c r="U11" s="8"/>
      <c r="V11" s="8"/>
      <c r="W11" s="8"/>
      <c r="X11" s="8"/>
      <c r="Y11" s="8"/>
      <c r="Z11" s="8"/>
    </row>
    <row r="12" ht="28.5" customHeight="1">
      <c r="A12" s="23" t="s">
        <v>27</v>
      </c>
      <c r="B12" s="55">
        <f t="shared" si="6"/>
        <v>1</v>
      </c>
      <c r="C12" s="58" t="str">
        <f t="shared" si="7"/>
        <v>Ap Dung</v>
      </c>
      <c r="D12" s="59" t="str">
        <f t="shared" si="8"/>
        <v>Bat buoc</v>
      </c>
      <c r="E12" s="31" t="str">
        <f t="shared" si="9"/>
        <v>x</v>
      </c>
      <c r="F12" s="25"/>
      <c r="G12" s="27" t="str">
        <f t="shared" si="10"/>
        <v/>
      </c>
      <c r="H12" s="26" t="s">
        <v>15</v>
      </c>
      <c r="I12" s="21">
        <v>1.0</v>
      </c>
      <c r="J12" s="21">
        <v>1.0</v>
      </c>
      <c r="K12" s="21">
        <v>1.0</v>
      </c>
      <c r="L12" s="21">
        <v>1.0</v>
      </c>
      <c r="M12" s="27" t="s">
        <v>28</v>
      </c>
      <c r="N12" s="22"/>
      <c r="O12" s="22"/>
      <c r="P12" s="22"/>
      <c r="Q12" s="22"/>
      <c r="R12" s="27" t="s">
        <v>23</v>
      </c>
      <c r="S12" s="21">
        <v>12.0</v>
      </c>
      <c r="T12" s="25"/>
      <c r="U12" s="8"/>
      <c r="V12" s="8"/>
      <c r="W12" s="8"/>
      <c r="X12" s="8"/>
      <c r="Y12" s="8"/>
      <c r="Z12" s="8"/>
    </row>
    <row r="13" ht="28.5" customHeight="1">
      <c r="A13" s="23" t="s">
        <v>29</v>
      </c>
      <c r="B13" s="55">
        <f t="shared" si="6"/>
        <v>1</v>
      </c>
      <c r="C13" s="58" t="str">
        <f t="shared" si="7"/>
        <v>Ap Dung</v>
      </c>
      <c r="D13" s="59" t="str">
        <f t="shared" si="8"/>
        <v>Khong</v>
      </c>
      <c r="E13" s="25" t="str">
        <f t="shared" si="9"/>
        <v/>
      </c>
      <c r="F13" s="25">
        <v>1.0</v>
      </c>
      <c r="G13" s="27" t="str">
        <f t="shared" si="10"/>
        <v/>
      </c>
      <c r="H13" s="26" t="s">
        <v>15</v>
      </c>
      <c r="I13" s="21">
        <v>1.0</v>
      </c>
      <c r="J13" s="21">
        <v>1.0</v>
      </c>
      <c r="K13" s="21">
        <v>1.0</v>
      </c>
      <c r="L13" s="21">
        <v>1.0</v>
      </c>
      <c r="M13" s="27" t="s">
        <v>30</v>
      </c>
      <c r="N13" s="27" t="s">
        <v>23</v>
      </c>
      <c r="O13" s="27" t="s">
        <v>23</v>
      </c>
      <c r="P13" s="22"/>
      <c r="Q13" s="22"/>
      <c r="R13" s="22"/>
      <c r="S13" s="21">
        <v>13.0</v>
      </c>
      <c r="T13" s="25"/>
      <c r="U13" s="8"/>
      <c r="V13" s="8"/>
      <c r="W13" s="8"/>
      <c r="X13" s="8"/>
      <c r="Y13" s="8"/>
      <c r="Z13" s="8"/>
    </row>
    <row r="14" ht="50.25" customHeight="1">
      <c r="A14" s="23" t="s">
        <v>31</v>
      </c>
      <c r="B14" s="55">
        <f t="shared" si="6"/>
        <v>1</v>
      </c>
      <c r="C14" s="58" t="str">
        <f t="shared" si="7"/>
        <v>Ap Dung</v>
      </c>
      <c r="D14" s="59" t="str">
        <f t="shared" si="8"/>
        <v>Bat buoc</v>
      </c>
      <c r="E14" s="31" t="str">
        <f t="shared" si="9"/>
        <v>x</v>
      </c>
      <c r="F14" s="25">
        <v>1.0</v>
      </c>
      <c r="G14" s="27" t="str">
        <f t="shared" si="10"/>
        <v>x</v>
      </c>
      <c r="H14" s="26" t="s">
        <v>15</v>
      </c>
      <c r="I14" s="21">
        <v>1.0</v>
      </c>
      <c r="J14" s="21">
        <v>1.0</v>
      </c>
      <c r="K14" s="21">
        <v>1.0</v>
      </c>
      <c r="L14" s="21">
        <v>1.0</v>
      </c>
      <c r="M14" s="27" t="s">
        <v>25</v>
      </c>
      <c r="N14" s="22"/>
      <c r="O14" s="22"/>
      <c r="P14" s="27" t="s">
        <v>23</v>
      </c>
      <c r="Q14" s="27" t="s">
        <v>23</v>
      </c>
      <c r="R14" s="27" t="s">
        <v>23</v>
      </c>
      <c r="S14" s="21">
        <v>14.0</v>
      </c>
      <c r="T14" s="25"/>
      <c r="U14" s="8"/>
      <c r="V14" s="8"/>
      <c r="W14" s="8"/>
      <c r="X14" s="8"/>
      <c r="Y14" s="8"/>
      <c r="Z14" s="8"/>
    </row>
    <row r="15" ht="28.5" customHeight="1">
      <c r="A15" s="23" t="s">
        <v>32</v>
      </c>
      <c r="B15" s="55" t="str">
        <f t="shared" si="6"/>
        <v/>
      </c>
      <c r="C15" s="58" t="str">
        <f t="shared" si="7"/>
        <v>Khong</v>
      </c>
      <c r="D15" s="59" t="str">
        <f t="shared" si="8"/>
        <v>Bat buoc</v>
      </c>
      <c r="E15" s="31" t="str">
        <f t="shared" si="9"/>
        <v>x</v>
      </c>
      <c r="F15" s="25"/>
      <c r="G15" s="27" t="str">
        <f t="shared" si="10"/>
        <v/>
      </c>
      <c r="H15" s="26" t="s">
        <v>33</v>
      </c>
      <c r="I15" s="21">
        <v>1.0</v>
      </c>
      <c r="J15" s="21">
        <v>1.0</v>
      </c>
      <c r="K15" s="21"/>
      <c r="L15" s="21"/>
      <c r="M15" s="27" t="s">
        <v>28</v>
      </c>
      <c r="N15" s="22"/>
      <c r="O15" s="22"/>
      <c r="P15" s="22"/>
      <c r="Q15" s="22"/>
      <c r="R15" s="27" t="s">
        <v>23</v>
      </c>
      <c r="S15" s="21">
        <v>15.0</v>
      </c>
      <c r="T15" s="25"/>
      <c r="U15" s="8"/>
      <c r="V15" s="8"/>
      <c r="W15" s="8"/>
      <c r="X15" s="8"/>
      <c r="Y15" s="8"/>
      <c r="Z15" s="8"/>
    </row>
    <row r="16" ht="28.5" customHeight="1">
      <c r="A16" s="23" t="s">
        <v>34</v>
      </c>
      <c r="B16" s="55" t="str">
        <f t="shared" si="6"/>
        <v/>
      </c>
      <c r="C16" s="58" t="str">
        <f t="shared" si="7"/>
        <v>Khong</v>
      </c>
      <c r="D16" s="59" t="str">
        <f t="shared" si="8"/>
        <v>Bat buoc</v>
      </c>
      <c r="E16" s="31" t="str">
        <f t="shared" si="9"/>
        <v>x</v>
      </c>
      <c r="F16" s="25">
        <v>1.0</v>
      </c>
      <c r="G16" s="27" t="str">
        <f t="shared" si="10"/>
        <v>x</v>
      </c>
      <c r="H16" s="26" t="s">
        <v>5</v>
      </c>
      <c r="I16" s="21">
        <v>1.0</v>
      </c>
      <c r="J16" s="21"/>
      <c r="K16" s="21"/>
      <c r="L16" s="21"/>
      <c r="M16" s="27" t="s">
        <v>35</v>
      </c>
      <c r="N16" s="22"/>
      <c r="O16" s="22"/>
      <c r="P16" s="22">
        <v>1.0</v>
      </c>
      <c r="Q16" s="27" t="s">
        <v>23</v>
      </c>
      <c r="R16" s="27" t="s">
        <v>23</v>
      </c>
      <c r="S16" s="21">
        <v>16.0</v>
      </c>
      <c r="T16" s="25"/>
      <c r="U16" s="8"/>
      <c r="V16" s="8"/>
      <c r="W16" s="8"/>
      <c r="X16" s="8"/>
      <c r="Y16" s="8"/>
      <c r="Z16" s="8"/>
    </row>
    <row r="17" ht="28.5" customHeight="1">
      <c r="A17" s="23" t="s">
        <v>36</v>
      </c>
      <c r="B17" s="55">
        <f t="shared" si="6"/>
        <v>1</v>
      </c>
      <c r="C17" s="58" t="str">
        <f t="shared" si="7"/>
        <v>Ap Dung</v>
      </c>
      <c r="D17" s="59" t="str">
        <f t="shared" si="8"/>
        <v>Bat buoc</v>
      </c>
      <c r="E17" s="31" t="str">
        <f t="shared" si="9"/>
        <v>x</v>
      </c>
      <c r="F17" s="25">
        <v>0.0</v>
      </c>
      <c r="G17" s="27" t="str">
        <f t="shared" si="10"/>
        <v/>
      </c>
      <c r="H17" s="26" t="s">
        <v>15</v>
      </c>
      <c r="I17" s="21">
        <v>1.0</v>
      </c>
      <c r="J17" s="21">
        <v>1.0</v>
      </c>
      <c r="K17" s="21">
        <v>1.0</v>
      </c>
      <c r="L17" s="21">
        <v>1.0</v>
      </c>
      <c r="M17" s="27" t="s">
        <v>35</v>
      </c>
      <c r="N17" s="22"/>
      <c r="O17" s="22"/>
      <c r="P17" s="22">
        <v>1.0</v>
      </c>
      <c r="Q17" s="27" t="s">
        <v>23</v>
      </c>
      <c r="R17" s="27" t="s">
        <v>23</v>
      </c>
      <c r="S17" s="21">
        <v>17.0</v>
      </c>
      <c r="T17" s="25"/>
      <c r="U17" s="8"/>
      <c r="V17" s="8"/>
      <c r="W17" s="8"/>
      <c r="X17" s="8"/>
      <c r="Y17" s="8"/>
      <c r="Z17" s="8"/>
    </row>
    <row r="18" ht="28.5" customHeight="1">
      <c r="A18" s="23" t="s">
        <v>37</v>
      </c>
      <c r="B18" s="55">
        <f t="shared" si="6"/>
        <v>1</v>
      </c>
      <c r="C18" s="58" t="str">
        <f t="shared" si="7"/>
        <v>Ap Dung</v>
      </c>
      <c r="D18" s="59" t="str">
        <f t="shared" si="8"/>
        <v>Khong</v>
      </c>
      <c r="E18" s="25" t="str">
        <f t="shared" si="9"/>
        <v/>
      </c>
      <c r="F18" s="25">
        <v>1.0</v>
      </c>
      <c r="G18" s="27" t="str">
        <f t="shared" si="10"/>
        <v/>
      </c>
      <c r="H18" s="26" t="s">
        <v>15</v>
      </c>
      <c r="I18" s="21">
        <v>1.0</v>
      </c>
      <c r="J18" s="21">
        <v>1.0</v>
      </c>
      <c r="K18" s="21">
        <v>1.0</v>
      </c>
      <c r="L18" s="21">
        <v>1.0</v>
      </c>
      <c r="M18" s="27" t="s">
        <v>38</v>
      </c>
      <c r="N18" s="22">
        <v>1.0</v>
      </c>
      <c r="O18" s="22">
        <v>1.0</v>
      </c>
      <c r="P18" s="22">
        <v>1.0</v>
      </c>
      <c r="Q18" s="22">
        <v>1.0</v>
      </c>
      <c r="R18" s="22"/>
      <c r="S18" s="21">
        <v>18.0</v>
      </c>
      <c r="T18" s="25"/>
      <c r="U18" s="8"/>
      <c r="V18" s="8"/>
      <c r="W18" s="8"/>
      <c r="X18" s="8"/>
      <c r="Y18" s="8"/>
      <c r="Z18" s="8"/>
    </row>
    <row r="19" ht="28.5" customHeight="1">
      <c r="A19" s="23" t="s">
        <v>37</v>
      </c>
      <c r="B19" s="55" t="str">
        <f t="shared" si="6"/>
        <v/>
      </c>
      <c r="C19" s="58" t="str">
        <f t="shared" si="7"/>
        <v>Khong</v>
      </c>
      <c r="D19" s="59" t="str">
        <f t="shared" si="8"/>
        <v>khuyen khich</v>
      </c>
      <c r="E19" s="25">
        <f t="shared" si="9"/>
        <v>1</v>
      </c>
      <c r="F19" s="25"/>
      <c r="G19" s="27" t="str">
        <f t="shared" si="10"/>
        <v/>
      </c>
      <c r="H19" s="26" t="s">
        <v>6</v>
      </c>
      <c r="I19" s="21"/>
      <c r="J19" s="21">
        <v>1.0</v>
      </c>
      <c r="K19" s="21"/>
      <c r="L19" s="21"/>
      <c r="M19" s="22">
        <v>5.0</v>
      </c>
      <c r="N19" s="22"/>
      <c r="O19" s="22"/>
      <c r="P19" s="22"/>
      <c r="Q19" s="22"/>
      <c r="R19" s="22">
        <v>1.0</v>
      </c>
      <c r="S19" s="21">
        <v>19.0</v>
      </c>
      <c r="T19" s="25"/>
      <c r="U19" s="8"/>
      <c r="V19" s="8"/>
      <c r="W19" s="8"/>
      <c r="X19" s="8"/>
      <c r="Y19" s="8"/>
      <c r="Z19" s="8"/>
    </row>
    <row r="20" ht="28.5" customHeight="1">
      <c r="A20" s="23" t="s">
        <v>37</v>
      </c>
      <c r="B20" s="55">
        <f t="shared" si="6"/>
        <v>1</v>
      </c>
      <c r="C20" s="58" t="str">
        <f t="shared" si="7"/>
        <v>Ap Dung</v>
      </c>
      <c r="D20" s="59" t="str">
        <f t="shared" si="8"/>
        <v>Bat buoc</v>
      </c>
      <c r="E20" s="31" t="str">
        <f t="shared" si="9"/>
        <v>x</v>
      </c>
      <c r="F20" s="25"/>
      <c r="G20" s="27" t="str">
        <f t="shared" si="10"/>
        <v/>
      </c>
      <c r="H20" s="26" t="s">
        <v>39</v>
      </c>
      <c r="I20" s="21">
        <v>1.0</v>
      </c>
      <c r="J20" s="21"/>
      <c r="K20" s="21">
        <v>1.0</v>
      </c>
      <c r="L20" s="21">
        <v>1.0</v>
      </c>
      <c r="M20" s="27" t="s">
        <v>28</v>
      </c>
      <c r="N20" s="22"/>
      <c r="O20" s="22"/>
      <c r="P20" s="22"/>
      <c r="Q20" s="22"/>
      <c r="R20" s="27" t="s">
        <v>23</v>
      </c>
      <c r="S20" s="21">
        <v>20.0</v>
      </c>
      <c r="T20" s="25"/>
      <c r="U20" s="8"/>
      <c r="V20" s="8"/>
      <c r="W20" s="8"/>
      <c r="X20" s="8"/>
      <c r="Y20" s="8"/>
      <c r="Z20" s="8"/>
    </row>
    <row r="21" ht="28.5" customHeight="1">
      <c r="A21" s="23" t="s">
        <v>40</v>
      </c>
      <c r="B21" s="55">
        <f t="shared" si="6"/>
        <v>1</v>
      </c>
      <c r="C21" s="58" t="str">
        <f t="shared" si="7"/>
        <v>Ap Dung</v>
      </c>
      <c r="D21" s="59" t="str">
        <f t="shared" si="8"/>
        <v>Bat buoc</v>
      </c>
      <c r="E21" s="31" t="str">
        <f t="shared" si="9"/>
        <v>x</v>
      </c>
      <c r="F21" s="25"/>
      <c r="G21" s="27" t="str">
        <f t="shared" si="10"/>
        <v/>
      </c>
      <c r="H21" s="26" t="s">
        <v>15</v>
      </c>
      <c r="I21" s="21">
        <v>1.0</v>
      </c>
      <c r="J21" s="21">
        <v>1.0</v>
      </c>
      <c r="K21" s="21">
        <v>1.0</v>
      </c>
      <c r="L21" s="21">
        <v>1.0</v>
      </c>
      <c r="M21" s="27" t="s">
        <v>41</v>
      </c>
      <c r="N21" s="22"/>
      <c r="O21" s="22"/>
      <c r="P21" s="22"/>
      <c r="Q21" s="27" t="s">
        <v>23</v>
      </c>
      <c r="R21" s="27" t="s">
        <v>23</v>
      </c>
      <c r="S21" s="21">
        <v>21.0</v>
      </c>
      <c r="T21" s="25"/>
      <c r="U21" s="8"/>
      <c r="V21" s="8"/>
      <c r="W21" s="8"/>
      <c r="X21" s="8"/>
      <c r="Y21" s="8"/>
      <c r="Z21" s="8"/>
    </row>
    <row r="22" ht="28.5" customHeight="1">
      <c r="A22" s="23" t="s">
        <v>42</v>
      </c>
      <c r="B22" s="55" t="str">
        <f t="shared" si="6"/>
        <v/>
      </c>
      <c r="C22" s="58" t="str">
        <f t="shared" si="7"/>
        <v>Khong</v>
      </c>
      <c r="D22" s="59" t="str">
        <f t="shared" si="8"/>
        <v>Bat buoc</v>
      </c>
      <c r="E22" s="31" t="str">
        <f t="shared" si="9"/>
        <v>x</v>
      </c>
      <c r="F22" s="25"/>
      <c r="G22" s="27" t="str">
        <f t="shared" si="10"/>
        <v/>
      </c>
      <c r="H22" s="26" t="s">
        <v>5</v>
      </c>
      <c r="I22" s="21">
        <v>1.0</v>
      </c>
      <c r="J22" s="21"/>
      <c r="K22" s="21"/>
      <c r="L22" s="21"/>
      <c r="M22" s="27" t="s">
        <v>28</v>
      </c>
      <c r="N22" s="22"/>
      <c r="O22" s="22"/>
      <c r="P22" s="22"/>
      <c r="Q22" s="22"/>
      <c r="R22" s="27" t="s">
        <v>23</v>
      </c>
      <c r="S22" s="21">
        <v>22.0</v>
      </c>
      <c r="T22" s="25"/>
      <c r="U22" s="8"/>
      <c r="V22" s="8"/>
      <c r="W22" s="8"/>
      <c r="X22" s="8"/>
      <c r="Y22" s="8"/>
      <c r="Z22" s="8"/>
    </row>
    <row r="23" ht="28.5" customHeight="1">
      <c r="A23" s="23" t="s">
        <v>42</v>
      </c>
      <c r="B23" s="55">
        <f t="shared" si="6"/>
        <v>1</v>
      </c>
      <c r="C23" s="58" t="str">
        <f t="shared" si="7"/>
        <v>Ap Dung</v>
      </c>
      <c r="D23" s="59" t="str">
        <f t="shared" si="8"/>
        <v>khuyen khich</v>
      </c>
      <c r="E23" s="25">
        <f t="shared" si="9"/>
        <v>1</v>
      </c>
      <c r="F23" s="25"/>
      <c r="G23" s="27" t="str">
        <f t="shared" si="10"/>
        <v/>
      </c>
      <c r="H23" s="26" t="s">
        <v>6</v>
      </c>
      <c r="I23" s="21">
        <v>1.0</v>
      </c>
      <c r="J23" s="21">
        <v>1.0</v>
      </c>
      <c r="K23" s="21">
        <v>1.0</v>
      </c>
      <c r="L23" s="21">
        <v>1.0</v>
      </c>
      <c r="M23" s="22">
        <v>5.0</v>
      </c>
      <c r="N23" s="22"/>
      <c r="O23" s="22"/>
      <c r="P23" s="22"/>
      <c r="Q23" s="22"/>
      <c r="R23" s="22">
        <v>1.0</v>
      </c>
      <c r="S23" s="21">
        <v>23.0</v>
      </c>
      <c r="T23" s="25"/>
      <c r="U23" s="8"/>
      <c r="V23" s="8"/>
      <c r="W23" s="8"/>
      <c r="X23" s="8"/>
      <c r="Y23" s="8"/>
      <c r="Z23" s="8"/>
    </row>
    <row r="24" ht="28.5" customHeight="1">
      <c r="A24" s="23" t="s">
        <v>43</v>
      </c>
      <c r="B24" s="55">
        <f t="shared" si="6"/>
        <v>1</v>
      </c>
      <c r="C24" s="58" t="str">
        <f t="shared" si="7"/>
        <v>Ap Dung</v>
      </c>
      <c r="D24" s="59" t="str">
        <f t="shared" si="8"/>
        <v>Bat buoc</v>
      </c>
      <c r="E24" s="31" t="str">
        <f t="shared" si="9"/>
        <v>x</v>
      </c>
      <c r="F24" s="25">
        <v>1.0</v>
      </c>
      <c r="G24" s="27" t="str">
        <f t="shared" si="10"/>
        <v>x</v>
      </c>
      <c r="H24" s="26" t="s">
        <v>15</v>
      </c>
      <c r="I24" s="21">
        <v>1.0</v>
      </c>
      <c r="J24" s="21">
        <v>1.0</v>
      </c>
      <c r="K24" s="21">
        <v>1.0</v>
      </c>
      <c r="L24" s="21">
        <v>1.0</v>
      </c>
      <c r="M24" s="27" t="s">
        <v>44</v>
      </c>
      <c r="N24" s="22">
        <v>1.0</v>
      </c>
      <c r="O24" s="22">
        <v>1.0</v>
      </c>
      <c r="P24" s="22">
        <v>1.0</v>
      </c>
      <c r="Q24" s="27" t="s">
        <v>23</v>
      </c>
      <c r="R24" s="27" t="s">
        <v>23</v>
      </c>
      <c r="S24" s="21">
        <v>24.0</v>
      </c>
      <c r="T24" s="25"/>
      <c r="U24" s="8"/>
      <c r="V24" s="8"/>
      <c r="W24" s="8"/>
      <c r="X24" s="8"/>
      <c r="Y24" s="8"/>
      <c r="Z24" s="8"/>
    </row>
    <row r="25" ht="28.5" customHeight="1">
      <c r="A25" s="16" t="s">
        <v>45</v>
      </c>
      <c r="B25" s="55"/>
      <c r="C25" s="60"/>
      <c r="D25" s="61"/>
      <c r="E25" s="30"/>
      <c r="F25" s="30"/>
      <c r="G25" s="22"/>
      <c r="H25" s="21"/>
      <c r="I25" s="21"/>
      <c r="J25" s="21"/>
      <c r="K25" s="21"/>
      <c r="L25" s="21"/>
      <c r="M25" s="22"/>
      <c r="N25" s="22"/>
      <c r="O25" s="22"/>
      <c r="P25" s="22"/>
      <c r="Q25" s="22"/>
      <c r="R25" s="22"/>
      <c r="S25" s="21">
        <v>25.0</v>
      </c>
      <c r="T25" s="30"/>
      <c r="U25" s="8"/>
      <c r="V25" s="8"/>
      <c r="W25" s="8"/>
      <c r="X25" s="8"/>
      <c r="Y25" s="8"/>
      <c r="Z25" s="8"/>
    </row>
    <row r="26" ht="28.5" customHeight="1">
      <c r="A26" s="23" t="s">
        <v>46</v>
      </c>
      <c r="B26" s="55">
        <f t="shared" ref="B26:B36" si="11">HLOOKUP($B$2,$I$1:L26,S26,FALSE)</f>
        <v>1</v>
      </c>
      <c r="C26" s="58" t="str">
        <f t="shared" ref="C26:C36" si="12">IF(B26=1,"Ap Dung","Khong")</f>
        <v>Ap Dung</v>
      </c>
      <c r="D26" s="59" t="str">
        <f t="shared" ref="D26:D36" si="13">IF(E26="x","Bat buoc",(IF(E26=1,"khuyen khich","Khong")))</f>
        <v>Khong</v>
      </c>
      <c r="E26" s="25" t="str">
        <f t="shared" ref="E26:E36" si="14">HLOOKUP($E$2,$N$1:R26,S26,FALSE)</f>
        <v/>
      </c>
      <c r="F26" s="25"/>
      <c r="G26" s="27" t="str">
        <f t="shared" ref="G26:G36" si="15">IF(AND(F26=1,E26=1),1,IF(AND(F26=1,E26="x"),"x",""))</f>
        <v/>
      </c>
      <c r="H26" s="26" t="s">
        <v>15</v>
      </c>
      <c r="I26" s="21">
        <v>1.0</v>
      </c>
      <c r="J26" s="21">
        <v>1.0</v>
      </c>
      <c r="K26" s="21">
        <v>1.0</v>
      </c>
      <c r="L26" s="21">
        <v>1.0</v>
      </c>
      <c r="M26" s="27" t="s">
        <v>47</v>
      </c>
      <c r="N26" s="27" t="s">
        <v>23</v>
      </c>
      <c r="O26" s="22"/>
      <c r="P26" s="22"/>
      <c r="Q26" s="22"/>
      <c r="R26" s="22"/>
      <c r="S26" s="21">
        <v>26.0</v>
      </c>
      <c r="T26" s="25"/>
      <c r="U26" s="8"/>
      <c r="V26" s="8"/>
      <c r="W26" s="8"/>
      <c r="X26" s="8"/>
      <c r="Y26" s="8"/>
      <c r="Z26" s="8"/>
    </row>
    <row r="27" ht="28.5" customHeight="1">
      <c r="A27" s="23" t="s">
        <v>48</v>
      </c>
      <c r="B27" s="55" t="str">
        <f t="shared" si="11"/>
        <v/>
      </c>
      <c r="C27" s="58" t="str">
        <f t="shared" si="12"/>
        <v>Khong</v>
      </c>
      <c r="D27" s="59" t="str">
        <f t="shared" si="13"/>
        <v>Khong</v>
      </c>
      <c r="E27" s="25" t="str">
        <f t="shared" si="14"/>
        <v/>
      </c>
      <c r="F27" s="25"/>
      <c r="G27" s="27" t="str">
        <f t="shared" si="15"/>
        <v/>
      </c>
      <c r="H27" s="26" t="s">
        <v>6</v>
      </c>
      <c r="I27" s="21"/>
      <c r="J27" s="21">
        <v>1.0</v>
      </c>
      <c r="K27" s="21"/>
      <c r="L27" s="21"/>
      <c r="M27" s="27" t="s">
        <v>49</v>
      </c>
      <c r="N27" s="22"/>
      <c r="O27" s="27" t="s">
        <v>23</v>
      </c>
      <c r="P27" s="22"/>
      <c r="Q27" s="22"/>
      <c r="R27" s="22"/>
      <c r="S27" s="21">
        <v>27.0</v>
      </c>
      <c r="T27" s="25"/>
      <c r="U27" s="8"/>
      <c r="V27" s="8"/>
      <c r="W27" s="8"/>
      <c r="X27" s="8"/>
      <c r="Y27" s="8"/>
      <c r="Z27" s="8"/>
    </row>
    <row r="28" ht="28.5" customHeight="1">
      <c r="A28" s="23" t="s">
        <v>50</v>
      </c>
      <c r="B28" s="55">
        <f t="shared" si="11"/>
        <v>1</v>
      </c>
      <c r="C28" s="58" t="str">
        <f t="shared" si="12"/>
        <v>Ap Dung</v>
      </c>
      <c r="D28" s="59" t="str">
        <f t="shared" si="13"/>
        <v>Khong</v>
      </c>
      <c r="E28" s="25" t="str">
        <f t="shared" si="14"/>
        <v/>
      </c>
      <c r="F28" s="25"/>
      <c r="G28" s="27" t="str">
        <f t="shared" si="15"/>
        <v/>
      </c>
      <c r="H28" s="26" t="s">
        <v>39</v>
      </c>
      <c r="I28" s="21">
        <v>1.0</v>
      </c>
      <c r="J28" s="21"/>
      <c r="K28" s="21">
        <v>1.0</v>
      </c>
      <c r="L28" s="21">
        <v>1.0</v>
      </c>
      <c r="M28" s="27" t="s">
        <v>49</v>
      </c>
      <c r="N28" s="22"/>
      <c r="O28" s="27" t="s">
        <v>23</v>
      </c>
      <c r="P28" s="22"/>
      <c r="Q28" s="22"/>
      <c r="R28" s="22"/>
      <c r="S28" s="21">
        <v>28.0</v>
      </c>
      <c r="T28" s="25"/>
      <c r="U28" s="8"/>
      <c r="V28" s="8"/>
      <c r="W28" s="8"/>
      <c r="X28" s="8"/>
      <c r="Y28" s="8"/>
      <c r="Z28" s="8"/>
    </row>
    <row r="29" ht="28.5" customHeight="1">
      <c r="A29" s="23" t="s">
        <v>51</v>
      </c>
      <c r="B29" s="55">
        <f t="shared" si="11"/>
        <v>1</v>
      </c>
      <c r="C29" s="58" t="str">
        <f t="shared" si="12"/>
        <v>Ap Dung</v>
      </c>
      <c r="D29" s="59" t="str">
        <f t="shared" si="13"/>
        <v>Khong</v>
      </c>
      <c r="E29" s="25" t="str">
        <f t="shared" si="14"/>
        <v/>
      </c>
      <c r="F29" s="25"/>
      <c r="G29" s="27" t="str">
        <f t="shared" si="15"/>
        <v/>
      </c>
      <c r="H29" s="26" t="s">
        <v>52</v>
      </c>
      <c r="I29" s="21"/>
      <c r="J29" s="21"/>
      <c r="K29" s="21">
        <v>1.0</v>
      </c>
      <c r="L29" s="21">
        <v>1.0</v>
      </c>
      <c r="M29" s="27" t="s">
        <v>53</v>
      </c>
      <c r="N29" s="22"/>
      <c r="O29" s="22"/>
      <c r="P29" s="27" t="s">
        <v>23</v>
      </c>
      <c r="Q29" s="22"/>
      <c r="R29" s="22"/>
      <c r="S29" s="21">
        <v>29.0</v>
      </c>
      <c r="T29" s="25"/>
      <c r="U29" s="8"/>
      <c r="V29" s="8"/>
      <c r="W29" s="8"/>
      <c r="X29" s="8"/>
      <c r="Y29" s="8"/>
      <c r="Z29" s="8"/>
    </row>
    <row r="30" ht="28.5" customHeight="1">
      <c r="A30" s="23" t="s">
        <v>54</v>
      </c>
      <c r="B30" s="55" t="str">
        <f t="shared" si="11"/>
        <v/>
      </c>
      <c r="C30" s="58" t="str">
        <f t="shared" si="12"/>
        <v>Khong</v>
      </c>
      <c r="D30" s="59" t="str">
        <f t="shared" si="13"/>
        <v>Khong</v>
      </c>
      <c r="E30" s="25" t="str">
        <f t="shared" si="14"/>
        <v/>
      </c>
      <c r="F30" s="25"/>
      <c r="G30" s="27" t="str">
        <f t="shared" si="15"/>
        <v/>
      </c>
      <c r="H30" s="26" t="s">
        <v>6</v>
      </c>
      <c r="I30" s="21"/>
      <c r="J30" s="21">
        <v>1.0</v>
      </c>
      <c r="K30" s="21"/>
      <c r="L30" s="21"/>
      <c r="M30" s="27" t="s">
        <v>53</v>
      </c>
      <c r="N30" s="22"/>
      <c r="O30" s="22"/>
      <c r="P30" s="27" t="s">
        <v>23</v>
      </c>
      <c r="Q30" s="22"/>
      <c r="R30" s="22"/>
      <c r="S30" s="21">
        <v>30.0</v>
      </c>
      <c r="T30" s="25"/>
      <c r="U30" s="8"/>
      <c r="V30" s="8"/>
      <c r="W30" s="8"/>
      <c r="X30" s="8"/>
      <c r="Y30" s="8"/>
      <c r="Z30" s="8"/>
    </row>
    <row r="31" ht="28.5" customHeight="1">
      <c r="A31" s="23" t="s">
        <v>55</v>
      </c>
      <c r="B31" s="55" t="str">
        <f t="shared" si="11"/>
        <v/>
      </c>
      <c r="C31" s="58" t="str">
        <f t="shared" si="12"/>
        <v>Khong</v>
      </c>
      <c r="D31" s="59" t="str">
        <f t="shared" si="13"/>
        <v>Khong</v>
      </c>
      <c r="E31" s="25" t="str">
        <f t="shared" si="14"/>
        <v/>
      </c>
      <c r="F31" s="25">
        <v>1.0</v>
      </c>
      <c r="G31" s="27" t="str">
        <f t="shared" si="15"/>
        <v/>
      </c>
      <c r="H31" s="26" t="s">
        <v>5</v>
      </c>
      <c r="I31" s="21">
        <v>1.0</v>
      </c>
      <c r="J31" s="21"/>
      <c r="K31" s="21"/>
      <c r="L31" s="21"/>
      <c r="M31" s="27" t="s">
        <v>53</v>
      </c>
      <c r="N31" s="22"/>
      <c r="O31" s="22"/>
      <c r="P31" s="27" t="s">
        <v>23</v>
      </c>
      <c r="Q31" s="22"/>
      <c r="R31" s="22"/>
      <c r="S31" s="21">
        <v>31.0</v>
      </c>
      <c r="T31" s="25"/>
      <c r="U31" s="8"/>
      <c r="V31" s="8"/>
      <c r="W31" s="8"/>
      <c r="X31" s="8"/>
      <c r="Y31" s="8"/>
      <c r="Z31" s="8"/>
    </row>
    <row r="32" ht="28.5" customHeight="1">
      <c r="A32" s="23" t="s">
        <v>55</v>
      </c>
      <c r="B32" s="55">
        <f t="shared" si="11"/>
        <v>1</v>
      </c>
      <c r="C32" s="58" t="str">
        <f t="shared" si="12"/>
        <v>Ap Dung</v>
      </c>
      <c r="D32" s="59" t="str">
        <f t="shared" si="13"/>
        <v>Khong</v>
      </c>
      <c r="E32" s="25" t="str">
        <f t="shared" si="14"/>
        <v/>
      </c>
      <c r="F32" s="25"/>
      <c r="G32" s="27" t="str">
        <f t="shared" si="15"/>
        <v/>
      </c>
      <c r="H32" s="26" t="s">
        <v>52</v>
      </c>
      <c r="I32" s="21"/>
      <c r="J32" s="21"/>
      <c r="K32" s="21">
        <v>1.0</v>
      </c>
      <c r="L32" s="21">
        <v>1.0</v>
      </c>
      <c r="M32" s="27" t="s">
        <v>56</v>
      </c>
      <c r="N32" s="22"/>
      <c r="O32" s="22"/>
      <c r="P32" s="22"/>
      <c r="Q32" s="27" t="s">
        <v>23</v>
      </c>
      <c r="R32" s="22"/>
      <c r="S32" s="21">
        <v>32.0</v>
      </c>
      <c r="T32" s="25"/>
      <c r="U32" s="8"/>
      <c r="V32" s="8"/>
      <c r="W32" s="8"/>
      <c r="X32" s="8"/>
      <c r="Y32" s="8"/>
      <c r="Z32" s="8"/>
    </row>
    <row r="33" ht="28.5" customHeight="1">
      <c r="A33" s="23" t="s">
        <v>57</v>
      </c>
      <c r="B33" s="55" t="str">
        <f t="shared" si="11"/>
        <v/>
      </c>
      <c r="C33" s="58" t="str">
        <f t="shared" si="12"/>
        <v>Khong</v>
      </c>
      <c r="D33" s="59" t="str">
        <f t="shared" si="13"/>
        <v>Khong</v>
      </c>
      <c r="E33" s="25" t="str">
        <f t="shared" si="14"/>
        <v/>
      </c>
      <c r="F33" s="25"/>
      <c r="G33" s="27" t="str">
        <f t="shared" si="15"/>
        <v/>
      </c>
      <c r="H33" s="26" t="s">
        <v>6</v>
      </c>
      <c r="I33" s="21"/>
      <c r="J33" s="21">
        <v>1.0</v>
      </c>
      <c r="K33" s="21"/>
      <c r="L33" s="21"/>
      <c r="M33" s="27" t="s">
        <v>56</v>
      </c>
      <c r="N33" s="22"/>
      <c r="O33" s="22"/>
      <c r="P33" s="22"/>
      <c r="Q33" s="27" t="s">
        <v>23</v>
      </c>
      <c r="R33" s="22"/>
      <c r="S33" s="21">
        <v>33.0</v>
      </c>
      <c r="T33" s="25"/>
      <c r="U33" s="8"/>
      <c r="V33" s="8"/>
      <c r="W33" s="8"/>
      <c r="X33" s="8"/>
      <c r="Y33" s="8"/>
      <c r="Z33" s="8"/>
    </row>
    <row r="34" ht="28.5" customHeight="1">
      <c r="A34" s="23" t="s">
        <v>58</v>
      </c>
      <c r="B34" s="55" t="str">
        <f t="shared" si="11"/>
        <v/>
      </c>
      <c r="C34" s="58" t="str">
        <f t="shared" si="12"/>
        <v>Khong</v>
      </c>
      <c r="D34" s="59" t="str">
        <f t="shared" si="13"/>
        <v>Khong</v>
      </c>
      <c r="E34" s="25" t="str">
        <f t="shared" si="14"/>
        <v/>
      </c>
      <c r="F34" s="25"/>
      <c r="G34" s="27" t="str">
        <f t="shared" si="15"/>
        <v/>
      </c>
      <c r="H34" s="26" t="s">
        <v>5</v>
      </c>
      <c r="I34" s="21">
        <v>1.0</v>
      </c>
      <c r="J34" s="21"/>
      <c r="K34" s="21"/>
      <c r="L34" s="21"/>
      <c r="M34" s="27" t="s">
        <v>56</v>
      </c>
      <c r="N34" s="22"/>
      <c r="O34" s="22"/>
      <c r="P34" s="22"/>
      <c r="Q34" s="27" t="s">
        <v>23</v>
      </c>
      <c r="R34" s="22"/>
      <c r="S34" s="21">
        <v>34.0</v>
      </c>
      <c r="T34" s="25"/>
      <c r="U34" s="8"/>
      <c r="V34" s="8"/>
      <c r="W34" s="8"/>
      <c r="X34" s="8"/>
      <c r="Y34" s="8"/>
      <c r="Z34" s="8"/>
    </row>
    <row r="35" ht="28.5" customHeight="1">
      <c r="A35" s="23" t="s">
        <v>58</v>
      </c>
      <c r="B35" s="55">
        <f t="shared" si="11"/>
        <v>1</v>
      </c>
      <c r="C35" s="58" t="str">
        <f t="shared" si="12"/>
        <v>Ap Dung</v>
      </c>
      <c r="D35" s="59" t="str">
        <f t="shared" si="13"/>
        <v>Bat buoc</v>
      </c>
      <c r="E35" s="31" t="str">
        <f t="shared" si="14"/>
        <v>x</v>
      </c>
      <c r="F35" s="25"/>
      <c r="G35" s="27" t="str">
        <f t="shared" si="15"/>
        <v/>
      </c>
      <c r="H35" s="26" t="s">
        <v>59</v>
      </c>
      <c r="I35" s="21"/>
      <c r="J35" s="21">
        <v>1.0</v>
      </c>
      <c r="K35" s="21">
        <v>1.0</v>
      </c>
      <c r="L35" s="21">
        <v>1.0</v>
      </c>
      <c r="M35" s="27" t="s">
        <v>28</v>
      </c>
      <c r="N35" s="22"/>
      <c r="O35" s="22"/>
      <c r="P35" s="22"/>
      <c r="Q35" s="22"/>
      <c r="R35" s="27" t="s">
        <v>23</v>
      </c>
      <c r="S35" s="21">
        <v>35.0</v>
      </c>
      <c r="T35" s="25"/>
      <c r="U35" s="8"/>
      <c r="V35" s="8"/>
      <c r="W35" s="8"/>
      <c r="X35" s="8"/>
      <c r="Y35" s="8"/>
      <c r="Z35" s="8"/>
    </row>
    <row r="36" ht="28.5" customHeight="1">
      <c r="A36" s="23" t="s">
        <v>60</v>
      </c>
      <c r="B36" s="55" t="str">
        <f t="shared" si="11"/>
        <v/>
      </c>
      <c r="C36" s="58" t="str">
        <f t="shared" si="12"/>
        <v>Khong</v>
      </c>
      <c r="D36" s="59" t="str">
        <f t="shared" si="13"/>
        <v>Bat buoc</v>
      </c>
      <c r="E36" s="31" t="str">
        <f t="shared" si="14"/>
        <v>x</v>
      </c>
      <c r="F36" s="25"/>
      <c r="G36" s="27" t="str">
        <f t="shared" si="15"/>
        <v/>
      </c>
      <c r="H36" s="26" t="s">
        <v>5</v>
      </c>
      <c r="I36" s="21">
        <v>1.0</v>
      </c>
      <c r="J36" s="21"/>
      <c r="K36" s="21"/>
      <c r="L36" s="21"/>
      <c r="M36" s="27" t="s">
        <v>28</v>
      </c>
      <c r="N36" s="22"/>
      <c r="O36" s="22"/>
      <c r="P36" s="22"/>
      <c r="Q36" s="22"/>
      <c r="R36" s="27" t="s">
        <v>23</v>
      </c>
      <c r="S36" s="21">
        <v>36.0</v>
      </c>
      <c r="T36" s="25"/>
      <c r="U36" s="8"/>
      <c r="V36" s="8"/>
      <c r="W36" s="8"/>
      <c r="X36" s="8"/>
      <c r="Y36" s="8"/>
      <c r="Z36" s="8"/>
    </row>
    <row r="37" ht="28.5" customHeight="1">
      <c r="A37" s="16" t="s">
        <v>61</v>
      </c>
      <c r="B37" s="55"/>
      <c r="C37" s="60"/>
      <c r="D37" s="61"/>
      <c r="E37" s="30"/>
      <c r="F37" s="30"/>
      <c r="G37" s="22"/>
      <c r="H37" s="21"/>
      <c r="I37" s="21"/>
      <c r="J37" s="21"/>
      <c r="K37" s="21"/>
      <c r="L37" s="21"/>
      <c r="M37" s="22"/>
      <c r="N37" s="22"/>
      <c r="O37" s="22"/>
      <c r="P37" s="22"/>
      <c r="Q37" s="22"/>
      <c r="R37" s="22"/>
      <c r="S37" s="21">
        <v>37.0</v>
      </c>
      <c r="T37" s="30"/>
      <c r="U37" s="8"/>
      <c r="V37" s="8"/>
      <c r="W37" s="8"/>
      <c r="X37" s="8"/>
      <c r="Y37" s="8"/>
      <c r="Z37" s="8"/>
    </row>
    <row r="38" ht="28.5" customHeight="1">
      <c r="A38" s="16" t="s">
        <v>62</v>
      </c>
      <c r="B38" s="55"/>
      <c r="C38" s="60"/>
      <c r="D38" s="61"/>
      <c r="E38" s="30"/>
      <c r="F38" s="30"/>
      <c r="G38" s="22"/>
      <c r="H38" s="21"/>
      <c r="I38" s="21"/>
      <c r="J38" s="21"/>
      <c r="K38" s="21"/>
      <c r="L38" s="21"/>
      <c r="M38" s="22"/>
      <c r="N38" s="22"/>
      <c r="O38" s="22"/>
      <c r="P38" s="22"/>
      <c r="Q38" s="22"/>
      <c r="R38" s="22"/>
      <c r="S38" s="21">
        <v>38.0</v>
      </c>
      <c r="T38" s="30"/>
      <c r="U38" s="8"/>
      <c r="V38" s="8"/>
      <c r="W38" s="8"/>
      <c r="X38" s="8"/>
      <c r="Y38" s="8"/>
      <c r="Z38" s="8"/>
    </row>
    <row r="39" ht="28.5" customHeight="1">
      <c r="A39" s="23" t="s">
        <v>63</v>
      </c>
      <c r="B39" s="55" t="str">
        <f t="shared" ref="B39:B45" si="16">HLOOKUP($B$2,$I$1:L39,S39,FALSE)</f>
        <v/>
      </c>
      <c r="C39" s="58" t="str">
        <f t="shared" ref="C39:C45" si="17">IF(B39=1,"Ap Dung","Khong")</f>
        <v>Khong</v>
      </c>
      <c r="D39" s="59" t="str">
        <f t="shared" ref="D39:D45" si="18">IF(E39="x","Bat buoc",(IF(E39=1,"khuyen khich","Khong")))</f>
        <v>Khong</v>
      </c>
      <c r="E39" s="25" t="str">
        <f t="shared" ref="E39:E45" si="19">HLOOKUP($E$2,$N$1:R39,S39,FALSE)</f>
        <v/>
      </c>
      <c r="F39" s="25"/>
      <c r="G39" s="27" t="str">
        <f t="shared" ref="G39:G45" si="20">IF(AND(F39=1,E39=1),1,IF(AND(F39=1,E39="x"),"x",""))</f>
        <v/>
      </c>
      <c r="H39" s="26" t="s">
        <v>5</v>
      </c>
      <c r="I39" s="21">
        <v>1.0</v>
      </c>
      <c r="J39" s="21"/>
      <c r="K39" s="21"/>
      <c r="L39" s="21"/>
      <c r="M39" s="27" t="s">
        <v>16</v>
      </c>
      <c r="N39" s="22">
        <v>1.0</v>
      </c>
      <c r="O39" s="22">
        <v>1.0</v>
      </c>
      <c r="P39" s="22"/>
      <c r="Q39" s="22"/>
      <c r="R39" s="22"/>
      <c r="S39" s="21">
        <v>39.0</v>
      </c>
      <c r="T39" s="25"/>
      <c r="U39" s="8"/>
      <c r="V39" s="8"/>
      <c r="W39" s="8"/>
      <c r="X39" s="8"/>
      <c r="Y39" s="8"/>
      <c r="Z39" s="8"/>
    </row>
    <row r="40" ht="28.5" customHeight="1">
      <c r="A40" s="23" t="s">
        <v>64</v>
      </c>
      <c r="B40" s="55" t="str">
        <f t="shared" si="16"/>
        <v/>
      </c>
      <c r="C40" s="58" t="str">
        <f t="shared" si="17"/>
        <v>Khong</v>
      </c>
      <c r="D40" s="59" t="str">
        <f t="shared" si="18"/>
        <v>Khong</v>
      </c>
      <c r="E40" s="25" t="str">
        <f t="shared" si="19"/>
        <v/>
      </c>
      <c r="F40" s="25">
        <v>1.0</v>
      </c>
      <c r="G40" s="27" t="str">
        <f t="shared" si="20"/>
        <v/>
      </c>
      <c r="H40" s="26" t="s">
        <v>5</v>
      </c>
      <c r="I40" s="21">
        <v>1.0</v>
      </c>
      <c r="J40" s="21"/>
      <c r="K40" s="21"/>
      <c r="L40" s="21"/>
      <c r="M40" s="22">
        <v>3.0</v>
      </c>
      <c r="N40" s="22"/>
      <c r="O40" s="22"/>
      <c r="P40" s="22">
        <v>1.0</v>
      </c>
      <c r="Q40" s="22"/>
      <c r="R40" s="22"/>
      <c r="S40" s="21">
        <v>40.0</v>
      </c>
      <c r="T40" s="25"/>
      <c r="U40" s="8"/>
      <c r="V40" s="8"/>
      <c r="W40" s="8"/>
      <c r="X40" s="8"/>
      <c r="Y40" s="8"/>
      <c r="Z40" s="8"/>
    </row>
    <row r="41" ht="28.5" customHeight="1">
      <c r="A41" s="23" t="s">
        <v>65</v>
      </c>
      <c r="B41" s="55" t="str">
        <f t="shared" si="16"/>
        <v/>
      </c>
      <c r="C41" s="58" t="str">
        <f t="shared" si="17"/>
        <v>Khong</v>
      </c>
      <c r="D41" s="59" t="str">
        <f t="shared" si="18"/>
        <v>Khong</v>
      </c>
      <c r="E41" s="25" t="str">
        <f t="shared" si="19"/>
        <v/>
      </c>
      <c r="F41" s="25"/>
      <c r="G41" s="27" t="str">
        <f t="shared" si="20"/>
        <v/>
      </c>
      <c r="H41" s="26" t="s">
        <v>5</v>
      </c>
      <c r="I41" s="21">
        <v>1.0</v>
      </c>
      <c r="J41" s="21"/>
      <c r="K41" s="21"/>
      <c r="L41" s="21"/>
      <c r="M41" s="22">
        <v>4.0</v>
      </c>
      <c r="N41" s="22"/>
      <c r="O41" s="22"/>
      <c r="P41" s="22"/>
      <c r="Q41" s="22">
        <v>1.0</v>
      </c>
      <c r="R41" s="22"/>
      <c r="S41" s="21">
        <v>41.0</v>
      </c>
      <c r="T41" s="25"/>
      <c r="U41" s="8"/>
      <c r="V41" s="8"/>
      <c r="W41" s="8"/>
      <c r="X41" s="8"/>
      <c r="Y41" s="8"/>
      <c r="Z41" s="8"/>
    </row>
    <row r="42" ht="28.5" customHeight="1">
      <c r="A42" s="23" t="s">
        <v>66</v>
      </c>
      <c r="B42" s="55" t="str">
        <f t="shared" si="16"/>
        <v/>
      </c>
      <c r="C42" s="58" t="str">
        <f t="shared" si="17"/>
        <v>Khong</v>
      </c>
      <c r="D42" s="59" t="str">
        <f t="shared" si="18"/>
        <v>khuyen khich</v>
      </c>
      <c r="E42" s="25">
        <f t="shared" si="19"/>
        <v>1</v>
      </c>
      <c r="F42" s="25"/>
      <c r="G42" s="27" t="str">
        <f t="shared" si="20"/>
        <v/>
      </c>
      <c r="H42" s="26" t="s">
        <v>5</v>
      </c>
      <c r="I42" s="21">
        <v>1.0</v>
      </c>
      <c r="J42" s="21"/>
      <c r="K42" s="21"/>
      <c r="L42" s="21"/>
      <c r="M42" s="22">
        <v>5.0</v>
      </c>
      <c r="N42" s="22"/>
      <c r="O42" s="22"/>
      <c r="P42" s="22"/>
      <c r="Q42" s="22"/>
      <c r="R42" s="22">
        <v>1.0</v>
      </c>
      <c r="S42" s="21">
        <v>42.0</v>
      </c>
      <c r="T42" s="25"/>
      <c r="U42" s="8"/>
      <c r="V42" s="8"/>
      <c r="W42" s="8"/>
      <c r="X42" s="8"/>
      <c r="Y42" s="8"/>
      <c r="Z42" s="8"/>
    </row>
    <row r="43" ht="28.5" customHeight="1">
      <c r="A43" s="23" t="s">
        <v>67</v>
      </c>
      <c r="B43" s="55" t="str">
        <f t="shared" si="16"/>
        <v/>
      </c>
      <c r="C43" s="58" t="str">
        <f t="shared" si="17"/>
        <v>Khong</v>
      </c>
      <c r="D43" s="59" t="str">
        <f t="shared" si="18"/>
        <v>Bat buoc</v>
      </c>
      <c r="E43" s="31" t="str">
        <f t="shared" si="19"/>
        <v>x</v>
      </c>
      <c r="F43" s="25"/>
      <c r="G43" s="27" t="str">
        <f t="shared" si="20"/>
        <v/>
      </c>
      <c r="H43" s="26" t="s">
        <v>6</v>
      </c>
      <c r="I43" s="21"/>
      <c r="J43" s="21">
        <v>1.0</v>
      </c>
      <c r="K43" s="21"/>
      <c r="L43" s="21"/>
      <c r="M43" s="27" t="s">
        <v>22</v>
      </c>
      <c r="N43" s="27" t="s">
        <v>23</v>
      </c>
      <c r="O43" s="27" t="s">
        <v>23</v>
      </c>
      <c r="P43" s="27" t="s">
        <v>23</v>
      </c>
      <c r="Q43" s="27" t="s">
        <v>23</v>
      </c>
      <c r="R43" s="27" t="s">
        <v>23</v>
      </c>
      <c r="S43" s="21">
        <v>43.0</v>
      </c>
      <c r="T43" s="25"/>
      <c r="U43" s="8"/>
      <c r="V43" s="8"/>
      <c r="W43" s="8"/>
      <c r="X43" s="8"/>
      <c r="Y43" s="8"/>
      <c r="Z43" s="8"/>
    </row>
    <row r="44" ht="28.5" customHeight="1">
      <c r="A44" s="23" t="s">
        <v>68</v>
      </c>
      <c r="B44" s="55">
        <f t="shared" si="16"/>
        <v>1</v>
      </c>
      <c r="C44" s="58" t="str">
        <f t="shared" si="17"/>
        <v>Ap Dung</v>
      </c>
      <c r="D44" s="59" t="str">
        <f t="shared" si="18"/>
        <v>Bat buoc</v>
      </c>
      <c r="E44" s="31" t="str">
        <f t="shared" si="19"/>
        <v>x</v>
      </c>
      <c r="F44" s="25"/>
      <c r="G44" s="27" t="str">
        <f t="shared" si="20"/>
        <v/>
      </c>
      <c r="H44" s="26" t="s">
        <v>7</v>
      </c>
      <c r="I44" s="21"/>
      <c r="J44" s="21"/>
      <c r="K44" s="21">
        <v>1.0</v>
      </c>
      <c r="L44" s="21"/>
      <c r="M44" s="27" t="s">
        <v>22</v>
      </c>
      <c r="N44" s="27" t="s">
        <v>23</v>
      </c>
      <c r="O44" s="27" t="s">
        <v>23</v>
      </c>
      <c r="P44" s="27" t="s">
        <v>23</v>
      </c>
      <c r="Q44" s="27" t="s">
        <v>23</v>
      </c>
      <c r="R44" s="27" t="s">
        <v>23</v>
      </c>
      <c r="S44" s="21">
        <v>44.0</v>
      </c>
      <c r="T44" s="25"/>
      <c r="U44" s="8"/>
      <c r="V44" s="8"/>
      <c r="W44" s="8"/>
      <c r="X44" s="8"/>
      <c r="Y44" s="8"/>
      <c r="Z44" s="8"/>
    </row>
    <row r="45" ht="28.5" customHeight="1">
      <c r="A45" s="23" t="s">
        <v>69</v>
      </c>
      <c r="B45" s="55">
        <f t="shared" si="16"/>
        <v>1</v>
      </c>
      <c r="C45" s="58" t="str">
        <f t="shared" si="17"/>
        <v>Ap Dung</v>
      </c>
      <c r="D45" s="59" t="str">
        <f t="shared" si="18"/>
        <v>Bat buoc</v>
      </c>
      <c r="E45" s="31" t="str">
        <f t="shared" si="19"/>
        <v>x</v>
      </c>
      <c r="F45" s="25">
        <v>1.0</v>
      </c>
      <c r="G45" s="27" t="str">
        <f t="shared" si="20"/>
        <v>x</v>
      </c>
      <c r="H45" s="26" t="s">
        <v>70</v>
      </c>
      <c r="I45" s="21">
        <v>1.0</v>
      </c>
      <c r="J45" s="21">
        <v>1.0</v>
      </c>
      <c r="K45" s="21">
        <v>1.0</v>
      </c>
      <c r="L45" s="21"/>
      <c r="M45" s="27" t="s">
        <v>22</v>
      </c>
      <c r="N45" s="27" t="s">
        <v>23</v>
      </c>
      <c r="O45" s="27" t="s">
        <v>23</v>
      </c>
      <c r="P45" s="27" t="s">
        <v>23</v>
      </c>
      <c r="Q45" s="27" t="s">
        <v>23</v>
      </c>
      <c r="R45" s="27" t="s">
        <v>23</v>
      </c>
      <c r="S45" s="21">
        <v>45.0</v>
      </c>
      <c r="T45" s="25"/>
      <c r="U45" s="8"/>
      <c r="V45" s="8"/>
      <c r="W45" s="8"/>
      <c r="X45" s="8"/>
      <c r="Y45" s="8"/>
      <c r="Z45" s="8"/>
    </row>
    <row r="46" ht="28.5" customHeight="1">
      <c r="A46" s="16" t="s">
        <v>71</v>
      </c>
      <c r="B46" s="55"/>
      <c r="C46" s="60"/>
      <c r="D46" s="61"/>
      <c r="E46" s="30"/>
      <c r="F46" s="30"/>
      <c r="G46" s="22"/>
      <c r="H46" s="21"/>
      <c r="I46" s="21"/>
      <c r="J46" s="21"/>
      <c r="K46" s="21"/>
      <c r="L46" s="21"/>
      <c r="M46" s="22"/>
      <c r="N46" s="22"/>
      <c r="O46" s="22"/>
      <c r="P46" s="22"/>
      <c r="Q46" s="22"/>
      <c r="R46" s="22"/>
      <c r="S46" s="21">
        <v>46.0</v>
      </c>
      <c r="T46" s="30"/>
      <c r="U46" s="8"/>
      <c r="V46" s="8"/>
      <c r="W46" s="8"/>
      <c r="X46" s="8"/>
      <c r="Y46" s="8"/>
      <c r="Z46" s="8"/>
    </row>
    <row r="47" ht="28.5" customHeight="1">
      <c r="A47" s="23" t="s">
        <v>72</v>
      </c>
      <c r="B47" s="55">
        <f>HLOOKUP($B$2,$I$1:L47,S47,FALSE)</f>
        <v>1</v>
      </c>
      <c r="C47" s="58" t="str">
        <f>IF(B47=1,"Ap Dung","Khong")</f>
        <v>Ap Dung</v>
      </c>
      <c r="D47" s="59" t="str">
        <f>IF(E47="x","Bat buoc",(IF(E47=1,"khuyen khich","Khong")))</f>
        <v>Bat buoc</v>
      </c>
      <c r="E47" s="31" t="str">
        <f>HLOOKUP($E$2,$N$1:R47,S47,FALSE)</f>
        <v>x</v>
      </c>
      <c r="F47" s="25">
        <v>1.0</v>
      </c>
      <c r="G47" s="27" t="str">
        <f>IF(AND(F47=1,E47=1),1,IF(AND(F47=1,E47="x"),"x",""))</f>
        <v>x</v>
      </c>
      <c r="H47" s="26" t="s">
        <v>15</v>
      </c>
      <c r="I47" s="21">
        <v>1.0</v>
      </c>
      <c r="J47" s="21">
        <v>1.0</v>
      </c>
      <c r="K47" s="21">
        <v>1.0</v>
      </c>
      <c r="L47" s="21">
        <v>1.0</v>
      </c>
      <c r="M47" s="27" t="s">
        <v>22</v>
      </c>
      <c r="N47" s="27" t="s">
        <v>23</v>
      </c>
      <c r="O47" s="27" t="s">
        <v>23</v>
      </c>
      <c r="P47" s="27" t="s">
        <v>23</v>
      </c>
      <c r="Q47" s="27" t="s">
        <v>23</v>
      </c>
      <c r="R47" s="27" t="s">
        <v>23</v>
      </c>
      <c r="S47" s="21">
        <v>47.0</v>
      </c>
      <c r="T47" s="25"/>
      <c r="U47" s="8"/>
      <c r="V47" s="8"/>
      <c r="W47" s="8"/>
      <c r="X47" s="8"/>
      <c r="Y47" s="8"/>
      <c r="Z47" s="8"/>
    </row>
    <row r="48" ht="28.5" customHeight="1">
      <c r="A48" s="16" t="s">
        <v>73</v>
      </c>
      <c r="B48" s="55"/>
      <c r="C48" s="60"/>
      <c r="D48" s="61"/>
      <c r="E48" s="30"/>
      <c r="F48" s="30"/>
      <c r="G48" s="22"/>
      <c r="H48" s="21"/>
      <c r="I48" s="21"/>
      <c r="J48" s="21"/>
      <c r="K48" s="21"/>
      <c r="L48" s="21"/>
      <c r="M48" s="22"/>
      <c r="N48" s="22"/>
      <c r="O48" s="22"/>
      <c r="P48" s="22"/>
      <c r="Q48" s="22"/>
      <c r="R48" s="22"/>
      <c r="S48" s="21">
        <v>48.0</v>
      </c>
      <c r="T48" s="30"/>
      <c r="U48" s="8"/>
      <c r="V48" s="8"/>
      <c r="W48" s="8"/>
      <c r="X48" s="8"/>
      <c r="Y48" s="8"/>
      <c r="Z48" s="8"/>
    </row>
    <row r="49" ht="28.5" customHeight="1">
      <c r="A49" s="23" t="s">
        <v>74</v>
      </c>
      <c r="B49" s="55">
        <f t="shared" ref="B49:B64" si="21">HLOOKUP($B$2,$I$1:L49,S49,FALSE)</f>
        <v>1</v>
      </c>
      <c r="C49" s="58" t="str">
        <f t="shared" ref="C49:C64" si="22">IF(B49=1,"Ap Dung","Khong")</f>
        <v>Ap Dung</v>
      </c>
      <c r="D49" s="59" t="str">
        <f t="shared" ref="D49:D64" si="23">IF(E49="x","Bat buoc",(IF(E49=1,"khuyen khich","Khong")))</f>
        <v>Bat buoc</v>
      </c>
      <c r="E49" s="31" t="str">
        <f t="shared" ref="E49:E64" si="24">HLOOKUP($E$2,$N$1:R49,S49,FALSE)</f>
        <v>x</v>
      </c>
      <c r="F49" s="25">
        <v>1.0</v>
      </c>
      <c r="G49" s="27" t="str">
        <f t="shared" ref="G49:G64" si="25">IF(AND(F49=1,E49=1),1,IF(AND(F49=1,E49="x"),"x",""))</f>
        <v>x</v>
      </c>
      <c r="H49" s="26" t="s">
        <v>15</v>
      </c>
      <c r="I49" s="21">
        <v>1.0</v>
      </c>
      <c r="J49" s="21">
        <v>1.0</v>
      </c>
      <c r="K49" s="21">
        <v>1.0</v>
      </c>
      <c r="L49" s="21">
        <v>1.0</v>
      </c>
      <c r="M49" s="27" t="s">
        <v>22</v>
      </c>
      <c r="N49" s="27" t="s">
        <v>23</v>
      </c>
      <c r="O49" s="27" t="s">
        <v>23</v>
      </c>
      <c r="P49" s="27" t="s">
        <v>23</v>
      </c>
      <c r="Q49" s="27" t="s">
        <v>23</v>
      </c>
      <c r="R49" s="27" t="s">
        <v>23</v>
      </c>
      <c r="S49" s="21">
        <v>49.0</v>
      </c>
      <c r="T49" s="25"/>
      <c r="U49" s="8"/>
      <c r="V49" s="8"/>
      <c r="W49" s="8"/>
      <c r="X49" s="8"/>
      <c r="Y49" s="8"/>
      <c r="Z49" s="8"/>
    </row>
    <row r="50" ht="28.5" customHeight="1">
      <c r="A50" s="23" t="s">
        <v>417</v>
      </c>
      <c r="B50" s="55">
        <f t="shared" si="21"/>
        <v>1</v>
      </c>
      <c r="C50" s="58" t="str">
        <f t="shared" si="22"/>
        <v>Ap Dung</v>
      </c>
      <c r="D50" s="59" t="str">
        <f t="shared" si="23"/>
        <v>Khong</v>
      </c>
      <c r="E50" s="25" t="str">
        <f t="shared" si="24"/>
        <v/>
      </c>
      <c r="F50" s="25"/>
      <c r="G50" s="27" t="str">
        <f t="shared" si="25"/>
        <v/>
      </c>
      <c r="H50" s="26" t="s">
        <v>70</v>
      </c>
      <c r="I50" s="21">
        <v>1.0</v>
      </c>
      <c r="J50" s="21">
        <v>1.0</v>
      </c>
      <c r="K50" s="21">
        <v>1.0</v>
      </c>
      <c r="L50" s="21"/>
      <c r="M50" s="22">
        <v>1.0</v>
      </c>
      <c r="N50" s="22">
        <v>1.0</v>
      </c>
      <c r="O50" s="22"/>
      <c r="P50" s="22"/>
      <c r="Q50" s="22"/>
      <c r="R50" s="22"/>
      <c r="S50" s="21">
        <v>50.0</v>
      </c>
      <c r="T50" s="25"/>
      <c r="U50" s="8"/>
      <c r="V50" s="8"/>
      <c r="W50" s="8"/>
      <c r="X50" s="8"/>
      <c r="Y50" s="8"/>
      <c r="Z50" s="8"/>
    </row>
    <row r="51" ht="28.5" customHeight="1">
      <c r="A51" s="23" t="s">
        <v>418</v>
      </c>
      <c r="B51" s="55" t="str">
        <f t="shared" si="21"/>
        <v/>
      </c>
      <c r="C51" s="58" t="str">
        <f t="shared" si="22"/>
        <v>Khong</v>
      </c>
      <c r="D51" s="59" t="str">
        <f t="shared" si="23"/>
        <v>Khong</v>
      </c>
      <c r="E51" s="25" t="str">
        <f t="shared" si="24"/>
        <v/>
      </c>
      <c r="F51" s="25"/>
      <c r="G51" s="27" t="str">
        <f t="shared" si="25"/>
        <v/>
      </c>
      <c r="H51" s="26" t="s">
        <v>8</v>
      </c>
      <c r="I51" s="21"/>
      <c r="J51" s="21"/>
      <c r="K51" s="21"/>
      <c r="L51" s="21">
        <v>1.0</v>
      </c>
      <c r="M51" s="22">
        <v>3.0</v>
      </c>
      <c r="N51" s="22"/>
      <c r="O51" s="22"/>
      <c r="P51" s="22">
        <v>1.0</v>
      </c>
      <c r="Q51" s="22"/>
      <c r="R51" s="22"/>
      <c r="S51" s="21">
        <v>51.0</v>
      </c>
      <c r="T51" s="25"/>
      <c r="U51" s="8"/>
      <c r="V51" s="8"/>
      <c r="W51" s="8"/>
      <c r="X51" s="8"/>
      <c r="Y51" s="8"/>
      <c r="Z51" s="8"/>
    </row>
    <row r="52" ht="28.5" customHeight="1">
      <c r="A52" s="23" t="s">
        <v>419</v>
      </c>
      <c r="B52" s="55">
        <f t="shared" si="21"/>
        <v>1</v>
      </c>
      <c r="C52" s="58" t="str">
        <f t="shared" si="22"/>
        <v>Ap Dung</v>
      </c>
      <c r="D52" s="59" t="str">
        <f t="shared" si="23"/>
        <v>Khong</v>
      </c>
      <c r="E52" s="25" t="str">
        <f t="shared" si="24"/>
        <v/>
      </c>
      <c r="F52" s="25"/>
      <c r="G52" s="27" t="str">
        <f t="shared" si="25"/>
        <v/>
      </c>
      <c r="H52" s="26" t="s">
        <v>70</v>
      </c>
      <c r="I52" s="21">
        <v>1.0</v>
      </c>
      <c r="J52" s="21">
        <v>1.0</v>
      </c>
      <c r="K52" s="21">
        <v>1.0</v>
      </c>
      <c r="L52" s="21"/>
      <c r="M52" s="22">
        <v>2.0</v>
      </c>
      <c r="N52" s="22"/>
      <c r="O52" s="22">
        <v>1.0</v>
      </c>
      <c r="P52" s="22"/>
      <c r="Q52" s="22"/>
      <c r="R52" s="22"/>
      <c r="S52" s="21">
        <v>52.0</v>
      </c>
      <c r="T52" s="25"/>
      <c r="U52" s="8"/>
      <c r="V52" s="8"/>
      <c r="W52" s="8"/>
      <c r="X52" s="8"/>
      <c r="Y52" s="8"/>
      <c r="Z52" s="8"/>
    </row>
    <row r="53" ht="28.5" customHeight="1">
      <c r="A53" s="23" t="s">
        <v>420</v>
      </c>
      <c r="B53" s="55" t="str">
        <f t="shared" si="21"/>
        <v/>
      </c>
      <c r="C53" s="58" t="str">
        <f t="shared" si="22"/>
        <v>Khong</v>
      </c>
      <c r="D53" s="59" t="str">
        <f t="shared" si="23"/>
        <v>Khong</v>
      </c>
      <c r="E53" s="25" t="str">
        <f t="shared" si="24"/>
        <v/>
      </c>
      <c r="F53" s="25"/>
      <c r="G53" s="27" t="str">
        <f t="shared" si="25"/>
        <v/>
      </c>
      <c r="H53" s="26" t="s">
        <v>8</v>
      </c>
      <c r="I53" s="21"/>
      <c r="J53" s="21"/>
      <c r="K53" s="21"/>
      <c r="L53" s="21">
        <v>1.0</v>
      </c>
      <c r="M53" s="22">
        <v>4.0</v>
      </c>
      <c r="N53" s="22"/>
      <c r="O53" s="22"/>
      <c r="P53" s="22"/>
      <c r="Q53" s="22">
        <v>1.0</v>
      </c>
      <c r="R53" s="22"/>
      <c r="S53" s="21">
        <v>53.0</v>
      </c>
      <c r="T53" s="25"/>
      <c r="U53" s="8"/>
      <c r="V53" s="8"/>
      <c r="W53" s="8"/>
      <c r="X53" s="8"/>
      <c r="Y53" s="8"/>
      <c r="Z53" s="8"/>
    </row>
    <row r="54" ht="28.5" customHeight="1">
      <c r="A54" s="23" t="s">
        <v>421</v>
      </c>
      <c r="B54" s="55">
        <f t="shared" si="21"/>
        <v>1</v>
      </c>
      <c r="C54" s="58" t="str">
        <f t="shared" si="22"/>
        <v>Ap Dung</v>
      </c>
      <c r="D54" s="59" t="str">
        <f t="shared" si="23"/>
        <v>Khong</v>
      </c>
      <c r="E54" s="25" t="str">
        <f t="shared" si="24"/>
        <v/>
      </c>
      <c r="F54" s="25">
        <v>1.0</v>
      </c>
      <c r="G54" s="27" t="str">
        <f t="shared" si="25"/>
        <v/>
      </c>
      <c r="H54" s="26" t="s">
        <v>70</v>
      </c>
      <c r="I54" s="21">
        <v>1.0</v>
      </c>
      <c r="J54" s="21">
        <v>1.0</v>
      </c>
      <c r="K54" s="21">
        <v>1.0</v>
      </c>
      <c r="L54" s="21"/>
      <c r="M54" s="22">
        <v>3.0</v>
      </c>
      <c r="N54" s="22"/>
      <c r="O54" s="22"/>
      <c r="P54" s="22">
        <v>1.0</v>
      </c>
      <c r="Q54" s="22"/>
      <c r="R54" s="22"/>
      <c r="S54" s="21">
        <v>54.0</v>
      </c>
      <c r="T54" s="25"/>
      <c r="U54" s="8"/>
      <c r="V54" s="8"/>
      <c r="W54" s="8"/>
      <c r="X54" s="8"/>
      <c r="Y54" s="8"/>
      <c r="Z54" s="8"/>
    </row>
    <row r="55" ht="28.5" customHeight="1">
      <c r="A55" s="23" t="s">
        <v>422</v>
      </c>
      <c r="B55" s="55" t="str">
        <f t="shared" si="21"/>
        <v/>
      </c>
      <c r="C55" s="58" t="str">
        <f t="shared" si="22"/>
        <v>Khong</v>
      </c>
      <c r="D55" s="59" t="str">
        <f t="shared" si="23"/>
        <v>khuyen khich</v>
      </c>
      <c r="E55" s="25">
        <f t="shared" si="24"/>
        <v>1</v>
      </c>
      <c r="F55" s="25"/>
      <c r="G55" s="27" t="str">
        <f t="shared" si="25"/>
        <v/>
      </c>
      <c r="H55" s="26" t="s">
        <v>8</v>
      </c>
      <c r="I55" s="21"/>
      <c r="J55" s="21"/>
      <c r="K55" s="21"/>
      <c r="L55" s="21">
        <v>1.0</v>
      </c>
      <c r="M55" s="22">
        <v>5.0</v>
      </c>
      <c r="N55" s="22"/>
      <c r="O55" s="22"/>
      <c r="P55" s="22"/>
      <c r="Q55" s="22"/>
      <c r="R55" s="22">
        <v>1.0</v>
      </c>
      <c r="S55" s="21">
        <v>55.0</v>
      </c>
      <c r="T55" s="25"/>
      <c r="U55" s="8"/>
      <c r="V55" s="8"/>
      <c r="W55" s="8"/>
      <c r="X55" s="8"/>
      <c r="Y55" s="8"/>
      <c r="Z55" s="8"/>
    </row>
    <row r="56" ht="28.5" customHeight="1">
      <c r="A56" s="23" t="s">
        <v>423</v>
      </c>
      <c r="B56" s="55">
        <f t="shared" si="21"/>
        <v>1</v>
      </c>
      <c r="C56" s="58" t="str">
        <f t="shared" si="22"/>
        <v>Ap Dung</v>
      </c>
      <c r="D56" s="59" t="str">
        <f t="shared" si="23"/>
        <v>Khong</v>
      </c>
      <c r="E56" s="25" t="str">
        <f t="shared" si="24"/>
        <v/>
      </c>
      <c r="F56" s="25"/>
      <c r="G56" s="27" t="str">
        <f t="shared" si="25"/>
        <v/>
      </c>
      <c r="H56" s="26" t="s">
        <v>70</v>
      </c>
      <c r="I56" s="21">
        <v>1.0</v>
      </c>
      <c r="J56" s="21">
        <v>1.0</v>
      </c>
      <c r="K56" s="21">
        <v>1.0</v>
      </c>
      <c r="L56" s="21"/>
      <c r="M56" s="22">
        <v>4.0</v>
      </c>
      <c r="N56" s="22"/>
      <c r="O56" s="22"/>
      <c r="P56" s="22"/>
      <c r="Q56" s="22">
        <v>1.0</v>
      </c>
      <c r="R56" s="22"/>
      <c r="S56" s="21">
        <v>56.0</v>
      </c>
      <c r="T56" s="25"/>
      <c r="U56" s="8"/>
      <c r="V56" s="8"/>
      <c r="W56" s="8"/>
      <c r="X56" s="8"/>
      <c r="Y56" s="8"/>
      <c r="Z56" s="8"/>
    </row>
    <row r="57" ht="28.5" customHeight="1">
      <c r="A57" s="23" t="s">
        <v>82</v>
      </c>
      <c r="B57" s="55">
        <f t="shared" si="21"/>
        <v>1</v>
      </c>
      <c r="C57" s="58" t="str">
        <f t="shared" si="22"/>
        <v>Ap Dung</v>
      </c>
      <c r="D57" s="59" t="str">
        <f t="shared" si="23"/>
        <v>khuyen khich</v>
      </c>
      <c r="E57" s="25">
        <f t="shared" si="24"/>
        <v>1</v>
      </c>
      <c r="F57" s="25"/>
      <c r="G57" s="27" t="str">
        <f t="shared" si="25"/>
        <v/>
      </c>
      <c r="H57" s="26" t="s">
        <v>70</v>
      </c>
      <c r="I57" s="21">
        <v>1.0</v>
      </c>
      <c r="J57" s="21">
        <v>1.0</v>
      </c>
      <c r="K57" s="21">
        <v>1.0</v>
      </c>
      <c r="L57" s="21"/>
      <c r="M57" s="22">
        <v>5.0</v>
      </c>
      <c r="N57" s="22"/>
      <c r="O57" s="22"/>
      <c r="P57" s="22"/>
      <c r="Q57" s="22"/>
      <c r="R57" s="22">
        <v>1.0</v>
      </c>
      <c r="S57" s="21">
        <v>57.0</v>
      </c>
      <c r="T57" s="25"/>
      <c r="U57" s="8"/>
      <c r="V57" s="8"/>
      <c r="W57" s="8"/>
      <c r="X57" s="8"/>
      <c r="Y57" s="8"/>
      <c r="Z57" s="8"/>
    </row>
    <row r="58" ht="28.5" customHeight="1">
      <c r="A58" s="23" t="s">
        <v>83</v>
      </c>
      <c r="B58" s="55">
        <f t="shared" si="21"/>
        <v>1</v>
      </c>
      <c r="C58" s="58" t="str">
        <f t="shared" si="22"/>
        <v>Ap Dung</v>
      </c>
      <c r="D58" s="59" t="str">
        <f t="shared" si="23"/>
        <v>Khong</v>
      </c>
      <c r="E58" s="25" t="str">
        <f t="shared" si="24"/>
        <v/>
      </c>
      <c r="F58" s="25"/>
      <c r="G58" s="27" t="str">
        <f t="shared" si="25"/>
        <v/>
      </c>
      <c r="H58" s="26" t="s">
        <v>15</v>
      </c>
      <c r="I58" s="21">
        <v>1.0</v>
      </c>
      <c r="J58" s="21">
        <v>1.0</v>
      </c>
      <c r="K58" s="21">
        <v>1.0</v>
      </c>
      <c r="L58" s="21">
        <v>1.0</v>
      </c>
      <c r="M58" s="27" t="s">
        <v>30</v>
      </c>
      <c r="N58" s="27" t="s">
        <v>23</v>
      </c>
      <c r="O58" s="27" t="s">
        <v>23</v>
      </c>
      <c r="P58" s="22"/>
      <c r="Q58" s="22"/>
      <c r="R58" s="22"/>
      <c r="S58" s="21">
        <v>58.0</v>
      </c>
      <c r="T58" s="25"/>
      <c r="U58" s="8"/>
      <c r="V58" s="8"/>
      <c r="W58" s="8"/>
      <c r="X58" s="8"/>
      <c r="Y58" s="8"/>
      <c r="Z58" s="8"/>
    </row>
    <row r="59" ht="28.5" customHeight="1">
      <c r="A59" s="23" t="s">
        <v>84</v>
      </c>
      <c r="B59" s="55">
        <f t="shared" si="21"/>
        <v>1</v>
      </c>
      <c r="C59" s="58" t="str">
        <f t="shared" si="22"/>
        <v>Ap Dung</v>
      </c>
      <c r="D59" s="59" t="str">
        <f t="shared" si="23"/>
        <v>Khong</v>
      </c>
      <c r="E59" s="25" t="str">
        <f t="shared" si="24"/>
        <v/>
      </c>
      <c r="F59" s="25">
        <v>1.0</v>
      </c>
      <c r="G59" s="27" t="str">
        <f t="shared" si="25"/>
        <v/>
      </c>
      <c r="H59" s="26" t="s">
        <v>15</v>
      </c>
      <c r="I59" s="21">
        <v>1.0</v>
      </c>
      <c r="J59" s="21">
        <v>1.0</v>
      </c>
      <c r="K59" s="21">
        <v>1.0</v>
      </c>
      <c r="L59" s="21">
        <v>1.0</v>
      </c>
      <c r="M59" s="27" t="s">
        <v>85</v>
      </c>
      <c r="N59" s="22"/>
      <c r="O59" s="22"/>
      <c r="P59" s="27" t="s">
        <v>23</v>
      </c>
      <c r="Q59" s="27" t="s">
        <v>23</v>
      </c>
      <c r="R59" s="22"/>
      <c r="S59" s="21">
        <v>59.0</v>
      </c>
      <c r="T59" s="25"/>
      <c r="U59" s="8"/>
      <c r="V59" s="8"/>
      <c r="W59" s="8"/>
      <c r="X59" s="8"/>
      <c r="Y59" s="8"/>
      <c r="Z59" s="8"/>
    </row>
    <row r="60" ht="28.5" customHeight="1">
      <c r="A60" s="23" t="s">
        <v>86</v>
      </c>
      <c r="B60" s="55">
        <f t="shared" si="21"/>
        <v>1</v>
      </c>
      <c r="C60" s="58" t="str">
        <f t="shared" si="22"/>
        <v>Ap Dung</v>
      </c>
      <c r="D60" s="59" t="str">
        <f t="shared" si="23"/>
        <v>Bat buoc</v>
      </c>
      <c r="E60" s="31" t="str">
        <f t="shared" si="24"/>
        <v>x</v>
      </c>
      <c r="F60" s="25"/>
      <c r="G60" s="27" t="str">
        <f t="shared" si="25"/>
        <v/>
      </c>
      <c r="H60" s="26" t="s">
        <v>15</v>
      </c>
      <c r="I60" s="21">
        <v>1.0</v>
      </c>
      <c r="J60" s="21">
        <v>1.0</v>
      </c>
      <c r="K60" s="21">
        <v>1.0</v>
      </c>
      <c r="L60" s="21">
        <v>1.0</v>
      </c>
      <c r="M60" s="27" t="s">
        <v>28</v>
      </c>
      <c r="N60" s="22"/>
      <c r="O60" s="22"/>
      <c r="P60" s="22"/>
      <c r="Q60" s="22"/>
      <c r="R60" s="27" t="s">
        <v>23</v>
      </c>
      <c r="S60" s="21">
        <v>60.0</v>
      </c>
      <c r="T60" s="25"/>
      <c r="U60" s="8"/>
      <c r="V60" s="8"/>
      <c r="W60" s="8"/>
      <c r="X60" s="8"/>
      <c r="Y60" s="8"/>
      <c r="Z60" s="8"/>
    </row>
    <row r="61" ht="28.5" customHeight="1">
      <c r="A61" s="23" t="s">
        <v>87</v>
      </c>
      <c r="B61" s="55">
        <f t="shared" si="21"/>
        <v>1</v>
      </c>
      <c r="C61" s="58" t="str">
        <f t="shared" si="22"/>
        <v>Ap Dung</v>
      </c>
      <c r="D61" s="59" t="str">
        <f t="shared" si="23"/>
        <v>khuyen khich</v>
      </c>
      <c r="E61" s="25">
        <f t="shared" si="24"/>
        <v>1</v>
      </c>
      <c r="F61" s="25">
        <v>1.0</v>
      </c>
      <c r="G61" s="22">
        <f t="shared" si="25"/>
        <v>1</v>
      </c>
      <c r="H61" s="26" t="s">
        <v>15</v>
      </c>
      <c r="I61" s="21">
        <v>1.0</v>
      </c>
      <c r="J61" s="21">
        <v>1.0</v>
      </c>
      <c r="K61" s="21">
        <v>1.0</v>
      </c>
      <c r="L61" s="21">
        <v>1.0</v>
      </c>
      <c r="M61" s="27" t="s">
        <v>88</v>
      </c>
      <c r="N61" s="22">
        <v>1.0</v>
      </c>
      <c r="O61" s="22">
        <v>1.0</v>
      </c>
      <c r="P61" s="22">
        <v>1.0</v>
      </c>
      <c r="Q61" s="22">
        <v>1.0</v>
      </c>
      <c r="R61" s="22">
        <v>1.0</v>
      </c>
      <c r="S61" s="21">
        <v>61.0</v>
      </c>
      <c r="T61" s="25"/>
      <c r="U61" s="8"/>
      <c r="V61" s="8"/>
      <c r="W61" s="8"/>
      <c r="X61" s="8"/>
      <c r="Y61" s="8"/>
      <c r="Z61" s="8"/>
    </row>
    <row r="62" ht="28.5" customHeight="1">
      <c r="A62" s="23" t="s">
        <v>89</v>
      </c>
      <c r="B62" s="55">
        <f t="shared" si="21"/>
        <v>1</v>
      </c>
      <c r="C62" s="58" t="str">
        <f t="shared" si="22"/>
        <v>Ap Dung</v>
      </c>
      <c r="D62" s="59" t="str">
        <f t="shared" si="23"/>
        <v>khuyen khich</v>
      </c>
      <c r="E62" s="25">
        <f t="shared" si="24"/>
        <v>1</v>
      </c>
      <c r="F62" s="25"/>
      <c r="G62" s="27" t="str">
        <f t="shared" si="25"/>
        <v/>
      </c>
      <c r="H62" s="26" t="s">
        <v>15</v>
      </c>
      <c r="I62" s="21">
        <v>1.0</v>
      </c>
      <c r="J62" s="21">
        <v>1.0</v>
      </c>
      <c r="K62" s="21">
        <v>1.0</v>
      </c>
      <c r="L62" s="21">
        <v>1.0</v>
      </c>
      <c r="M62" s="22">
        <v>5.0</v>
      </c>
      <c r="N62" s="22"/>
      <c r="O62" s="22"/>
      <c r="P62" s="22"/>
      <c r="Q62" s="22"/>
      <c r="R62" s="22">
        <v>1.0</v>
      </c>
      <c r="S62" s="21">
        <v>62.0</v>
      </c>
      <c r="T62" s="25"/>
      <c r="U62" s="8"/>
      <c r="V62" s="8"/>
      <c r="W62" s="8"/>
      <c r="X62" s="8"/>
      <c r="Y62" s="8"/>
      <c r="Z62" s="8"/>
    </row>
    <row r="63" ht="28.5" customHeight="1">
      <c r="A63" s="23" t="s">
        <v>90</v>
      </c>
      <c r="B63" s="55" t="str">
        <f t="shared" si="21"/>
        <v/>
      </c>
      <c r="C63" s="58" t="str">
        <f t="shared" si="22"/>
        <v>Khong</v>
      </c>
      <c r="D63" s="59" t="str">
        <f t="shared" si="23"/>
        <v>Bat buoc</v>
      </c>
      <c r="E63" s="31" t="str">
        <f t="shared" si="24"/>
        <v>x</v>
      </c>
      <c r="F63" s="25"/>
      <c r="G63" s="27" t="str">
        <f t="shared" si="25"/>
        <v/>
      </c>
      <c r="H63" s="26" t="s">
        <v>6</v>
      </c>
      <c r="I63" s="21"/>
      <c r="J63" s="21">
        <v>1.0</v>
      </c>
      <c r="K63" s="21"/>
      <c r="L63" s="21"/>
      <c r="M63" s="27" t="s">
        <v>41</v>
      </c>
      <c r="N63" s="22"/>
      <c r="O63" s="22"/>
      <c r="P63" s="22"/>
      <c r="Q63" s="27" t="s">
        <v>23</v>
      </c>
      <c r="R63" s="27" t="s">
        <v>23</v>
      </c>
      <c r="S63" s="21">
        <v>63.0</v>
      </c>
      <c r="T63" s="25"/>
      <c r="U63" s="8"/>
      <c r="V63" s="8"/>
      <c r="W63" s="8"/>
      <c r="X63" s="8"/>
      <c r="Y63" s="8"/>
      <c r="Z63" s="8"/>
    </row>
    <row r="64" ht="28.5" customHeight="1">
      <c r="A64" s="23" t="s">
        <v>90</v>
      </c>
      <c r="B64" s="55">
        <f t="shared" si="21"/>
        <v>1</v>
      </c>
      <c r="C64" s="58" t="str">
        <f t="shared" si="22"/>
        <v>Ap Dung</v>
      </c>
      <c r="D64" s="59" t="str">
        <f t="shared" si="23"/>
        <v>Bat buoc</v>
      </c>
      <c r="E64" s="31" t="str">
        <f t="shared" si="24"/>
        <v>x</v>
      </c>
      <c r="F64" s="25"/>
      <c r="G64" s="27" t="str">
        <f t="shared" si="25"/>
        <v/>
      </c>
      <c r="H64" s="26" t="s">
        <v>39</v>
      </c>
      <c r="I64" s="21">
        <v>1.0</v>
      </c>
      <c r="J64" s="21"/>
      <c r="K64" s="21">
        <v>1.0</v>
      </c>
      <c r="L64" s="21">
        <v>1.0</v>
      </c>
      <c r="M64" s="27" t="s">
        <v>28</v>
      </c>
      <c r="N64" s="22"/>
      <c r="O64" s="22"/>
      <c r="P64" s="22"/>
      <c r="Q64" s="22"/>
      <c r="R64" s="27" t="s">
        <v>23</v>
      </c>
      <c r="S64" s="21">
        <v>64.0</v>
      </c>
      <c r="T64" s="25"/>
      <c r="U64" s="8"/>
      <c r="V64" s="8"/>
      <c r="W64" s="8"/>
      <c r="X64" s="8"/>
      <c r="Y64" s="8"/>
      <c r="Z64" s="8"/>
    </row>
    <row r="65" ht="28.5" customHeight="1">
      <c r="A65" s="16" t="s">
        <v>91</v>
      </c>
      <c r="B65" s="55"/>
      <c r="C65" s="60"/>
      <c r="D65" s="61"/>
      <c r="E65" s="30"/>
      <c r="F65" s="30"/>
      <c r="G65" s="22"/>
      <c r="H65" s="21"/>
      <c r="I65" s="21"/>
      <c r="J65" s="21"/>
      <c r="K65" s="21"/>
      <c r="L65" s="21"/>
      <c r="M65" s="22"/>
      <c r="N65" s="22"/>
      <c r="O65" s="22"/>
      <c r="P65" s="22"/>
      <c r="Q65" s="22"/>
      <c r="R65" s="22"/>
      <c r="S65" s="21">
        <v>65.0</v>
      </c>
      <c r="T65" s="30"/>
      <c r="U65" s="8"/>
      <c r="V65" s="8"/>
      <c r="W65" s="8"/>
      <c r="X65" s="8"/>
      <c r="Y65" s="8"/>
      <c r="Z65" s="8"/>
    </row>
    <row r="66" ht="28.5" customHeight="1">
      <c r="A66" s="23" t="s">
        <v>92</v>
      </c>
      <c r="B66" s="55">
        <f t="shared" ref="B66:B68" si="26">HLOOKUP($B$2,$I$1:L66,S66,FALSE)</f>
        <v>1</v>
      </c>
      <c r="C66" s="58" t="str">
        <f t="shared" ref="C66:C68" si="27">IF(B66=1,"Ap Dung","Khong")</f>
        <v>Ap Dung</v>
      </c>
      <c r="D66" s="59" t="str">
        <f t="shared" ref="D66:D68" si="28">IF(E66="x","Bat buoc",(IF(E66=1,"khuyen khich","Khong")))</f>
        <v>khuyen khich</v>
      </c>
      <c r="E66" s="25">
        <f t="shared" ref="E66:E68" si="29">HLOOKUP($E$2,$N$1:R66,S66,FALSE)</f>
        <v>1</v>
      </c>
      <c r="F66" s="25"/>
      <c r="G66" s="27" t="str">
        <f t="shared" ref="G66:G68" si="30">IF(AND(F66=1,E66=1),1,IF(AND(F66=1,E66="x"),"x",""))</f>
        <v/>
      </c>
      <c r="H66" s="26" t="s">
        <v>15</v>
      </c>
      <c r="I66" s="21">
        <v>1.0</v>
      </c>
      <c r="J66" s="21">
        <v>1.0</v>
      </c>
      <c r="K66" s="21">
        <v>1.0</v>
      </c>
      <c r="L66" s="21">
        <v>1.0</v>
      </c>
      <c r="M66" s="27" t="s">
        <v>93</v>
      </c>
      <c r="N66" s="22"/>
      <c r="O66" s="22">
        <v>1.0</v>
      </c>
      <c r="P66" s="22">
        <v>1.0</v>
      </c>
      <c r="Q66" s="22">
        <v>1.0</v>
      </c>
      <c r="R66" s="22">
        <v>1.0</v>
      </c>
      <c r="S66" s="21">
        <v>66.0</v>
      </c>
      <c r="T66" s="25"/>
      <c r="U66" s="8"/>
      <c r="V66" s="8"/>
      <c r="W66" s="8"/>
      <c r="X66" s="8"/>
      <c r="Y66" s="8"/>
      <c r="Z66" s="8"/>
    </row>
    <row r="67" ht="28.5" customHeight="1">
      <c r="A67" s="23" t="s">
        <v>94</v>
      </c>
      <c r="B67" s="55" t="str">
        <f t="shared" si="26"/>
        <v/>
      </c>
      <c r="C67" s="58" t="str">
        <f t="shared" si="27"/>
        <v>Khong</v>
      </c>
      <c r="D67" s="59" t="str">
        <f t="shared" si="28"/>
        <v>Bat buoc</v>
      </c>
      <c r="E67" s="31" t="str">
        <f t="shared" si="29"/>
        <v>x</v>
      </c>
      <c r="F67" s="25"/>
      <c r="G67" s="27" t="str">
        <f t="shared" si="30"/>
        <v/>
      </c>
      <c r="H67" s="26" t="s">
        <v>6</v>
      </c>
      <c r="I67" s="21"/>
      <c r="J67" s="21">
        <v>1.0</v>
      </c>
      <c r="K67" s="21"/>
      <c r="L67" s="21"/>
      <c r="M67" s="27" t="s">
        <v>22</v>
      </c>
      <c r="N67" s="27" t="s">
        <v>23</v>
      </c>
      <c r="O67" s="27" t="s">
        <v>23</v>
      </c>
      <c r="P67" s="27" t="s">
        <v>23</v>
      </c>
      <c r="Q67" s="27" t="s">
        <v>23</v>
      </c>
      <c r="R67" s="27" t="s">
        <v>23</v>
      </c>
      <c r="S67" s="21">
        <v>67.0</v>
      </c>
      <c r="T67" s="25"/>
      <c r="U67" s="8"/>
      <c r="V67" s="8"/>
      <c r="W67" s="8"/>
      <c r="X67" s="8"/>
      <c r="Y67" s="8"/>
      <c r="Z67" s="8"/>
    </row>
    <row r="68" ht="28.5" customHeight="1">
      <c r="A68" s="23" t="s">
        <v>94</v>
      </c>
      <c r="B68" s="55" t="str">
        <f t="shared" si="26"/>
        <v/>
      </c>
      <c r="C68" s="58" t="str">
        <f t="shared" si="27"/>
        <v>Khong</v>
      </c>
      <c r="D68" s="59" t="str">
        <f t="shared" si="28"/>
        <v>Khong</v>
      </c>
      <c r="E68" s="25" t="str">
        <f t="shared" si="29"/>
        <v/>
      </c>
      <c r="F68" s="25"/>
      <c r="G68" s="27" t="str">
        <f t="shared" si="30"/>
        <v/>
      </c>
      <c r="H68" s="26" t="s">
        <v>5</v>
      </c>
      <c r="I68" s="21">
        <v>1.0</v>
      </c>
      <c r="J68" s="21"/>
      <c r="K68" s="21"/>
      <c r="L68" s="21"/>
      <c r="M68" s="22">
        <v>5.0</v>
      </c>
      <c r="N68" s="22"/>
      <c r="O68" s="22"/>
      <c r="P68" s="22"/>
      <c r="Q68" s="22"/>
      <c r="R68" s="22"/>
      <c r="S68" s="21">
        <v>68.0</v>
      </c>
      <c r="T68" s="25"/>
      <c r="U68" s="8"/>
      <c r="V68" s="8"/>
      <c r="W68" s="8"/>
      <c r="X68" s="8"/>
      <c r="Y68" s="8"/>
      <c r="Z68" s="8"/>
    </row>
    <row r="69" ht="28.5" customHeight="1">
      <c r="A69" s="16" t="s">
        <v>95</v>
      </c>
      <c r="B69" s="55"/>
      <c r="C69" s="60"/>
      <c r="D69" s="61"/>
      <c r="E69" s="30"/>
      <c r="F69" s="30"/>
      <c r="G69" s="22"/>
      <c r="H69" s="21"/>
      <c r="I69" s="21"/>
      <c r="J69" s="21"/>
      <c r="K69" s="21"/>
      <c r="L69" s="21"/>
      <c r="M69" s="22"/>
      <c r="N69" s="22"/>
      <c r="O69" s="22"/>
      <c r="P69" s="22"/>
      <c r="Q69" s="22"/>
      <c r="R69" s="22"/>
      <c r="S69" s="21">
        <v>69.0</v>
      </c>
      <c r="T69" s="30"/>
      <c r="U69" s="8"/>
      <c r="V69" s="8"/>
      <c r="W69" s="8"/>
      <c r="X69" s="8"/>
      <c r="Y69" s="8"/>
      <c r="Z69" s="8"/>
    </row>
    <row r="70" ht="28.5" customHeight="1">
      <c r="A70" s="23" t="s">
        <v>424</v>
      </c>
      <c r="B70" s="55">
        <f t="shared" ref="B70:B77" si="31">HLOOKUP($B$2,$I$1:L70,S70,FALSE)</f>
        <v>1</v>
      </c>
      <c r="C70" s="58" t="str">
        <f t="shared" ref="C70:C77" si="32">IF(B70=1,"Ap Dung","Khong")</f>
        <v>Ap Dung</v>
      </c>
      <c r="D70" s="59" t="str">
        <f t="shared" ref="D70:D77" si="33">IF(E70="x","Bat buoc",(IF(E70=1,"khuyen khich","Khong")))</f>
        <v>Khong</v>
      </c>
      <c r="E70" s="25" t="str">
        <f t="shared" ref="E70:E77" si="34">HLOOKUP($E$2,$N$1:R70,S70,FALSE)</f>
        <v/>
      </c>
      <c r="F70" s="25"/>
      <c r="G70" s="27" t="str">
        <f t="shared" ref="G70:G77" si="35">IF(AND(F70=1,E70=1),1,IF(AND(F70=1,E70="x"),"x",""))</f>
        <v/>
      </c>
      <c r="H70" s="26" t="s">
        <v>70</v>
      </c>
      <c r="I70" s="21">
        <v>1.0</v>
      </c>
      <c r="J70" s="21">
        <v>1.0</v>
      </c>
      <c r="K70" s="21">
        <v>1.0</v>
      </c>
      <c r="L70" s="21"/>
      <c r="M70" s="27" t="s">
        <v>47</v>
      </c>
      <c r="N70" s="27" t="s">
        <v>23</v>
      </c>
      <c r="O70" s="22"/>
      <c r="P70" s="22"/>
      <c r="Q70" s="22"/>
      <c r="R70" s="22"/>
      <c r="S70" s="21">
        <v>70.0</v>
      </c>
      <c r="T70" s="25"/>
      <c r="U70" s="8"/>
      <c r="V70" s="8"/>
      <c r="W70" s="8"/>
      <c r="X70" s="8"/>
      <c r="Y70" s="8"/>
      <c r="Z70" s="8"/>
    </row>
    <row r="71" ht="28.5" customHeight="1">
      <c r="A71" s="23" t="s">
        <v>425</v>
      </c>
      <c r="B71" s="55">
        <f t="shared" si="31"/>
        <v>1</v>
      </c>
      <c r="C71" s="58" t="str">
        <f t="shared" si="32"/>
        <v>Ap Dung</v>
      </c>
      <c r="D71" s="59" t="str">
        <f t="shared" si="33"/>
        <v>Khong</v>
      </c>
      <c r="E71" s="25" t="str">
        <f t="shared" si="34"/>
        <v/>
      </c>
      <c r="F71" s="25"/>
      <c r="G71" s="27" t="str">
        <f t="shared" si="35"/>
        <v/>
      </c>
      <c r="H71" s="26" t="s">
        <v>70</v>
      </c>
      <c r="I71" s="21">
        <v>1.0</v>
      </c>
      <c r="J71" s="21">
        <v>1.0</v>
      </c>
      <c r="K71" s="21">
        <v>1.0</v>
      </c>
      <c r="L71" s="21"/>
      <c r="M71" s="27" t="s">
        <v>49</v>
      </c>
      <c r="N71" s="22"/>
      <c r="O71" s="27" t="s">
        <v>23</v>
      </c>
      <c r="P71" s="22"/>
      <c r="Q71" s="22"/>
      <c r="R71" s="22"/>
      <c r="S71" s="21">
        <v>71.0</v>
      </c>
      <c r="T71" s="25"/>
      <c r="U71" s="8"/>
      <c r="V71" s="8"/>
      <c r="W71" s="8"/>
      <c r="X71" s="8"/>
      <c r="Y71" s="8"/>
      <c r="Z71" s="8"/>
    </row>
    <row r="72" ht="53.25" customHeight="1">
      <c r="A72" s="23" t="s">
        <v>426</v>
      </c>
      <c r="B72" s="55">
        <f t="shared" si="31"/>
        <v>1</v>
      </c>
      <c r="C72" s="58" t="str">
        <f t="shared" si="32"/>
        <v>Ap Dung</v>
      </c>
      <c r="D72" s="59" t="str">
        <f t="shared" si="33"/>
        <v>Khong</v>
      </c>
      <c r="E72" s="25" t="str">
        <f t="shared" si="34"/>
        <v/>
      </c>
      <c r="F72" s="25"/>
      <c r="G72" s="27" t="str">
        <f t="shared" si="35"/>
        <v/>
      </c>
      <c r="H72" s="26" t="s">
        <v>70</v>
      </c>
      <c r="I72" s="21">
        <v>1.0</v>
      </c>
      <c r="J72" s="21">
        <v>1.0</v>
      </c>
      <c r="K72" s="21">
        <v>1.0</v>
      </c>
      <c r="L72" s="21"/>
      <c r="M72" s="27" t="s">
        <v>53</v>
      </c>
      <c r="N72" s="22"/>
      <c r="O72" s="22"/>
      <c r="P72" s="27" t="s">
        <v>23</v>
      </c>
      <c r="Q72" s="22"/>
      <c r="R72" s="22"/>
      <c r="S72" s="21">
        <v>72.0</v>
      </c>
      <c r="T72" s="25"/>
      <c r="U72" s="8"/>
      <c r="V72" s="8"/>
      <c r="W72" s="8"/>
      <c r="X72" s="8"/>
      <c r="Y72" s="8"/>
      <c r="Z72" s="8"/>
    </row>
    <row r="73" ht="28.5" customHeight="1">
      <c r="A73" s="23" t="s">
        <v>427</v>
      </c>
      <c r="B73" s="55">
        <f t="shared" si="31"/>
        <v>1</v>
      </c>
      <c r="C73" s="58" t="str">
        <f t="shared" si="32"/>
        <v>Ap Dung</v>
      </c>
      <c r="D73" s="59" t="str">
        <f t="shared" si="33"/>
        <v>Khong</v>
      </c>
      <c r="E73" s="25" t="str">
        <f t="shared" si="34"/>
        <v/>
      </c>
      <c r="F73" s="25"/>
      <c r="G73" s="27" t="str">
        <f t="shared" si="35"/>
        <v/>
      </c>
      <c r="H73" s="26" t="s">
        <v>70</v>
      </c>
      <c r="I73" s="21">
        <v>1.0</v>
      </c>
      <c r="J73" s="21">
        <v>1.0</v>
      </c>
      <c r="K73" s="21">
        <v>1.0</v>
      </c>
      <c r="L73" s="21"/>
      <c r="M73" s="27" t="s">
        <v>56</v>
      </c>
      <c r="N73" s="22"/>
      <c r="O73" s="22"/>
      <c r="P73" s="22"/>
      <c r="Q73" s="27" t="s">
        <v>23</v>
      </c>
      <c r="R73" s="22"/>
      <c r="S73" s="21">
        <v>73.0</v>
      </c>
      <c r="T73" s="25"/>
      <c r="U73" s="8"/>
      <c r="V73" s="8"/>
      <c r="W73" s="8"/>
      <c r="X73" s="8"/>
      <c r="Y73" s="8"/>
      <c r="Z73" s="8"/>
    </row>
    <row r="74" ht="28.5" customHeight="1">
      <c r="A74" s="23" t="s">
        <v>428</v>
      </c>
      <c r="B74" s="55">
        <f t="shared" si="31"/>
        <v>1</v>
      </c>
      <c r="C74" s="58" t="str">
        <f t="shared" si="32"/>
        <v>Ap Dung</v>
      </c>
      <c r="D74" s="59" t="str">
        <f t="shared" si="33"/>
        <v>Khong</v>
      </c>
      <c r="E74" s="25" t="str">
        <f t="shared" si="34"/>
        <v/>
      </c>
      <c r="F74" s="25"/>
      <c r="G74" s="27" t="str">
        <f t="shared" si="35"/>
        <v/>
      </c>
      <c r="H74" s="26" t="s">
        <v>70</v>
      </c>
      <c r="I74" s="21">
        <v>1.0</v>
      </c>
      <c r="J74" s="21">
        <v>1.0</v>
      </c>
      <c r="K74" s="21">
        <v>1.0</v>
      </c>
      <c r="L74" s="21"/>
      <c r="M74" s="22">
        <v>4.0</v>
      </c>
      <c r="N74" s="22"/>
      <c r="O74" s="22"/>
      <c r="P74" s="22"/>
      <c r="Q74" s="22">
        <v>1.0</v>
      </c>
      <c r="R74" s="22"/>
      <c r="S74" s="21">
        <v>74.0</v>
      </c>
      <c r="T74" s="25"/>
      <c r="U74" s="8"/>
      <c r="V74" s="8"/>
      <c r="W74" s="8"/>
      <c r="X74" s="8"/>
      <c r="Y74" s="8"/>
      <c r="Z74" s="8"/>
    </row>
    <row r="75" ht="28.5" customHeight="1">
      <c r="A75" s="23" t="s">
        <v>429</v>
      </c>
      <c r="B75" s="55">
        <f t="shared" si="31"/>
        <v>1</v>
      </c>
      <c r="C75" s="58" t="str">
        <f t="shared" si="32"/>
        <v>Ap Dung</v>
      </c>
      <c r="D75" s="59" t="str">
        <f t="shared" si="33"/>
        <v>Bat buoc</v>
      </c>
      <c r="E75" s="31" t="str">
        <f t="shared" si="34"/>
        <v>x</v>
      </c>
      <c r="F75" s="25"/>
      <c r="G75" s="27" t="str">
        <f t="shared" si="35"/>
        <v/>
      </c>
      <c r="H75" s="26" t="s">
        <v>70</v>
      </c>
      <c r="I75" s="21">
        <v>1.0</v>
      </c>
      <c r="J75" s="21">
        <v>1.0</v>
      </c>
      <c r="K75" s="21">
        <v>1.0</v>
      </c>
      <c r="L75" s="21"/>
      <c r="M75" s="27" t="s">
        <v>28</v>
      </c>
      <c r="N75" s="22"/>
      <c r="O75" s="22"/>
      <c r="P75" s="22"/>
      <c r="Q75" s="22"/>
      <c r="R75" s="27" t="s">
        <v>23</v>
      </c>
      <c r="S75" s="21">
        <v>75.0</v>
      </c>
      <c r="T75" s="25"/>
      <c r="U75" s="8"/>
      <c r="V75" s="8"/>
      <c r="W75" s="8"/>
      <c r="X75" s="8"/>
      <c r="Y75" s="8"/>
      <c r="Z75" s="8"/>
    </row>
    <row r="76" ht="28.5" customHeight="1">
      <c r="A76" s="23" t="s">
        <v>430</v>
      </c>
      <c r="B76" s="55">
        <f t="shared" si="31"/>
        <v>1</v>
      </c>
      <c r="C76" s="58" t="str">
        <f t="shared" si="32"/>
        <v>Ap Dung</v>
      </c>
      <c r="D76" s="59" t="str">
        <f t="shared" si="33"/>
        <v>khuyen khich</v>
      </c>
      <c r="E76" s="25">
        <f t="shared" si="34"/>
        <v>1</v>
      </c>
      <c r="F76" s="25"/>
      <c r="G76" s="27" t="str">
        <f t="shared" si="35"/>
        <v/>
      </c>
      <c r="H76" s="26" t="s">
        <v>70</v>
      </c>
      <c r="I76" s="21">
        <v>1.0</v>
      </c>
      <c r="J76" s="21">
        <v>1.0</v>
      </c>
      <c r="K76" s="21">
        <v>1.0</v>
      </c>
      <c r="L76" s="21"/>
      <c r="M76" s="22">
        <v>5.0</v>
      </c>
      <c r="N76" s="22"/>
      <c r="O76" s="22"/>
      <c r="P76" s="22"/>
      <c r="Q76" s="22"/>
      <c r="R76" s="22">
        <v>1.0</v>
      </c>
      <c r="S76" s="21">
        <v>76.0</v>
      </c>
      <c r="T76" s="25"/>
      <c r="U76" s="8"/>
      <c r="V76" s="8"/>
      <c r="W76" s="8"/>
      <c r="X76" s="8"/>
      <c r="Y76" s="8"/>
      <c r="Z76" s="8"/>
    </row>
    <row r="77" ht="28.5" customHeight="1">
      <c r="A77" s="23" t="s">
        <v>431</v>
      </c>
      <c r="B77" s="55">
        <f t="shared" si="31"/>
        <v>1</v>
      </c>
      <c r="C77" s="58" t="str">
        <f t="shared" si="32"/>
        <v>Ap Dung</v>
      </c>
      <c r="D77" s="59" t="str">
        <f t="shared" si="33"/>
        <v>khuyen khich</v>
      </c>
      <c r="E77" s="25">
        <f t="shared" si="34"/>
        <v>1</v>
      </c>
      <c r="F77" s="25"/>
      <c r="G77" s="27" t="str">
        <f t="shared" si="35"/>
        <v/>
      </c>
      <c r="H77" s="26" t="s">
        <v>70</v>
      </c>
      <c r="I77" s="21">
        <v>1.0</v>
      </c>
      <c r="J77" s="21">
        <v>1.0</v>
      </c>
      <c r="K77" s="21">
        <v>1.0</v>
      </c>
      <c r="L77" s="21"/>
      <c r="M77" s="22">
        <v>5.0</v>
      </c>
      <c r="N77" s="22"/>
      <c r="O77" s="22"/>
      <c r="P77" s="22"/>
      <c r="Q77" s="22"/>
      <c r="R77" s="22">
        <v>1.0</v>
      </c>
      <c r="S77" s="21">
        <v>77.0</v>
      </c>
      <c r="T77" s="25"/>
      <c r="U77" s="8"/>
      <c r="V77" s="8"/>
      <c r="W77" s="8"/>
      <c r="X77" s="8"/>
      <c r="Y77" s="8"/>
      <c r="Z77" s="8"/>
    </row>
    <row r="78" ht="28.5" customHeight="1">
      <c r="A78" s="28" t="s">
        <v>104</v>
      </c>
      <c r="B78" s="55"/>
      <c r="C78" s="60"/>
      <c r="D78" s="61"/>
      <c r="E78" s="30"/>
      <c r="F78" s="30"/>
      <c r="G78" s="22"/>
      <c r="H78" s="21"/>
      <c r="I78" s="21"/>
      <c r="J78" s="21"/>
      <c r="K78" s="21"/>
      <c r="L78" s="21"/>
      <c r="M78" s="22"/>
      <c r="N78" s="22"/>
      <c r="O78" s="22"/>
      <c r="P78" s="22"/>
      <c r="Q78" s="22"/>
      <c r="R78" s="22"/>
      <c r="S78" s="21">
        <v>78.0</v>
      </c>
      <c r="T78" s="30"/>
      <c r="U78" s="8"/>
      <c r="V78" s="8"/>
      <c r="W78" s="8"/>
      <c r="X78" s="8"/>
      <c r="Y78" s="8"/>
      <c r="Z78" s="8"/>
    </row>
    <row r="79" ht="28.5" customHeight="1">
      <c r="A79" s="23" t="s">
        <v>105</v>
      </c>
      <c r="B79" s="55">
        <f t="shared" ref="B79:B91" si="36">HLOOKUP($B$2,$I$1:L79,S79,FALSE)</f>
        <v>1</v>
      </c>
      <c r="C79" s="58" t="str">
        <f t="shared" ref="C79:C91" si="37">IF(B79=1,"Ap Dung","Khong")</f>
        <v>Ap Dung</v>
      </c>
      <c r="D79" s="59" t="str">
        <f t="shared" ref="D79:D91" si="38">IF(E79="x","Bat buoc",(IF(E79=1,"khuyen khich","Khong")))</f>
        <v>Khong</v>
      </c>
      <c r="E79" s="25" t="str">
        <f t="shared" ref="E79:E91" si="39">HLOOKUP($E$2,$N$1:R79,S79,FALSE)</f>
        <v/>
      </c>
      <c r="F79" s="25"/>
      <c r="G79" s="27" t="str">
        <f t="shared" ref="G79:G91" si="40">IF(AND(F79=1,E79=1),1,IF(AND(F79=1,E79="x"),"x",""))</f>
        <v/>
      </c>
      <c r="H79" s="26" t="s">
        <v>15</v>
      </c>
      <c r="I79" s="21">
        <v>1.0</v>
      </c>
      <c r="J79" s="21">
        <v>1.0</v>
      </c>
      <c r="K79" s="21">
        <v>1.0</v>
      </c>
      <c r="L79" s="21">
        <v>1.0</v>
      </c>
      <c r="M79" s="27" t="s">
        <v>49</v>
      </c>
      <c r="N79" s="22"/>
      <c r="O79" s="27" t="s">
        <v>23</v>
      </c>
      <c r="P79" s="22"/>
      <c r="Q79" s="22"/>
      <c r="R79" s="22"/>
      <c r="S79" s="21">
        <v>79.0</v>
      </c>
      <c r="T79" s="25"/>
      <c r="U79" s="8"/>
      <c r="V79" s="8"/>
      <c r="W79" s="8"/>
      <c r="X79" s="8"/>
      <c r="Y79" s="8"/>
      <c r="Z79" s="8"/>
    </row>
    <row r="80" ht="28.5" customHeight="1">
      <c r="A80" s="23" t="s">
        <v>106</v>
      </c>
      <c r="B80" s="55">
        <f t="shared" si="36"/>
        <v>1</v>
      </c>
      <c r="C80" s="58" t="str">
        <f t="shared" si="37"/>
        <v>Ap Dung</v>
      </c>
      <c r="D80" s="59" t="str">
        <f t="shared" si="38"/>
        <v>Khong</v>
      </c>
      <c r="E80" s="25" t="str">
        <f t="shared" si="39"/>
        <v/>
      </c>
      <c r="F80" s="25"/>
      <c r="G80" s="27" t="str">
        <f t="shared" si="40"/>
        <v/>
      </c>
      <c r="H80" s="26" t="s">
        <v>15</v>
      </c>
      <c r="I80" s="21">
        <v>1.0</v>
      </c>
      <c r="J80" s="21">
        <v>1.0</v>
      </c>
      <c r="K80" s="21">
        <v>1.0</v>
      </c>
      <c r="L80" s="21">
        <v>1.0</v>
      </c>
      <c r="M80" s="27" t="s">
        <v>53</v>
      </c>
      <c r="N80" s="22"/>
      <c r="O80" s="22"/>
      <c r="P80" s="27" t="s">
        <v>23</v>
      </c>
      <c r="Q80" s="22"/>
      <c r="R80" s="22"/>
      <c r="S80" s="21">
        <v>80.0</v>
      </c>
      <c r="T80" s="25"/>
      <c r="U80" s="8"/>
      <c r="V80" s="8"/>
      <c r="W80" s="8"/>
      <c r="X80" s="8"/>
      <c r="Y80" s="8"/>
      <c r="Z80" s="8"/>
    </row>
    <row r="81" ht="28.5" customHeight="1">
      <c r="A81" s="23" t="s">
        <v>107</v>
      </c>
      <c r="B81" s="55">
        <f t="shared" si="36"/>
        <v>1</v>
      </c>
      <c r="C81" s="58" t="str">
        <f t="shared" si="37"/>
        <v>Ap Dung</v>
      </c>
      <c r="D81" s="59" t="str">
        <f t="shared" si="38"/>
        <v>Khong</v>
      </c>
      <c r="E81" s="25" t="str">
        <f t="shared" si="39"/>
        <v/>
      </c>
      <c r="F81" s="25"/>
      <c r="G81" s="27" t="str">
        <f t="shared" si="40"/>
        <v/>
      </c>
      <c r="H81" s="26" t="s">
        <v>15</v>
      </c>
      <c r="I81" s="21">
        <v>1.0</v>
      </c>
      <c r="J81" s="21">
        <v>1.0</v>
      </c>
      <c r="K81" s="21">
        <v>1.0</v>
      </c>
      <c r="L81" s="21">
        <v>1.0</v>
      </c>
      <c r="M81" s="27" t="s">
        <v>56</v>
      </c>
      <c r="N81" s="22"/>
      <c r="O81" s="22"/>
      <c r="P81" s="22"/>
      <c r="Q81" s="27" t="s">
        <v>23</v>
      </c>
      <c r="R81" s="22"/>
      <c r="S81" s="21">
        <v>81.0</v>
      </c>
      <c r="T81" s="25"/>
      <c r="U81" s="8"/>
      <c r="V81" s="8"/>
      <c r="W81" s="8"/>
      <c r="X81" s="8"/>
      <c r="Y81" s="8"/>
      <c r="Z81" s="8"/>
    </row>
    <row r="82" ht="28.5" customHeight="1">
      <c r="A82" s="23" t="s">
        <v>108</v>
      </c>
      <c r="B82" s="55">
        <f t="shared" si="36"/>
        <v>1</v>
      </c>
      <c r="C82" s="58" t="str">
        <f t="shared" si="37"/>
        <v>Ap Dung</v>
      </c>
      <c r="D82" s="59" t="str">
        <f t="shared" si="38"/>
        <v>Bat buoc</v>
      </c>
      <c r="E82" s="31" t="str">
        <f t="shared" si="39"/>
        <v>x</v>
      </c>
      <c r="F82" s="25"/>
      <c r="G82" s="27" t="str">
        <f t="shared" si="40"/>
        <v/>
      </c>
      <c r="H82" s="26" t="s">
        <v>15</v>
      </c>
      <c r="I82" s="21">
        <v>1.0</v>
      </c>
      <c r="J82" s="21">
        <v>1.0</v>
      </c>
      <c r="K82" s="21">
        <v>1.0</v>
      </c>
      <c r="L82" s="21">
        <v>1.0</v>
      </c>
      <c r="M82" s="27" t="s">
        <v>28</v>
      </c>
      <c r="N82" s="22"/>
      <c r="O82" s="22"/>
      <c r="P82" s="22"/>
      <c r="Q82" s="22"/>
      <c r="R82" s="27" t="s">
        <v>23</v>
      </c>
      <c r="S82" s="21">
        <v>82.0</v>
      </c>
      <c r="T82" s="25"/>
      <c r="U82" s="8"/>
      <c r="V82" s="8"/>
      <c r="W82" s="8"/>
      <c r="X82" s="8"/>
      <c r="Y82" s="8"/>
      <c r="Z82" s="8"/>
    </row>
    <row r="83" ht="28.5" customHeight="1">
      <c r="A83" s="23" t="s">
        <v>109</v>
      </c>
      <c r="B83" s="55">
        <f t="shared" si="36"/>
        <v>1</v>
      </c>
      <c r="C83" s="58" t="str">
        <f t="shared" si="37"/>
        <v>Ap Dung</v>
      </c>
      <c r="D83" s="59" t="str">
        <f t="shared" si="38"/>
        <v>Khong</v>
      </c>
      <c r="E83" s="25" t="str">
        <f t="shared" si="39"/>
        <v/>
      </c>
      <c r="F83" s="25"/>
      <c r="G83" s="27" t="str">
        <f t="shared" si="40"/>
        <v/>
      </c>
      <c r="H83" s="26" t="s">
        <v>15</v>
      </c>
      <c r="I83" s="21">
        <v>1.0</v>
      </c>
      <c r="J83" s="21">
        <v>1.0</v>
      </c>
      <c r="K83" s="21">
        <v>1.0</v>
      </c>
      <c r="L83" s="21">
        <v>1.0</v>
      </c>
      <c r="M83" s="27" t="s">
        <v>49</v>
      </c>
      <c r="N83" s="22"/>
      <c r="O83" s="27" t="s">
        <v>23</v>
      </c>
      <c r="P83" s="22"/>
      <c r="Q83" s="22"/>
      <c r="R83" s="22"/>
      <c r="S83" s="21">
        <v>83.0</v>
      </c>
      <c r="T83" s="25"/>
      <c r="U83" s="8"/>
      <c r="V83" s="8"/>
      <c r="W83" s="8"/>
      <c r="X83" s="8"/>
      <c r="Y83" s="8"/>
      <c r="Z83" s="8"/>
    </row>
    <row r="84" ht="28.5" customHeight="1">
      <c r="A84" s="23" t="s">
        <v>110</v>
      </c>
      <c r="B84" s="55">
        <f t="shared" si="36"/>
        <v>1</v>
      </c>
      <c r="C84" s="58" t="str">
        <f t="shared" si="37"/>
        <v>Ap Dung</v>
      </c>
      <c r="D84" s="59" t="str">
        <f t="shared" si="38"/>
        <v>Khong</v>
      </c>
      <c r="E84" s="25" t="str">
        <f t="shared" si="39"/>
        <v/>
      </c>
      <c r="F84" s="25"/>
      <c r="G84" s="27" t="str">
        <f t="shared" si="40"/>
        <v/>
      </c>
      <c r="H84" s="26" t="s">
        <v>15</v>
      </c>
      <c r="I84" s="21">
        <v>1.0</v>
      </c>
      <c r="J84" s="21">
        <v>1.0</v>
      </c>
      <c r="K84" s="21">
        <v>1.0</v>
      </c>
      <c r="L84" s="21">
        <v>1.0</v>
      </c>
      <c r="M84" s="27" t="s">
        <v>53</v>
      </c>
      <c r="N84" s="22"/>
      <c r="O84" s="22"/>
      <c r="P84" s="27" t="s">
        <v>23</v>
      </c>
      <c r="Q84" s="22"/>
      <c r="R84" s="22"/>
      <c r="S84" s="21">
        <v>84.0</v>
      </c>
      <c r="T84" s="25"/>
      <c r="U84" s="8"/>
      <c r="V84" s="8"/>
      <c r="W84" s="8"/>
      <c r="X84" s="8"/>
      <c r="Y84" s="8"/>
      <c r="Z84" s="8"/>
    </row>
    <row r="85" ht="28.5" customHeight="1">
      <c r="A85" s="23" t="s">
        <v>111</v>
      </c>
      <c r="B85" s="55">
        <f t="shared" si="36"/>
        <v>1</v>
      </c>
      <c r="C85" s="58" t="str">
        <f t="shared" si="37"/>
        <v>Ap Dung</v>
      </c>
      <c r="D85" s="59" t="str">
        <f t="shared" si="38"/>
        <v>Bat buoc</v>
      </c>
      <c r="E85" s="31" t="str">
        <f t="shared" si="39"/>
        <v>x</v>
      </c>
      <c r="F85" s="25"/>
      <c r="G85" s="27" t="str">
        <f t="shared" si="40"/>
        <v/>
      </c>
      <c r="H85" s="26" t="s">
        <v>15</v>
      </c>
      <c r="I85" s="21">
        <v>1.0</v>
      </c>
      <c r="J85" s="21">
        <v>1.0</v>
      </c>
      <c r="K85" s="21">
        <v>1.0</v>
      </c>
      <c r="L85" s="21">
        <v>1.0</v>
      </c>
      <c r="M85" s="27" t="s">
        <v>41</v>
      </c>
      <c r="N85" s="22"/>
      <c r="O85" s="22"/>
      <c r="P85" s="22"/>
      <c r="Q85" s="27" t="s">
        <v>23</v>
      </c>
      <c r="R85" s="27" t="s">
        <v>23</v>
      </c>
      <c r="S85" s="21">
        <v>85.0</v>
      </c>
      <c r="T85" s="25"/>
      <c r="U85" s="8"/>
      <c r="V85" s="8"/>
      <c r="W85" s="8"/>
      <c r="X85" s="8"/>
      <c r="Y85" s="8"/>
      <c r="Z85" s="8"/>
    </row>
    <row r="86" ht="28.5" customHeight="1">
      <c r="A86" s="23" t="s">
        <v>112</v>
      </c>
      <c r="B86" s="55">
        <f t="shared" si="36"/>
        <v>1</v>
      </c>
      <c r="C86" s="58" t="str">
        <f t="shared" si="37"/>
        <v>Ap Dung</v>
      </c>
      <c r="D86" s="59" t="str">
        <f t="shared" si="38"/>
        <v>Khong</v>
      </c>
      <c r="E86" s="25" t="str">
        <f t="shared" si="39"/>
        <v/>
      </c>
      <c r="F86" s="25"/>
      <c r="G86" s="27" t="str">
        <f t="shared" si="40"/>
        <v/>
      </c>
      <c r="H86" s="26" t="s">
        <v>39</v>
      </c>
      <c r="I86" s="21">
        <v>1.0</v>
      </c>
      <c r="J86" s="21"/>
      <c r="K86" s="21">
        <v>1.0</v>
      </c>
      <c r="L86" s="21">
        <v>1.0</v>
      </c>
      <c r="M86" s="27" t="s">
        <v>56</v>
      </c>
      <c r="N86" s="22"/>
      <c r="O86" s="22"/>
      <c r="P86" s="22"/>
      <c r="Q86" s="27" t="s">
        <v>23</v>
      </c>
      <c r="R86" s="22"/>
      <c r="S86" s="21">
        <v>86.0</v>
      </c>
      <c r="T86" s="25"/>
      <c r="U86" s="8"/>
      <c r="V86" s="8"/>
      <c r="W86" s="8"/>
      <c r="X86" s="8"/>
      <c r="Y86" s="8"/>
      <c r="Z86" s="8"/>
    </row>
    <row r="87" ht="28.5" customHeight="1">
      <c r="A87" s="23" t="s">
        <v>113</v>
      </c>
      <c r="B87" s="55" t="str">
        <f t="shared" si="36"/>
        <v/>
      </c>
      <c r="C87" s="58" t="str">
        <f t="shared" si="37"/>
        <v>Khong</v>
      </c>
      <c r="D87" s="59" t="str">
        <f t="shared" si="38"/>
        <v>Bat buoc</v>
      </c>
      <c r="E87" s="31" t="str">
        <f t="shared" si="39"/>
        <v>x</v>
      </c>
      <c r="F87" s="25"/>
      <c r="G87" s="27" t="str">
        <f t="shared" si="40"/>
        <v/>
      </c>
      <c r="H87" s="26" t="s">
        <v>6</v>
      </c>
      <c r="I87" s="21"/>
      <c r="J87" s="21">
        <v>1.0</v>
      </c>
      <c r="K87" s="21"/>
      <c r="L87" s="21"/>
      <c r="M87" s="27" t="s">
        <v>41</v>
      </c>
      <c r="N87" s="22"/>
      <c r="O87" s="22"/>
      <c r="P87" s="22"/>
      <c r="Q87" s="27" t="s">
        <v>23</v>
      </c>
      <c r="R87" s="27" t="s">
        <v>23</v>
      </c>
      <c r="S87" s="21">
        <v>87.0</v>
      </c>
      <c r="T87" s="25"/>
      <c r="U87" s="8"/>
      <c r="V87" s="8"/>
      <c r="W87" s="8"/>
      <c r="X87" s="8"/>
      <c r="Y87" s="8"/>
      <c r="Z87" s="8"/>
    </row>
    <row r="88" ht="28.5" customHeight="1">
      <c r="A88" s="23" t="s">
        <v>113</v>
      </c>
      <c r="B88" s="55">
        <f t="shared" si="36"/>
        <v>1</v>
      </c>
      <c r="C88" s="58" t="str">
        <f t="shared" si="37"/>
        <v>Ap Dung</v>
      </c>
      <c r="D88" s="59" t="str">
        <f t="shared" si="38"/>
        <v>Bat buoc</v>
      </c>
      <c r="E88" s="31" t="str">
        <f t="shared" si="39"/>
        <v>x</v>
      </c>
      <c r="F88" s="25"/>
      <c r="G88" s="27" t="str">
        <f t="shared" si="40"/>
        <v/>
      </c>
      <c r="H88" s="26" t="s">
        <v>39</v>
      </c>
      <c r="I88" s="21">
        <v>1.0</v>
      </c>
      <c r="J88" s="21"/>
      <c r="K88" s="21">
        <v>1.0</v>
      </c>
      <c r="L88" s="21">
        <v>1.0</v>
      </c>
      <c r="M88" s="27" t="s">
        <v>28</v>
      </c>
      <c r="N88" s="22"/>
      <c r="O88" s="22"/>
      <c r="P88" s="22"/>
      <c r="Q88" s="22"/>
      <c r="R88" s="27" t="s">
        <v>23</v>
      </c>
      <c r="S88" s="21">
        <v>88.0</v>
      </c>
      <c r="T88" s="25"/>
      <c r="U88" s="8"/>
      <c r="V88" s="8"/>
      <c r="W88" s="8"/>
      <c r="X88" s="8"/>
      <c r="Y88" s="8"/>
      <c r="Z88" s="8"/>
    </row>
    <row r="89" ht="28.5" customHeight="1">
      <c r="A89" s="23" t="s">
        <v>114</v>
      </c>
      <c r="B89" s="55">
        <f t="shared" si="36"/>
        <v>1</v>
      </c>
      <c r="C89" s="58" t="str">
        <f t="shared" si="37"/>
        <v>Ap Dung</v>
      </c>
      <c r="D89" s="59" t="str">
        <f t="shared" si="38"/>
        <v>Khong</v>
      </c>
      <c r="E89" s="25" t="str">
        <f t="shared" si="39"/>
        <v/>
      </c>
      <c r="F89" s="25"/>
      <c r="G89" s="27" t="str">
        <f t="shared" si="40"/>
        <v/>
      </c>
      <c r="H89" s="26" t="s">
        <v>15</v>
      </c>
      <c r="I89" s="21">
        <v>1.0</v>
      </c>
      <c r="J89" s="21">
        <v>1.0</v>
      </c>
      <c r="K89" s="21">
        <v>1.0</v>
      </c>
      <c r="L89" s="21">
        <v>1.0</v>
      </c>
      <c r="M89" s="22">
        <v>2.0</v>
      </c>
      <c r="N89" s="22"/>
      <c r="O89" s="22">
        <v>1.0</v>
      </c>
      <c r="P89" s="22"/>
      <c r="Q89" s="22"/>
      <c r="R89" s="22"/>
      <c r="S89" s="21">
        <v>89.0</v>
      </c>
      <c r="T89" s="25"/>
      <c r="U89" s="8"/>
      <c r="V89" s="8"/>
      <c r="W89" s="8"/>
      <c r="X89" s="8"/>
      <c r="Y89" s="8"/>
      <c r="Z89" s="8"/>
    </row>
    <row r="90" ht="28.5" customHeight="1">
      <c r="A90" s="23" t="s">
        <v>115</v>
      </c>
      <c r="B90" s="55">
        <f t="shared" si="36"/>
        <v>1</v>
      </c>
      <c r="C90" s="58" t="str">
        <f t="shared" si="37"/>
        <v>Ap Dung</v>
      </c>
      <c r="D90" s="59" t="str">
        <f t="shared" si="38"/>
        <v>Bat buoc</v>
      </c>
      <c r="E90" s="31" t="str">
        <f t="shared" si="39"/>
        <v>x</v>
      </c>
      <c r="F90" s="25"/>
      <c r="G90" s="27" t="str">
        <f t="shared" si="40"/>
        <v/>
      </c>
      <c r="H90" s="26" t="s">
        <v>15</v>
      </c>
      <c r="I90" s="21">
        <v>1.0</v>
      </c>
      <c r="J90" s="21">
        <v>1.0</v>
      </c>
      <c r="K90" s="21">
        <v>1.0</v>
      </c>
      <c r="L90" s="21">
        <v>1.0</v>
      </c>
      <c r="M90" s="27" t="s">
        <v>25</v>
      </c>
      <c r="N90" s="22"/>
      <c r="O90" s="22"/>
      <c r="P90" s="27" t="s">
        <v>23</v>
      </c>
      <c r="Q90" s="27" t="s">
        <v>23</v>
      </c>
      <c r="R90" s="27" t="s">
        <v>23</v>
      </c>
      <c r="S90" s="21">
        <v>90.0</v>
      </c>
      <c r="T90" s="25"/>
      <c r="U90" s="8"/>
      <c r="V90" s="8"/>
      <c r="W90" s="8"/>
      <c r="X90" s="8"/>
      <c r="Y90" s="8"/>
      <c r="Z90" s="8"/>
    </row>
    <row r="91" ht="28.5" customHeight="1">
      <c r="A91" s="23" t="s">
        <v>87</v>
      </c>
      <c r="B91" s="55">
        <f t="shared" si="36"/>
        <v>1</v>
      </c>
      <c r="C91" s="58" t="str">
        <f t="shared" si="37"/>
        <v>Ap Dung</v>
      </c>
      <c r="D91" s="59" t="str">
        <f t="shared" si="38"/>
        <v>Bat buoc</v>
      </c>
      <c r="E91" s="31" t="str">
        <f t="shared" si="39"/>
        <v>x</v>
      </c>
      <c r="F91" s="25"/>
      <c r="G91" s="27" t="str">
        <f t="shared" si="40"/>
        <v/>
      </c>
      <c r="H91" s="26" t="s">
        <v>15</v>
      </c>
      <c r="I91" s="21">
        <v>1.0</v>
      </c>
      <c r="J91" s="21">
        <v>1.0</v>
      </c>
      <c r="K91" s="21">
        <v>1.0</v>
      </c>
      <c r="L91" s="21">
        <v>1.0</v>
      </c>
      <c r="M91" s="27" t="s">
        <v>116</v>
      </c>
      <c r="N91" s="22"/>
      <c r="O91" s="22">
        <v>1.0</v>
      </c>
      <c r="P91" s="22">
        <v>1.0</v>
      </c>
      <c r="Q91" s="27" t="s">
        <v>23</v>
      </c>
      <c r="R91" s="27" t="s">
        <v>23</v>
      </c>
      <c r="S91" s="21">
        <v>91.0</v>
      </c>
      <c r="T91" s="25"/>
      <c r="U91" s="8"/>
      <c r="V91" s="8"/>
      <c r="W91" s="8"/>
      <c r="X91" s="8"/>
      <c r="Y91" s="8"/>
      <c r="Z91" s="8"/>
    </row>
    <row r="92" ht="28.5" customHeight="1">
      <c r="A92" s="28" t="s">
        <v>117</v>
      </c>
      <c r="B92" s="55"/>
      <c r="C92" s="60"/>
      <c r="D92" s="61"/>
      <c r="E92" s="30"/>
      <c r="F92" s="30"/>
      <c r="G92" s="22"/>
      <c r="H92" s="21"/>
      <c r="I92" s="21"/>
      <c r="J92" s="21"/>
      <c r="K92" s="21"/>
      <c r="L92" s="21"/>
      <c r="M92" s="22"/>
      <c r="N92" s="22"/>
      <c r="O92" s="22"/>
      <c r="P92" s="22"/>
      <c r="Q92" s="22"/>
      <c r="R92" s="22"/>
      <c r="S92" s="21">
        <v>92.0</v>
      </c>
      <c r="T92" s="30"/>
      <c r="U92" s="8"/>
      <c r="V92" s="8"/>
      <c r="W92" s="8"/>
      <c r="X92" s="8"/>
      <c r="Y92" s="8"/>
      <c r="Z92" s="8"/>
    </row>
    <row r="93" ht="28.5" customHeight="1">
      <c r="A93" s="23" t="s">
        <v>118</v>
      </c>
      <c r="B93" s="55">
        <f t="shared" ref="B93:B107" si="41">HLOOKUP($B$2,$I$1:L93,S93,FALSE)</f>
        <v>1</v>
      </c>
      <c r="C93" s="58" t="str">
        <f t="shared" ref="C93:C107" si="42">IF(B93=1,"Ap Dung","Khong")</f>
        <v>Ap Dung</v>
      </c>
      <c r="D93" s="59" t="str">
        <f t="shared" ref="D93:D107" si="43">IF(E93="x","Bat buoc",(IF(E93=1,"khuyen khich","Khong")))</f>
        <v>Bat buoc</v>
      </c>
      <c r="E93" s="31" t="str">
        <f t="shared" ref="E93:E107" si="44">HLOOKUP($E$2,$N$1:R93,S93,FALSE)</f>
        <v>x</v>
      </c>
      <c r="F93" s="25"/>
      <c r="G93" s="27" t="str">
        <f t="shared" ref="G93:G107" si="45">IF(AND(F93=1,E93=1),1,IF(AND(F93=1,E93="x"),"x",""))</f>
        <v/>
      </c>
      <c r="H93" s="26" t="s">
        <v>15</v>
      </c>
      <c r="I93" s="21">
        <v>1.0</v>
      </c>
      <c r="J93" s="21">
        <v>1.0</v>
      </c>
      <c r="K93" s="21">
        <v>1.0</v>
      </c>
      <c r="L93" s="21">
        <v>1.0</v>
      </c>
      <c r="M93" s="27" t="s">
        <v>119</v>
      </c>
      <c r="N93" s="22"/>
      <c r="O93" s="27" t="s">
        <v>23</v>
      </c>
      <c r="P93" s="27" t="s">
        <v>23</v>
      </c>
      <c r="Q93" s="27" t="s">
        <v>23</v>
      </c>
      <c r="R93" s="27" t="s">
        <v>23</v>
      </c>
      <c r="S93" s="21">
        <v>93.0</v>
      </c>
      <c r="T93" s="25"/>
      <c r="U93" s="8"/>
      <c r="V93" s="8"/>
      <c r="W93" s="8"/>
      <c r="X93" s="8"/>
      <c r="Y93" s="8"/>
      <c r="Z93" s="8"/>
    </row>
    <row r="94" ht="28.5" customHeight="1">
      <c r="A94" s="23" t="s">
        <v>120</v>
      </c>
      <c r="B94" s="55">
        <f t="shared" si="41"/>
        <v>1</v>
      </c>
      <c r="C94" s="58" t="str">
        <f t="shared" si="42"/>
        <v>Ap Dung</v>
      </c>
      <c r="D94" s="59" t="str">
        <f t="shared" si="43"/>
        <v>Khong</v>
      </c>
      <c r="E94" s="25" t="str">
        <f t="shared" si="44"/>
        <v/>
      </c>
      <c r="F94" s="25"/>
      <c r="G94" s="27" t="str">
        <f t="shared" si="45"/>
        <v/>
      </c>
      <c r="H94" s="26" t="s">
        <v>15</v>
      </c>
      <c r="I94" s="21">
        <v>1.0</v>
      </c>
      <c r="J94" s="21">
        <v>1.0</v>
      </c>
      <c r="K94" s="21">
        <v>1.0</v>
      </c>
      <c r="L94" s="21">
        <v>1.0</v>
      </c>
      <c r="M94" s="27" t="s">
        <v>121</v>
      </c>
      <c r="N94" s="22"/>
      <c r="O94" s="27" t="s">
        <v>23</v>
      </c>
      <c r="P94" s="27" t="s">
        <v>23</v>
      </c>
      <c r="Q94" s="22"/>
      <c r="R94" s="22"/>
      <c r="S94" s="21">
        <v>94.0</v>
      </c>
      <c r="T94" s="25"/>
      <c r="U94" s="8"/>
      <c r="V94" s="8"/>
      <c r="W94" s="8"/>
      <c r="X94" s="8"/>
      <c r="Y94" s="8"/>
      <c r="Z94" s="8"/>
    </row>
    <row r="95" ht="28.5" customHeight="1">
      <c r="A95" s="23" t="s">
        <v>122</v>
      </c>
      <c r="B95" s="55">
        <f t="shared" si="41"/>
        <v>1</v>
      </c>
      <c r="C95" s="58" t="str">
        <f t="shared" si="42"/>
        <v>Ap Dung</v>
      </c>
      <c r="D95" s="59" t="str">
        <f t="shared" si="43"/>
        <v>Bat buoc</v>
      </c>
      <c r="E95" s="31" t="str">
        <f t="shared" si="44"/>
        <v>x</v>
      </c>
      <c r="F95" s="25"/>
      <c r="G95" s="27" t="str">
        <f t="shared" si="45"/>
        <v/>
      </c>
      <c r="H95" s="26" t="s">
        <v>15</v>
      </c>
      <c r="I95" s="21">
        <v>1.0</v>
      </c>
      <c r="J95" s="21">
        <v>1.0</v>
      </c>
      <c r="K95" s="21">
        <v>1.0</v>
      </c>
      <c r="L95" s="21">
        <v>1.0</v>
      </c>
      <c r="M95" s="27" t="s">
        <v>41</v>
      </c>
      <c r="N95" s="22"/>
      <c r="O95" s="22"/>
      <c r="P95" s="22"/>
      <c r="Q95" s="27" t="s">
        <v>23</v>
      </c>
      <c r="R95" s="27" t="s">
        <v>23</v>
      </c>
      <c r="S95" s="21">
        <v>95.0</v>
      </c>
      <c r="T95" s="25"/>
      <c r="U95" s="8"/>
      <c r="V95" s="8"/>
      <c r="W95" s="8"/>
      <c r="X95" s="8"/>
      <c r="Y95" s="8"/>
      <c r="Z95" s="8"/>
    </row>
    <row r="96" ht="28.5" customHeight="1">
      <c r="A96" s="23" t="s">
        <v>123</v>
      </c>
      <c r="B96" s="55">
        <f t="shared" si="41"/>
        <v>1</v>
      </c>
      <c r="C96" s="58" t="str">
        <f t="shared" si="42"/>
        <v>Ap Dung</v>
      </c>
      <c r="D96" s="59" t="str">
        <f t="shared" si="43"/>
        <v>Bat buoc</v>
      </c>
      <c r="E96" s="31" t="str">
        <f t="shared" si="44"/>
        <v>x</v>
      </c>
      <c r="F96" s="25"/>
      <c r="G96" s="27" t="str">
        <f t="shared" si="45"/>
        <v/>
      </c>
      <c r="H96" s="26" t="s">
        <v>15</v>
      </c>
      <c r="I96" s="21">
        <v>1.0</v>
      </c>
      <c r="J96" s="21">
        <v>1.0</v>
      </c>
      <c r="K96" s="21">
        <v>1.0</v>
      </c>
      <c r="L96" s="21">
        <v>1.0</v>
      </c>
      <c r="M96" s="27" t="s">
        <v>41</v>
      </c>
      <c r="N96" s="22"/>
      <c r="O96" s="22"/>
      <c r="P96" s="22"/>
      <c r="Q96" s="27" t="s">
        <v>23</v>
      </c>
      <c r="R96" s="27" t="s">
        <v>23</v>
      </c>
      <c r="S96" s="21">
        <v>96.0</v>
      </c>
      <c r="T96" s="25"/>
      <c r="U96" s="8"/>
      <c r="V96" s="8"/>
      <c r="W96" s="8"/>
      <c r="X96" s="8"/>
      <c r="Y96" s="8"/>
      <c r="Z96" s="8"/>
    </row>
    <row r="97" ht="28.5" customHeight="1">
      <c r="A97" s="23" t="s">
        <v>124</v>
      </c>
      <c r="B97" s="55">
        <f t="shared" si="41"/>
        <v>1</v>
      </c>
      <c r="C97" s="58" t="str">
        <f t="shared" si="42"/>
        <v>Ap Dung</v>
      </c>
      <c r="D97" s="59" t="str">
        <f t="shared" si="43"/>
        <v>Bat buoc</v>
      </c>
      <c r="E97" s="31" t="str">
        <f t="shared" si="44"/>
        <v>x</v>
      </c>
      <c r="F97" s="25"/>
      <c r="G97" s="27" t="str">
        <f t="shared" si="45"/>
        <v/>
      </c>
      <c r="H97" s="26" t="s">
        <v>15</v>
      </c>
      <c r="I97" s="21">
        <v>1.0</v>
      </c>
      <c r="J97" s="21">
        <v>1.0</v>
      </c>
      <c r="K97" s="21">
        <v>1.0</v>
      </c>
      <c r="L97" s="21">
        <v>1.0</v>
      </c>
      <c r="M97" s="27" t="s">
        <v>119</v>
      </c>
      <c r="N97" s="22"/>
      <c r="O97" s="27" t="s">
        <v>23</v>
      </c>
      <c r="P97" s="27" t="s">
        <v>23</v>
      </c>
      <c r="Q97" s="27" t="s">
        <v>23</v>
      </c>
      <c r="R97" s="27" t="s">
        <v>23</v>
      </c>
      <c r="S97" s="21">
        <v>97.0</v>
      </c>
      <c r="T97" s="25"/>
      <c r="U97" s="8"/>
      <c r="V97" s="8"/>
      <c r="W97" s="8"/>
      <c r="X97" s="8"/>
      <c r="Y97" s="8"/>
      <c r="Z97" s="8"/>
    </row>
    <row r="98" ht="28.5" customHeight="1">
      <c r="A98" s="23" t="s">
        <v>125</v>
      </c>
      <c r="B98" s="55">
        <f t="shared" si="41"/>
        <v>1</v>
      </c>
      <c r="C98" s="58" t="str">
        <f t="shared" si="42"/>
        <v>Ap Dung</v>
      </c>
      <c r="D98" s="59" t="str">
        <f t="shared" si="43"/>
        <v>Bat buoc</v>
      </c>
      <c r="E98" s="31" t="str">
        <f t="shared" si="44"/>
        <v>x</v>
      </c>
      <c r="F98" s="25"/>
      <c r="G98" s="27" t="str">
        <f t="shared" si="45"/>
        <v/>
      </c>
      <c r="H98" s="26" t="s">
        <v>15</v>
      </c>
      <c r="I98" s="21">
        <v>1.0</v>
      </c>
      <c r="J98" s="21">
        <v>1.0</v>
      </c>
      <c r="K98" s="21">
        <v>1.0</v>
      </c>
      <c r="L98" s="21">
        <v>1.0</v>
      </c>
      <c r="M98" s="27" t="s">
        <v>119</v>
      </c>
      <c r="N98" s="22"/>
      <c r="O98" s="27" t="s">
        <v>23</v>
      </c>
      <c r="P98" s="27" t="s">
        <v>23</v>
      </c>
      <c r="Q98" s="27" t="s">
        <v>23</v>
      </c>
      <c r="R98" s="27" t="s">
        <v>23</v>
      </c>
      <c r="S98" s="21">
        <v>98.0</v>
      </c>
      <c r="T98" s="25"/>
      <c r="U98" s="8"/>
      <c r="V98" s="8"/>
      <c r="W98" s="8"/>
      <c r="X98" s="8"/>
      <c r="Y98" s="8"/>
      <c r="Z98" s="8"/>
    </row>
    <row r="99" ht="28.5" customHeight="1">
      <c r="A99" s="23" t="s">
        <v>126</v>
      </c>
      <c r="B99" s="55">
        <f t="shared" si="41"/>
        <v>1</v>
      </c>
      <c r="C99" s="58" t="str">
        <f t="shared" si="42"/>
        <v>Ap Dung</v>
      </c>
      <c r="D99" s="59" t="str">
        <f t="shared" si="43"/>
        <v>Bat buoc</v>
      </c>
      <c r="E99" s="31" t="str">
        <f t="shared" si="44"/>
        <v>x</v>
      </c>
      <c r="F99" s="25"/>
      <c r="G99" s="27" t="str">
        <f t="shared" si="45"/>
        <v/>
      </c>
      <c r="H99" s="26" t="s">
        <v>15</v>
      </c>
      <c r="I99" s="21">
        <v>1.0</v>
      </c>
      <c r="J99" s="21">
        <v>1.0</v>
      </c>
      <c r="K99" s="21">
        <v>1.0</v>
      </c>
      <c r="L99" s="21">
        <v>1.0</v>
      </c>
      <c r="M99" s="27" t="s">
        <v>25</v>
      </c>
      <c r="N99" s="22"/>
      <c r="O99" s="22"/>
      <c r="P99" s="27" t="s">
        <v>23</v>
      </c>
      <c r="Q99" s="27" t="s">
        <v>23</v>
      </c>
      <c r="R99" s="27" t="s">
        <v>23</v>
      </c>
      <c r="S99" s="21">
        <v>99.0</v>
      </c>
      <c r="T99" s="25"/>
      <c r="U99" s="8"/>
      <c r="V99" s="8"/>
      <c r="W99" s="8"/>
      <c r="X99" s="8"/>
      <c r="Y99" s="8"/>
      <c r="Z99" s="8"/>
    </row>
    <row r="100" ht="28.5" customHeight="1">
      <c r="A100" s="23" t="s">
        <v>127</v>
      </c>
      <c r="B100" s="55">
        <f t="shared" si="41"/>
        <v>1</v>
      </c>
      <c r="C100" s="58" t="str">
        <f t="shared" si="42"/>
        <v>Ap Dung</v>
      </c>
      <c r="D100" s="59" t="str">
        <f t="shared" si="43"/>
        <v>Bat buoc</v>
      </c>
      <c r="E100" s="31" t="str">
        <f t="shared" si="44"/>
        <v>x</v>
      </c>
      <c r="F100" s="25"/>
      <c r="G100" s="27" t="str">
        <f t="shared" si="45"/>
        <v/>
      </c>
      <c r="H100" s="26" t="s">
        <v>15</v>
      </c>
      <c r="I100" s="21">
        <v>1.0</v>
      </c>
      <c r="J100" s="21">
        <v>1.0</v>
      </c>
      <c r="K100" s="21">
        <v>1.0</v>
      </c>
      <c r="L100" s="21">
        <v>1.0</v>
      </c>
      <c r="M100" s="27" t="s">
        <v>41</v>
      </c>
      <c r="N100" s="22"/>
      <c r="O100" s="22"/>
      <c r="P100" s="22"/>
      <c r="Q100" s="27" t="s">
        <v>23</v>
      </c>
      <c r="R100" s="27" t="s">
        <v>23</v>
      </c>
      <c r="S100" s="21">
        <v>100.0</v>
      </c>
      <c r="T100" s="25"/>
      <c r="U100" s="8"/>
      <c r="V100" s="8"/>
      <c r="W100" s="8"/>
      <c r="X100" s="8"/>
      <c r="Y100" s="8"/>
      <c r="Z100" s="8"/>
    </row>
    <row r="101" ht="28.5" customHeight="1">
      <c r="A101" s="23" t="s">
        <v>128</v>
      </c>
      <c r="B101" s="55">
        <f t="shared" si="41"/>
        <v>1</v>
      </c>
      <c r="C101" s="58" t="str">
        <f t="shared" si="42"/>
        <v>Ap Dung</v>
      </c>
      <c r="D101" s="59" t="str">
        <f t="shared" si="43"/>
        <v>Bat buoc</v>
      </c>
      <c r="E101" s="31" t="str">
        <f t="shared" si="44"/>
        <v>x</v>
      </c>
      <c r="F101" s="25"/>
      <c r="G101" s="27" t="str">
        <f t="shared" si="45"/>
        <v/>
      </c>
      <c r="H101" s="26" t="s">
        <v>15</v>
      </c>
      <c r="I101" s="21">
        <v>1.0</v>
      </c>
      <c r="J101" s="21">
        <v>1.0</v>
      </c>
      <c r="K101" s="21">
        <v>1.0</v>
      </c>
      <c r="L101" s="21">
        <v>1.0</v>
      </c>
      <c r="M101" s="27" t="s">
        <v>129</v>
      </c>
      <c r="N101" s="22"/>
      <c r="O101" s="22"/>
      <c r="P101" s="22"/>
      <c r="Q101" s="22">
        <v>1.0</v>
      </c>
      <c r="R101" s="27" t="s">
        <v>23</v>
      </c>
      <c r="S101" s="21">
        <v>101.0</v>
      </c>
      <c r="T101" s="25"/>
      <c r="U101" s="8"/>
      <c r="V101" s="8"/>
      <c r="W101" s="8"/>
      <c r="X101" s="8"/>
      <c r="Y101" s="8"/>
      <c r="Z101" s="8"/>
    </row>
    <row r="102" ht="28.5" customHeight="1">
      <c r="A102" s="23" t="s">
        <v>130</v>
      </c>
      <c r="B102" s="55">
        <f t="shared" si="41"/>
        <v>1</v>
      </c>
      <c r="C102" s="58" t="str">
        <f t="shared" si="42"/>
        <v>Ap Dung</v>
      </c>
      <c r="D102" s="59" t="str">
        <f t="shared" si="43"/>
        <v>Bat buoc</v>
      </c>
      <c r="E102" s="31" t="str">
        <f t="shared" si="44"/>
        <v>x</v>
      </c>
      <c r="F102" s="25"/>
      <c r="G102" s="27" t="str">
        <f t="shared" si="45"/>
        <v/>
      </c>
      <c r="H102" s="26" t="s">
        <v>15</v>
      </c>
      <c r="I102" s="21">
        <v>1.0</v>
      </c>
      <c r="J102" s="21">
        <v>1.0</v>
      </c>
      <c r="K102" s="21">
        <v>1.0</v>
      </c>
      <c r="L102" s="21">
        <v>1.0</v>
      </c>
      <c r="M102" s="27" t="s">
        <v>35</v>
      </c>
      <c r="N102" s="22"/>
      <c r="O102" s="22"/>
      <c r="P102" s="22">
        <v>1.0</v>
      </c>
      <c r="Q102" s="27" t="s">
        <v>23</v>
      </c>
      <c r="R102" s="27" t="s">
        <v>23</v>
      </c>
      <c r="S102" s="21">
        <v>102.0</v>
      </c>
      <c r="T102" s="25"/>
      <c r="U102" s="8"/>
      <c r="V102" s="8"/>
      <c r="W102" s="8"/>
      <c r="X102" s="8"/>
      <c r="Y102" s="8"/>
      <c r="Z102" s="8"/>
    </row>
    <row r="103" ht="28.5" customHeight="1">
      <c r="A103" s="23" t="s">
        <v>131</v>
      </c>
      <c r="B103" s="55">
        <f t="shared" si="41"/>
        <v>1</v>
      </c>
      <c r="C103" s="58" t="str">
        <f t="shared" si="42"/>
        <v>Ap Dung</v>
      </c>
      <c r="D103" s="59" t="str">
        <f t="shared" si="43"/>
        <v>Bat buoc</v>
      </c>
      <c r="E103" s="31" t="str">
        <f t="shared" si="44"/>
        <v>x</v>
      </c>
      <c r="F103" s="25"/>
      <c r="G103" s="27" t="str">
        <f t="shared" si="45"/>
        <v/>
      </c>
      <c r="H103" s="26" t="s">
        <v>15</v>
      </c>
      <c r="I103" s="21">
        <v>1.0</v>
      </c>
      <c r="J103" s="21">
        <v>1.0</v>
      </c>
      <c r="K103" s="21">
        <v>1.0</v>
      </c>
      <c r="L103" s="21">
        <v>1.0</v>
      </c>
      <c r="M103" s="27" t="s">
        <v>119</v>
      </c>
      <c r="N103" s="22"/>
      <c r="O103" s="27" t="s">
        <v>23</v>
      </c>
      <c r="P103" s="27" t="s">
        <v>23</v>
      </c>
      <c r="Q103" s="27" t="s">
        <v>23</v>
      </c>
      <c r="R103" s="27" t="s">
        <v>23</v>
      </c>
      <c r="S103" s="21">
        <v>103.0</v>
      </c>
      <c r="T103" s="25"/>
      <c r="U103" s="8"/>
      <c r="V103" s="8"/>
      <c r="W103" s="8"/>
      <c r="X103" s="8"/>
      <c r="Y103" s="8"/>
      <c r="Z103" s="8"/>
    </row>
    <row r="104" ht="28.5" customHeight="1">
      <c r="A104" s="23" t="s">
        <v>132</v>
      </c>
      <c r="B104" s="55">
        <f t="shared" si="41"/>
        <v>1</v>
      </c>
      <c r="C104" s="58" t="str">
        <f t="shared" si="42"/>
        <v>Ap Dung</v>
      </c>
      <c r="D104" s="59" t="str">
        <f t="shared" si="43"/>
        <v>Bat buoc</v>
      </c>
      <c r="E104" s="31" t="str">
        <f t="shared" si="44"/>
        <v>x</v>
      </c>
      <c r="F104" s="25"/>
      <c r="G104" s="27" t="str">
        <f t="shared" si="45"/>
        <v/>
      </c>
      <c r="H104" s="26" t="s">
        <v>15</v>
      </c>
      <c r="I104" s="21">
        <v>1.0</v>
      </c>
      <c r="J104" s="21">
        <v>1.0</v>
      </c>
      <c r="K104" s="21">
        <v>1.0</v>
      </c>
      <c r="L104" s="21">
        <v>1.0</v>
      </c>
      <c r="M104" s="27" t="s">
        <v>119</v>
      </c>
      <c r="N104" s="22"/>
      <c r="O104" s="27" t="s">
        <v>23</v>
      </c>
      <c r="P104" s="27" t="s">
        <v>23</v>
      </c>
      <c r="Q104" s="27" t="s">
        <v>23</v>
      </c>
      <c r="R104" s="27" t="s">
        <v>23</v>
      </c>
      <c r="S104" s="21">
        <v>104.0</v>
      </c>
      <c r="T104" s="25"/>
      <c r="U104" s="8"/>
      <c r="V104" s="8"/>
      <c r="W104" s="8"/>
      <c r="X104" s="8"/>
      <c r="Y104" s="8"/>
      <c r="Z104" s="8"/>
    </row>
    <row r="105" ht="28.5" customHeight="1">
      <c r="A105" s="23" t="s">
        <v>133</v>
      </c>
      <c r="B105" s="55">
        <f t="shared" si="41"/>
        <v>1</v>
      </c>
      <c r="C105" s="58" t="str">
        <f t="shared" si="42"/>
        <v>Ap Dung</v>
      </c>
      <c r="D105" s="59" t="str">
        <f t="shared" si="43"/>
        <v>Bat buoc</v>
      </c>
      <c r="E105" s="31" t="str">
        <f t="shared" si="44"/>
        <v>x</v>
      </c>
      <c r="F105" s="25"/>
      <c r="G105" s="27" t="str">
        <f t="shared" si="45"/>
        <v/>
      </c>
      <c r="H105" s="26" t="s">
        <v>15</v>
      </c>
      <c r="I105" s="21">
        <v>1.0</v>
      </c>
      <c r="J105" s="21">
        <v>1.0</v>
      </c>
      <c r="K105" s="21">
        <v>1.0</v>
      </c>
      <c r="L105" s="21">
        <v>1.0</v>
      </c>
      <c r="M105" s="27" t="s">
        <v>119</v>
      </c>
      <c r="N105" s="22"/>
      <c r="O105" s="27" t="s">
        <v>23</v>
      </c>
      <c r="P105" s="27" t="s">
        <v>23</v>
      </c>
      <c r="Q105" s="27" t="s">
        <v>23</v>
      </c>
      <c r="R105" s="27" t="s">
        <v>23</v>
      </c>
      <c r="S105" s="21">
        <v>105.0</v>
      </c>
      <c r="T105" s="25"/>
      <c r="U105" s="8"/>
      <c r="V105" s="8"/>
      <c r="W105" s="8"/>
      <c r="X105" s="8"/>
      <c r="Y105" s="8"/>
      <c r="Z105" s="8"/>
    </row>
    <row r="106" ht="28.5" customHeight="1">
      <c r="A106" s="23" t="s">
        <v>134</v>
      </c>
      <c r="B106" s="55">
        <f t="shared" si="41"/>
        <v>1</v>
      </c>
      <c r="C106" s="58" t="str">
        <f t="shared" si="42"/>
        <v>Ap Dung</v>
      </c>
      <c r="D106" s="59" t="str">
        <f t="shared" si="43"/>
        <v>Bat buoc</v>
      </c>
      <c r="E106" s="31" t="str">
        <f t="shared" si="44"/>
        <v>x</v>
      </c>
      <c r="F106" s="25"/>
      <c r="G106" s="27" t="str">
        <f t="shared" si="45"/>
        <v/>
      </c>
      <c r="H106" s="26" t="s">
        <v>15</v>
      </c>
      <c r="I106" s="21">
        <v>1.0</v>
      </c>
      <c r="J106" s="21">
        <v>1.0</v>
      </c>
      <c r="K106" s="21">
        <v>1.0</v>
      </c>
      <c r="L106" s="21">
        <v>1.0</v>
      </c>
      <c r="M106" s="27" t="s">
        <v>119</v>
      </c>
      <c r="N106" s="22"/>
      <c r="O106" s="27" t="s">
        <v>23</v>
      </c>
      <c r="P106" s="27" t="s">
        <v>23</v>
      </c>
      <c r="Q106" s="27" t="s">
        <v>23</v>
      </c>
      <c r="R106" s="27" t="s">
        <v>23</v>
      </c>
      <c r="S106" s="21">
        <v>106.0</v>
      </c>
      <c r="T106" s="25"/>
      <c r="U106" s="8"/>
      <c r="V106" s="8"/>
      <c r="W106" s="8"/>
      <c r="X106" s="8"/>
      <c r="Y106" s="8"/>
      <c r="Z106" s="8"/>
    </row>
    <row r="107" ht="28.5" customHeight="1">
      <c r="A107" s="23" t="s">
        <v>135</v>
      </c>
      <c r="B107" s="55">
        <f t="shared" si="41"/>
        <v>1</v>
      </c>
      <c r="C107" s="58" t="str">
        <f t="shared" si="42"/>
        <v>Ap Dung</v>
      </c>
      <c r="D107" s="59" t="str">
        <f t="shared" si="43"/>
        <v>Bat buoc</v>
      </c>
      <c r="E107" s="31" t="str">
        <f t="shared" si="44"/>
        <v>x</v>
      </c>
      <c r="F107" s="25"/>
      <c r="G107" s="27" t="str">
        <f t="shared" si="45"/>
        <v/>
      </c>
      <c r="H107" s="26" t="s">
        <v>15</v>
      </c>
      <c r="I107" s="21">
        <v>1.0</v>
      </c>
      <c r="J107" s="21">
        <v>1.0</v>
      </c>
      <c r="K107" s="21">
        <v>1.0</v>
      </c>
      <c r="L107" s="21">
        <v>1.0</v>
      </c>
      <c r="M107" s="27" t="s">
        <v>136</v>
      </c>
      <c r="N107" s="22"/>
      <c r="O107" s="22"/>
      <c r="P107" s="22">
        <v>1.0</v>
      </c>
      <c r="Q107" s="22">
        <v>1.0</v>
      </c>
      <c r="R107" s="27" t="s">
        <v>23</v>
      </c>
      <c r="S107" s="21">
        <v>107.0</v>
      </c>
      <c r="T107" s="25"/>
      <c r="U107" s="8"/>
      <c r="V107" s="8"/>
      <c r="W107" s="8"/>
      <c r="X107" s="8"/>
      <c r="Y107" s="8"/>
      <c r="Z107" s="8"/>
    </row>
    <row r="108" ht="28.5" customHeight="1">
      <c r="A108" s="16" t="s">
        <v>137</v>
      </c>
      <c r="B108" s="55"/>
      <c r="C108" s="60"/>
      <c r="D108" s="61"/>
      <c r="E108" s="30"/>
      <c r="F108" s="18"/>
      <c r="G108" s="20"/>
      <c r="H108" s="33"/>
      <c r="I108" s="33"/>
      <c r="J108" s="33"/>
      <c r="K108" s="33"/>
      <c r="L108" s="33"/>
      <c r="M108" s="20"/>
      <c r="N108" s="20"/>
      <c r="O108" s="20"/>
      <c r="P108" s="20"/>
      <c r="Q108" s="20"/>
      <c r="R108" s="20"/>
      <c r="S108" s="21">
        <v>108.0</v>
      </c>
      <c r="T108" s="18"/>
      <c r="U108" s="8"/>
      <c r="V108" s="8"/>
      <c r="W108" s="8"/>
      <c r="X108" s="8"/>
      <c r="Y108" s="8"/>
      <c r="Z108" s="8"/>
    </row>
    <row r="109" ht="28.5" customHeight="1">
      <c r="A109" s="23" t="s">
        <v>138</v>
      </c>
      <c r="B109" s="55">
        <f t="shared" ref="B109:B111" si="46">HLOOKUP($B$2,$I$1:L109,S109,FALSE)</f>
        <v>1</v>
      </c>
      <c r="C109" s="58" t="str">
        <f t="shared" ref="C109:C111" si="47">IF(B109=1,"Ap Dung","Khong")</f>
        <v>Ap Dung</v>
      </c>
      <c r="D109" s="59" t="str">
        <f t="shared" ref="D109:D111" si="48">IF(E109="x","Bat buoc",(IF(E109=1,"khuyen khich","Khong")))</f>
        <v>Bat buoc</v>
      </c>
      <c r="E109" s="31" t="str">
        <f t="shared" ref="E109:E111" si="49">HLOOKUP($E$2,$N$1:R109,S109,FALSE)</f>
        <v>x</v>
      </c>
      <c r="F109" s="25"/>
      <c r="G109" s="27" t="str">
        <f t="shared" ref="G109:G111" si="50">IF(AND(F109=1,E109=1),1,IF(AND(F109=1,E109="x"),"x",""))</f>
        <v/>
      </c>
      <c r="H109" s="26" t="s">
        <v>15</v>
      </c>
      <c r="I109" s="21">
        <v>1.0</v>
      </c>
      <c r="J109" s="21">
        <v>1.0</v>
      </c>
      <c r="K109" s="21">
        <v>1.0</v>
      </c>
      <c r="L109" s="21">
        <v>1.0</v>
      </c>
      <c r="M109" s="27" t="s">
        <v>116</v>
      </c>
      <c r="N109" s="22"/>
      <c r="O109" s="22">
        <v>1.0</v>
      </c>
      <c r="P109" s="22">
        <v>1.0</v>
      </c>
      <c r="Q109" s="27" t="s">
        <v>23</v>
      </c>
      <c r="R109" s="27" t="s">
        <v>23</v>
      </c>
      <c r="S109" s="21">
        <v>109.0</v>
      </c>
      <c r="T109" s="25"/>
      <c r="U109" s="8"/>
      <c r="V109" s="8"/>
      <c r="W109" s="8"/>
      <c r="X109" s="8"/>
      <c r="Y109" s="8"/>
      <c r="Z109" s="8"/>
    </row>
    <row r="110" ht="28.5" customHeight="1">
      <c r="A110" s="23" t="s">
        <v>139</v>
      </c>
      <c r="B110" s="55">
        <f t="shared" si="46"/>
        <v>1</v>
      </c>
      <c r="C110" s="58" t="str">
        <f t="shared" si="47"/>
        <v>Ap Dung</v>
      </c>
      <c r="D110" s="59" t="str">
        <f t="shared" si="48"/>
        <v>Bat buoc</v>
      </c>
      <c r="E110" s="31" t="str">
        <f t="shared" si="49"/>
        <v>x</v>
      </c>
      <c r="F110" s="25"/>
      <c r="G110" s="27" t="str">
        <f t="shared" si="50"/>
        <v/>
      </c>
      <c r="H110" s="26" t="s">
        <v>15</v>
      </c>
      <c r="I110" s="21">
        <v>1.0</v>
      </c>
      <c r="J110" s="21">
        <v>1.0</v>
      </c>
      <c r="K110" s="21">
        <v>1.0</v>
      </c>
      <c r="L110" s="21">
        <v>1.0</v>
      </c>
      <c r="M110" s="27" t="s">
        <v>119</v>
      </c>
      <c r="N110" s="22"/>
      <c r="O110" s="27" t="s">
        <v>23</v>
      </c>
      <c r="P110" s="27" t="s">
        <v>23</v>
      </c>
      <c r="Q110" s="27" t="s">
        <v>23</v>
      </c>
      <c r="R110" s="27" t="s">
        <v>23</v>
      </c>
      <c r="S110" s="21">
        <v>110.0</v>
      </c>
      <c r="T110" s="25"/>
      <c r="U110" s="8"/>
      <c r="V110" s="8"/>
      <c r="W110" s="8"/>
      <c r="X110" s="8"/>
      <c r="Y110" s="8"/>
      <c r="Z110" s="8"/>
    </row>
    <row r="111" ht="28.5" customHeight="1">
      <c r="A111" s="23" t="s">
        <v>140</v>
      </c>
      <c r="B111" s="55">
        <f t="shared" si="46"/>
        <v>1</v>
      </c>
      <c r="C111" s="58" t="str">
        <f t="shared" si="47"/>
        <v>Ap Dung</v>
      </c>
      <c r="D111" s="59" t="str">
        <f t="shared" si="48"/>
        <v>Bat buoc</v>
      </c>
      <c r="E111" s="31" t="str">
        <f t="shared" si="49"/>
        <v>x</v>
      </c>
      <c r="F111" s="25"/>
      <c r="G111" s="27" t="str">
        <f t="shared" si="50"/>
        <v/>
      </c>
      <c r="H111" s="26" t="s">
        <v>15</v>
      </c>
      <c r="I111" s="21">
        <v>1.0</v>
      </c>
      <c r="J111" s="21">
        <v>1.0</v>
      </c>
      <c r="K111" s="21">
        <v>1.0</v>
      </c>
      <c r="L111" s="21">
        <v>1.0</v>
      </c>
      <c r="M111" s="27" t="s">
        <v>41</v>
      </c>
      <c r="N111" s="22"/>
      <c r="O111" s="22"/>
      <c r="P111" s="22"/>
      <c r="Q111" s="27" t="s">
        <v>23</v>
      </c>
      <c r="R111" s="27" t="s">
        <v>23</v>
      </c>
      <c r="S111" s="21">
        <v>111.0</v>
      </c>
      <c r="T111" s="25"/>
      <c r="U111" s="8"/>
      <c r="V111" s="8"/>
      <c r="W111" s="8"/>
      <c r="X111" s="8"/>
      <c r="Y111" s="8"/>
      <c r="Z111" s="8"/>
    </row>
    <row r="112" ht="28.5" customHeight="1">
      <c r="A112" s="16" t="s">
        <v>141</v>
      </c>
      <c r="B112" s="55"/>
      <c r="C112" s="62"/>
      <c r="D112" s="57"/>
      <c r="E112" s="18"/>
      <c r="F112" s="18"/>
      <c r="G112" s="20"/>
      <c r="H112" s="21"/>
      <c r="I112" s="21"/>
      <c r="J112" s="21"/>
      <c r="K112" s="21"/>
      <c r="L112" s="21"/>
      <c r="M112" s="22"/>
      <c r="N112" s="22"/>
      <c r="O112" s="22"/>
      <c r="P112" s="22"/>
      <c r="Q112" s="22"/>
      <c r="R112" s="22"/>
      <c r="S112" s="21">
        <v>112.0</v>
      </c>
      <c r="T112" s="18"/>
      <c r="U112" s="8"/>
      <c r="V112" s="8"/>
      <c r="W112" s="8"/>
      <c r="X112" s="8"/>
      <c r="Y112" s="8"/>
      <c r="Z112" s="8"/>
    </row>
    <row r="113" ht="28.5" customHeight="1">
      <c r="A113" s="23" t="s">
        <v>142</v>
      </c>
      <c r="B113" s="55" t="str">
        <f t="shared" ref="B113:B121" si="51">HLOOKUP($B$2,$I$1:L113,S113,FALSE)</f>
        <v/>
      </c>
      <c r="C113" s="58" t="str">
        <f t="shared" ref="C113:C121" si="52">IF(B113=1,"Ap Dung","Khong")</f>
        <v>Khong</v>
      </c>
      <c r="D113" s="59" t="str">
        <f t="shared" ref="D113:D121" si="53">IF(E113="x","Bat buoc",(IF(E113=1,"khuyen khich","Khong")))</f>
        <v>Khong</v>
      </c>
      <c r="E113" s="25" t="str">
        <f t="shared" ref="E113:E121" si="54">HLOOKUP($E$2,$N$1:R113,S113,FALSE)</f>
        <v/>
      </c>
      <c r="F113" s="25"/>
      <c r="G113" s="27" t="str">
        <f t="shared" ref="G113:G121" si="55">IF(AND(F113=1,E113=1),1,IF(AND(F113=1,E113="x"),"x",""))</f>
        <v/>
      </c>
      <c r="H113" s="26" t="s">
        <v>5</v>
      </c>
      <c r="I113" s="21">
        <v>1.0</v>
      </c>
      <c r="J113" s="21"/>
      <c r="K113" s="21"/>
      <c r="L113" s="21"/>
      <c r="M113" s="27" t="s">
        <v>53</v>
      </c>
      <c r="N113" s="22"/>
      <c r="O113" s="22"/>
      <c r="P113" s="27" t="s">
        <v>23</v>
      </c>
      <c r="Q113" s="22"/>
      <c r="R113" s="22"/>
      <c r="S113" s="21">
        <v>113.0</v>
      </c>
      <c r="T113" s="25"/>
      <c r="U113" s="8"/>
      <c r="V113" s="8"/>
      <c r="W113" s="8"/>
      <c r="X113" s="8"/>
      <c r="Y113" s="8"/>
      <c r="Z113" s="8"/>
    </row>
    <row r="114" ht="28.5" customHeight="1">
      <c r="A114" s="23" t="s">
        <v>143</v>
      </c>
      <c r="B114" s="55" t="str">
        <f t="shared" si="51"/>
        <v/>
      </c>
      <c r="C114" s="58" t="str">
        <f t="shared" si="52"/>
        <v>Khong</v>
      </c>
      <c r="D114" s="59" t="str">
        <f t="shared" si="53"/>
        <v>Khong</v>
      </c>
      <c r="E114" s="25" t="str">
        <f t="shared" si="54"/>
        <v/>
      </c>
      <c r="F114" s="25"/>
      <c r="G114" s="27" t="str">
        <f t="shared" si="55"/>
        <v/>
      </c>
      <c r="H114" s="26" t="s">
        <v>5</v>
      </c>
      <c r="I114" s="21">
        <v>1.0</v>
      </c>
      <c r="J114" s="21"/>
      <c r="K114" s="21"/>
      <c r="L114" s="21"/>
      <c r="M114" s="27" t="s">
        <v>56</v>
      </c>
      <c r="N114" s="22"/>
      <c r="O114" s="22"/>
      <c r="P114" s="22"/>
      <c r="Q114" s="27" t="s">
        <v>23</v>
      </c>
      <c r="R114" s="22"/>
      <c r="S114" s="21">
        <v>114.0</v>
      </c>
      <c r="T114" s="25"/>
      <c r="U114" s="8"/>
      <c r="V114" s="8"/>
      <c r="W114" s="8"/>
      <c r="X114" s="8"/>
      <c r="Y114" s="8"/>
      <c r="Z114" s="8"/>
    </row>
    <row r="115" ht="28.5" customHeight="1">
      <c r="A115" s="23" t="s">
        <v>144</v>
      </c>
      <c r="B115" s="55" t="str">
        <f t="shared" si="51"/>
        <v/>
      </c>
      <c r="C115" s="58" t="str">
        <f t="shared" si="52"/>
        <v>Khong</v>
      </c>
      <c r="D115" s="59" t="str">
        <f t="shared" si="53"/>
        <v>Khong</v>
      </c>
      <c r="E115" s="25" t="str">
        <f t="shared" si="54"/>
        <v/>
      </c>
      <c r="F115" s="25"/>
      <c r="G115" s="27" t="str">
        <f t="shared" si="55"/>
        <v/>
      </c>
      <c r="H115" s="26" t="s">
        <v>5</v>
      </c>
      <c r="I115" s="21">
        <v>1.0</v>
      </c>
      <c r="J115" s="21"/>
      <c r="K115" s="21"/>
      <c r="L115" s="21"/>
      <c r="M115" s="27" t="s">
        <v>56</v>
      </c>
      <c r="N115" s="22"/>
      <c r="O115" s="22"/>
      <c r="P115" s="22"/>
      <c r="Q115" s="27" t="s">
        <v>23</v>
      </c>
      <c r="R115" s="22"/>
      <c r="S115" s="21">
        <v>115.0</v>
      </c>
      <c r="T115" s="25"/>
      <c r="U115" s="8"/>
      <c r="V115" s="8"/>
      <c r="W115" s="8"/>
      <c r="X115" s="8"/>
      <c r="Y115" s="8"/>
      <c r="Z115" s="8"/>
    </row>
    <row r="116" ht="28.5" customHeight="1">
      <c r="A116" s="23" t="s">
        <v>145</v>
      </c>
      <c r="B116" s="55" t="str">
        <f t="shared" si="51"/>
        <v/>
      </c>
      <c r="C116" s="58" t="str">
        <f t="shared" si="52"/>
        <v>Khong</v>
      </c>
      <c r="D116" s="59" t="str">
        <f t="shared" si="53"/>
        <v>Bat buoc</v>
      </c>
      <c r="E116" s="31" t="str">
        <f t="shared" si="54"/>
        <v>x</v>
      </c>
      <c r="F116" s="25"/>
      <c r="G116" s="27" t="str">
        <f t="shared" si="55"/>
        <v/>
      </c>
      <c r="H116" s="26" t="s">
        <v>5</v>
      </c>
      <c r="I116" s="21">
        <v>1.0</v>
      </c>
      <c r="J116" s="21"/>
      <c r="K116" s="21"/>
      <c r="L116" s="21"/>
      <c r="M116" s="27" t="s">
        <v>41</v>
      </c>
      <c r="N116" s="22"/>
      <c r="O116" s="22"/>
      <c r="P116" s="22"/>
      <c r="Q116" s="27" t="s">
        <v>23</v>
      </c>
      <c r="R116" s="27" t="s">
        <v>23</v>
      </c>
      <c r="S116" s="21">
        <v>116.0</v>
      </c>
      <c r="T116" s="25"/>
      <c r="U116" s="8"/>
      <c r="V116" s="8"/>
      <c r="W116" s="8"/>
      <c r="X116" s="8"/>
      <c r="Y116" s="8"/>
      <c r="Z116" s="8"/>
    </row>
    <row r="117" ht="28.5" customHeight="1">
      <c r="A117" s="23" t="s">
        <v>146</v>
      </c>
      <c r="B117" s="55" t="str">
        <f t="shared" si="51"/>
        <v/>
      </c>
      <c r="C117" s="58" t="str">
        <f t="shared" si="52"/>
        <v>Khong</v>
      </c>
      <c r="D117" s="59" t="str">
        <f t="shared" si="53"/>
        <v>Bat buoc</v>
      </c>
      <c r="E117" s="31" t="str">
        <f t="shared" si="54"/>
        <v>x</v>
      </c>
      <c r="F117" s="25"/>
      <c r="G117" s="27" t="str">
        <f t="shared" si="55"/>
        <v/>
      </c>
      <c r="H117" s="26" t="s">
        <v>5</v>
      </c>
      <c r="I117" s="21">
        <v>1.0</v>
      </c>
      <c r="J117" s="21"/>
      <c r="K117" s="21"/>
      <c r="L117" s="21"/>
      <c r="M117" s="27" t="s">
        <v>28</v>
      </c>
      <c r="N117" s="22"/>
      <c r="O117" s="22"/>
      <c r="P117" s="22"/>
      <c r="Q117" s="22"/>
      <c r="R117" s="27" t="s">
        <v>23</v>
      </c>
      <c r="S117" s="21">
        <v>117.0</v>
      </c>
      <c r="T117" s="25"/>
      <c r="U117" s="8"/>
      <c r="V117" s="8"/>
      <c r="W117" s="8"/>
      <c r="X117" s="8"/>
      <c r="Y117" s="8"/>
      <c r="Z117" s="8"/>
    </row>
    <row r="118" ht="28.5" customHeight="1">
      <c r="A118" s="23" t="s">
        <v>147</v>
      </c>
      <c r="B118" s="55" t="str">
        <f t="shared" si="51"/>
        <v/>
      </c>
      <c r="C118" s="58" t="str">
        <f t="shared" si="52"/>
        <v>Khong</v>
      </c>
      <c r="D118" s="59" t="str">
        <f t="shared" si="53"/>
        <v>Bat buoc</v>
      </c>
      <c r="E118" s="31" t="str">
        <f t="shared" si="54"/>
        <v>x</v>
      </c>
      <c r="F118" s="25"/>
      <c r="G118" s="27" t="str">
        <f t="shared" si="55"/>
        <v/>
      </c>
      <c r="H118" s="26" t="s">
        <v>5</v>
      </c>
      <c r="I118" s="21">
        <v>1.0</v>
      </c>
      <c r="J118" s="21"/>
      <c r="K118" s="21"/>
      <c r="L118" s="21"/>
      <c r="M118" s="27" t="s">
        <v>28</v>
      </c>
      <c r="N118" s="22"/>
      <c r="O118" s="22"/>
      <c r="P118" s="22"/>
      <c r="Q118" s="22"/>
      <c r="R118" s="27" t="s">
        <v>23</v>
      </c>
      <c r="S118" s="21">
        <v>118.0</v>
      </c>
      <c r="T118" s="25"/>
      <c r="U118" s="8"/>
      <c r="V118" s="8"/>
      <c r="W118" s="8"/>
      <c r="X118" s="8"/>
      <c r="Y118" s="8"/>
      <c r="Z118" s="8"/>
    </row>
    <row r="119" ht="28.5" customHeight="1">
      <c r="A119" s="23" t="s">
        <v>148</v>
      </c>
      <c r="B119" s="55" t="str">
        <f t="shared" si="51"/>
        <v/>
      </c>
      <c r="C119" s="58" t="str">
        <f t="shared" si="52"/>
        <v>Khong</v>
      </c>
      <c r="D119" s="59" t="str">
        <f t="shared" si="53"/>
        <v>Bat buoc</v>
      </c>
      <c r="E119" s="31" t="str">
        <f t="shared" si="54"/>
        <v>x</v>
      </c>
      <c r="F119" s="25"/>
      <c r="G119" s="27" t="str">
        <f t="shared" si="55"/>
        <v/>
      </c>
      <c r="H119" s="26" t="s">
        <v>5</v>
      </c>
      <c r="I119" s="21">
        <v>1.0</v>
      </c>
      <c r="J119" s="21"/>
      <c r="K119" s="21"/>
      <c r="L119" s="21"/>
      <c r="M119" s="27" t="s">
        <v>41</v>
      </c>
      <c r="N119" s="22"/>
      <c r="O119" s="22"/>
      <c r="P119" s="22"/>
      <c r="Q119" s="27" t="s">
        <v>23</v>
      </c>
      <c r="R119" s="27" t="s">
        <v>23</v>
      </c>
      <c r="S119" s="21">
        <v>119.0</v>
      </c>
      <c r="T119" s="25"/>
      <c r="U119" s="8"/>
      <c r="V119" s="8"/>
      <c r="W119" s="8"/>
      <c r="X119" s="8"/>
      <c r="Y119" s="8"/>
      <c r="Z119" s="8"/>
    </row>
    <row r="120" ht="26.25" customHeight="1">
      <c r="A120" s="23" t="s">
        <v>149</v>
      </c>
      <c r="B120" s="55" t="str">
        <f t="shared" si="51"/>
        <v/>
      </c>
      <c r="C120" s="58" t="str">
        <f t="shared" si="52"/>
        <v>Khong</v>
      </c>
      <c r="D120" s="59" t="str">
        <f t="shared" si="53"/>
        <v>Bat buoc</v>
      </c>
      <c r="E120" s="31" t="str">
        <f t="shared" si="54"/>
        <v>x</v>
      </c>
      <c r="F120" s="25"/>
      <c r="G120" s="27" t="str">
        <f t="shared" si="55"/>
        <v/>
      </c>
      <c r="H120" s="26" t="s">
        <v>5</v>
      </c>
      <c r="I120" s="21">
        <v>1.0</v>
      </c>
      <c r="J120" s="21"/>
      <c r="K120" s="21"/>
      <c r="L120" s="21"/>
      <c r="M120" s="27" t="s">
        <v>25</v>
      </c>
      <c r="N120" s="22"/>
      <c r="O120" s="22"/>
      <c r="P120" s="27" t="s">
        <v>23</v>
      </c>
      <c r="Q120" s="27" t="s">
        <v>23</v>
      </c>
      <c r="R120" s="27" t="s">
        <v>23</v>
      </c>
      <c r="S120" s="21">
        <v>120.0</v>
      </c>
      <c r="T120" s="25"/>
      <c r="U120" s="8"/>
      <c r="V120" s="8"/>
      <c r="W120" s="8"/>
      <c r="X120" s="8"/>
      <c r="Y120" s="8"/>
      <c r="Z120" s="8"/>
    </row>
    <row r="121" ht="28.5" customHeight="1">
      <c r="A121" s="23" t="s">
        <v>150</v>
      </c>
      <c r="B121" s="55" t="str">
        <f t="shared" si="51"/>
        <v/>
      </c>
      <c r="C121" s="58" t="str">
        <f t="shared" si="52"/>
        <v>Khong</v>
      </c>
      <c r="D121" s="59" t="str">
        <f t="shared" si="53"/>
        <v>Bat buoc</v>
      </c>
      <c r="E121" s="31" t="str">
        <f t="shared" si="54"/>
        <v>x</v>
      </c>
      <c r="F121" s="25"/>
      <c r="G121" s="27" t="str">
        <f t="shared" si="55"/>
        <v/>
      </c>
      <c r="H121" s="26" t="s">
        <v>5</v>
      </c>
      <c r="I121" s="21">
        <v>1.0</v>
      </c>
      <c r="J121" s="21"/>
      <c r="K121" s="21"/>
      <c r="L121" s="21"/>
      <c r="M121" s="27" t="s">
        <v>41</v>
      </c>
      <c r="N121" s="22"/>
      <c r="O121" s="22"/>
      <c r="P121" s="22"/>
      <c r="Q121" s="27" t="s">
        <v>23</v>
      </c>
      <c r="R121" s="27" t="s">
        <v>23</v>
      </c>
      <c r="S121" s="21">
        <v>121.0</v>
      </c>
      <c r="T121" s="25"/>
      <c r="U121" s="8"/>
      <c r="V121" s="8"/>
      <c r="W121" s="8"/>
      <c r="X121" s="8"/>
      <c r="Y121" s="8"/>
      <c r="Z121" s="8"/>
    </row>
    <row r="122" ht="28.5" customHeight="1">
      <c r="A122" s="16" t="s">
        <v>151</v>
      </c>
      <c r="B122" s="55"/>
      <c r="C122" s="60"/>
      <c r="D122" s="61"/>
      <c r="E122" s="30"/>
      <c r="F122" s="18"/>
      <c r="G122" s="20"/>
      <c r="H122" s="33"/>
      <c r="I122" s="33"/>
      <c r="J122" s="33"/>
      <c r="K122" s="33"/>
      <c r="L122" s="33"/>
      <c r="M122" s="20"/>
      <c r="N122" s="20"/>
      <c r="O122" s="20"/>
      <c r="P122" s="20"/>
      <c r="Q122" s="20"/>
      <c r="R122" s="20"/>
      <c r="S122" s="21">
        <v>122.0</v>
      </c>
      <c r="T122" s="18"/>
      <c r="U122" s="8"/>
      <c r="V122" s="8"/>
      <c r="W122" s="8"/>
      <c r="X122" s="8"/>
      <c r="Y122" s="8"/>
      <c r="Z122" s="8"/>
    </row>
    <row r="123" ht="12.0" customHeight="1">
      <c r="A123" s="23" t="s">
        <v>152</v>
      </c>
      <c r="B123" s="55">
        <f t="shared" ref="B123:B128" si="56">HLOOKUP($B$2,$I$1:L123,S123,FALSE)</f>
        <v>1</v>
      </c>
      <c r="C123" s="58" t="str">
        <f t="shared" ref="C123:C128" si="57">IF(B123=1,"Ap Dung","Khong")</f>
        <v>Ap Dung</v>
      </c>
      <c r="D123" s="59" t="str">
        <f t="shared" ref="D123:D128" si="58">IF(E123="x","Bat buoc",(IF(E123=1,"khuyen khich","Khong")))</f>
        <v>Bat buoc</v>
      </c>
      <c r="E123" s="31" t="str">
        <f t="shared" ref="E123:E128" si="59">HLOOKUP($E$2,$N$1:R123,S123,FALSE)</f>
        <v>x</v>
      </c>
      <c r="F123" s="25"/>
      <c r="G123" s="27" t="str">
        <f t="shared" ref="G123:G128" si="60">IF(AND(F123=1,E123=1),1,IF(AND(F123=1,E123="x"),"x",""))</f>
        <v/>
      </c>
      <c r="H123" s="26" t="s">
        <v>15</v>
      </c>
      <c r="I123" s="21">
        <v>1.0</v>
      </c>
      <c r="J123" s="21">
        <v>1.0</v>
      </c>
      <c r="K123" s="21">
        <v>1.0</v>
      </c>
      <c r="L123" s="21">
        <v>1.0</v>
      </c>
      <c r="M123" s="27" t="s">
        <v>119</v>
      </c>
      <c r="N123" s="22"/>
      <c r="O123" s="27" t="s">
        <v>23</v>
      </c>
      <c r="P123" s="27" t="s">
        <v>23</v>
      </c>
      <c r="Q123" s="27" t="s">
        <v>23</v>
      </c>
      <c r="R123" s="27" t="s">
        <v>23</v>
      </c>
      <c r="S123" s="21">
        <v>123.0</v>
      </c>
      <c r="T123" s="25"/>
      <c r="U123" s="8"/>
      <c r="V123" s="8"/>
      <c r="W123" s="8"/>
      <c r="X123" s="8"/>
      <c r="Y123" s="8"/>
      <c r="Z123" s="8"/>
    </row>
    <row r="124" ht="28.5" customHeight="1">
      <c r="A124" s="23" t="s">
        <v>153</v>
      </c>
      <c r="B124" s="55">
        <f t="shared" si="56"/>
        <v>1</v>
      </c>
      <c r="C124" s="58" t="str">
        <f t="shared" si="57"/>
        <v>Ap Dung</v>
      </c>
      <c r="D124" s="59" t="str">
        <f t="shared" si="58"/>
        <v>Bat buoc</v>
      </c>
      <c r="E124" s="31" t="str">
        <f t="shared" si="59"/>
        <v>x</v>
      </c>
      <c r="F124" s="25"/>
      <c r="G124" s="27" t="str">
        <f t="shared" si="60"/>
        <v/>
      </c>
      <c r="H124" s="26" t="s">
        <v>15</v>
      </c>
      <c r="I124" s="21">
        <v>1.0</v>
      </c>
      <c r="J124" s="21">
        <v>1.0</v>
      </c>
      <c r="K124" s="21">
        <v>1.0</v>
      </c>
      <c r="L124" s="21">
        <v>1.0</v>
      </c>
      <c r="M124" s="27" t="s">
        <v>116</v>
      </c>
      <c r="N124" s="22"/>
      <c r="O124" s="22">
        <v>1.0</v>
      </c>
      <c r="P124" s="22">
        <v>1.0</v>
      </c>
      <c r="Q124" s="27" t="s">
        <v>23</v>
      </c>
      <c r="R124" s="27" t="s">
        <v>23</v>
      </c>
      <c r="S124" s="21">
        <v>124.0</v>
      </c>
      <c r="T124" s="25"/>
      <c r="U124" s="8"/>
      <c r="V124" s="8"/>
      <c r="W124" s="8"/>
      <c r="X124" s="8"/>
      <c r="Y124" s="8"/>
      <c r="Z124" s="8"/>
    </row>
    <row r="125" ht="28.5" customHeight="1">
      <c r="A125" s="23" t="s">
        <v>154</v>
      </c>
      <c r="B125" s="55">
        <f t="shared" si="56"/>
        <v>1</v>
      </c>
      <c r="C125" s="58" t="str">
        <f t="shared" si="57"/>
        <v>Ap Dung</v>
      </c>
      <c r="D125" s="59" t="str">
        <f t="shared" si="58"/>
        <v>Bat buoc</v>
      </c>
      <c r="E125" s="31" t="str">
        <f t="shared" si="59"/>
        <v>x</v>
      </c>
      <c r="F125" s="25"/>
      <c r="G125" s="27" t="str">
        <f t="shared" si="60"/>
        <v/>
      </c>
      <c r="H125" s="26" t="s">
        <v>15</v>
      </c>
      <c r="I125" s="21">
        <v>1.0</v>
      </c>
      <c r="J125" s="21">
        <v>1.0</v>
      </c>
      <c r="K125" s="21">
        <v>1.0</v>
      </c>
      <c r="L125" s="21">
        <v>1.0</v>
      </c>
      <c r="M125" s="27" t="s">
        <v>35</v>
      </c>
      <c r="N125" s="22"/>
      <c r="O125" s="22"/>
      <c r="P125" s="22">
        <v>1.0</v>
      </c>
      <c r="Q125" s="27" t="s">
        <v>23</v>
      </c>
      <c r="R125" s="27" t="s">
        <v>23</v>
      </c>
      <c r="S125" s="21">
        <v>125.0</v>
      </c>
      <c r="T125" s="25"/>
      <c r="U125" s="8"/>
      <c r="V125" s="8"/>
      <c r="W125" s="8"/>
      <c r="X125" s="8"/>
      <c r="Y125" s="8"/>
      <c r="Z125" s="8"/>
    </row>
    <row r="126" ht="28.5" customHeight="1">
      <c r="A126" s="23" t="s">
        <v>155</v>
      </c>
      <c r="B126" s="55">
        <f t="shared" si="56"/>
        <v>1</v>
      </c>
      <c r="C126" s="58" t="str">
        <f t="shared" si="57"/>
        <v>Ap Dung</v>
      </c>
      <c r="D126" s="59" t="str">
        <f t="shared" si="58"/>
        <v>Bat buoc</v>
      </c>
      <c r="E126" s="31" t="str">
        <f t="shared" si="59"/>
        <v>x</v>
      </c>
      <c r="F126" s="25"/>
      <c r="G126" s="27" t="str">
        <f t="shared" si="60"/>
        <v/>
      </c>
      <c r="H126" s="26" t="s">
        <v>15</v>
      </c>
      <c r="I126" s="21">
        <v>1.0</v>
      </c>
      <c r="J126" s="21">
        <v>1.0</v>
      </c>
      <c r="K126" s="21">
        <v>1.0</v>
      </c>
      <c r="L126" s="21">
        <v>1.0</v>
      </c>
      <c r="M126" s="27" t="s">
        <v>25</v>
      </c>
      <c r="N126" s="22"/>
      <c r="O126" s="22"/>
      <c r="P126" s="27" t="s">
        <v>23</v>
      </c>
      <c r="Q126" s="27" t="s">
        <v>23</v>
      </c>
      <c r="R126" s="27" t="s">
        <v>23</v>
      </c>
      <c r="S126" s="21">
        <v>126.0</v>
      </c>
      <c r="T126" s="25"/>
      <c r="U126" s="8"/>
      <c r="V126" s="8"/>
      <c r="W126" s="8"/>
      <c r="X126" s="8"/>
      <c r="Y126" s="8"/>
      <c r="Z126" s="8"/>
    </row>
    <row r="127" ht="28.5" customHeight="1">
      <c r="A127" s="23" t="s">
        <v>156</v>
      </c>
      <c r="B127" s="55">
        <f t="shared" si="56"/>
        <v>1</v>
      </c>
      <c r="C127" s="58" t="str">
        <f t="shared" si="57"/>
        <v>Ap Dung</v>
      </c>
      <c r="D127" s="59" t="str">
        <f t="shared" si="58"/>
        <v>Bat buoc</v>
      </c>
      <c r="E127" s="31" t="str">
        <f t="shared" si="59"/>
        <v>x</v>
      </c>
      <c r="F127" s="25"/>
      <c r="G127" s="27" t="str">
        <f t="shared" si="60"/>
        <v/>
      </c>
      <c r="H127" s="26" t="s">
        <v>15</v>
      </c>
      <c r="I127" s="21">
        <v>1.0</v>
      </c>
      <c r="J127" s="21">
        <v>1.0</v>
      </c>
      <c r="K127" s="21">
        <v>1.0</v>
      </c>
      <c r="L127" s="21">
        <v>1.0</v>
      </c>
      <c r="M127" s="27" t="s">
        <v>41</v>
      </c>
      <c r="N127" s="22"/>
      <c r="O127" s="22"/>
      <c r="P127" s="22"/>
      <c r="Q127" s="27" t="s">
        <v>23</v>
      </c>
      <c r="R127" s="27" t="s">
        <v>23</v>
      </c>
      <c r="S127" s="21">
        <v>127.0</v>
      </c>
      <c r="T127" s="25"/>
      <c r="U127" s="8"/>
      <c r="V127" s="8"/>
      <c r="W127" s="8"/>
      <c r="X127" s="8"/>
      <c r="Y127" s="8"/>
      <c r="Z127" s="8"/>
    </row>
    <row r="128" ht="28.5" customHeight="1">
      <c r="A128" s="23" t="s">
        <v>157</v>
      </c>
      <c r="B128" s="55">
        <f t="shared" si="56"/>
        <v>1</v>
      </c>
      <c r="C128" s="58" t="str">
        <f t="shared" si="57"/>
        <v>Ap Dung</v>
      </c>
      <c r="D128" s="59" t="str">
        <f t="shared" si="58"/>
        <v>Bat buoc</v>
      </c>
      <c r="E128" s="31" t="str">
        <f t="shared" si="59"/>
        <v>x</v>
      </c>
      <c r="F128" s="25"/>
      <c r="G128" s="27" t="str">
        <f t="shared" si="60"/>
        <v/>
      </c>
      <c r="H128" s="26" t="s">
        <v>15</v>
      </c>
      <c r="I128" s="21">
        <v>1.0</v>
      </c>
      <c r="J128" s="21">
        <v>1.0</v>
      </c>
      <c r="K128" s="21">
        <v>1.0</v>
      </c>
      <c r="L128" s="21">
        <v>1.0</v>
      </c>
      <c r="M128" s="27" t="s">
        <v>41</v>
      </c>
      <c r="N128" s="22"/>
      <c r="O128" s="22"/>
      <c r="P128" s="22"/>
      <c r="Q128" s="27" t="s">
        <v>23</v>
      </c>
      <c r="R128" s="27" t="s">
        <v>23</v>
      </c>
      <c r="S128" s="21">
        <v>128.0</v>
      </c>
      <c r="T128" s="25"/>
      <c r="U128" s="8"/>
      <c r="V128" s="8"/>
      <c r="W128" s="8"/>
      <c r="X128" s="8"/>
      <c r="Y128" s="8"/>
      <c r="Z128" s="8"/>
    </row>
    <row r="129" ht="28.5" customHeight="1">
      <c r="A129" s="16" t="s">
        <v>158</v>
      </c>
      <c r="B129" s="55"/>
      <c r="C129" s="60"/>
      <c r="D129" s="61"/>
      <c r="E129" s="30"/>
      <c r="F129" s="30"/>
      <c r="G129" s="22"/>
      <c r="H129" s="21"/>
      <c r="I129" s="21"/>
      <c r="J129" s="21"/>
      <c r="K129" s="21"/>
      <c r="L129" s="21"/>
      <c r="M129" s="22"/>
      <c r="N129" s="22"/>
      <c r="O129" s="22"/>
      <c r="P129" s="22"/>
      <c r="Q129" s="22"/>
      <c r="R129" s="22"/>
      <c r="S129" s="21">
        <v>129.0</v>
      </c>
      <c r="T129" s="30"/>
      <c r="U129" s="8"/>
      <c r="V129" s="8"/>
      <c r="W129" s="8"/>
      <c r="X129" s="8"/>
      <c r="Y129" s="8"/>
      <c r="Z129" s="8"/>
    </row>
    <row r="130" ht="28.5" customHeight="1">
      <c r="A130" s="23" t="s">
        <v>159</v>
      </c>
      <c r="B130" s="55">
        <f>HLOOKUP($B$2,$I$1:L130,S130,FALSE)</f>
        <v>1</v>
      </c>
      <c r="C130" s="58" t="str">
        <f>IF(B130=1,"Ap Dung","Khong")</f>
        <v>Ap Dung</v>
      </c>
      <c r="D130" s="59" t="str">
        <f>IF(E130="x","Bat buoc",(IF(E130=1,"khuyen khich","Khong")))</f>
        <v>Bat buoc</v>
      </c>
      <c r="E130" s="31" t="str">
        <f>HLOOKUP($E$2,$N$1:R130,S130,FALSE)</f>
        <v>x</v>
      </c>
      <c r="F130" s="25">
        <v>1.0</v>
      </c>
      <c r="G130" s="27" t="str">
        <f>IF(AND(F130=1,E130=1),1,IF(AND(F130=1,E130="x"),"x",""))</f>
        <v>x</v>
      </c>
      <c r="H130" s="26" t="s">
        <v>15</v>
      </c>
      <c r="I130" s="21">
        <v>1.0</v>
      </c>
      <c r="J130" s="21">
        <v>1.0</v>
      </c>
      <c r="K130" s="21">
        <v>1.0</v>
      </c>
      <c r="L130" s="21">
        <v>1.0</v>
      </c>
      <c r="M130" s="27" t="s">
        <v>22</v>
      </c>
      <c r="N130" s="27" t="s">
        <v>23</v>
      </c>
      <c r="O130" s="27" t="s">
        <v>23</v>
      </c>
      <c r="P130" s="27" t="s">
        <v>23</v>
      </c>
      <c r="Q130" s="27" t="s">
        <v>23</v>
      </c>
      <c r="R130" s="27" t="s">
        <v>23</v>
      </c>
      <c r="S130" s="21">
        <v>130.0</v>
      </c>
      <c r="T130" s="25"/>
      <c r="U130" s="8"/>
      <c r="V130" s="8"/>
      <c r="W130" s="8"/>
      <c r="X130" s="8"/>
      <c r="Y130" s="8"/>
      <c r="Z130" s="8"/>
    </row>
    <row r="131" ht="28.5" customHeight="1">
      <c r="A131" s="16" t="s">
        <v>160</v>
      </c>
      <c r="B131" s="55"/>
      <c r="C131" s="60"/>
      <c r="D131" s="61"/>
      <c r="E131" s="30"/>
      <c r="F131" s="18"/>
      <c r="G131" s="20"/>
      <c r="H131" s="33"/>
      <c r="I131" s="33"/>
      <c r="J131" s="33"/>
      <c r="K131" s="33"/>
      <c r="L131" s="33"/>
      <c r="M131" s="20"/>
      <c r="N131" s="20"/>
      <c r="O131" s="20"/>
      <c r="P131" s="20"/>
      <c r="Q131" s="20"/>
      <c r="R131" s="20"/>
      <c r="S131" s="21">
        <v>131.0</v>
      </c>
      <c r="T131" s="18"/>
      <c r="U131" s="8"/>
      <c r="V131" s="8"/>
      <c r="W131" s="8"/>
      <c r="X131" s="8"/>
      <c r="Y131" s="8"/>
      <c r="Z131" s="8"/>
    </row>
    <row r="132" ht="28.5" customHeight="1">
      <c r="A132" s="16" t="s">
        <v>161</v>
      </c>
      <c r="B132" s="55"/>
      <c r="C132" s="60"/>
      <c r="D132" s="61"/>
      <c r="E132" s="30"/>
      <c r="F132" s="18"/>
      <c r="G132" s="20"/>
      <c r="H132" s="33"/>
      <c r="I132" s="33"/>
      <c r="J132" s="33"/>
      <c r="K132" s="33"/>
      <c r="L132" s="33"/>
      <c r="M132" s="20"/>
      <c r="N132" s="20"/>
      <c r="O132" s="20"/>
      <c r="P132" s="20"/>
      <c r="Q132" s="20"/>
      <c r="R132" s="20"/>
      <c r="S132" s="21">
        <v>132.0</v>
      </c>
      <c r="T132" s="18"/>
      <c r="U132" s="8"/>
      <c r="V132" s="8"/>
      <c r="W132" s="8"/>
      <c r="X132" s="8"/>
      <c r="Y132" s="8"/>
      <c r="Z132" s="8"/>
    </row>
    <row r="133" ht="28.5" customHeight="1">
      <c r="A133" s="23" t="s">
        <v>162</v>
      </c>
      <c r="B133" s="55">
        <f t="shared" ref="B133:B142" si="61">HLOOKUP($B$2,$I$1:L133,S133,FALSE)</f>
        <v>1</v>
      </c>
      <c r="C133" s="58" t="str">
        <f t="shared" ref="C133:C142" si="62">IF(B133=1,"Ap Dung","Khong")</f>
        <v>Ap Dung</v>
      </c>
      <c r="D133" s="59" t="str">
        <f t="shared" ref="D133:D142" si="63">IF(E133="x","Bat buoc",(IF(E133=1,"khuyen khich","Khong")))</f>
        <v>Khong</v>
      </c>
      <c r="E133" s="25" t="str">
        <f t="shared" ref="E133:E142" si="64">HLOOKUP($E$2,$N$1:R133,S133,FALSE)</f>
        <v/>
      </c>
      <c r="F133" s="25"/>
      <c r="G133" s="27" t="str">
        <f t="shared" ref="G133:G142" si="65">IF(AND(F133=1,E133=1),1,IF(AND(F133=1,E133="x"),"x",""))</f>
        <v/>
      </c>
      <c r="H133" s="26" t="s">
        <v>15</v>
      </c>
      <c r="I133" s="21">
        <v>1.0</v>
      </c>
      <c r="J133" s="21">
        <v>1.0</v>
      </c>
      <c r="K133" s="21">
        <v>1.0</v>
      </c>
      <c r="L133" s="21">
        <v>1.0</v>
      </c>
      <c r="M133" s="27" t="s">
        <v>30</v>
      </c>
      <c r="N133" s="27" t="s">
        <v>23</v>
      </c>
      <c r="O133" s="27" t="s">
        <v>23</v>
      </c>
      <c r="P133" s="22"/>
      <c r="Q133" s="22"/>
      <c r="R133" s="22"/>
      <c r="S133" s="21">
        <v>133.0</v>
      </c>
      <c r="T133" s="25"/>
      <c r="U133" s="8"/>
      <c r="V133" s="8"/>
      <c r="W133" s="8"/>
      <c r="X133" s="8"/>
      <c r="Y133" s="8"/>
      <c r="Z133" s="8"/>
    </row>
    <row r="134" ht="28.5" customHeight="1">
      <c r="A134" s="23" t="s">
        <v>163</v>
      </c>
      <c r="B134" s="55">
        <f t="shared" si="61"/>
        <v>1</v>
      </c>
      <c r="C134" s="58" t="str">
        <f t="shared" si="62"/>
        <v>Ap Dung</v>
      </c>
      <c r="D134" s="59" t="str">
        <f t="shared" si="63"/>
        <v>Khong</v>
      </c>
      <c r="E134" s="25" t="str">
        <f t="shared" si="64"/>
        <v/>
      </c>
      <c r="F134" s="25"/>
      <c r="G134" s="27" t="str">
        <f t="shared" si="65"/>
        <v/>
      </c>
      <c r="H134" s="26" t="s">
        <v>15</v>
      </c>
      <c r="I134" s="21">
        <v>1.0</v>
      </c>
      <c r="J134" s="21">
        <v>1.0</v>
      </c>
      <c r="K134" s="21">
        <v>1.0</v>
      </c>
      <c r="L134" s="21">
        <v>1.0</v>
      </c>
      <c r="M134" s="27" t="s">
        <v>53</v>
      </c>
      <c r="N134" s="22"/>
      <c r="O134" s="22"/>
      <c r="P134" s="27" t="s">
        <v>23</v>
      </c>
      <c r="Q134" s="22"/>
      <c r="R134" s="22"/>
      <c r="S134" s="21">
        <v>134.0</v>
      </c>
      <c r="T134" s="25"/>
      <c r="U134" s="8"/>
      <c r="V134" s="8"/>
      <c r="W134" s="8"/>
      <c r="X134" s="8"/>
      <c r="Y134" s="8"/>
      <c r="Z134" s="8"/>
    </row>
    <row r="135" ht="28.5" customHeight="1">
      <c r="A135" s="23" t="s">
        <v>164</v>
      </c>
      <c r="B135" s="55">
        <f t="shared" si="61"/>
        <v>1</v>
      </c>
      <c r="C135" s="58" t="str">
        <f t="shared" si="62"/>
        <v>Ap Dung</v>
      </c>
      <c r="D135" s="59" t="str">
        <f t="shared" si="63"/>
        <v>Bat buoc</v>
      </c>
      <c r="E135" s="31" t="str">
        <f t="shared" si="64"/>
        <v>x</v>
      </c>
      <c r="F135" s="25"/>
      <c r="G135" s="27" t="str">
        <f t="shared" si="65"/>
        <v/>
      </c>
      <c r="H135" s="26" t="s">
        <v>15</v>
      </c>
      <c r="I135" s="21">
        <v>1.0</v>
      </c>
      <c r="J135" s="21">
        <v>1.0</v>
      </c>
      <c r="K135" s="21">
        <v>1.0</v>
      </c>
      <c r="L135" s="21">
        <v>1.0</v>
      </c>
      <c r="M135" s="27" t="s">
        <v>41</v>
      </c>
      <c r="N135" s="22"/>
      <c r="O135" s="22"/>
      <c r="P135" s="22"/>
      <c r="Q135" s="27" t="s">
        <v>23</v>
      </c>
      <c r="R135" s="27" t="s">
        <v>23</v>
      </c>
      <c r="S135" s="21">
        <v>135.0</v>
      </c>
      <c r="T135" s="25"/>
      <c r="U135" s="8"/>
      <c r="V135" s="8"/>
      <c r="W135" s="8"/>
      <c r="X135" s="8"/>
      <c r="Y135" s="8"/>
      <c r="Z135" s="8"/>
    </row>
    <row r="136" ht="28.5" customHeight="1">
      <c r="A136" s="23" t="s">
        <v>165</v>
      </c>
      <c r="B136" s="55">
        <f t="shared" si="61"/>
        <v>1</v>
      </c>
      <c r="C136" s="58" t="str">
        <f t="shared" si="62"/>
        <v>Ap Dung</v>
      </c>
      <c r="D136" s="59" t="str">
        <f t="shared" si="63"/>
        <v>Bat buoc</v>
      </c>
      <c r="E136" s="31" t="str">
        <f t="shared" si="64"/>
        <v>x</v>
      </c>
      <c r="F136" s="25"/>
      <c r="G136" s="27" t="str">
        <f t="shared" si="65"/>
        <v/>
      </c>
      <c r="H136" s="26" t="s">
        <v>15</v>
      </c>
      <c r="I136" s="21">
        <v>1.0</v>
      </c>
      <c r="J136" s="21">
        <v>1.0</v>
      </c>
      <c r="K136" s="21">
        <v>1.0</v>
      </c>
      <c r="L136" s="21">
        <v>1.0</v>
      </c>
      <c r="M136" s="27" t="s">
        <v>22</v>
      </c>
      <c r="N136" s="27" t="s">
        <v>23</v>
      </c>
      <c r="O136" s="27" t="s">
        <v>23</v>
      </c>
      <c r="P136" s="27" t="s">
        <v>23</v>
      </c>
      <c r="Q136" s="27" t="s">
        <v>23</v>
      </c>
      <c r="R136" s="27" t="s">
        <v>23</v>
      </c>
      <c r="S136" s="21">
        <v>136.0</v>
      </c>
      <c r="T136" s="25"/>
      <c r="U136" s="8"/>
      <c r="V136" s="8"/>
      <c r="W136" s="8"/>
      <c r="X136" s="8"/>
      <c r="Y136" s="8"/>
      <c r="Z136" s="8"/>
    </row>
    <row r="137" ht="28.5" customHeight="1">
      <c r="A137" s="23" t="s">
        <v>166</v>
      </c>
      <c r="B137" s="55">
        <f t="shared" si="61"/>
        <v>1</v>
      </c>
      <c r="C137" s="58" t="str">
        <f t="shared" si="62"/>
        <v>Ap Dung</v>
      </c>
      <c r="D137" s="59" t="str">
        <f t="shared" si="63"/>
        <v>Bat buoc</v>
      </c>
      <c r="E137" s="31" t="str">
        <f t="shared" si="64"/>
        <v>x</v>
      </c>
      <c r="F137" s="25"/>
      <c r="G137" s="27" t="str">
        <f t="shared" si="65"/>
        <v/>
      </c>
      <c r="H137" s="26" t="s">
        <v>15</v>
      </c>
      <c r="I137" s="21">
        <v>1.0</v>
      </c>
      <c r="J137" s="21">
        <v>1.0</v>
      </c>
      <c r="K137" s="21">
        <v>1.0</v>
      </c>
      <c r="L137" s="21">
        <v>1.0</v>
      </c>
      <c r="M137" s="27" t="s">
        <v>22</v>
      </c>
      <c r="N137" s="27" t="s">
        <v>23</v>
      </c>
      <c r="O137" s="27" t="s">
        <v>23</v>
      </c>
      <c r="P137" s="27" t="s">
        <v>23</v>
      </c>
      <c r="Q137" s="27" t="s">
        <v>23</v>
      </c>
      <c r="R137" s="27" t="s">
        <v>23</v>
      </c>
      <c r="S137" s="21">
        <v>137.0</v>
      </c>
      <c r="T137" s="25"/>
      <c r="U137" s="8"/>
      <c r="V137" s="8"/>
      <c r="W137" s="8"/>
      <c r="X137" s="8"/>
      <c r="Y137" s="8"/>
      <c r="Z137" s="8"/>
    </row>
    <row r="138" ht="28.5" customHeight="1">
      <c r="A138" s="23" t="s">
        <v>167</v>
      </c>
      <c r="B138" s="55">
        <f t="shared" si="61"/>
        <v>1</v>
      </c>
      <c r="C138" s="58" t="str">
        <f t="shared" si="62"/>
        <v>Ap Dung</v>
      </c>
      <c r="D138" s="59" t="str">
        <f t="shared" si="63"/>
        <v>Bat buoc</v>
      </c>
      <c r="E138" s="31" t="str">
        <f t="shared" si="64"/>
        <v>x</v>
      </c>
      <c r="F138" s="25"/>
      <c r="G138" s="27" t="str">
        <f t="shared" si="65"/>
        <v/>
      </c>
      <c r="H138" s="26" t="s">
        <v>15</v>
      </c>
      <c r="I138" s="21">
        <v>1.0</v>
      </c>
      <c r="J138" s="21">
        <v>1.0</v>
      </c>
      <c r="K138" s="21">
        <v>1.0</v>
      </c>
      <c r="L138" s="21">
        <v>1.0</v>
      </c>
      <c r="M138" s="27" t="s">
        <v>22</v>
      </c>
      <c r="N138" s="27" t="s">
        <v>23</v>
      </c>
      <c r="O138" s="27" t="s">
        <v>23</v>
      </c>
      <c r="P138" s="27" t="s">
        <v>23</v>
      </c>
      <c r="Q138" s="27" t="s">
        <v>23</v>
      </c>
      <c r="R138" s="27" t="s">
        <v>23</v>
      </c>
      <c r="S138" s="21">
        <v>138.0</v>
      </c>
      <c r="T138" s="25"/>
      <c r="U138" s="8"/>
      <c r="V138" s="8"/>
      <c r="W138" s="8"/>
      <c r="X138" s="8"/>
      <c r="Y138" s="8"/>
      <c r="Z138" s="8"/>
    </row>
    <row r="139" ht="28.5" customHeight="1">
      <c r="A139" s="23" t="s">
        <v>168</v>
      </c>
      <c r="B139" s="55">
        <f t="shared" si="61"/>
        <v>1</v>
      </c>
      <c r="C139" s="58" t="str">
        <f t="shared" si="62"/>
        <v>Ap Dung</v>
      </c>
      <c r="D139" s="59" t="str">
        <f t="shared" si="63"/>
        <v>Bat buoc</v>
      </c>
      <c r="E139" s="31" t="str">
        <f t="shared" si="64"/>
        <v>x</v>
      </c>
      <c r="F139" s="25"/>
      <c r="G139" s="27" t="str">
        <f t="shared" si="65"/>
        <v/>
      </c>
      <c r="H139" s="26" t="s">
        <v>15</v>
      </c>
      <c r="I139" s="21">
        <v>1.0</v>
      </c>
      <c r="J139" s="21">
        <v>1.0</v>
      </c>
      <c r="K139" s="21">
        <v>1.0</v>
      </c>
      <c r="L139" s="21">
        <v>1.0</v>
      </c>
      <c r="M139" s="27" t="s">
        <v>25</v>
      </c>
      <c r="N139" s="22"/>
      <c r="O139" s="22"/>
      <c r="P139" s="27" t="s">
        <v>23</v>
      </c>
      <c r="Q139" s="27" t="s">
        <v>23</v>
      </c>
      <c r="R139" s="27" t="s">
        <v>23</v>
      </c>
      <c r="S139" s="21">
        <v>139.0</v>
      </c>
      <c r="T139" s="25"/>
      <c r="U139" s="8"/>
      <c r="V139" s="8"/>
      <c r="W139" s="8"/>
      <c r="X139" s="8"/>
      <c r="Y139" s="8"/>
      <c r="Z139" s="8"/>
    </row>
    <row r="140" ht="28.5" customHeight="1">
      <c r="A140" s="23" t="s">
        <v>169</v>
      </c>
      <c r="B140" s="55">
        <f t="shared" si="61"/>
        <v>1</v>
      </c>
      <c r="C140" s="58" t="str">
        <f t="shared" si="62"/>
        <v>Ap Dung</v>
      </c>
      <c r="D140" s="59" t="str">
        <f t="shared" si="63"/>
        <v>Khong</v>
      </c>
      <c r="E140" s="25" t="str">
        <f t="shared" si="64"/>
        <v/>
      </c>
      <c r="F140" s="25"/>
      <c r="G140" s="27" t="str">
        <f t="shared" si="65"/>
        <v/>
      </c>
      <c r="H140" s="26" t="s">
        <v>15</v>
      </c>
      <c r="I140" s="21">
        <v>1.0</v>
      </c>
      <c r="J140" s="21">
        <v>1.0</v>
      </c>
      <c r="K140" s="21">
        <v>1.0</v>
      </c>
      <c r="L140" s="21">
        <v>1.0</v>
      </c>
      <c r="M140" s="27" t="s">
        <v>56</v>
      </c>
      <c r="N140" s="22"/>
      <c r="O140" s="22"/>
      <c r="P140" s="22"/>
      <c r="Q140" s="27" t="s">
        <v>23</v>
      </c>
      <c r="R140" s="22"/>
      <c r="S140" s="21">
        <v>140.0</v>
      </c>
      <c r="T140" s="25"/>
      <c r="U140" s="8"/>
      <c r="V140" s="8"/>
      <c r="W140" s="8"/>
      <c r="X140" s="8"/>
      <c r="Y140" s="8"/>
      <c r="Z140" s="8"/>
    </row>
    <row r="141" ht="28.5" customHeight="1">
      <c r="A141" s="23" t="s">
        <v>170</v>
      </c>
      <c r="B141" s="55">
        <f t="shared" si="61"/>
        <v>1</v>
      </c>
      <c r="C141" s="58" t="str">
        <f t="shared" si="62"/>
        <v>Ap Dung</v>
      </c>
      <c r="D141" s="59" t="str">
        <f t="shared" si="63"/>
        <v>Bat buoc</v>
      </c>
      <c r="E141" s="31" t="str">
        <f t="shared" si="64"/>
        <v>x</v>
      </c>
      <c r="F141" s="25"/>
      <c r="G141" s="27" t="str">
        <f t="shared" si="65"/>
        <v/>
      </c>
      <c r="H141" s="26" t="s">
        <v>15</v>
      </c>
      <c r="I141" s="21">
        <v>1.0</v>
      </c>
      <c r="J141" s="21">
        <v>1.0</v>
      </c>
      <c r="K141" s="21">
        <v>1.0</v>
      </c>
      <c r="L141" s="21">
        <v>1.0</v>
      </c>
      <c r="M141" s="27" t="s">
        <v>41</v>
      </c>
      <c r="N141" s="22"/>
      <c r="O141" s="22"/>
      <c r="P141" s="22"/>
      <c r="Q141" s="27" t="s">
        <v>23</v>
      </c>
      <c r="R141" s="27" t="s">
        <v>23</v>
      </c>
      <c r="S141" s="21">
        <v>141.0</v>
      </c>
      <c r="T141" s="25"/>
      <c r="U141" s="8"/>
      <c r="V141" s="8"/>
      <c r="W141" s="8"/>
      <c r="X141" s="8"/>
      <c r="Y141" s="8"/>
      <c r="Z141" s="8"/>
    </row>
    <row r="142" ht="28.5" customHeight="1">
      <c r="A142" s="23" t="s">
        <v>171</v>
      </c>
      <c r="B142" s="55">
        <f t="shared" si="61"/>
        <v>1</v>
      </c>
      <c r="C142" s="58" t="str">
        <f t="shared" si="62"/>
        <v>Ap Dung</v>
      </c>
      <c r="D142" s="59" t="str">
        <f t="shared" si="63"/>
        <v>Bat buoc</v>
      </c>
      <c r="E142" s="31" t="str">
        <f t="shared" si="64"/>
        <v>x</v>
      </c>
      <c r="F142" s="25"/>
      <c r="G142" s="27" t="str">
        <f t="shared" si="65"/>
        <v/>
      </c>
      <c r="H142" s="26" t="s">
        <v>15</v>
      </c>
      <c r="I142" s="21">
        <v>1.0</v>
      </c>
      <c r="J142" s="21">
        <v>1.0</v>
      </c>
      <c r="K142" s="21">
        <v>1.0</v>
      </c>
      <c r="L142" s="21">
        <v>1.0</v>
      </c>
      <c r="M142" s="27" t="s">
        <v>28</v>
      </c>
      <c r="N142" s="22"/>
      <c r="O142" s="22"/>
      <c r="P142" s="22"/>
      <c r="Q142" s="22"/>
      <c r="R142" s="27" t="s">
        <v>23</v>
      </c>
      <c r="S142" s="21">
        <v>142.0</v>
      </c>
      <c r="T142" s="25"/>
      <c r="U142" s="8"/>
      <c r="V142" s="8"/>
      <c r="W142" s="8"/>
      <c r="X142" s="8"/>
      <c r="Y142" s="8"/>
      <c r="Z142" s="8"/>
    </row>
    <row r="143" ht="28.5" customHeight="1">
      <c r="A143" s="16" t="s">
        <v>172</v>
      </c>
      <c r="B143" s="55"/>
      <c r="C143" s="60"/>
      <c r="D143" s="61"/>
      <c r="E143" s="30"/>
      <c r="F143" s="30"/>
      <c r="G143" s="22"/>
      <c r="H143" s="21"/>
      <c r="I143" s="21"/>
      <c r="J143" s="21"/>
      <c r="K143" s="21"/>
      <c r="L143" s="21"/>
      <c r="M143" s="22"/>
      <c r="N143" s="22"/>
      <c r="O143" s="22"/>
      <c r="P143" s="22"/>
      <c r="Q143" s="22"/>
      <c r="R143" s="22"/>
      <c r="S143" s="21">
        <v>143.0</v>
      </c>
      <c r="T143" s="30"/>
      <c r="U143" s="8"/>
      <c r="V143" s="8"/>
      <c r="W143" s="8"/>
      <c r="X143" s="8"/>
      <c r="Y143" s="8"/>
      <c r="Z143" s="8"/>
    </row>
    <row r="144" ht="28.5" customHeight="1">
      <c r="A144" s="16" t="s">
        <v>173</v>
      </c>
      <c r="B144" s="55"/>
      <c r="C144" s="60"/>
      <c r="D144" s="61"/>
      <c r="E144" s="30"/>
      <c r="F144" s="30"/>
      <c r="G144" s="22"/>
      <c r="H144" s="21"/>
      <c r="I144" s="21"/>
      <c r="J144" s="21"/>
      <c r="K144" s="21"/>
      <c r="L144" s="21"/>
      <c r="M144" s="22"/>
      <c r="N144" s="22"/>
      <c r="O144" s="22"/>
      <c r="P144" s="22"/>
      <c r="Q144" s="22"/>
      <c r="R144" s="22"/>
      <c r="S144" s="21">
        <v>144.0</v>
      </c>
      <c r="T144" s="30"/>
      <c r="U144" s="8"/>
      <c r="V144" s="8"/>
      <c r="W144" s="8"/>
      <c r="X144" s="8"/>
      <c r="Y144" s="8"/>
      <c r="Z144" s="8"/>
    </row>
    <row r="145" ht="28.5" customHeight="1">
      <c r="A145" s="16" t="s">
        <v>174</v>
      </c>
      <c r="B145" s="55"/>
      <c r="C145" s="60"/>
      <c r="D145" s="61"/>
      <c r="E145" s="30"/>
      <c r="F145" s="30"/>
      <c r="G145" s="22"/>
      <c r="H145" s="21"/>
      <c r="I145" s="21"/>
      <c r="J145" s="21"/>
      <c r="K145" s="21"/>
      <c r="L145" s="21"/>
      <c r="M145" s="22"/>
      <c r="N145" s="22"/>
      <c r="O145" s="22"/>
      <c r="P145" s="22"/>
      <c r="Q145" s="22"/>
      <c r="R145" s="22"/>
      <c r="S145" s="21">
        <v>145.0</v>
      </c>
      <c r="T145" s="30"/>
      <c r="U145" s="8"/>
      <c r="V145" s="8"/>
      <c r="W145" s="8"/>
      <c r="X145" s="8"/>
      <c r="Y145" s="8"/>
      <c r="Z145" s="8"/>
    </row>
    <row r="146" ht="28.5" customHeight="1">
      <c r="A146" s="23" t="s">
        <v>175</v>
      </c>
      <c r="B146" s="55">
        <f t="shared" ref="B146:B158" si="66">HLOOKUP($B$2,$I$1:L146,S146,FALSE)</f>
        <v>1</v>
      </c>
      <c r="C146" s="58" t="str">
        <f t="shared" ref="C146:C158" si="67">IF(B146=1,"Ap Dung","Khong")</f>
        <v>Ap Dung</v>
      </c>
      <c r="D146" s="59" t="str">
        <f t="shared" ref="D146:D158" si="68">IF(E146="x","Bat buoc",(IF(E146=1,"khuyen khich","Khong")))</f>
        <v>Bat buoc</v>
      </c>
      <c r="E146" s="31" t="str">
        <f t="shared" ref="E146:E158" si="69">HLOOKUP($E$2,$N$1:R146,S146,FALSE)</f>
        <v>x</v>
      </c>
      <c r="F146" s="25"/>
      <c r="G146" s="27" t="str">
        <f t="shared" ref="G146:G158" si="70">IF(AND(F146=1,E146=1),1,IF(AND(F146=1,E146="x"),"x",""))</f>
        <v/>
      </c>
      <c r="H146" s="26" t="s">
        <v>15</v>
      </c>
      <c r="I146" s="21">
        <v>1.0</v>
      </c>
      <c r="J146" s="21">
        <v>1.0</v>
      </c>
      <c r="K146" s="21">
        <v>1.0</v>
      </c>
      <c r="L146" s="21">
        <v>1.0</v>
      </c>
      <c r="M146" s="27" t="s">
        <v>22</v>
      </c>
      <c r="N146" s="27" t="s">
        <v>23</v>
      </c>
      <c r="O146" s="27" t="s">
        <v>23</v>
      </c>
      <c r="P146" s="27" t="s">
        <v>23</v>
      </c>
      <c r="Q146" s="27" t="s">
        <v>23</v>
      </c>
      <c r="R146" s="27" t="s">
        <v>23</v>
      </c>
      <c r="S146" s="21">
        <v>146.0</v>
      </c>
      <c r="T146" s="25"/>
      <c r="U146" s="8"/>
      <c r="V146" s="8"/>
      <c r="W146" s="8"/>
      <c r="X146" s="8"/>
      <c r="Y146" s="8"/>
      <c r="Z146" s="8"/>
    </row>
    <row r="147" ht="28.5" customHeight="1">
      <c r="A147" s="23" t="s">
        <v>176</v>
      </c>
      <c r="B147" s="55">
        <f t="shared" si="66"/>
        <v>1</v>
      </c>
      <c r="C147" s="58" t="str">
        <f t="shared" si="67"/>
        <v>Ap Dung</v>
      </c>
      <c r="D147" s="59" t="str">
        <f t="shared" si="68"/>
        <v>Bat buoc</v>
      </c>
      <c r="E147" s="31" t="str">
        <f t="shared" si="69"/>
        <v>x</v>
      </c>
      <c r="F147" s="25"/>
      <c r="G147" s="27" t="str">
        <f t="shared" si="70"/>
        <v/>
      </c>
      <c r="H147" s="26" t="s">
        <v>15</v>
      </c>
      <c r="I147" s="21">
        <v>1.0</v>
      </c>
      <c r="J147" s="21">
        <v>1.0</v>
      </c>
      <c r="K147" s="21">
        <v>1.0</v>
      </c>
      <c r="L147" s="21">
        <v>1.0</v>
      </c>
      <c r="M147" s="27" t="s">
        <v>22</v>
      </c>
      <c r="N147" s="27" t="s">
        <v>23</v>
      </c>
      <c r="O147" s="27" t="s">
        <v>23</v>
      </c>
      <c r="P147" s="27" t="s">
        <v>23</v>
      </c>
      <c r="Q147" s="27" t="s">
        <v>23</v>
      </c>
      <c r="R147" s="27" t="s">
        <v>23</v>
      </c>
      <c r="S147" s="21">
        <v>147.0</v>
      </c>
      <c r="T147" s="25"/>
      <c r="U147" s="8"/>
      <c r="V147" s="8"/>
      <c r="W147" s="8"/>
      <c r="X147" s="8"/>
      <c r="Y147" s="8"/>
      <c r="Z147" s="8"/>
    </row>
    <row r="148" ht="28.5" customHeight="1">
      <c r="A148" s="23" t="s">
        <v>177</v>
      </c>
      <c r="B148" s="55">
        <f t="shared" si="66"/>
        <v>1</v>
      </c>
      <c r="C148" s="58" t="str">
        <f t="shared" si="67"/>
        <v>Ap Dung</v>
      </c>
      <c r="D148" s="59" t="str">
        <f t="shared" si="68"/>
        <v>Bat buoc</v>
      </c>
      <c r="E148" s="31" t="str">
        <f t="shared" si="69"/>
        <v>x</v>
      </c>
      <c r="F148" s="25"/>
      <c r="G148" s="27" t="str">
        <f t="shared" si="70"/>
        <v/>
      </c>
      <c r="H148" s="26" t="s">
        <v>15</v>
      </c>
      <c r="I148" s="21">
        <v>1.0</v>
      </c>
      <c r="J148" s="21">
        <v>1.0</v>
      </c>
      <c r="K148" s="21">
        <v>1.0</v>
      </c>
      <c r="L148" s="21">
        <v>1.0</v>
      </c>
      <c r="M148" s="27" t="s">
        <v>22</v>
      </c>
      <c r="N148" s="27" t="s">
        <v>23</v>
      </c>
      <c r="O148" s="27" t="s">
        <v>23</v>
      </c>
      <c r="P148" s="27" t="s">
        <v>23</v>
      </c>
      <c r="Q148" s="27" t="s">
        <v>23</v>
      </c>
      <c r="R148" s="27" t="s">
        <v>23</v>
      </c>
      <c r="S148" s="21">
        <v>148.0</v>
      </c>
      <c r="T148" s="25"/>
      <c r="U148" s="8"/>
      <c r="V148" s="8"/>
      <c r="W148" s="8"/>
      <c r="X148" s="8"/>
      <c r="Y148" s="8"/>
      <c r="Z148" s="8"/>
    </row>
    <row r="149" ht="28.5" customHeight="1">
      <c r="A149" s="23" t="s">
        <v>178</v>
      </c>
      <c r="B149" s="55">
        <f t="shared" si="66"/>
        <v>1</v>
      </c>
      <c r="C149" s="58" t="str">
        <f t="shared" si="67"/>
        <v>Ap Dung</v>
      </c>
      <c r="D149" s="59" t="str">
        <f t="shared" si="68"/>
        <v>Bat buoc</v>
      </c>
      <c r="E149" s="31" t="str">
        <f t="shared" si="69"/>
        <v>x</v>
      </c>
      <c r="F149" s="25"/>
      <c r="G149" s="27" t="str">
        <f t="shared" si="70"/>
        <v/>
      </c>
      <c r="H149" s="26" t="s">
        <v>15</v>
      </c>
      <c r="I149" s="21">
        <v>1.0</v>
      </c>
      <c r="J149" s="21">
        <v>1.0</v>
      </c>
      <c r="K149" s="21">
        <v>1.0</v>
      </c>
      <c r="L149" s="21">
        <v>1.0</v>
      </c>
      <c r="M149" s="27" t="s">
        <v>179</v>
      </c>
      <c r="N149" s="22">
        <v>1.0</v>
      </c>
      <c r="O149" s="22">
        <v>1.0</v>
      </c>
      <c r="P149" s="27" t="s">
        <v>23</v>
      </c>
      <c r="Q149" s="27" t="s">
        <v>23</v>
      </c>
      <c r="R149" s="27" t="s">
        <v>23</v>
      </c>
      <c r="S149" s="21">
        <v>149.0</v>
      </c>
      <c r="T149" s="25"/>
      <c r="U149" s="8"/>
      <c r="V149" s="8"/>
      <c r="W149" s="8"/>
      <c r="X149" s="8"/>
      <c r="Y149" s="8"/>
      <c r="Z149" s="8"/>
    </row>
    <row r="150" ht="39.75" customHeight="1">
      <c r="A150" s="23" t="s">
        <v>180</v>
      </c>
      <c r="B150" s="55">
        <f t="shared" si="66"/>
        <v>1</v>
      </c>
      <c r="C150" s="58" t="str">
        <f t="shared" si="67"/>
        <v>Ap Dung</v>
      </c>
      <c r="D150" s="59" t="str">
        <f t="shared" si="68"/>
        <v>Bat buoc</v>
      </c>
      <c r="E150" s="31" t="str">
        <f t="shared" si="69"/>
        <v>x</v>
      </c>
      <c r="F150" s="25"/>
      <c r="G150" s="27" t="str">
        <f t="shared" si="70"/>
        <v/>
      </c>
      <c r="H150" s="26" t="s">
        <v>15</v>
      </c>
      <c r="I150" s="21">
        <v>1.0</v>
      </c>
      <c r="J150" s="21">
        <v>1.0</v>
      </c>
      <c r="K150" s="21">
        <v>1.0</v>
      </c>
      <c r="L150" s="21">
        <v>1.0</v>
      </c>
      <c r="M150" s="27" t="s">
        <v>22</v>
      </c>
      <c r="N150" s="27" t="s">
        <v>23</v>
      </c>
      <c r="O150" s="27" t="s">
        <v>23</v>
      </c>
      <c r="P150" s="27" t="s">
        <v>23</v>
      </c>
      <c r="Q150" s="27" t="s">
        <v>23</v>
      </c>
      <c r="R150" s="27" t="s">
        <v>23</v>
      </c>
      <c r="S150" s="21">
        <v>150.0</v>
      </c>
      <c r="T150" s="25"/>
      <c r="U150" s="8"/>
      <c r="V150" s="8"/>
      <c r="W150" s="8"/>
      <c r="X150" s="8"/>
      <c r="Y150" s="8"/>
      <c r="Z150" s="8"/>
    </row>
    <row r="151" ht="28.5" customHeight="1">
      <c r="A151" s="23" t="s">
        <v>181</v>
      </c>
      <c r="B151" s="55">
        <f t="shared" si="66"/>
        <v>1</v>
      </c>
      <c r="C151" s="58" t="str">
        <f t="shared" si="67"/>
        <v>Ap Dung</v>
      </c>
      <c r="D151" s="59" t="str">
        <f t="shared" si="68"/>
        <v>Bat buoc</v>
      </c>
      <c r="E151" s="31" t="str">
        <f t="shared" si="69"/>
        <v>x</v>
      </c>
      <c r="F151" s="25"/>
      <c r="G151" s="27" t="str">
        <f t="shared" si="70"/>
        <v/>
      </c>
      <c r="H151" s="26" t="s">
        <v>15</v>
      </c>
      <c r="I151" s="21">
        <v>1.0</v>
      </c>
      <c r="J151" s="21">
        <v>1.0</v>
      </c>
      <c r="K151" s="21">
        <v>1.0</v>
      </c>
      <c r="L151" s="21">
        <v>1.0</v>
      </c>
      <c r="M151" s="27" t="s">
        <v>179</v>
      </c>
      <c r="N151" s="22">
        <v>1.0</v>
      </c>
      <c r="O151" s="22">
        <v>1.0</v>
      </c>
      <c r="P151" s="27" t="s">
        <v>23</v>
      </c>
      <c r="Q151" s="27" t="s">
        <v>23</v>
      </c>
      <c r="R151" s="27" t="s">
        <v>23</v>
      </c>
      <c r="S151" s="21">
        <v>151.0</v>
      </c>
      <c r="T151" s="25"/>
      <c r="U151" s="8"/>
      <c r="V151" s="8"/>
      <c r="W151" s="8"/>
      <c r="X151" s="8"/>
      <c r="Y151" s="8"/>
      <c r="Z151" s="8"/>
    </row>
    <row r="152" ht="28.5" customHeight="1">
      <c r="A152" s="23" t="s">
        <v>182</v>
      </c>
      <c r="B152" s="55">
        <f t="shared" si="66"/>
        <v>1</v>
      </c>
      <c r="C152" s="58" t="str">
        <f t="shared" si="67"/>
        <v>Ap Dung</v>
      </c>
      <c r="D152" s="59" t="str">
        <f t="shared" si="68"/>
        <v>Bat buoc</v>
      </c>
      <c r="E152" s="31" t="str">
        <f t="shared" si="69"/>
        <v>x</v>
      </c>
      <c r="F152" s="25"/>
      <c r="G152" s="27" t="str">
        <f t="shared" si="70"/>
        <v/>
      </c>
      <c r="H152" s="26" t="s">
        <v>15</v>
      </c>
      <c r="I152" s="21">
        <v>1.0</v>
      </c>
      <c r="J152" s="21">
        <v>1.0</v>
      </c>
      <c r="K152" s="21">
        <v>1.0</v>
      </c>
      <c r="L152" s="21">
        <v>1.0</v>
      </c>
      <c r="M152" s="27" t="s">
        <v>22</v>
      </c>
      <c r="N152" s="27" t="s">
        <v>23</v>
      </c>
      <c r="O152" s="27" t="s">
        <v>23</v>
      </c>
      <c r="P152" s="27" t="s">
        <v>23</v>
      </c>
      <c r="Q152" s="27" t="s">
        <v>23</v>
      </c>
      <c r="R152" s="27" t="s">
        <v>23</v>
      </c>
      <c r="S152" s="21">
        <v>152.0</v>
      </c>
      <c r="T152" s="25"/>
      <c r="U152" s="8"/>
      <c r="V152" s="8"/>
      <c r="W152" s="8"/>
      <c r="X152" s="8"/>
      <c r="Y152" s="8"/>
      <c r="Z152" s="8"/>
    </row>
    <row r="153" ht="28.5" customHeight="1">
      <c r="A153" s="23" t="s">
        <v>183</v>
      </c>
      <c r="B153" s="55">
        <f t="shared" si="66"/>
        <v>1</v>
      </c>
      <c r="C153" s="58" t="str">
        <f t="shared" si="67"/>
        <v>Ap Dung</v>
      </c>
      <c r="D153" s="59" t="str">
        <f t="shared" si="68"/>
        <v>Bat buoc</v>
      </c>
      <c r="E153" s="31" t="str">
        <f t="shared" si="69"/>
        <v>x</v>
      </c>
      <c r="F153" s="25"/>
      <c r="G153" s="27" t="str">
        <f t="shared" si="70"/>
        <v/>
      </c>
      <c r="H153" s="26" t="s">
        <v>15</v>
      </c>
      <c r="I153" s="21">
        <v>1.0</v>
      </c>
      <c r="J153" s="21">
        <v>1.0</v>
      </c>
      <c r="K153" s="21">
        <v>1.0</v>
      </c>
      <c r="L153" s="21">
        <v>1.0</v>
      </c>
      <c r="M153" s="27" t="s">
        <v>22</v>
      </c>
      <c r="N153" s="27" t="s">
        <v>23</v>
      </c>
      <c r="O153" s="27" t="s">
        <v>23</v>
      </c>
      <c r="P153" s="27" t="s">
        <v>23</v>
      </c>
      <c r="Q153" s="27" t="s">
        <v>23</v>
      </c>
      <c r="R153" s="27" t="s">
        <v>23</v>
      </c>
      <c r="S153" s="21">
        <v>153.0</v>
      </c>
      <c r="T153" s="25"/>
      <c r="U153" s="8"/>
      <c r="V153" s="8"/>
      <c r="W153" s="8"/>
      <c r="X153" s="8"/>
      <c r="Y153" s="8"/>
      <c r="Z153" s="8"/>
    </row>
    <row r="154" ht="28.5" customHeight="1">
      <c r="A154" s="23" t="s">
        <v>184</v>
      </c>
      <c r="B154" s="55">
        <f t="shared" si="66"/>
        <v>1</v>
      </c>
      <c r="C154" s="58" t="str">
        <f t="shared" si="67"/>
        <v>Ap Dung</v>
      </c>
      <c r="D154" s="59" t="str">
        <f t="shared" si="68"/>
        <v>Bat buoc</v>
      </c>
      <c r="E154" s="31" t="str">
        <f t="shared" si="69"/>
        <v>x</v>
      </c>
      <c r="F154" s="25"/>
      <c r="G154" s="27" t="str">
        <f t="shared" si="70"/>
        <v/>
      </c>
      <c r="H154" s="26" t="s">
        <v>15</v>
      </c>
      <c r="I154" s="21">
        <v>1.0</v>
      </c>
      <c r="J154" s="21">
        <v>1.0</v>
      </c>
      <c r="K154" s="21">
        <v>1.0</v>
      </c>
      <c r="L154" s="21">
        <v>1.0</v>
      </c>
      <c r="M154" s="27" t="s">
        <v>179</v>
      </c>
      <c r="N154" s="22">
        <v>1.0</v>
      </c>
      <c r="O154" s="22">
        <v>1.0</v>
      </c>
      <c r="P154" s="27" t="s">
        <v>23</v>
      </c>
      <c r="Q154" s="27" t="s">
        <v>23</v>
      </c>
      <c r="R154" s="27" t="s">
        <v>23</v>
      </c>
      <c r="S154" s="21">
        <v>154.0</v>
      </c>
      <c r="T154" s="25"/>
      <c r="U154" s="8"/>
      <c r="V154" s="8"/>
      <c r="W154" s="8"/>
      <c r="X154" s="8"/>
      <c r="Y154" s="8"/>
      <c r="Z154" s="8"/>
    </row>
    <row r="155" ht="28.5" customHeight="1">
      <c r="A155" s="23" t="s">
        <v>185</v>
      </c>
      <c r="B155" s="55">
        <f t="shared" si="66"/>
        <v>1</v>
      </c>
      <c r="C155" s="58" t="str">
        <f t="shared" si="67"/>
        <v>Ap Dung</v>
      </c>
      <c r="D155" s="59" t="str">
        <f t="shared" si="68"/>
        <v>khuyen khich</v>
      </c>
      <c r="E155" s="25">
        <f t="shared" si="69"/>
        <v>1</v>
      </c>
      <c r="F155" s="25"/>
      <c r="G155" s="27" t="str">
        <f t="shared" si="70"/>
        <v/>
      </c>
      <c r="H155" s="26" t="s">
        <v>15</v>
      </c>
      <c r="I155" s="21">
        <v>1.0</v>
      </c>
      <c r="J155" s="21">
        <v>1.0</v>
      </c>
      <c r="K155" s="21">
        <v>1.0</v>
      </c>
      <c r="L155" s="21">
        <v>1.0</v>
      </c>
      <c r="M155" s="27" t="s">
        <v>88</v>
      </c>
      <c r="N155" s="22">
        <v>1.0</v>
      </c>
      <c r="O155" s="22">
        <v>1.0</v>
      </c>
      <c r="P155" s="22">
        <v>1.0</v>
      </c>
      <c r="Q155" s="22">
        <v>1.0</v>
      </c>
      <c r="R155" s="22">
        <v>1.0</v>
      </c>
      <c r="S155" s="21">
        <v>155.0</v>
      </c>
      <c r="T155" s="25"/>
      <c r="U155" s="8"/>
      <c r="V155" s="8"/>
      <c r="W155" s="8"/>
      <c r="X155" s="8"/>
      <c r="Y155" s="8"/>
      <c r="Z155" s="8"/>
    </row>
    <row r="156" ht="28.5" customHeight="1">
      <c r="A156" s="23" t="s">
        <v>186</v>
      </c>
      <c r="B156" s="55">
        <f t="shared" si="66"/>
        <v>1</v>
      </c>
      <c r="C156" s="58" t="str">
        <f t="shared" si="67"/>
        <v>Ap Dung</v>
      </c>
      <c r="D156" s="59" t="str">
        <f t="shared" si="68"/>
        <v>Bat buoc</v>
      </c>
      <c r="E156" s="31" t="str">
        <f t="shared" si="69"/>
        <v>x</v>
      </c>
      <c r="F156" s="25"/>
      <c r="G156" s="27" t="str">
        <f t="shared" si="70"/>
        <v/>
      </c>
      <c r="H156" s="26" t="s">
        <v>15</v>
      </c>
      <c r="I156" s="21">
        <v>1.0</v>
      </c>
      <c r="J156" s="21">
        <v>1.0</v>
      </c>
      <c r="K156" s="21">
        <v>1.0</v>
      </c>
      <c r="L156" s="21">
        <v>1.0</v>
      </c>
      <c r="M156" s="27" t="s">
        <v>136</v>
      </c>
      <c r="N156" s="22"/>
      <c r="O156" s="22"/>
      <c r="P156" s="22">
        <v>1.0</v>
      </c>
      <c r="Q156" s="22">
        <v>1.0</v>
      </c>
      <c r="R156" s="27" t="s">
        <v>23</v>
      </c>
      <c r="S156" s="21">
        <v>156.0</v>
      </c>
      <c r="T156" s="25"/>
      <c r="U156" s="8"/>
      <c r="V156" s="8"/>
      <c r="W156" s="8"/>
      <c r="X156" s="8"/>
      <c r="Y156" s="8"/>
      <c r="Z156" s="8"/>
    </row>
    <row r="157" ht="44.25" customHeight="1">
      <c r="A157" s="23" t="s">
        <v>187</v>
      </c>
      <c r="B157" s="55">
        <f t="shared" si="66"/>
        <v>1</v>
      </c>
      <c r="C157" s="58" t="str">
        <f t="shared" si="67"/>
        <v>Ap Dung</v>
      </c>
      <c r="D157" s="59" t="str">
        <f t="shared" si="68"/>
        <v>Bat buoc</v>
      </c>
      <c r="E157" s="31" t="str">
        <f t="shared" si="69"/>
        <v>x</v>
      </c>
      <c r="F157" s="25"/>
      <c r="G157" s="27" t="str">
        <f t="shared" si="70"/>
        <v/>
      </c>
      <c r="H157" s="26" t="s">
        <v>15</v>
      </c>
      <c r="I157" s="21">
        <v>1.0</v>
      </c>
      <c r="J157" s="21">
        <v>1.0</v>
      </c>
      <c r="K157" s="21">
        <v>1.0</v>
      </c>
      <c r="L157" s="21">
        <v>1.0</v>
      </c>
      <c r="M157" s="27" t="s">
        <v>41</v>
      </c>
      <c r="N157" s="22"/>
      <c r="O157" s="22"/>
      <c r="P157" s="22"/>
      <c r="Q157" s="27" t="s">
        <v>23</v>
      </c>
      <c r="R157" s="27" t="s">
        <v>23</v>
      </c>
      <c r="S157" s="21">
        <v>157.0</v>
      </c>
      <c r="T157" s="25"/>
      <c r="U157" s="8"/>
      <c r="V157" s="8"/>
      <c r="W157" s="8"/>
      <c r="X157" s="8"/>
      <c r="Y157" s="8"/>
      <c r="Z157" s="8"/>
    </row>
    <row r="158" ht="57.0" customHeight="1">
      <c r="A158" s="23" t="s">
        <v>188</v>
      </c>
      <c r="B158" s="55">
        <f t="shared" si="66"/>
        <v>1</v>
      </c>
      <c r="C158" s="58" t="str">
        <f t="shared" si="67"/>
        <v>Ap Dung</v>
      </c>
      <c r="D158" s="59" t="str">
        <f t="shared" si="68"/>
        <v>Bat buoc</v>
      </c>
      <c r="E158" s="31" t="str">
        <f t="shared" si="69"/>
        <v>x</v>
      </c>
      <c r="F158" s="25"/>
      <c r="G158" s="27" t="str">
        <f t="shared" si="70"/>
        <v/>
      </c>
      <c r="H158" s="26" t="s">
        <v>15</v>
      </c>
      <c r="I158" s="21">
        <v>1.0</v>
      </c>
      <c r="J158" s="21">
        <v>1.0</v>
      </c>
      <c r="K158" s="21">
        <v>1.0</v>
      </c>
      <c r="L158" s="21">
        <v>1.0</v>
      </c>
      <c r="M158" s="27" t="s">
        <v>129</v>
      </c>
      <c r="N158" s="22"/>
      <c r="O158" s="22"/>
      <c r="P158" s="22"/>
      <c r="Q158" s="22">
        <v>1.0</v>
      </c>
      <c r="R158" s="27" t="s">
        <v>23</v>
      </c>
      <c r="S158" s="21">
        <v>158.0</v>
      </c>
      <c r="T158" s="25"/>
      <c r="U158" s="8"/>
      <c r="V158" s="8"/>
      <c r="W158" s="8"/>
      <c r="X158" s="8"/>
      <c r="Y158" s="8"/>
      <c r="Z158" s="8"/>
    </row>
    <row r="159" ht="28.5" customHeight="1">
      <c r="A159" s="16" t="s">
        <v>189</v>
      </c>
      <c r="B159" s="55"/>
      <c r="C159" s="60"/>
      <c r="D159" s="61"/>
      <c r="E159" s="30"/>
      <c r="F159" s="30"/>
      <c r="G159" s="22"/>
      <c r="H159" s="21"/>
      <c r="I159" s="21"/>
      <c r="J159" s="21"/>
      <c r="K159" s="21"/>
      <c r="L159" s="21"/>
      <c r="M159" s="22"/>
      <c r="N159" s="22"/>
      <c r="O159" s="22"/>
      <c r="P159" s="22"/>
      <c r="Q159" s="22"/>
      <c r="R159" s="22"/>
      <c r="S159" s="21">
        <v>159.0</v>
      </c>
      <c r="T159" s="30"/>
      <c r="U159" s="8"/>
      <c r="V159" s="8"/>
      <c r="W159" s="8"/>
      <c r="X159" s="8"/>
      <c r="Y159" s="8"/>
      <c r="Z159" s="8"/>
    </row>
    <row r="160" ht="28.5" customHeight="1">
      <c r="A160" s="23" t="s">
        <v>190</v>
      </c>
      <c r="B160" s="55">
        <f t="shared" ref="B160:B162" si="71">HLOOKUP($B$2,$I$1:L160,S160,FALSE)</f>
        <v>1</v>
      </c>
      <c r="C160" s="58" t="str">
        <f t="shared" ref="C160:C162" si="72">IF(B160=1,"Ap Dung","Khong")</f>
        <v>Ap Dung</v>
      </c>
      <c r="D160" s="59" t="str">
        <f t="shared" ref="D160:D162" si="73">IF(E160="x","Bat buoc",(IF(E160=1,"khuyen khich","Khong")))</f>
        <v>khuyen khich</v>
      </c>
      <c r="E160" s="25">
        <f t="shared" ref="E160:E162" si="74">HLOOKUP($E$2,$N$1:R160,S160,FALSE)</f>
        <v>1</v>
      </c>
      <c r="F160" s="25"/>
      <c r="G160" s="27" t="str">
        <f t="shared" ref="G160:G162" si="75">IF(AND(F160=1,E160=1),1,IF(AND(F160=1,E160="x"),"x",""))</f>
        <v/>
      </c>
      <c r="H160" s="26" t="s">
        <v>15</v>
      </c>
      <c r="I160" s="21">
        <v>1.0</v>
      </c>
      <c r="J160" s="21">
        <v>1.0</v>
      </c>
      <c r="K160" s="21">
        <v>1.0</v>
      </c>
      <c r="L160" s="21">
        <v>1.0</v>
      </c>
      <c r="M160" s="22">
        <v>5.0</v>
      </c>
      <c r="N160" s="22"/>
      <c r="O160" s="22"/>
      <c r="P160" s="22"/>
      <c r="Q160" s="22"/>
      <c r="R160" s="22">
        <v>1.0</v>
      </c>
      <c r="S160" s="21">
        <v>160.0</v>
      </c>
      <c r="T160" s="25"/>
      <c r="U160" s="8"/>
      <c r="V160" s="8"/>
      <c r="W160" s="8"/>
      <c r="X160" s="8"/>
      <c r="Y160" s="8"/>
      <c r="Z160" s="8"/>
    </row>
    <row r="161" ht="28.5" customHeight="1">
      <c r="A161" s="23" t="s">
        <v>191</v>
      </c>
      <c r="B161" s="55">
        <f t="shared" si="71"/>
        <v>1</v>
      </c>
      <c r="C161" s="58" t="str">
        <f t="shared" si="72"/>
        <v>Ap Dung</v>
      </c>
      <c r="D161" s="59" t="str">
        <f t="shared" si="73"/>
        <v>khuyen khich</v>
      </c>
      <c r="E161" s="25">
        <f t="shared" si="74"/>
        <v>1</v>
      </c>
      <c r="F161" s="25"/>
      <c r="G161" s="27" t="str">
        <f t="shared" si="75"/>
        <v/>
      </c>
      <c r="H161" s="26" t="s">
        <v>15</v>
      </c>
      <c r="I161" s="21">
        <v>1.0</v>
      </c>
      <c r="J161" s="21">
        <v>1.0</v>
      </c>
      <c r="K161" s="21">
        <v>1.0</v>
      </c>
      <c r="L161" s="21">
        <v>1.0</v>
      </c>
      <c r="M161" s="22">
        <v>5.0</v>
      </c>
      <c r="N161" s="22"/>
      <c r="O161" s="22"/>
      <c r="P161" s="22"/>
      <c r="Q161" s="22"/>
      <c r="R161" s="22">
        <v>1.0</v>
      </c>
      <c r="S161" s="21">
        <v>161.0</v>
      </c>
      <c r="T161" s="25"/>
      <c r="U161" s="8"/>
      <c r="V161" s="8"/>
      <c r="W161" s="8"/>
      <c r="X161" s="8"/>
      <c r="Y161" s="8"/>
      <c r="Z161" s="8"/>
    </row>
    <row r="162" ht="28.5" customHeight="1">
      <c r="A162" s="23" t="s">
        <v>192</v>
      </c>
      <c r="B162" s="55">
        <f t="shared" si="71"/>
        <v>1</v>
      </c>
      <c r="C162" s="58" t="str">
        <f t="shared" si="72"/>
        <v>Ap Dung</v>
      </c>
      <c r="D162" s="59" t="str">
        <f t="shared" si="73"/>
        <v>khuyen khich</v>
      </c>
      <c r="E162" s="25">
        <f t="shared" si="74"/>
        <v>1</v>
      </c>
      <c r="F162" s="25"/>
      <c r="G162" s="27" t="str">
        <f t="shared" si="75"/>
        <v/>
      </c>
      <c r="H162" s="26" t="s">
        <v>15</v>
      </c>
      <c r="I162" s="21">
        <v>1.0</v>
      </c>
      <c r="J162" s="21">
        <v>1.0</v>
      </c>
      <c r="K162" s="21">
        <v>1.0</v>
      </c>
      <c r="L162" s="21">
        <v>1.0</v>
      </c>
      <c r="M162" s="22">
        <v>5.0</v>
      </c>
      <c r="N162" s="22"/>
      <c r="O162" s="22"/>
      <c r="P162" s="22"/>
      <c r="Q162" s="22"/>
      <c r="R162" s="22">
        <v>1.0</v>
      </c>
      <c r="S162" s="21">
        <v>162.0</v>
      </c>
      <c r="T162" s="25"/>
      <c r="U162" s="8"/>
      <c r="V162" s="8"/>
      <c r="W162" s="8"/>
      <c r="X162" s="8"/>
      <c r="Y162" s="8"/>
      <c r="Z162" s="8"/>
    </row>
    <row r="163" ht="28.5" customHeight="1">
      <c r="A163" s="16" t="s">
        <v>193</v>
      </c>
      <c r="B163" s="55"/>
      <c r="C163" s="60"/>
      <c r="D163" s="61"/>
      <c r="E163" s="30"/>
      <c r="F163" s="30"/>
      <c r="G163" s="22"/>
      <c r="H163" s="21"/>
      <c r="I163" s="21"/>
      <c r="J163" s="21"/>
      <c r="K163" s="21"/>
      <c r="L163" s="21"/>
      <c r="M163" s="22"/>
      <c r="N163" s="22"/>
      <c r="O163" s="22"/>
      <c r="P163" s="22"/>
      <c r="Q163" s="22"/>
      <c r="R163" s="22"/>
      <c r="S163" s="21">
        <v>163.0</v>
      </c>
      <c r="T163" s="30"/>
      <c r="U163" s="8"/>
      <c r="V163" s="8"/>
      <c r="W163" s="8"/>
      <c r="X163" s="8"/>
      <c r="Y163" s="8"/>
      <c r="Z163" s="8"/>
    </row>
    <row r="164" ht="28.5" customHeight="1">
      <c r="A164" s="23" t="s">
        <v>194</v>
      </c>
      <c r="B164" s="55">
        <f t="shared" ref="B164:B177" si="76">HLOOKUP($B$2,$I$1:L164,S164,FALSE)</f>
        <v>1</v>
      </c>
      <c r="C164" s="58" t="str">
        <f t="shared" ref="C164:C177" si="77">IF(B164=1,"Ap Dung","Khong")</f>
        <v>Ap Dung</v>
      </c>
      <c r="D164" s="59" t="str">
        <f t="shared" ref="D164:D177" si="78">IF(E164="x","Bat buoc",(IF(E164=1,"khuyen khich","Khong")))</f>
        <v>Bat buoc</v>
      </c>
      <c r="E164" s="31" t="str">
        <f t="shared" ref="E164:E177" si="79">HLOOKUP($E$2,$N$1:R164,S164,FALSE)</f>
        <v>x</v>
      </c>
      <c r="F164" s="25"/>
      <c r="G164" s="27" t="str">
        <f t="shared" ref="G164:G177" si="80">IF(AND(F164=1,E164=1),1,IF(AND(F164=1,E164="x"),"x",""))</f>
        <v/>
      </c>
      <c r="H164" s="26" t="s">
        <v>15</v>
      </c>
      <c r="I164" s="21">
        <v>1.0</v>
      </c>
      <c r="J164" s="21">
        <v>1.0</v>
      </c>
      <c r="K164" s="21">
        <v>1.0</v>
      </c>
      <c r="L164" s="21">
        <v>1.0</v>
      </c>
      <c r="M164" s="27" t="s">
        <v>22</v>
      </c>
      <c r="N164" s="27" t="s">
        <v>23</v>
      </c>
      <c r="O164" s="27" t="s">
        <v>23</v>
      </c>
      <c r="P164" s="27" t="s">
        <v>23</v>
      </c>
      <c r="Q164" s="27" t="s">
        <v>23</v>
      </c>
      <c r="R164" s="27" t="s">
        <v>23</v>
      </c>
      <c r="S164" s="21">
        <v>164.0</v>
      </c>
      <c r="T164" s="25"/>
      <c r="U164" s="8"/>
      <c r="V164" s="8"/>
      <c r="W164" s="8"/>
      <c r="X164" s="8"/>
      <c r="Y164" s="8"/>
      <c r="Z164" s="8"/>
    </row>
    <row r="165" ht="28.5" customHeight="1">
      <c r="A165" s="23" t="s">
        <v>195</v>
      </c>
      <c r="B165" s="55">
        <f t="shared" si="76"/>
        <v>1</v>
      </c>
      <c r="C165" s="58" t="str">
        <f t="shared" si="77"/>
        <v>Ap Dung</v>
      </c>
      <c r="D165" s="59" t="str">
        <f t="shared" si="78"/>
        <v>Bat buoc</v>
      </c>
      <c r="E165" s="31" t="str">
        <f t="shared" si="79"/>
        <v>x</v>
      </c>
      <c r="F165" s="25"/>
      <c r="G165" s="27" t="str">
        <f t="shared" si="80"/>
        <v/>
      </c>
      <c r="H165" s="26" t="s">
        <v>15</v>
      </c>
      <c r="I165" s="21">
        <v>1.0</v>
      </c>
      <c r="J165" s="21">
        <v>1.0</v>
      </c>
      <c r="K165" s="21">
        <v>1.0</v>
      </c>
      <c r="L165" s="21">
        <v>1.0</v>
      </c>
      <c r="M165" s="27" t="s">
        <v>22</v>
      </c>
      <c r="N165" s="27" t="s">
        <v>23</v>
      </c>
      <c r="O165" s="27" t="s">
        <v>23</v>
      </c>
      <c r="P165" s="27" t="s">
        <v>23</v>
      </c>
      <c r="Q165" s="27" t="s">
        <v>23</v>
      </c>
      <c r="R165" s="27" t="s">
        <v>23</v>
      </c>
      <c r="S165" s="21">
        <v>165.0</v>
      </c>
      <c r="T165" s="25"/>
      <c r="U165" s="8"/>
      <c r="V165" s="8"/>
      <c r="W165" s="8"/>
      <c r="X165" s="8"/>
      <c r="Y165" s="8"/>
      <c r="Z165" s="8"/>
    </row>
    <row r="166" ht="28.5" customHeight="1">
      <c r="A166" s="23" t="s">
        <v>196</v>
      </c>
      <c r="B166" s="55">
        <f t="shared" si="76"/>
        <v>1</v>
      </c>
      <c r="C166" s="58" t="str">
        <f t="shared" si="77"/>
        <v>Ap Dung</v>
      </c>
      <c r="D166" s="59" t="str">
        <f t="shared" si="78"/>
        <v>Bat buoc</v>
      </c>
      <c r="E166" s="31" t="str">
        <f t="shared" si="79"/>
        <v>x</v>
      </c>
      <c r="F166" s="25"/>
      <c r="G166" s="27" t="str">
        <f t="shared" si="80"/>
        <v/>
      </c>
      <c r="H166" s="26" t="s">
        <v>15</v>
      </c>
      <c r="I166" s="21">
        <v>1.0</v>
      </c>
      <c r="J166" s="21">
        <v>1.0</v>
      </c>
      <c r="K166" s="21">
        <v>1.0</v>
      </c>
      <c r="L166" s="21">
        <v>1.0</v>
      </c>
      <c r="M166" s="27" t="s">
        <v>22</v>
      </c>
      <c r="N166" s="27" t="s">
        <v>23</v>
      </c>
      <c r="O166" s="27" t="s">
        <v>23</v>
      </c>
      <c r="P166" s="27" t="s">
        <v>23</v>
      </c>
      <c r="Q166" s="27" t="s">
        <v>23</v>
      </c>
      <c r="R166" s="27" t="s">
        <v>23</v>
      </c>
      <c r="S166" s="21">
        <v>166.0</v>
      </c>
      <c r="T166" s="25"/>
      <c r="U166" s="8"/>
      <c r="V166" s="8"/>
      <c r="W166" s="8"/>
      <c r="X166" s="8"/>
      <c r="Y166" s="8"/>
      <c r="Z166" s="8"/>
    </row>
    <row r="167" ht="28.5" customHeight="1">
      <c r="A167" s="23" t="s">
        <v>197</v>
      </c>
      <c r="B167" s="55">
        <f t="shared" si="76"/>
        <v>1</v>
      </c>
      <c r="C167" s="58" t="str">
        <f t="shared" si="77"/>
        <v>Ap Dung</v>
      </c>
      <c r="D167" s="59" t="str">
        <f t="shared" si="78"/>
        <v>khuyen khich</v>
      </c>
      <c r="E167" s="25">
        <f t="shared" si="79"/>
        <v>1</v>
      </c>
      <c r="F167" s="25"/>
      <c r="G167" s="27" t="str">
        <f t="shared" si="80"/>
        <v/>
      </c>
      <c r="H167" s="26" t="s">
        <v>15</v>
      </c>
      <c r="I167" s="21">
        <v>1.0</v>
      </c>
      <c r="J167" s="21">
        <v>1.0</v>
      </c>
      <c r="K167" s="21">
        <v>1.0</v>
      </c>
      <c r="L167" s="21">
        <v>1.0</v>
      </c>
      <c r="M167" s="27" t="s">
        <v>18</v>
      </c>
      <c r="N167" s="22"/>
      <c r="O167" s="22"/>
      <c r="P167" s="22">
        <v>1.0</v>
      </c>
      <c r="Q167" s="22">
        <v>1.0</v>
      </c>
      <c r="R167" s="22">
        <v>1.0</v>
      </c>
      <c r="S167" s="21">
        <v>167.0</v>
      </c>
      <c r="T167" s="25"/>
      <c r="U167" s="8"/>
      <c r="V167" s="8"/>
      <c r="W167" s="8"/>
      <c r="X167" s="8"/>
      <c r="Y167" s="8"/>
      <c r="Z167" s="8"/>
    </row>
    <row r="168" ht="28.5" customHeight="1">
      <c r="A168" s="23" t="s">
        <v>198</v>
      </c>
      <c r="B168" s="55">
        <f t="shared" si="76"/>
        <v>1</v>
      </c>
      <c r="C168" s="58" t="str">
        <f t="shared" si="77"/>
        <v>Ap Dung</v>
      </c>
      <c r="D168" s="59" t="str">
        <f t="shared" si="78"/>
        <v>Bat buoc</v>
      </c>
      <c r="E168" s="31" t="str">
        <f t="shared" si="79"/>
        <v>x</v>
      </c>
      <c r="F168" s="25"/>
      <c r="G168" s="27" t="str">
        <f t="shared" si="80"/>
        <v/>
      </c>
      <c r="H168" s="26" t="s">
        <v>15</v>
      </c>
      <c r="I168" s="21">
        <v>1.0</v>
      </c>
      <c r="J168" s="21">
        <v>1.0</v>
      </c>
      <c r="K168" s="21">
        <v>1.0</v>
      </c>
      <c r="L168" s="21">
        <v>1.0</v>
      </c>
      <c r="M168" s="27" t="s">
        <v>22</v>
      </c>
      <c r="N168" s="27" t="s">
        <v>23</v>
      </c>
      <c r="O168" s="27" t="s">
        <v>23</v>
      </c>
      <c r="P168" s="27" t="s">
        <v>23</v>
      </c>
      <c r="Q168" s="27" t="s">
        <v>23</v>
      </c>
      <c r="R168" s="27" t="s">
        <v>23</v>
      </c>
      <c r="S168" s="21">
        <v>168.0</v>
      </c>
      <c r="T168" s="25"/>
      <c r="U168" s="8"/>
      <c r="V168" s="8"/>
      <c r="W168" s="8"/>
      <c r="X168" s="8"/>
      <c r="Y168" s="8"/>
      <c r="Z168" s="8"/>
    </row>
    <row r="169" ht="28.5" customHeight="1">
      <c r="A169" s="23" t="s">
        <v>199</v>
      </c>
      <c r="B169" s="55">
        <f t="shared" si="76"/>
        <v>1</v>
      </c>
      <c r="C169" s="58" t="str">
        <f t="shared" si="77"/>
        <v>Ap Dung</v>
      </c>
      <c r="D169" s="59" t="str">
        <f t="shared" si="78"/>
        <v>Bat buoc</v>
      </c>
      <c r="E169" s="31" t="str">
        <f t="shared" si="79"/>
        <v>x</v>
      </c>
      <c r="F169" s="25"/>
      <c r="G169" s="27" t="str">
        <f t="shared" si="80"/>
        <v/>
      </c>
      <c r="H169" s="26" t="s">
        <v>15</v>
      </c>
      <c r="I169" s="21">
        <v>1.0</v>
      </c>
      <c r="J169" s="21">
        <v>1.0</v>
      </c>
      <c r="K169" s="21">
        <v>1.0</v>
      </c>
      <c r="L169" s="21">
        <v>1.0</v>
      </c>
      <c r="M169" s="27" t="s">
        <v>200</v>
      </c>
      <c r="N169" s="22">
        <v>1.0</v>
      </c>
      <c r="O169" s="27" t="s">
        <v>23</v>
      </c>
      <c r="P169" s="27" t="s">
        <v>23</v>
      </c>
      <c r="Q169" s="27" t="s">
        <v>23</v>
      </c>
      <c r="R169" s="27" t="s">
        <v>23</v>
      </c>
      <c r="S169" s="21">
        <v>169.0</v>
      </c>
      <c r="T169" s="25"/>
      <c r="U169" s="8"/>
      <c r="V169" s="8"/>
      <c r="W169" s="8"/>
      <c r="X169" s="8"/>
      <c r="Y169" s="8"/>
      <c r="Z169" s="8"/>
    </row>
    <row r="170" ht="28.5" customHeight="1">
      <c r="A170" s="23" t="s">
        <v>201</v>
      </c>
      <c r="B170" s="55">
        <f t="shared" si="76"/>
        <v>1</v>
      </c>
      <c r="C170" s="58" t="str">
        <f t="shared" si="77"/>
        <v>Ap Dung</v>
      </c>
      <c r="D170" s="59" t="str">
        <f t="shared" si="78"/>
        <v>Bat buoc</v>
      </c>
      <c r="E170" s="31" t="str">
        <f t="shared" si="79"/>
        <v>x</v>
      </c>
      <c r="F170" s="25"/>
      <c r="G170" s="27" t="str">
        <f t="shared" si="80"/>
        <v/>
      </c>
      <c r="H170" s="26" t="s">
        <v>15</v>
      </c>
      <c r="I170" s="21">
        <v>1.0</v>
      </c>
      <c r="J170" s="21">
        <v>1.0</v>
      </c>
      <c r="K170" s="21">
        <v>1.0</v>
      </c>
      <c r="L170" s="21">
        <v>1.0</v>
      </c>
      <c r="M170" s="27" t="s">
        <v>22</v>
      </c>
      <c r="N170" s="27" t="s">
        <v>23</v>
      </c>
      <c r="O170" s="27" t="s">
        <v>23</v>
      </c>
      <c r="P170" s="27" t="s">
        <v>23</v>
      </c>
      <c r="Q170" s="27" t="s">
        <v>23</v>
      </c>
      <c r="R170" s="27" t="s">
        <v>23</v>
      </c>
      <c r="S170" s="21">
        <v>170.0</v>
      </c>
      <c r="T170" s="25"/>
      <c r="U170" s="8"/>
      <c r="V170" s="8"/>
      <c r="W170" s="8"/>
      <c r="X170" s="8"/>
      <c r="Y170" s="8"/>
      <c r="Z170" s="8"/>
    </row>
    <row r="171" ht="28.5" customHeight="1">
      <c r="A171" s="23" t="s">
        <v>202</v>
      </c>
      <c r="B171" s="55">
        <f t="shared" si="76"/>
        <v>1</v>
      </c>
      <c r="C171" s="58" t="str">
        <f t="shared" si="77"/>
        <v>Ap Dung</v>
      </c>
      <c r="D171" s="59" t="str">
        <f t="shared" si="78"/>
        <v>Bat buoc</v>
      </c>
      <c r="E171" s="31" t="str">
        <f t="shared" si="79"/>
        <v>x</v>
      </c>
      <c r="F171" s="25"/>
      <c r="G171" s="27" t="str">
        <f t="shared" si="80"/>
        <v/>
      </c>
      <c r="H171" s="26" t="s">
        <v>15</v>
      </c>
      <c r="I171" s="21">
        <v>1.0</v>
      </c>
      <c r="J171" s="21">
        <v>1.0</v>
      </c>
      <c r="K171" s="21">
        <v>1.0</v>
      </c>
      <c r="L171" s="21">
        <v>1.0</v>
      </c>
      <c r="M171" s="27" t="s">
        <v>22</v>
      </c>
      <c r="N171" s="27" t="s">
        <v>23</v>
      </c>
      <c r="O171" s="27" t="s">
        <v>23</v>
      </c>
      <c r="P171" s="27" t="s">
        <v>23</v>
      </c>
      <c r="Q171" s="27" t="s">
        <v>23</v>
      </c>
      <c r="R171" s="27" t="s">
        <v>23</v>
      </c>
      <c r="S171" s="21">
        <v>171.0</v>
      </c>
      <c r="T171" s="25"/>
      <c r="U171" s="8"/>
      <c r="V171" s="8"/>
      <c r="W171" s="8"/>
      <c r="X171" s="8"/>
      <c r="Y171" s="8"/>
      <c r="Z171" s="8"/>
    </row>
    <row r="172" ht="28.5" customHeight="1">
      <c r="A172" s="23" t="s">
        <v>203</v>
      </c>
      <c r="B172" s="55">
        <f t="shared" si="76"/>
        <v>1</v>
      </c>
      <c r="C172" s="58" t="str">
        <f t="shared" si="77"/>
        <v>Ap Dung</v>
      </c>
      <c r="D172" s="59" t="str">
        <f t="shared" si="78"/>
        <v>Bat buoc</v>
      </c>
      <c r="E172" s="31" t="str">
        <f t="shared" si="79"/>
        <v>x</v>
      </c>
      <c r="F172" s="25"/>
      <c r="G172" s="27" t="str">
        <f t="shared" si="80"/>
        <v/>
      </c>
      <c r="H172" s="26" t="s">
        <v>15</v>
      </c>
      <c r="I172" s="21">
        <v>1.0</v>
      </c>
      <c r="J172" s="21">
        <v>1.0</v>
      </c>
      <c r="K172" s="21">
        <v>1.0</v>
      </c>
      <c r="L172" s="21">
        <v>1.0</v>
      </c>
      <c r="M172" s="27" t="s">
        <v>22</v>
      </c>
      <c r="N172" s="27" t="s">
        <v>23</v>
      </c>
      <c r="O172" s="27" t="s">
        <v>23</v>
      </c>
      <c r="P172" s="27" t="s">
        <v>23</v>
      </c>
      <c r="Q172" s="27" t="s">
        <v>23</v>
      </c>
      <c r="R172" s="27" t="s">
        <v>23</v>
      </c>
      <c r="S172" s="21">
        <v>172.0</v>
      </c>
      <c r="T172" s="25"/>
      <c r="U172" s="8"/>
      <c r="V172" s="8"/>
      <c r="W172" s="8"/>
      <c r="X172" s="8"/>
      <c r="Y172" s="8"/>
      <c r="Z172" s="8"/>
    </row>
    <row r="173" ht="28.5" customHeight="1">
      <c r="A173" s="23" t="s">
        <v>204</v>
      </c>
      <c r="B173" s="55">
        <f t="shared" si="76"/>
        <v>1</v>
      </c>
      <c r="C173" s="58" t="str">
        <f t="shared" si="77"/>
        <v>Ap Dung</v>
      </c>
      <c r="D173" s="59" t="str">
        <f t="shared" si="78"/>
        <v>Bat buoc</v>
      </c>
      <c r="E173" s="31" t="str">
        <f t="shared" si="79"/>
        <v>x</v>
      </c>
      <c r="F173" s="25"/>
      <c r="G173" s="27" t="str">
        <f t="shared" si="80"/>
        <v/>
      </c>
      <c r="H173" s="26" t="s">
        <v>15</v>
      </c>
      <c r="I173" s="21">
        <v>1.0</v>
      </c>
      <c r="J173" s="21">
        <v>1.0</v>
      </c>
      <c r="K173" s="21">
        <v>1.0</v>
      </c>
      <c r="L173" s="21">
        <v>1.0</v>
      </c>
      <c r="M173" s="27" t="s">
        <v>22</v>
      </c>
      <c r="N173" s="27" t="s">
        <v>23</v>
      </c>
      <c r="O173" s="27" t="s">
        <v>23</v>
      </c>
      <c r="P173" s="27" t="s">
        <v>23</v>
      </c>
      <c r="Q173" s="27" t="s">
        <v>23</v>
      </c>
      <c r="R173" s="27" t="s">
        <v>23</v>
      </c>
      <c r="S173" s="21">
        <v>173.0</v>
      </c>
      <c r="T173" s="25"/>
      <c r="U173" s="8"/>
      <c r="V173" s="8"/>
      <c r="W173" s="8"/>
      <c r="X173" s="8"/>
      <c r="Y173" s="8"/>
      <c r="Z173" s="8"/>
    </row>
    <row r="174" ht="28.5" customHeight="1">
      <c r="A174" s="23" t="s">
        <v>205</v>
      </c>
      <c r="B174" s="55">
        <f t="shared" si="76"/>
        <v>1</v>
      </c>
      <c r="C174" s="58" t="str">
        <f t="shared" si="77"/>
        <v>Ap Dung</v>
      </c>
      <c r="D174" s="59" t="str">
        <f t="shared" si="78"/>
        <v>Bat buoc</v>
      </c>
      <c r="E174" s="31" t="str">
        <f t="shared" si="79"/>
        <v>x</v>
      </c>
      <c r="F174" s="25"/>
      <c r="G174" s="27" t="str">
        <f t="shared" si="80"/>
        <v/>
      </c>
      <c r="H174" s="26" t="s">
        <v>15</v>
      </c>
      <c r="I174" s="21">
        <v>1.0</v>
      </c>
      <c r="J174" s="21">
        <v>1.0</v>
      </c>
      <c r="K174" s="21">
        <v>1.0</v>
      </c>
      <c r="L174" s="21">
        <v>1.0</v>
      </c>
      <c r="M174" s="27" t="s">
        <v>22</v>
      </c>
      <c r="N174" s="27" t="s">
        <v>23</v>
      </c>
      <c r="O174" s="27" t="s">
        <v>23</v>
      </c>
      <c r="P174" s="27" t="s">
        <v>23</v>
      </c>
      <c r="Q174" s="27" t="s">
        <v>23</v>
      </c>
      <c r="R174" s="27" t="s">
        <v>23</v>
      </c>
      <c r="S174" s="21">
        <v>174.0</v>
      </c>
      <c r="T174" s="25"/>
      <c r="U174" s="8"/>
      <c r="V174" s="8"/>
      <c r="W174" s="8"/>
      <c r="X174" s="8"/>
      <c r="Y174" s="8"/>
      <c r="Z174" s="8"/>
    </row>
    <row r="175" ht="28.5" customHeight="1">
      <c r="A175" s="23" t="s">
        <v>206</v>
      </c>
      <c r="B175" s="55">
        <f t="shared" si="76"/>
        <v>1</v>
      </c>
      <c r="C175" s="58" t="str">
        <f t="shared" si="77"/>
        <v>Ap Dung</v>
      </c>
      <c r="D175" s="59" t="str">
        <f t="shared" si="78"/>
        <v>Bat buoc</v>
      </c>
      <c r="E175" s="31" t="str">
        <f t="shared" si="79"/>
        <v>x</v>
      </c>
      <c r="F175" s="25"/>
      <c r="G175" s="27" t="str">
        <f t="shared" si="80"/>
        <v/>
      </c>
      <c r="H175" s="26" t="s">
        <v>15</v>
      </c>
      <c r="I175" s="21">
        <v>1.0</v>
      </c>
      <c r="J175" s="21">
        <v>1.0</v>
      </c>
      <c r="K175" s="21">
        <v>1.0</v>
      </c>
      <c r="L175" s="21">
        <v>1.0</v>
      </c>
      <c r="M175" s="27" t="s">
        <v>25</v>
      </c>
      <c r="N175" s="22"/>
      <c r="O175" s="22"/>
      <c r="P175" s="27" t="s">
        <v>23</v>
      </c>
      <c r="Q175" s="27" t="s">
        <v>23</v>
      </c>
      <c r="R175" s="27" t="s">
        <v>23</v>
      </c>
      <c r="S175" s="21">
        <v>175.0</v>
      </c>
      <c r="T175" s="25"/>
      <c r="U175" s="8"/>
      <c r="V175" s="8"/>
      <c r="W175" s="8"/>
      <c r="X175" s="8"/>
      <c r="Y175" s="8"/>
      <c r="Z175" s="8"/>
    </row>
    <row r="176" ht="28.5" customHeight="1">
      <c r="A176" s="23" t="s">
        <v>207</v>
      </c>
      <c r="B176" s="55">
        <f t="shared" si="76"/>
        <v>1</v>
      </c>
      <c r="C176" s="58" t="str">
        <f t="shared" si="77"/>
        <v>Ap Dung</v>
      </c>
      <c r="D176" s="59" t="str">
        <f t="shared" si="78"/>
        <v>khuyen khich</v>
      </c>
      <c r="E176" s="25">
        <f t="shared" si="79"/>
        <v>1</v>
      </c>
      <c r="F176" s="25"/>
      <c r="G176" s="27" t="str">
        <f t="shared" si="80"/>
        <v/>
      </c>
      <c r="H176" s="26" t="s">
        <v>15</v>
      </c>
      <c r="I176" s="21">
        <v>1.0</v>
      </c>
      <c r="J176" s="21">
        <v>1.0</v>
      </c>
      <c r="K176" s="21">
        <v>1.0</v>
      </c>
      <c r="L176" s="21">
        <v>1.0</v>
      </c>
      <c r="M176" s="27" t="s">
        <v>18</v>
      </c>
      <c r="N176" s="22"/>
      <c r="O176" s="22"/>
      <c r="P176" s="22">
        <v>1.0</v>
      </c>
      <c r="Q176" s="22">
        <v>1.0</v>
      </c>
      <c r="R176" s="22">
        <v>1.0</v>
      </c>
      <c r="S176" s="21">
        <v>176.0</v>
      </c>
      <c r="T176" s="25"/>
      <c r="U176" s="8"/>
      <c r="V176" s="8"/>
      <c r="W176" s="8"/>
      <c r="X176" s="8"/>
      <c r="Y176" s="8"/>
      <c r="Z176" s="8"/>
    </row>
    <row r="177" ht="40.5" customHeight="1">
      <c r="A177" s="23" t="s">
        <v>208</v>
      </c>
      <c r="B177" s="55">
        <f t="shared" si="76"/>
        <v>1</v>
      </c>
      <c r="C177" s="58" t="str">
        <f t="shared" si="77"/>
        <v>Ap Dung</v>
      </c>
      <c r="D177" s="59" t="str">
        <f t="shared" si="78"/>
        <v>Bat buoc</v>
      </c>
      <c r="E177" s="31" t="str">
        <f t="shared" si="79"/>
        <v>x</v>
      </c>
      <c r="F177" s="25"/>
      <c r="G177" s="27" t="str">
        <f t="shared" si="80"/>
        <v/>
      </c>
      <c r="H177" s="26" t="s">
        <v>15</v>
      </c>
      <c r="I177" s="21">
        <v>1.0</v>
      </c>
      <c r="J177" s="21">
        <v>1.0</v>
      </c>
      <c r="K177" s="21">
        <v>1.0</v>
      </c>
      <c r="L177" s="21">
        <v>1.0</v>
      </c>
      <c r="M177" s="27" t="s">
        <v>22</v>
      </c>
      <c r="N177" s="27" t="s">
        <v>23</v>
      </c>
      <c r="O177" s="27" t="s">
        <v>23</v>
      </c>
      <c r="P177" s="27" t="s">
        <v>23</v>
      </c>
      <c r="Q177" s="27" t="s">
        <v>23</v>
      </c>
      <c r="R177" s="27" t="s">
        <v>23</v>
      </c>
      <c r="S177" s="21">
        <v>177.0</v>
      </c>
      <c r="T177" s="25"/>
      <c r="U177" s="8"/>
      <c r="V177" s="8"/>
      <c r="W177" s="8"/>
      <c r="X177" s="8"/>
      <c r="Y177" s="8"/>
      <c r="Z177" s="8"/>
    </row>
    <row r="178" ht="28.5" customHeight="1">
      <c r="A178" s="16" t="s">
        <v>209</v>
      </c>
      <c r="B178" s="55"/>
      <c r="C178" s="60"/>
      <c r="D178" s="61"/>
      <c r="E178" s="30"/>
      <c r="F178" s="30"/>
      <c r="G178" s="22"/>
      <c r="H178" s="21"/>
      <c r="I178" s="21"/>
      <c r="J178" s="21"/>
      <c r="K178" s="21"/>
      <c r="L178" s="21"/>
      <c r="M178" s="22"/>
      <c r="N178" s="22"/>
      <c r="O178" s="22"/>
      <c r="P178" s="22"/>
      <c r="Q178" s="22"/>
      <c r="R178" s="22"/>
      <c r="S178" s="21">
        <v>178.0</v>
      </c>
      <c r="T178" s="30"/>
      <c r="U178" s="8"/>
      <c r="V178" s="8"/>
      <c r="W178" s="8"/>
      <c r="X178" s="8"/>
      <c r="Y178" s="8"/>
      <c r="Z178" s="8"/>
    </row>
    <row r="179" ht="28.5" customHeight="1">
      <c r="A179" s="28" t="s">
        <v>210</v>
      </c>
      <c r="B179" s="55"/>
      <c r="C179" s="60"/>
      <c r="D179" s="61"/>
      <c r="E179" s="30"/>
      <c r="F179" s="30"/>
      <c r="G179" s="22"/>
      <c r="H179" s="21"/>
      <c r="I179" s="21"/>
      <c r="J179" s="21"/>
      <c r="K179" s="21"/>
      <c r="L179" s="21"/>
      <c r="M179" s="22"/>
      <c r="N179" s="22"/>
      <c r="O179" s="22"/>
      <c r="P179" s="22"/>
      <c r="Q179" s="22"/>
      <c r="R179" s="22"/>
      <c r="S179" s="21">
        <v>179.0</v>
      </c>
      <c r="T179" s="30"/>
      <c r="U179" s="8"/>
      <c r="V179" s="8"/>
      <c r="W179" s="8"/>
      <c r="X179" s="8"/>
      <c r="Y179" s="8"/>
      <c r="Z179" s="8"/>
    </row>
    <row r="180" ht="28.5" customHeight="1">
      <c r="A180" s="23" t="s">
        <v>211</v>
      </c>
      <c r="B180" s="55">
        <f t="shared" ref="B180:B257" si="81">HLOOKUP($B$2,$I$1:L180,S180,FALSE)</f>
        <v>1</v>
      </c>
      <c r="C180" s="58" t="str">
        <f t="shared" ref="C180:C257" si="82">IF(B180=1,"Ap Dung","Khong")</f>
        <v>Ap Dung</v>
      </c>
      <c r="D180" s="59" t="str">
        <f t="shared" ref="D180:D257" si="83">IF(E180="x","Bat buoc",(IF(E180=1,"khuyen khich","Khong")))</f>
        <v>Khong</v>
      </c>
      <c r="E180" s="25" t="str">
        <f t="shared" ref="E180:E257" si="84">HLOOKUP($E$2,$N$1:R180,S180,FALSE)</f>
        <v/>
      </c>
      <c r="F180" s="25"/>
      <c r="G180" s="27" t="str">
        <f t="shared" ref="G180:G257" si="85">IF(AND(F180=1,E180=1),1,IF(AND(F180=1,E180="x"),"x",""))</f>
        <v/>
      </c>
      <c r="H180" s="26" t="s">
        <v>15</v>
      </c>
      <c r="I180" s="21">
        <v>1.0</v>
      </c>
      <c r="J180" s="21">
        <v>1.0</v>
      </c>
      <c r="K180" s="21">
        <v>1.0</v>
      </c>
      <c r="L180" s="21">
        <v>1.0</v>
      </c>
      <c r="M180" s="27" t="s">
        <v>30</v>
      </c>
      <c r="N180" s="27" t="s">
        <v>23</v>
      </c>
      <c r="O180" s="27" t="s">
        <v>23</v>
      </c>
      <c r="P180" s="22"/>
      <c r="Q180" s="22"/>
      <c r="R180" s="22"/>
      <c r="S180" s="21">
        <v>180.0</v>
      </c>
      <c r="T180" s="25"/>
      <c r="U180" s="8"/>
      <c r="V180" s="8"/>
      <c r="W180" s="8"/>
      <c r="X180" s="8"/>
      <c r="Y180" s="8"/>
      <c r="Z180" s="8"/>
    </row>
    <row r="181" ht="28.5" customHeight="1">
      <c r="A181" s="23" t="s">
        <v>212</v>
      </c>
      <c r="B181" s="55">
        <f t="shared" si="81"/>
        <v>1</v>
      </c>
      <c r="C181" s="58" t="str">
        <f t="shared" si="82"/>
        <v>Ap Dung</v>
      </c>
      <c r="D181" s="59" t="str">
        <f t="shared" si="83"/>
        <v>Khong</v>
      </c>
      <c r="E181" s="25" t="str">
        <f t="shared" si="84"/>
        <v/>
      </c>
      <c r="F181" s="25"/>
      <c r="G181" s="27" t="str">
        <f t="shared" si="85"/>
        <v/>
      </c>
      <c r="H181" s="26" t="s">
        <v>15</v>
      </c>
      <c r="I181" s="21">
        <v>1.0</v>
      </c>
      <c r="J181" s="21">
        <v>1.0</v>
      </c>
      <c r="K181" s="21">
        <v>1.0</v>
      </c>
      <c r="L181" s="21">
        <v>1.0</v>
      </c>
      <c r="M181" s="27" t="s">
        <v>85</v>
      </c>
      <c r="N181" s="22"/>
      <c r="O181" s="22"/>
      <c r="P181" s="27" t="s">
        <v>23</v>
      </c>
      <c r="Q181" s="27" t="s">
        <v>23</v>
      </c>
      <c r="R181" s="22"/>
      <c r="S181" s="21">
        <v>181.0</v>
      </c>
      <c r="T181" s="25"/>
      <c r="U181" s="8"/>
      <c r="V181" s="8"/>
      <c r="W181" s="8"/>
      <c r="X181" s="8"/>
      <c r="Y181" s="8"/>
      <c r="Z181" s="8"/>
    </row>
    <row r="182" ht="28.5" customHeight="1">
      <c r="A182" s="23" t="s">
        <v>213</v>
      </c>
      <c r="B182" s="55">
        <f t="shared" si="81"/>
        <v>1</v>
      </c>
      <c r="C182" s="58" t="str">
        <f t="shared" si="82"/>
        <v>Ap Dung</v>
      </c>
      <c r="D182" s="59" t="str">
        <f t="shared" si="83"/>
        <v>Bat buoc</v>
      </c>
      <c r="E182" s="31" t="str">
        <f t="shared" si="84"/>
        <v>x</v>
      </c>
      <c r="F182" s="25"/>
      <c r="G182" s="27" t="str">
        <f t="shared" si="85"/>
        <v/>
      </c>
      <c r="H182" s="26" t="s">
        <v>15</v>
      </c>
      <c r="I182" s="21">
        <v>1.0</v>
      </c>
      <c r="J182" s="21">
        <v>1.0</v>
      </c>
      <c r="K182" s="21">
        <v>1.0</v>
      </c>
      <c r="L182" s="21">
        <v>1.0</v>
      </c>
      <c r="M182" s="27" t="s">
        <v>28</v>
      </c>
      <c r="N182" s="22"/>
      <c r="O182" s="22"/>
      <c r="P182" s="22"/>
      <c r="Q182" s="22"/>
      <c r="R182" s="27" t="s">
        <v>23</v>
      </c>
      <c r="S182" s="21">
        <v>182.0</v>
      </c>
      <c r="T182" s="25"/>
      <c r="U182" s="8"/>
      <c r="V182" s="8"/>
      <c r="W182" s="8"/>
      <c r="X182" s="8"/>
      <c r="Y182" s="8"/>
      <c r="Z182" s="8"/>
    </row>
    <row r="183" ht="28.5" customHeight="1">
      <c r="A183" s="23" t="s">
        <v>214</v>
      </c>
      <c r="B183" s="55">
        <f t="shared" si="81"/>
        <v>1</v>
      </c>
      <c r="C183" s="58" t="str">
        <f t="shared" si="82"/>
        <v>Ap Dung</v>
      </c>
      <c r="D183" s="59" t="str">
        <f t="shared" si="83"/>
        <v>Bat buoc</v>
      </c>
      <c r="E183" s="31" t="str">
        <f t="shared" si="84"/>
        <v>x</v>
      </c>
      <c r="F183" s="25"/>
      <c r="G183" s="27" t="str">
        <f t="shared" si="85"/>
        <v/>
      </c>
      <c r="H183" s="26" t="s">
        <v>15</v>
      </c>
      <c r="I183" s="21">
        <v>1.0</v>
      </c>
      <c r="J183" s="21">
        <v>1.0</v>
      </c>
      <c r="K183" s="21">
        <v>1.0</v>
      </c>
      <c r="L183" s="21">
        <v>1.0</v>
      </c>
      <c r="M183" s="27" t="s">
        <v>22</v>
      </c>
      <c r="N183" s="27" t="s">
        <v>23</v>
      </c>
      <c r="O183" s="27" t="s">
        <v>23</v>
      </c>
      <c r="P183" s="27" t="s">
        <v>23</v>
      </c>
      <c r="Q183" s="27" t="s">
        <v>23</v>
      </c>
      <c r="R183" s="27" t="s">
        <v>23</v>
      </c>
      <c r="S183" s="21">
        <v>183.0</v>
      </c>
      <c r="T183" s="25"/>
      <c r="U183" s="8"/>
      <c r="V183" s="8"/>
      <c r="W183" s="8"/>
      <c r="X183" s="8"/>
      <c r="Y183" s="8"/>
      <c r="Z183" s="8"/>
    </row>
    <row r="184" ht="28.5" customHeight="1">
      <c r="A184" s="23" t="s">
        <v>215</v>
      </c>
      <c r="B184" s="55">
        <f t="shared" si="81"/>
        <v>1</v>
      </c>
      <c r="C184" s="58" t="str">
        <f t="shared" si="82"/>
        <v>Ap Dung</v>
      </c>
      <c r="D184" s="59" t="str">
        <f t="shared" si="83"/>
        <v>Bat buoc</v>
      </c>
      <c r="E184" s="31" t="str">
        <f t="shared" si="84"/>
        <v>x</v>
      </c>
      <c r="F184" s="25"/>
      <c r="G184" s="27" t="str">
        <f t="shared" si="85"/>
        <v/>
      </c>
      <c r="H184" s="26" t="s">
        <v>15</v>
      </c>
      <c r="I184" s="21">
        <v>1.0</v>
      </c>
      <c r="J184" s="21">
        <v>1.0</v>
      </c>
      <c r="K184" s="21">
        <v>1.0</v>
      </c>
      <c r="L184" s="21">
        <v>1.0</v>
      </c>
      <c r="M184" s="27" t="s">
        <v>28</v>
      </c>
      <c r="N184" s="22"/>
      <c r="O184" s="22"/>
      <c r="P184" s="22"/>
      <c r="Q184" s="22"/>
      <c r="R184" s="27" t="s">
        <v>23</v>
      </c>
      <c r="S184" s="21">
        <v>184.0</v>
      </c>
      <c r="T184" s="25"/>
      <c r="U184" s="8"/>
      <c r="V184" s="8"/>
      <c r="W184" s="8"/>
      <c r="X184" s="8"/>
      <c r="Y184" s="8"/>
      <c r="Z184" s="8"/>
    </row>
    <row r="185" ht="28.5" customHeight="1">
      <c r="A185" s="23" t="s">
        <v>216</v>
      </c>
      <c r="B185" s="55">
        <f t="shared" si="81"/>
        <v>1</v>
      </c>
      <c r="C185" s="58" t="str">
        <f t="shared" si="82"/>
        <v>Ap Dung</v>
      </c>
      <c r="D185" s="59" t="str">
        <f t="shared" si="83"/>
        <v>Bat buoc</v>
      </c>
      <c r="E185" s="31" t="str">
        <f t="shared" si="84"/>
        <v>x</v>
      </c>
      <c r="F185" s="25"/>
      <c r="G185" s="27" t="str">
        <f t="shared" si="85"/>
        <v/>
      </c>
      <c r="H185" s="26" t="s">
        <v>15</v>
      </c>
      <c r="I185" s="21">
        <v>1.0</v>
      </c>
      <c r="J185" s="21">
        <v>1.0</v>
      </c>
      <c r="K185" s="21">
        <v>1.0</v>
      </c>
      <c r="L185" s="21">
        <v>1.0</v>
      </c>
      <c r="M185" s="27" t="s">
        <v>41</v>
      </c>
      <c r="N185" s="22"/>
      <c r="O185" s="22"/>
      <c r="P185" s="22"/>
      <c r="Q185" s="27" t="s">
        <v>23</v>
      </c>
      <c r="R185" s="27" t="s">
        <v>23</v>
      </c>
      <c r="S185" s="21">
        <v>185.0</v>
      </c>
      <c r="T185" s="25"/>
      <c r="U185" s="8"/>
      <c r="V185" s="8"/>
      <c r="W185" s="8"/>
      <c r="X185" s="8"/>
      <c r="Y185" s="8"/>
      <c r="Z185" s="8"/>
    </row>
    <row r="186" ht="28.5" customHeight="1">
      <c r="A186" s="23" t="s">
        <v>217</v>
      </c>
      <c r="B186" s="55">
        <f t="shared" si="81"/>
        <v>1</v>
      </c>
      <c r="C186" s="58" t="str">
        <f t="shared" si="82"/>
        <v>Ap Dung</v>
      </c>
      <c r="D186" s="59" t="str">
        <f t="shared" si="83"/>
        <v>Khong</v>
      </c>
      <c r="E186" s="25" t="str">
        <f t="shared" si="84"/>
        <v/>
      </c>
      <c r="F186" s="25"/>
      <c r="G186" s="27" t="str">
        <f t="shared" si="85"/>
        <v/>
      </c>
      <c r="H186" s="26" t="s">
        <v>15</v>
      </c>
      <c r="I186" s="21">
        <v>1.0</v>
      </c>
      <c r="J186" s="21">
        <v>1.0</v>
      </c>
      <c r="K186" s="21">
        <v>1.0</v>
      </c>
      <c r="L186" s="21">
        <v>1.0</v>
      </c>
      <c r="M186" s="27" t="s">
        <v>30</v>
      </c>
      <c r="N186" s="27" t="s">
        <v>23</v>
      </c>
      <c r="O186" s="27" t="s">
        <v>23</v>
      </c>
      <c r="P186" s="22"/>
      <c r="Q186" s="22"/>
      <c r="R186" s="22"/>
      <c r="S186" s="21">
        <v>186.0</v>
      </c>
      <c r="T186" s="25"/>
      <c r="U186" s="8"/>
      <c r="V186" s="8"/>
      <c r="W186" s="8"/>
      <c r="X186" s="8"/>
      <c r="Y186" s="8"/>
      <c r="Z186" s="8"/>
    </row>
    <row r="187" ht="28.5" customHeight="1">
      <c r="A187" s="23" t="s">
        <v>218</v>
      </c>
      <c r="B187" s="55">
        <f t="shared" si="81"/>
        <v>1</v>
      </c>
      <c r="C187" s="58" t="str">
        <f t="shared" si="82"/>
        <v>Ap Dung</v>
      </c>
      <c r="D187" s="59" t="str">
        <f t="shared" si="83"/>
        <v>Bat buoc</v>
      </c>
      <c r="E187" s="31" t="str">
        <f t="shared" si="84"/>
        <v>x</v>
      </c>
      <c r="F187" s="25"/>
      <c r="G187" s="27" t="str">
        <f t="shared" si="85"/>
        <v/>
      </c>
      <c r="H187" s="26" t="s">
        <v>15</v>
      </c>
      <c r="I187" s="21">
        <v>1.0</v>
      </c>
      <c r="J187" s="21">
        <v>1.0</v>
      </c>
      <c r="K187" s="21">
        <v>1.0</v>
      </c>
      <c r="L187" s="21">
        <v>1.0</v>
      </c>
      <c r="M187" s="27" t="s">
        <v>25</v>
      </c>
      <c r="N187" s="22"/>
      <c r="O187" s="22"/>
      <c r="P187" s="27" t="s">
        <v>23</v>
      </c>
      <c r="Q187" s="27" t="s">
        <v>23</v>
      </c>
      <c r="R187" s="27" t="s">
        <v>23</v>
      </c>
      <c r="S187" s="21">
        <v>187.0</v>
      </c>
      <c r="T187" s="25"/>
      <c r="U187" s="8"/>
      <c r="V187" s="8"/>
      <c r="W187" s="8"/>
      <c r="X187" s="8"/>
      <c r="Y187" s="8"/>
      <c r="Z187" s="8"/>
    </row>
    <row r="188" ht="28.5" customHeight="1">
      <c r="A188" s="23" t="s">
        <v>219</v>
      </c>
      <c r="B188" s="55">
        <f t="shared" si="81"/>
        <v>1</v>
      </c>
      <c r="C188" s="58" t="str">
        <f t="shared" si="82"/>
        <v>Ap Dung</v>
      </c>
      <c r="D188" s="59" t="str">
        <f t="shared" si="83"/>
        <v>Bat buoc</v>
      </c>
      <c r="E188" s="31" t="str">
        <f t="shared" si="84"/>
        <v>x</v>
      </c>
      <c r="F188" s="25"/>
      <c r="G188" s="27" t="str">
        <f t="shared" si="85"/>
        <v/>
      </c>
      <c r="H188" s="26" t="s">
        <v>15</v>
      </c>
      <c r="I188" s="21">
        <v>1.0</v>
      </c>
      <c r="J188" s="21">
        <v>1.0</v>
      </c>
      <c r="K188" s="21">
        <v>1.0</v>
      </c>
      <c r="L188" s="21">
        <v>1.0</v>
      </c>
      <c r="M188" s="27" t="s">
        <v>22</v>
      </c>
      <c r="N188" s="27" t="s">
        <v>23</v>
      </c>
      <c r="O188" s="27" t="s">
        <v>23</v>
      </c>
      <c r="P188" s="27" t="s">
        <v>23</v>
      </c>
      <c r="Q188" s="27" t="s">
        <v>23</v>
      </c>
      <c r="R188" s="27" t="s">
        <v>23</v>
      </c>
      <c r="S188" s="21">
        <v>188.0</v>
      </c>
      <c r="T188" s="25"/>
      <c r="U188" s="8"/>
      <c r="V188" s="8"/>
      <c r="W188" s="8"/>
      <c r="X188" s="8"/>
      <c r="Y188" s="8"/>
      <c r="Z188" s="8"/>
    </row>
    <row r="189" ht="28.5" customHeight="1">
      <c r="A189" s="23" t="s">
        <v>220</v>
      </c>
      <c r="B189" s="55">
        <f t="shared" si="81"/>
        <v>1</v>
      </c>
      <c r="C189" s="58" t="str">
        <f t="shared" si="82"/>
        <v>Ap Dung</v>
      </c>
      <c r="D189" s="59" t="str">
        <f t="shared" si="83"/>
        <v>Bat buoc</v>
      </c>
      <c r="E189" s="31" t="str">
        <f t="shared" si="84"/>
        <v>x</v>
      </c>
      <c r="F189" s="25"/>
      <c r="G189" s="27" t="str">
        <f t="shared" si="85"/>
        <v/>
      </c>
      <c r="H189" s="26" t="s">
        <v>15</v>
      </c>
      <c r="I189" s="21">
        <v>1.0</v>
      </c>
      <c r="J189" s="21">
        <v>1.0</v>
      </c>
      <c r="K189" s="21">
        <v>1.0</v>
      </c>
      <c r="L189" s="21">
        <v>1.0</v>
      </c>
      <c r="M189" s="27" t="s">
        <v>22</v>
      </c>
      <c r="N189" s="27" t="s">
        <v>23</v>
      </c>
      <c r="O189" s="27" t="s">
        <v>23</v>
      </c>
      <c r="P189" s="27" t="s">
        <v>23</v>
      </c>
      <c r="Q189" s="27" t="s">
        <v>23</v>
      </c>
      <c r="R189" s="27" t="s">
        <v>23</v>
      </c>
      <c r="S189" s="21">
        <v>189.0</v>
      </c>
      <c r="T189" s="25"/>
      <c r="U189" s="8"/>
      <c r="V189" s="8"/>
      <c r="W189" s="8"/>
      <c r="X189" s="8"/>
      <c r="Y189" s="8"/>
      <c r="Z189" s="8"/>
    </row>
    <row r="190" ht="28.5" customHeight="1">
      <c r="A190" s="23" t="s">
        <v>221</v>
      </c>
      <c r="B190" s="55">
        <f t="shared" si="81"/>
        <v>1</v>
      </c>
      <c r="C190" s="58" t="str">
        <f t="shared" si="82"/>
        <v>Ap Dung</v>
      </c>
      <c r="D190" s="59" t="str">
        <f t="shared" si="83"/>
        <v>Bat buoc</v>
      </c>
      <c r="E190" s="31" t="str">
        <f t="shared" si="84"/>
        <v>x</v>
      </c>
      <c r="F190" s="25"/>
      <c r="G190" s="27" t="str">
        <f t="shared" si="85"/>
        <v/>
      </c>
      <c r="H190" s="26" t="s">
        <v>15</v>
      </c>
      <c r="I190" s="21">
        <v>1.0</v>
      </c>
      <c r="J190" s="21">
        <v>1.0</v>
      </c>
      <c r="K190" s="21">
        <v>1.0</v>
      </c>
      <c r="L190" s="21">
        <v>1.0</v>
      </c>
      <c r="M190" s="27" t="s">
        <v>200</v>
      </c>
      <c r="N190" s="22">
        <v>1.0</v>
      </c>
      <c r="O190" s="27" t="s">
        <v>23</v>
      </c>
      <c r="P190" s="27" t="s">
        <v>23</v>
      </c>
      <c r="Q190" s="27" t="s">
        <v>23</v>
      </c>
      <c r="R190" s="27" t="s">
        <v>23</v>
      </c>
      <c r="S190" s="21">
        <v>190.0</v>
      </c>
      <c r="T190" s="25"/>
      <c r="U190" s="8"/>
      <c r="V190" s="8"/>
      <c r="W190" s="8"/>
      <c r="X190" s="8"/>
      <c r="Y190" s="8"/>
      <c r="Z190" s="8"/>
    </row>
    <row r="191" ht="28.5" customHeight="1">
      <c r="A191" s="23" t="s">
        <v>222</v>
      </c>
      <c r="B191" s="55">
        <f t="shared" si="81"/>
        <v>1</v>
      </c>
      <c r="C191" s="58" t="str">
        <f t="shared" si="82"/>
        <v>Ap Dung</v>
      </c>
      <c r="D191" s="59" t="str">
        <f t="shared" si="83"/>
        <v>Bat buoc</v>
      </c>
      <c r="E191" s="31" t="str">
        <f t="shared" si="84"/>
        <v>x</v>
      </c>
      <c r="F191" s="25"/>
      <c r="G191" s="27" t="str">
        <f t="shared" si="85"/>
        <v/>
      </c>
      <c r="H191" s="26" t="s">
        <v>15</v>
      </c>
      <c r="I191" s="21">
        <v>1.0</v>
      </c>
      <c r="J191" s="21">
        <v>1.0</v>
      </c>
      <c r="K191" s="21">
        <v>1.0</v>
      </c>
      <c r="L191" s="21">
        <v>1.0</v>
      </c>
      <c r="M191" s="27" t="s">
        <v>35</v>
      </c>
      <c r="N191" s="22"/>
      <c r="O191" s="22"/>
      <c r="P191" s="22">
        <v>1.0</v>
      </c>
      <c r="Q191" s="27" t="s">
        <v>23</v>
      </c>
      <c r="R191" s="27" t="s">
        <v>23</v>
      </c>
      <c r="S191" s="21">
        <v>191.0</v>
      </c>
      <c r="T191" s="25"/>
      <c r="U191" s="8"/>
      <c r="V191" s="8"/>
      <c r="W191" s="8"/>
      <c r="X191" s="8"/>
      <c r="Y191" s="8"/>
      <c r="Z191" s="8"/>
    </row>
    <row r="192" ht="28.5" customHeight="1">
      <c r="A192" s="23" t="s">
        <v>223</v>
      </c>
      <c r="B192" s="55">
        <f t="shared" si="81"/>
        <v>1</v>
      </c>
      <c r="C192" s="58" t="str">
        <f t="shared" si="82"/>
        <v>Ap Dung</v>
      </c>
      <c r="D192" s="59" t="str">
        <f t="shared" si="83"/>
        <v>khuyen khich</v>
      </c>
      <c r="E192" s="25">
        <f t="shared" si="84"/>
        <v>1</v>
      </c>
      <c r="F192" s="25"/>
      <c r="G192" s="27" t="str">
        <f t="shared" si="85"/>
        <v/>
      </c>
      <c r="H192" s="26" t="s">
        <v>15</v>
      </c>
      <c r="I192" s="21">
        <v>1.0</v>
      </c>
      <c r="J192" s="21">
        <v>1.0</v>
      </c>
      <c r="K192" s="21">
        <v>1.0</v>
      </c>
      <c r="L192" s="21">
        <v>1.0</v>
      </c>
      <c r="M192" s="27" t="s">
        <v>224</v>
      </c>
      <c r="N192" s="22"/>
      <c r="O192" s="22"/>
      <c r="P192" s="22"/>
      <c r="Q192" s="22">
        <v>1.0</v>
      </c>
      <c r="R192" s="22">
        <v>1.0</v>
      </c>
      <c r="S192" s="21">
        <v>192.0</v>
      </c>
      <c r="T192" s="25"/>
      <c r="U192" s="8"/>
      <c r="V192" s="8"/>
      <c r="W192" s="8"/>
      <c r="X192" s="8"/>
      <c r="Y192" s="8"/>
      <c r="Z192" s="8"/>
    </row>
    <row r="193" ht="28.5" customHeight="1">
      <c r="A193" s="23" t="s">
        <v>225</v>
      </c>
      <c r="B193" s="55">
        <f t="shared" si="81"/>
        <v>1</v>
      </c>
      <c r="C193" s="58" t="str">
        <f t="shared" si="82"/>
        <v>Ap Dung</v>
      </c>
      <c r="D193" s="59" t="str">
        <f t="shared" si="83"/>
        <v>Khong</v>
      </c>
      <c r="E193" s="25" t="str">
        <f t="shared" si="84"/>
        <v/>
      </c>
      <c r="F193" s="25"/>
      <c r="G193" s="27" t="str">
        <f t="shared" si="85"/>
        <v/>
      </c>
      <c r="H193" s="26" t="s">
        <v>15</v>
      </c>
      <c r="I193" s="21">
        <v>1.0</v>
      </c>
      <c r="J193" s="21">
        <v>1.0</v>
      </c>
      <c r="K193" s="21">
        <v>1.0</v>
      </c>
      <c r="L193" s="21">
        <v>1.0</v>
      </c>
      <c r="M193" s="27" t="s">
        <v>226</v>
      </c>
      <c r="N193" s="22">
        <v>1.0</v>
      </c>
      <c r="O193" s="27" t="s">
        <v>23</v>
      </c>
      <c r="P193" s="22"/>
      <c r="Q193" s="22"/>
      <c r="R193" s="22"/>
      <c r="S193" s="21">
        <v>193.0</v>
      </c>
      <c r="T193" s="25"/>
      <c r="U193" s="8"/>
      <c r="V193" s="8"/>
      <c r="W193" s="8"/>
      <c r="X193" s="8"/>
      <c r="Y193" s="8"/>
      <c r="Z193" s="8"/>
    </row>
    <row r="194" ht="28.5" customHeight="1">
      <c r="A194" s="23" t="s">
        <v>227</v>
      </c>
      <c r="B194" s="55">
        <f t="shared" si="81"/>
        <v>1</v>
      </c>
      <c r="C194" s="58" t="str">
        <f t="shared" si="82"/>
        <v>Ap Dung</v>
      </c>
      <c r="D194" s="59" t="str">
        <f t="shared" si="83"/>
        <v>Khong</v>
      </c>
      <c r="E194" s="25" t="str">
        <f t="shared" si="84"/>
        <v/>
      </c>
      <c r="F194" s="25"/>
      <c r="G194" s="27" t="str">
        <f t="shared" si="85"/>
        <v/>
      </c>
      <c r="H194" s="26" t="s">
        <v>15</v>
      </c>
      <c r="I194" s="21">
        <v>1.0</v>
      </c>
      <c r="J194" s="21">
        <v>1.0</v>
      </c>
      <c r="K194" s="21">
        <v>1.0</v>
      </c>
      <c r="L194" s="21">
        <v>1.0</v>
      </c>
      <c r="M194" s="27" t="s">
        <v>85</v>
      </c>
      <c r="N194" s="22"/>
      <c r="O194" s="22"/>
      <c r="P194" s="27" t="s">
        <v>23</v>
      </c>
      <c r="Q194" s="27" t="s">
        <v>23</v>
      </c>
      <c r="R194" s="22"/>
      <c r="S194" s="21">
        <v>194.0</v>
      </c>
      <c r="T194" s="25"/>
      <c r="U194" s="8"/>
      <c r="V194" s="8"/>
      <c r="W194" s="8"/>
      <c r="X194" s="8"/>
      <c r="Y194" s="8"/>
      <c r="Z194" s="8"/>
    </row>
    <row r="195" ht="28.5" customHeight="1">
      <c r="A195" s="23" t="s">
        <v>228</v>
      </c>
      <c r="B195" s="55">
        <f t="shared" si="81"/>
        <v>1</v>
      </c>
      <c r="C195" s="58" t="str">
        <f t="shared" si="82"/>
        <v>Ap Dung</v>
      </c>
      <c r="D195" s="59" t="str">
        <f t="shared" si="83"/>
        <v>Bat buoc</v>
      </c>
      <c r="E195" s="31" t="str">
        <f t="shared" si="84"/>
        <v>x</v>
      </c>
      <c r="F195" s="25"/>
      <c r="G195" s="27" t="str">
        <f t="shared" si="85"/>
        <v/>
      </c>
      <c r="H195" s="26" t="s">
        <v>15</v>
      </c>
      <c r="I195" s="21">
        <v>1.0</v>
      </c>
      <c r="J195" s="21">
        <v>1.0</v>
      </c>
      <c r="K195" s="21">
        <v>1.0</v>
      </c>
      <c r="L195" s="21">
        <v>1.0</v>
      </c>
      <c r="M195" s="27" t="s">
        <v>129</v>
      </c>
      <c r="N195" s="22"/>
      <c r="O195" s="22"/>
      <c r="P195" s="22"/>
      <c r="Q195" s="22">
        <v>1.0</v>
      </c>
      <c r="R195" s="27" t="s">
        <v>23</v>
      </c>
      <c r="S195" s="21">
        <v>195.0</v>
      </c>
      <c r="T195" s="25"/>
      <c r="U195" s="8"/>
      <c r="V195" s="8"/>
      <c r="W195" s="8"/>
      <c r="X195" s="8"/>
      <c r="Y195" s="8"/>
      <c r="Z195" s="8"/>
    </row>
    <row r="196" ht="28.5" customHeight="1">
      <c r="A196" s="23" t="s">
        <v>229</v>
      </c>
      <c r="B196" s="55">
        <f t="shared" si="81"/>
        <v>1</v>
      </c>
      <c r="C196" s="58" t="str">
        <f t="shared" si="82"/>
        <v>Ap Dung</v>
      </c>
      <c r="D196" s="59" t="str">
        <f t="shared" si="83"/>
        <v>Bat buoc</v>
      </c>
      <c r="E196" s="31" t="str">
        <f t="shared" si="84"/>
        <v>x</v>
      </c>
      <c r="F196" s="25"/>
      <c r="G196" s="27" t="str">
        <f t="shared" si="85"/>
        <v/>
      </c>
      <c r="H196" s="26" t="s">
        <v>15</v>
      </c>
      <c r="I196" s="21">
        <v>1.0</v>
      </c>
      <c r="J196" s="21">
        <v>1.0</v>
      </c>
      <c r="K196" s="21">
        <v>1.0</v>
      </c>
      <c r="L196" s="21">
        <v>1.0</v>
      </c>
      <c r="M196" s="27" t="s">
        <v>22</v>
      </c>
      <c r="N196" s="27" t="s">
        <v>23</v>
      </c>
      <c r="O196" s="27" t="s">
        <v>23</v>
      </c>
      <c r="P196" s="27" t="s">
        <v>23</v>
      </c>
      <c r="Q196" s="27" t="s">
        <v>23</v>
      </c>
      <c r="R196" s="27" t="s">
        <v>23</v>
      </c>
      <c r="S196" s="21">
        <v>196.0</v>
      </c>
      <c r="T196" s="25"/>
      <c r="U196" s="8"/>
      <c r="V196" s="8"/>
      <c r="W196" s="8"/>
      <c r="X196" s="8"/>
      <c r="Y196" s="8"/>
      <c r="Z196" s="8"/>
    </row>
    <row r="197" ht="28.5" customHeight="1">
      <c r="A197" s="23" t="s">
        <v>176</v>
      </c>
      <c r="B197" s="55">
        <f t="shared" si="81"/>
        <v>1</v>
      </c>
      <c r="C197" s="58" t="str">
        <f t="shared" si="82"/>
        <v>Ap Dung</v>
      </c>
      <c r="D197" s="59" t="str">
        <f t="shared" si="83"/>
        <v>Bat buoc</v>
      </c>
      <c r="E197" s="31" t="str">
        <f t="shared" si="84"/>
        <v>x</v>
      </c>
      <c r="F197" s="25"/>
      <c r="G197" s="27" t="str">
        <f t="shared" si="85"/>
        <v/>
      </c>
      <c r="H197" s="26" t="s">
        <v>15</v>
      </c>
      <c r="I197" s="21">
        <v>1.0</v>
      </c>
      <c r="J197" s="21">
        <v>1.0</v>
      </c>
      <c r="K197" s="21">
        <v>1.0</v>
      </c>
      <c r="L197" s="21">
        <v>1.0</v>
      </c>
      <c r="M197" s="27" t="s">
        <v>22</v>
      </c>
      <c r="N197" s="27" t="s">
        <v>23</v>
      </c>
      <c r="O197" s="27" t="s">
        <v>23</v>
      </c>
      <c r="P197" s="27" t="s">
        <v>23</v>
      </c>
      <c r="Q197" s="27" t="s">
        <v>23</v>
      </c>
      <c r="R197" s="27" t="s">
        <v>23</v>
      </c>
      <c r="S197" s="21">
        <v>197.0</v>
      </c>
      <c r="T197" s="25"/>
      <c r="U197" s="8"/>
      <c r="V197" s="8"/>
      <c r="W197" s="8"/>
      <c r="X197" s="8"/>
      <c r="Y197" s="8"/>
      <c r="Z197" s="8"/>
    </row>
    <row r="198" ht="28.5" customHeight="1">
      <c r="A198" s="23" t="s">
        <v>230</v>
      </c>
      <c r="B198" s="55">
        <f t="shared" si="81"/>
        <v>1</v>
      </c>
      <c r="C198" s="58" t="str">
        <f t="shared" si="82"/>
        <v>Ap Dung</v>
      </c>
      <c r="D198" s="59" t="str">
        <f t="shared" si="83"/>
        <v>Bat buoc</v>
      </c>
      <c r="E198" s="31" t="str">
        <f t="shared" si="84"/>
        <v>x</v>
      </c>
      <c r="F198" s="25"/>
      <c r="G198" s="27" t="str">
        <f t="shared" si="85"/>
        <v/>
      </c>
      <c r="H198" s="26" t="s">
        <v>15</v>
      </c>
      <c r="I198" s="21">
        <v>1.0</v>
      </c>
      <c r="J198" s="21">
        <v>1.0</v>
      </c>
      <c r="K198" s="21">
        <v>1.0</v>
      </c>
      <c r="L198" s="21">
        <v>1.0</v>
      </c>
      <c r="M198" s="27" t="s">
        <v>22</v>
      </c>
      <c r="N198" s="27" t="s">
        <v>23</v>
      </c>
      <c r="O198" s="27" t="s">
        <v>23</v>
      </c>
      <c r="P198" s="27" t="s">
        <v>23</v>
      </c>
      <c r="Q198" s="27" t="s">
        <v>23</v>
      </c>
      <c r="R198" s="27" t="s">
        <v>23</v>
      </c>
      <c r="S198" s="21">
        <v>198.0</v>
      </c>
      <c r="T198" s="25"/>
      <c r="U198" s="8"/>
      <c r="V198" s="8"/>
      <c r="W198" s="8"/>
      <c r="X198" s="8"/>
      <c r="Y198" s="8"/>
      <c r="Z198" s="8"/>
    </row>
    <row r="199" ht="28.5" customHeight="1">
      <c r="A199" s="23" t="s">
        <v>231</v>
      </c>
      <c r="B199" s="55">
        <f t="shared" si="81"/>
        <v>1</v>
      </c>
      <c r="C199" s="58" t="str">
        <f t="shared" si="82"/>
        <v>Ap Dung</v>
      </c>
      <c r="D199" s="59" t="str">
        <f t="shared" si="83"/>
        <v>khuyen khich</v>
      </c>
      <c r="E199" s="25">
        <f t="shared" si="84"/>
        <v>1</v>
      </c>
      <c r="F199" s="25"/>
      <c r="G199" s="27" t="str">
        <f t="shared" si="85"/>
        <v/>
      </c>
      <c r="H199" s="26" t="s">
        <v>15</v>
      </c>
      <c r="I199" s="21">
        <v>1.0</v>
      </c>
      <c r="J199" s="21">
        <v>1.0</v>
      </c>
      <c r="K199" s="21">
        <v>1.0</v>
      </c>
      <c r="L199" s="21">
        <v>1.0</v>
      </c>
      <c r="M199" s="27" t="s">
        <v>224</v>
      </c>
      <c r="N199" s="22"/>
      <c r="O199" s="22"/>
      <c r="P199" s="22"/>
      <c r="Q199" s="22">
        <v>1.0</v>
      </c>
      <c r="R199" s="22">
        <v>1.0</v>
      </c>
      <c r="S199" s="21">
        <v>199.0</v>
      </c>
      <c r="T199" s="25"/>
      <c r="U199" s="8"/>
      <c r="V199" s="8"/>
      <c r="W199" s="8"/>
      <c r="X199" s="8"/>
      <c r="Y199" s="8"/>
      <c r="Z199" s="8"/>
    </row>
    <row r="200" ht="28.5" customHeight="1">
      <c r="A200" s="23" t="s">
        <v>232</v>
      </c>
      <c r="B200" s="55">
        <f t="shared" si="81"/>
        <v>1</v>
      </c>
      <c r="C200" s="58" t="str">
        <f t="shared" si="82"/>
        <v>Ap Dung</v>
      </c>
      <c r="D200" s="59" t="str">
        <f t="shared" si="83"/>
        <v>khuyen khich</v>
      </c>
      <c r="E200" s="25">
        <f t="shared" si="84"/>
        <v>1</v>
      </c>
      <c r="F200" s="25"/>
      <c r="G200" s="27" t="str">
        <f t="shared" si="85"/>
        <v/>
      </c>
      <c r="H200" s="26" t="s">
        <v>15</v>
      </c>
      <c r="I200" s="21">
        <v>1.0</v>
      </c>
      <c r="J200" s="21">
        <v>1.0</v>
      </c>
      <c r="K200" s="21">
        <v>1.0</v>
      </c>
      <c r="L200" s="21">
        <v>1.0</v>
      </c>
      <c r="M200" s="27" t="s">
        <v>18</v>
      </c>
      <c r="N200" s="22"/>
      <c r="O200" s="22"/>
      <c r="P200" s="22">
        <v>1.0</v>
      </c>
      <c r="Q200" s="22">
        <v>1.0</v>
      </c>
      <c r="R200" s="22">
        <v>1.0</v>
      </c>
      <c r="S200" s="21">
        <v>200.0</v>
      </c>
      <c r="T200" s="25"/>
      <c r="U200" s="8"/>
      <c r="V200" s="8"/>
      <c r="W200" s="8"/>
      <c r="X200" s="8"/>
      <c r="Y200" s="8"/>
      <c r="Z200" s="8"/>
    </row>
    <row r="201" ht="28.5" customHeight="1">
      <c r="A201" s="23" t="s">
        <v>233</v>
      </c>
      <c r="B201" s="55">
        <f t="shared" si="81"/>
        <v>1</v>
      </c>
      <c r="C201" s="58" t="str">
        <f t="shared" si="82"/>
        <v>Ap Dung</v>
      </c>
      <c r="D201" s="59" t="str">
        <f t="shared" si="83"/>
        <v>Bat buoc</v>
      </c>
      <c r="E201" s="31" t="str">
        <f t="shared" si="84"/>
        <v>x</v>
      </c>
      <c r="F201" s="25"/>
      <c r="G201" s="27" t="str">
        <f t="shared" si="85"/>
        <v/>
      </c>
      <c r="H201" s="26" t="s">
        <v>70</v>
      </c>
      <c r="I201" s="21">
        <v>1.0</v>
      </c>
      <c r="J201" s="21">
        <v>1.0</v>
      </c>
      <c r="K201" s="21">
        <v>1.0</v>
      </c>
      <c r="L201" s="21"/>
      <c r="M201" s="27" t="s">
        <v>179</v>
      </c>
      <c r="N201" s="22">
        <v>1.0</v>
      </c>
      <c r="O201" s="22">
        <v>1.0</v>
      </c>
      <c r="P201" s="27" t="s">
        <v>23</v>
      </c>
      <c r="Q201" s="27" t="s">
        <v>23</v>
      </c>
      <c r="R201" s="27" t="s">
        <v>23</v>
      </c>
      <c r="S201" s="21">
        <v>201.0</v>
      </c>
      <c r="T201" s="25"/>
      <c r="U201" s="8"/>
      <c r="V201" s="8"/>
      <c r="W201" s="8"/>
      <c r="X201" s="8"/>
      <c r="Y201" s="8"/>
      <c r="Z201" s="8"/>
    </row>
    <row r="202" ht="28.5" customHeight="1">
      <c r="A202" s="23" t="s">
        <v>233</v>
      </c>
      <c r="B202" s="55" t="str">
        <f t="shared" si="81"/>
        <v/>
      </c>
      <c r="C202" s="58" t="str">
        <f t="shared" si="82"/>
        <v>Khong</v>
      </c>
      <c r="D202" s="59" t="str">
        <f t="shared" si="83"/>
        <v>khuyen khich</v>
      </c>
      <c r="E202" s="25">
        <f t="shared" si="84"/>
        <v>1</v>
      </c>
      <c r="F202" s="25"/>
      <c r="G202" s="27" t="str">
        <f t="shared" si="85"/>
        <v/>
      </c>
      <c r="H202" s="26" t="s">
        <v>8</v>
      </c>
      <c r="I202" s="21"/>
      <c r="J202" s="21"/>
      <c r="K202" s="21"/>
      <c r="L202" s="21">
        <v>1.0</v>
      </c>
      <c r="M202" s="27" t="s">
        <v>88</v>
      </c>
      <c r="N202" s="22">
        <v>1.0</v>
      </c>
      <c r="O202" s="22">
        <v>1.0</v>
      </c>
      <c r="P202" s="22">
        <v>1.0</v>
      </c>
      <c r="Q202" s="22">
        <v>1.0</v>
      </c>
      <c r="R202" s="22">
        <v>1.0</v>
      </c>
      <c r="S202" s="21">
        <v>202.0</v>
      </c>
      <c r="T202" s="25"/>
      <c r="U202" s="8"/>
      <c r="V202" s="8"/>
      <c r="W202" s="8"/>
      <c r="X202" s="8"/>
      <c r="Y202" s="8"/>
      <c r="Z202" s="8"/>
    </row>
    <row r="203" ht="28.5" customHeight="1">
      <c r="A203" s="23" t="s">
        <v>234</v>
      </c>
      <c r="B203" s="55">
        <f t="shared" si="81"/>
        <v>1</v>
      </c>
      <c r="C203" s="58" t="str">
        <f t="shared" si="82"/>
        <v>Ap Dung</v>
      </c>
      <c r="D203" s="59" t="str">
        <f t="shared" si="83"/>
        <v>Bat buoc</v>
      </c>
      <c r="E203" s="31" t="str">
        <f t="shared" si="84"/>
        <v>x</v>
      </c>
      <c r="F203" s="25"/>
      <c r="G203" s="27" t="str">
        <f t="shared" si="85"/>
        <v/>
      </c>
      <c r="H203" s="26" t="s">
        <v>15</v>
      </c>
      <c r="I203" s="21">
        <v>1.0</v>
      </c>
      <c r="J203" s="21">
        <v>1.0</v>
      </c>
      <c r="K203" s="21">
        <v>1.0</v>
      </c>
      <c r="L203" s="21">
        <v>1.0</v>
      </c>
      <c r="M203" s="27" t="s">
        <v>22</v>
      </c>
      <c r="N203" s="27" t="s">
        <v>23</v>
      </c>
      <c r="O203" s="27" t="s">
        <v>23</v>
      </c>
      <c r="P203" s="27" t="s">
        <v>23</v>
      </c>
      <c r="Q203" s="27" t="s">
        <v>23</v>
      </c>
      <c r="R203" s="27" t="s">
        <v>23</v>
      </c>
      <c r="S203" s="21">
        <v>203.0</v>
      </c>
      <c r="T203" s="25"/>
      <c r="U203" s="8"/>
      <c r="V203" s="8"/>
      <c r="W203" s="8"/>
      <c r="X203" s="8"/>
      <c r="Y203" s="8"/>
      <c r="Z203" s="8"/>
    </row>
    <row r="204" ht="28.5" customHeight="1">
      <c r="A204" s="23" t="s">
        <v>235</v>
      </c>
      <c r="B204" s="55">
        <f t="shared" si="81"/>
        <v>1</v>
      </c>
      <c r="C204" s="58" t="str">
        <f t="shared" si="82"/>
        <v>Ap Dung</v>
      </c>
      <c r="D204" s="59" t="str">
        <f t="shared" si="83"/>
        <v>Bat buoc</v>
      </c>
      <c r="E204" s="31" t="str">
        <f t="shared" si="84"/>
        <v>x</v>
      </c>
      <c r="F204" s="25"/>
      <c r="G204" s="27" t="str">
        <f t="shared" si="85"/>
        <v/>
      </c>
      <c r="H204" s="26" t="s">
        <v>15</v>
      </c>
      <c r="I204" s="21">
        <v>1.0</v>
      </c>
      <c r="J204" s="21">
        <v>1.0</v>
      </c>
      <c r="K204" s="21">
        <v>1.0</v>
      </c>
      <c r="L204" s="21">
        <v>1.0</v>
      </c>
      <c r="M204" s="27" t="s">
        <v>41</v>
      </c>
      <c r="N204" s="22"/>
      <c r="O204" s="22"/>
      <c r="P204" s="22"/>
      <c r="Q204" s="27" t="s">
        <v>23</v>
      </c>
      <c r="R204" s="27" t="s">
        <v>23</v>
      </c>
      <c r="S204" s="21">
        <v>204.0</v>
      </c>
      <c r="T204" s="25"/>
      <c r="U204" s="8"/>
      <c r="V204" s="8"/>
      <c r="W204" s="8"/>
      <c r="X204" s="8"/>
      <c r="Y204" s="8"/>
      <c r="Z204" s="8"/>
    </row>
    <row r="205" ht="28.5" customHeight="1">
      <c r="A205" s="23" t="s">
        <v>236</v>
      </c>
      <c r="B205" s="55">
        <f t="shared" si="81"/>
        <v>1</v>
      </c>
      <c r="C205" s="58" t="str">
        <f t="shared" si="82"/>
        <v>Ap Dung</v>
      </c>
      <c r="D205" s="59" t="str">
        <f t="shared" si="83"/>
        <v>Bat buoc</v>
      </c>
      <c r="E205" s="31" t="str">
        <f t="shared" si="84"/>
        <v>x</v>
      </c>
      <c r="F205" s="25"/>
      <c r="G205" s="27" t="str">
        <f t="shared" si="85"/>
        <v/>
      </c>
      <c r="H205" s="26" t="s">
        <v>15</v>
      </c>
      <c r="I205" s="21">
        <v>1.0</v>
      </c>
      <c r="J205" s="21">
        <v>1.0</v>
      </c>
      <c r="K205" s="21">
        <v>1.0</v>
      </c>
      <c r="L205" s="21">
        <v>1.0</v>
      </c>
      <c r="M205" s="27" t="s">
        <v>41</v>
      </c>
      <c r="N205" s="22"/>
      <c r="O205" s="22"/>
      <c r="P205" s="22"/>
      <c r="Q205" s="27" t="s">
        <v>23</v>
      </c>
      <c r="R205" s="27" t="s">
        <v>23</v>
      </c>
      <c r="S205" s="21">
        <v>205.0</v>
      </c>
      <c r="T205" s="25"/>
      <c r="U205" s="8"/>
      <c r="V205" s="8"/>
      <c r="W205" s="8"/>
      <c r="X205" s="8"/>
      <c r="Y205" s="8"/>
      <c r="Z205" s="8"/>
    </row>
    <row r="206" ht="28.5" customHeight="1">
      <c r="A206" s="23" t="s">
        <v>237</v>
      </c>
      <c r="B206" s="55">
        <f t="shared" si="81"/>
        <v>1</v>
      </c>
      <c r="C206" s="58" t="str">
        <f t="shared" si="82"/>
        <v>Ap Dung</v>
      </c>
      <c r="D206" s="59" t="str">
        <f t="shared" si="83"/>
        <v>Bat buoc</v>
      </c>
      <c r="E206" s="31" t="str">
        <f t="shared" si="84"/>
        <v>x</v>
      </c>
      <c r="F206" s="25"/>
      <c r="G206" s="27" t="str">
        <f t="shared" si="85"/>
        <v/>
      </c>
      <c r="H206" s="26" t="s">
        <v>15</v>
      </c>
      <c r="I206" s="21">
        <v>1.0</v>
      </c>
      <c r="J206" s="21">
        <v>1.0</v>
      </c>
      <c r="K206" s="21">
        <v>1.0</v>
      </c>
      <c r="L206" s="21">
        <v>1.0</v>
      </c>
      <c r="M206" s="27" t="s">
        <v>41</v>
      </c>
      <c r="N206" s="22"/>
      <c r="O206" s="22"/>
      <c r="P206" s="22"/>
      <c r="Q206" s="27" t="s">
        <v>23</v>
      </c>
      <c r="R206" s="27" t="s">
        <v>23</v>
      </c>
      <c r="S206" s="21">
        <v>206.0</v>
      </c>
      <c r="T206" s="25"/>
      <c r="U206" s="8"/>
      <c r="V206" s="8"/>
      <c r="W206" s="8"/>
      <c r="X206" s="8"/>
      <c r="Y206" s="8"/>
      <c r="Z206" s="8"/>
    </row>
    <row r="207" ht="28.5" customHeight="1">
      <c r="A207" s="23" t="s">
        <v>238</v>
      </c>
      <c r="B207" s="55">
        <f t="shared" si="81"/>
        <v>1</v>
      </c>
      <c r="C207" s="58" t="str">
        <f t="shared" si="82"/>
        <v>Ap Dung</v>
      </c>
      <c r="D207" s="59" t="str">
        <f t="shared" si="83"/>
        <v>khuyen khich</v>
      </c>
      <c r="E207" s="25">
        <f t="shared" si="84"/>
        <v>1</v>
      </c>
      <c r="F207" s="25"/>
      <c r="G207" s="27" t="str">
        <f t="shared" si="85"/>
        <v/>
      </c>
      <c r="H207" s="26" t="s">
        <v>15</v>
      </c>
      <c r="I207" s="21">
        <v>1.0</v>
      </c>
      <c r="J207" s="21">
        <v>1.0</v>
      </c>
      <c r="K207" s="21">
        <v>1.0</v>
      </c>
      <c r="L207" s="21">
        <v>1.0</v>
      </c>
      <c r="M207" s="27" t="s">
        <v>224</v>
      </c>
      <c r="N207" s="22"/>
      <c r="O207" s="22"/>
      <c r="P207" s="22"/>
      <c r="Q207" s="22">
        <v>1.0</v>
      </c>
      <c r="R207" s="22">
        <v>1.0</v>
      </c>
      <c r="S207" s="21">
        <v>207.0</v>
      </c>
      <c r="T207" s="25"/>
      <c r="U207" s="8"/>
      <c r="V207" s="8"/>
      <c r="W207" s="8"/>
      <c r="X207" s="8"/>
      <c r="Y207" s="8"/>
      <c r="Z207" s="8"/>
    </row>
    <row r="208" ht="28.5" customHeight="1">
      <c r="A208" s="23" t="s">
        <v>239</v>
      </c>
      <c r="B208" s="55" t="str">
        <f t="shared" si="81"/>
        <v/>
      </c>
      <c r="C208" s="58" t="str">
        <f t="shared" si="82"/>
        <v>Khong</v>
      </c>
      <c r="D208" s="59" t="str">
        <f t="shared" si="83"/>
        <v>Khong</v>
      </c>
      <c r="E208" s="25" t="str">
        <f t="shared" si="84"/>
        <v/>
      </c>
      <c r="F208" s="25"/>
      <c r="G208" s="27" t="str">
        <f t="shared" si="85"/>
        <v/>
      </c>
      <c r="H208" s="26" t="s">
        <v>5</v>
      </c>
      <c r="I208" s="21">
        <v>1.0</v>
      </c>
      <c r="J208" s="21"/>
      <c r="K208" s="21"/>
      <c r="L208" s="21"/>
      <c r="M208" s="27" t="s">
        <v>240</v>
      </c>
      <c r="N208" s="22">
        <v>1.0</v>
      </c>
      <c r="O208" s="22">
        <v>1.0</v>
      </c>
      <c r="P208" s="27" t="s">
        <v>23</v>
      </c>
      <c r="Q208" s="22"/>
      <c r="R208" s="22"/>
      <c r="S208" s="21">
        <v>208.0</v>
      </c>
      <c r="T208" s="25"/>
      <c r="U208" s="8"/>
      <c r="V208" s="8"/>
      <c r="W208" s="8"/>
      <c r="X208" s="8"/>
      <c r="Y208" s="8"/>
      <c r="Z208" s="8"/>
    </row>
    <row r="209" ht="28.5" customHeight="1">
      <c r="A209" s="23" t="s">
        <v>239</v>
      </c>
      <c r="B209" s="55" t="str">
        <f t="shared" si="81"/>
        <v/>
      </c>
      <c r="C209" s="58" t="str">
        <f t="shared" si="82"/>
        <v>Khong</v>
      </c>
      <c r="D209" s="59" t="str">
        <f t="shared" si="83"/>
        <v>Khong</v>
      </c>
      <c r="E209" s="25" t="str">
        <f t="shared" si="84"/>
        <v/>
      </c>
      <c r="F209" s="25"/>
      <c r="G209" s="27" t="str">
        <f t="shared" si="85"/>
        <v/>
      </c>
      <c r="H209" s="26" t="s">
        <v>6</v>
      </c>
      <c r="I209" s="21"/>
      <c r="J209" s="21">
        <v>1.0</v>
      </c>
      <c r="K209" s="21"/>
      <c r="L209" s="21"/>
      <c r="M209" s="22">
        <v>3.0</v>
      </c>
      <c r="N209" s="22"/>
      <c r="O209" s="22"/>
      <c r="P209" s="22">
        <v>1.0</v>
      </c>
      <c r="Q209" s="22"/>
      <c r="R209" s="22"/>
      <c r="S209" s="21">
        <v>209.0</v>
      </c>
      <c r="T209" s="25"/>
      <c r="U209" s="8"/>
      <c r="V209" s="8"/>
      <c r="W209" s="8"/>
      <c r="X209" s="8"/>
      <c r="Y209" s="8"/>
      <c r="Z209" s="8"/>
    </row>
    <row r="210" ht="28.5" customHeight="1">
      <c r="A210" s="23" t="s">
        <v>241</v>
      </c>
      <c r="B210" s="55" t="str">
        <f t="shared" si="81"/>
        <v/>
      </c>
      <c r="C210" s="58" t="str">
        <f t="shared" si="82"/>
        <v>Khong</v>
      </c>
      <c r="D210" s="59" t="str">
        <f t="shared" si="83"/>
        <v>Bat buoc</v>
      </c>
      <c r="E210" s="31" t="str">
        <f t="shared" si="84"/>
        <v>x</v>
      </c>
      <c r="F210" s="25"/>
      <c r="G210" s="27" t="str">
        <f t="shared" si="85"/>
        <v/>
      </c>
      <c r="H210" s="26" t="s">
        <v>5</v>
      </c>
      <c r="I210" s="21">
        <v>1.0</v>
      </c>
      <c r="J210" s="21"/>
      <c r="K210" s="21"/>
      <c r="L210" s="21"/>
      <c r="M210" s="27" t="s">
        <v>41</v>
      </c>
      <c r="N210" s="22"/>
      <c r="O210" s="22"/>
      <c r="P210" s="22"/>
      <c r="Q210" s="27" t="s">
        <v>23</v>
      </c>
      <c r="R210" s="27" t="s">
        <v>23</v>
      </c>
      <c r="S210" s="21">
        <v>210.0</v>
      </c>
      <c r="T210" s="25"/>
      <c r="U210" s="8"/>
      <c r="V210" s="8"/>
      <c r="W210" s="8"/>
      <c r="X210" s="8"/>
      <c r="Y210" s="8"/>
      <c r="Z210" s="8"/>
    </row>
    <row r="211" ht="28.5" customHeight="1">
      <c r="A211" s="23" t="s">
        <v>241</v>
      </c>
      <c r="B211" s="55" t="str">
        <f t="shared" si="81"/>
        <v/>
      </c>
      <c r="C211" s="58" t="str">
        <f t="shared" si="82"/>
        <v>Khong</v>
      </c>
      <c r="D211" s="59" t="str">
        <f t="shared" si="83"/>
        <v>Bat buoc</v>
      </c>
      <c r="E211" s="31" t="str">
        <f t="shared" si="84"/>
        <v>x</v>
      </c>
      <c r="F211" s="25"/>
      <c r="G211" s="27" t="str">
        <f t="shared" si="85"/>
        <v/>
      </c>
      <c r="H211" s="26" t="s">
        <v>6</v>
      </c>
      <c r="I211" s="21"/>
      <c r="J211" s="21">
        <v>1.0</v>
      </c>
      <c r="K211" s="21"/>
      <c r="L211" s="21"/>
      <c r="M211" s="27" t="s">
        <v>129</v>
      </c>
      <c r="N211" s="22"/>
      <c r="O211" s="22"/>
      <c r="P211" s="22"/>
      <c r="Q211" s="22">
        <v>1.0</v>
      </c>
      <c r="R211" s="27" t="s">
        <v>23</v>
      </c>
      <c r="S211" s="21">
        <v>211.0</v>
      </c>
      <c r="T211" s="25"/>
      <c r="U211" s="8"/>
      <c r="V211" s="8"/>
      <c r="W211" s="8"/>
      <c r="X211" s="8"/>
      <c r="Y211" s="8"/>
      <c r="Z211" s="8"/>
    </row>
    <row r="212" ht="28.5" customHeight="1">
      <c r="A212" s="23" t="s">
        <v>242</v>
      </c>
      <c r="B212" s="55" t="str">
        <f t="shared" si="81"/>
        <v/>
      </c>
      <c r="C212" s="58" t="str">
        <f t="shared" si="82"/>
        <v>Khong</v>
      </c>
      <c r="D212" s="59" t="str">
        <f t="shared" si="83"/>
        <v>Bat buoc</v>
      </c>
      <c r="E212" s="31" t="str">
        <f t="shared" si="84"/>
        <v>x</v>
      </c>
      <c r="F212" s="25"/>
      <c r="G212" s="27" t="str">
        <f t="shared" si="85"/>
        <v/>
      </c>
      <c r="H212" s="26" t="s">
        <v>5</v>
      </c>
      <c r="I212" s="21">
        <v>1.0</v>
      </c>
      <c r="J212" s="21"/>
      <c r="K212" s="21"/>
      <c r="L212" s="21"/>
      <c r="M212" s="27" t="s">
        <v>179</v>
      </c>
      <c r="N212" s="22">
        <v>1.0</v>
      </c>
      <c r="O212" s="22">
        <v>1.0</v>
      </c>
      <c r="P212" s="27" t="s">
        <v>23</v>
      </c>
      <c r="Q212" s="27" t="s">
        <v>23</v>
      </c>
      <c r="R212" s="27" t="s">
        <v>23</v>
      </c>
      <c r="S212" s="21">
        <v>212.0</v>
      </c>
      <c r="T212" s="25"/>
      <c r="U212" s="8"/>
      <c r="V212" s="8"/>
      <c r="W212" s="8"/>
      <c r="X212" s="8"/>
      <c r="Y212" s="8"/>
      <c r="Z212" s="8"/>
    </row>
    <row r="213" ht="28.5" customHeight="1">
      <c r="A213" s="23" t="s">
        <v>242</v>
      </c>
      <c r="B213" s="55" t="str">
        <f t="shared" si="81"/>
        <v/>
      </c>
      <c r="C213" s="58" t="str">
        <f t="shared" si="82"/>
        <v>Khong</v>
      </c>
      <c r="D213" s="59" t="str">
        <f t="shared" si="83"/>
        <v>Bat buoc</v>
      </c>
      <c r="E213" s="31" t="str">
        <f t="shared" si="84"/>
        <v>x</v>
      </c>
      <c r="F213" s="25"/>
      <c r="G213" s="27" t="str">
        <f t="shared" si="85"/>
        <v/>
      </c>
      <c r="H213" s="26" t="s">
        <v>6</v>
      </c>
      <c r="I213" s="21"/>
      <c r="J213" s="21">
        <v>1.0</v>
      </c>
      <c r="K213" s="21"/>
      <c r="L213" s="21"/>
      <c r="M213" s="27" t="s">
        <v>35</v>
      </c>
      <c r="N213" s="22"/>
      <c r="O213" s="22"/>
      <c r="P213" s="22">
        <v>1.0</v>
      </c>
      <c r="Q213" s="27" t="s">
        <v>23</v>
      </c>
      <c r="R213" s="27" t="s">
        <v>23</v>
      </c>
      <c r="S213" s="21">
        <v>213.0</v>
      </c>
      <c r="T213" s="25"/>
      <c r="U213" s="8"/>
      <c r="V213" s="8"/>
      <c r="W213" s="8"/>
      <c r="X213" s="8"/>
      <c r="Y213" s="8"/>
      <c r="Z213" s="8"/>
    </row>
    <row r="214" ht="28.5" customHeight="1">
      <c r="A214" s="23" t="s">
        <v>243</v>
      </c>
      <c r="B214" s="55" t="str">
        <f t="shared" si="81"/>
        <v/>
      </c>
      <c r="C214" s="58" t="str">
        <f t="shared" si="82"/>
        <v>Khong</v>
      </c>
      <c r="D214" s="59" t="str">
        <f t="shared" si="83"/>
        <v>Bat buoc</v>
      </c>
      <c r="E214" s="31" t="str">
        <f t="shared" si="84"/>
        <v>x</v>
      </c>
      <c r="F214" s="25"/>
      <c r="G214" s="27" t="str">
        <f t="shared" si="85"/>
        <v/>
      </c>
      <c r="H214" s="26" t="s">
        <v>5</v>
      </c>
      <c r="I214" s="21">
        <v>1.0</v>
      </c>
      <c r="J214" s="21"/>
      <c r="K214" s="21"/>
      <c r="L214" s="21"/>
      <c r="M214" s="27" t="s">
        <v>179</v>
      </c>
      <c r="N214" s="22">
        <v>1.0</v>
      </c>
      <c r="O214" s="22">
        <v>1.0</v>
      </c>
      <c r="P214" s="27" t="s">
        <v>23</v>
      </c>
      <c r="Q214" s="27" t="s">
        <v>23</v>
      </c>
      <c r="R214" s="27" t="s">
        <v>23</v>
      </c>
      <c r="S214" s="21">
        <v>214.0</v>
      </c>
      <c r="T214" s="25"/>
      <c r="U214" s="8"/>
      <c r="V214" s="8"/>
      <c r="W214" s="8"/>
      <c r="X214" s="8"/>
      <c r="Y214" s="8"/>
      <c r="Z214" s="8"/>
    </row>
    <row r="215" ht="28.5" customHeight="1">
      <c r="A215" s="23" t="s">
        <v>243</v>
      </c>
      <c r="B215" s="55" t="str">
        <f t="shared" si="81"/>
        <v/>
      </c>
      <c r="C215" s="58" t="str">
        <f t="shared" si="82"/>
        <v>Khong</v>
      </c>
      <c r="D215" s="59" t="str">
        <f t="shared" si="83"/>
        <v>Bat buoc</v>
      </c>
      <c r="E215" s="31" t="str">
        <f t="shared" si="84"/>
        <v>x</v>
      </c>
      <c r="F215" s="25"/>
      <c r="G215" s="27" t="str">
        <f t="shared" si="85"/>
        <v/>
      </c>
      <c r="H215" s="26" t="s">
        <v>6</v>
      </c>
      <c r="I215" s="21"/>
      <c r="J215" s="21">
        <v>1.0</v>
      </c>
      <c r="K215" s="21"/>
      <c r="L215" s="21"/>
      <c r="M215" s="27" t="s">
        <v>35</v>
      </c>
      <c r="N215" s="22"/>
      <c r="O215" s="22"/>
      <c r="P215" s="22">
        <v>1.0</v>
      </c>
      <c r="Q215" s="27" t="s">
        <v>23</v>
      </c>
      <c r="R215" s="27" t="s">
        <v>23</v>
      </c>
      <c r="S215" s="21">
        <v>215.0</v>
      </c>
      <c r="T215" s="25"/>
      <c r="U215" s="8"/>
      <c r="V215" s="8"/>
      <c r="W215" s="8"/>
      <c r="X215" s="8"/>
      <c r="Y215" s="8"/>
      <c r="Z215" s="8"/>
    </row>
    <row r="216" ht="28.5" customHeight="1">
      <c r="A216" s="23" t="s">
        <v>244</v>
      </c>
      <c r="B216" s="55">
        <f t="shared" si="81"/>
        <v>1</v>
      </c>
      <c r="C216" s="58" t="str">
        <f t="shared" si="82"/>
        <v>Ap Dung</v>
      </c>
      <c r="D216" s="59" t="str">
        <f t="shared" si="83"/>
        <v>Bat buoc</v>
      </c>
      <c r="E216" s="31" t="str">
        <f t="shared" si="84"/>
        <v>x</v>
      </c>
      <c r="F216" s="25"/>
      <c r="G216" s="27" t="str">
        <f t="shared" si="85"/>
        <v/>
      </c>
      <c r="H216" s="26" t="s">
        <v>15</v>
      </c>
      <c r="I216" s="21">
        <v>1.0</v>
      </c>
      <c r="J216" s="21">
        <v>1.0</v>
      </c>
      <c r="K216" s="21">
        <v>1.0</v>
      </c>
      <c r="L216" s="21">
        <v>1.0</v>
      </c>
      <c r="M216" s="27" t="s">
        <v>22</v>
      </c>
      <c r="N216" s="27" t="s">
        <v>23</v>
      </c>
      <c r="O216" s="27" t="s">
        <v>23</v>
      </c>
      <c r="P216" s="27" t="s">
        <v>23</v>
      </c>
      <c r="Q216" s="27" t="s">
        <v>23</v>
      </c>
      <c r="R216" s="27" t="s">
        <v>23</v>
      </c>
      <c r="S216" s="21">
        <v>216.0</v>
      </c>
      <c r="T216" s="25"/>
      <c r="U216" s="8"/>
      <c r="V216" s="8"/>
      <c r="W216" s="8"/>
      <c r="X216" s="8"/>
      <c r="Y216" s="8"/>
      <c r="Z216" s="8"/>
    </row>
    <row r="217" ht="28.5" customHeight="1">
      <c r="A217" s="23" t="s">
        <v>199</v>
      </c>
      <c r="B217" s="55">
        <f t="shared" si="81"/>
        <v>1</v>
      </c>
      <c r="C217" s="58" t="str">
        <f t="shared" si="82"/>
        <v>Ap Dung</v>
      </c>
      <c r="D217" s="59" t="str">
        <f t="shared" si="83"/>
        <v>khuyen khich</v>
      </c>
      <c r="E217" s="25">
        <f t="shared" si="84"/>
        <v>1</v>
      </c>
      <c r="F217" s="25"/>
      <c r="G217" s="27" t="str">
        <f t="shared" si="85"/>
        <v/>
      </c>
      <c r="H217" s="26" t="s">
        <v>70</v>
      </c>
      <c r="I217" s="21">
        <v>1.0</v>
      </c>
      <c r="J217" s="21">
        <v>1.0</v>
      </c>
      <c r="K217" s="21">
        <v>1.0</v>
      </c>
      <c r="L217" s="21"/>
      <c r="M217" s="27" t="s">
        <v>18</v>
      </c>
      <c r="N217" s="22"/>
      <c r="O217" s="22"/>
      <c r="P217" s="22">
        <v>1.0</v>
      </c>
      <c r="Q217" s="22">
        <v>1.0</v>
      </c>
      <c r="R217" s="22">
        <v>1.0</v>
      </c>
      <c r="S217" s="21">
        <v>217.0</v>
      </c>
      <c r="T217" s="25"/>
      <c r="U217" s="8"/>
      <c r="V217" s="8"/>
      <c r="W217" s="8"/>
      <c r="X217" s="8"/>
      <c r="Y217" s="8"/>
      <c r="Z217" s="8"/>
    </row>
    <row r="218" ht="28.5" customHeight="1">
      <c r="A218" s="23" t="s">
        <v>245</v>
      </c>
      <c r="B218" s="55">
        <f t="shared" si="81"/>
        <v>1</v>
      </c>
      <c r="C218" s="58" t="str">
        <f t="shared" si="82"/>
        <v>Ap Dung</v>
      </c>
      <c r="D218" s="59" t="str">
        <f t="shared" si="83"/>
        <v>Bat buoc</v>
      </c>
      <c r="E218" s="31" t="str">
        <f t="shared" si="84"/>
        <v>x</v>
      </c>
      <c r="F218" s="25"/>
      <c r="G218" s="27" t="str">
        <f t="shared" si="85"/>
        <v/>
      </c>
      <c r="H218" s="26" t="s">
        <v>15</v>
      </c>
      <c r="I218" s="21">
        <v>1.0</v>
      </c>
      <c r="J218" s="21">
        <v>1.0</v>
      </c>
      <c r="K218" s="21">
        <v>1.0</v>
      </c>
      <c r="L218" s="21">
        <v>1.0</v>
      </c>
      <c r="M218" s="27" t="s">
        <v>41</v>
      </c>
      <c r="N218" s="22"/>
      <c r="O218" s="22"/>
      <c r="P218" s="22"/>
      <c r="Q218" s="27" t="s">
        <v>23</v>
      </c>
      <c r="R218" s="27" t="s">
        <v>23</v>
      </c>
      <c r="S218" s="21">
        <v>218.0</v>
      </c>
      <c r="T218" s="25"/>
      <c r="U218" s="8"/>
      <c r="V218" s="8"/>
      <c r="W218" s="8"/>
      <c r="X218" s="8"/>
      <c r="Y218" s="8"/>
      <c r="Z218" s="8"/>
    </row>
    <row r="219" ht="28.5" customHeight="1">
      <c r="A219" s="23" t="s">
        <v>246</v>
      </c>
      <c r="B219" s="55">
        <f t="shared" si="81"/>
        <v>1</v>
      </c>
      <c r="C219" s="58" t="str">
        <f t="shared" si="82"/>
        <v>Ap Dung</v>
      </c>
      <c r="D219" s="59" t="str">
        <f t="shared" si="83"/>
        <v>Bat buoc</v>
      </c>
      <c r="E219" s="31" t="str">
        <f t="shared" si="84"/>
        <v>x</v>
      </c>
      <c r="F219" s="25"/>
      <c r="G219" s="27" t="str">
        <f t="shared" si="85"/>
        <v/>
      </c>
      <c r="H219" s="26" t="s">
        <v>15</v>
      </c>
      <c r="I219" s="21">
        <v>1.0</v>
      </c>
      <c r="J219" s="21">
        <v>1.0</v>
      </c>
      <c r="K219" s="21">
        <v>1.0</v>
      </c>
      <c r="L219" s="21">
        <v>1.0</v>
      </c>
      <c r="M219" s="27" t="s">
        <v>179</v>
      </c>
      <c r="N219" s="22">
        <v>1.0</v>
      </c>
      <c r="O219" s="22">
        <v>1.0</v>
      </c>
      <c r="P219" s="27" t="s">
        <v>23</v>
      </c>
      <c r="Q219" s="27" t="s">
        <v>23</v>
      </c>
      <c r="R219" s="27" t="s">
        <v>23</v>
      </c>
      <c r="S219" s="21">
        <v>219.0</v>
      </c>
      <c r="T219" s="25"/>
      <c r="U219" s="8"/>
      <c r="V219" s="8"/>
      <c r="W219" s="8"/>
      <c r="X219" s="8"/>
      <c r="Y219" s="8"/>
      <c r="Z219" s="8"/>
    </row>
    <row r="220" ht="28.5" customHeight="1">
      <c r="A220" s="23" t="s">
        <v>247</v>
      </c>
      <c r="B220" s="55">
        <f t="shared" si="81"/>
        <v>1</v>
      </c>
      <c r="C220" s="58" t="str">
        <f t="shared" si="82"/>
        <v>Ap Dung</v>
      </c>
      <c r="D220" s="59" t="str">
        <f t="shared" si="83"/>
        <v>Khong</v>
      </c>
      <c r="E220" s="25" t="str">
        <f t="shared" si="84"/>
        <v/>
      </c>
      <c r="F220" s="25"/>
      <c r="G220" s="27" t="str">
        <f t="shared" si="85"/>
        <v/>
      </c>
      <c r="H220" s="26" t="s">
        <v>70</v>
      </c>
      <c r="I220" s="21">
        <v>1.0</v>
      </c>
      <c r="J220" s="21">
        <v>1.0</v>
      </c>
      <c r="K220" s="21">
        <v>1.0</v>
      </c>
      <c r="L220" s="21"/>
      <c r="M220" s="27" t="s">
        <v>16</v>
      </c>
      <c r="N220" s="22"/>
      <c r="O220" s="22"/>
      <c r="P220" s="22"/>
      <c r="Q220" s="22"/>
      <c r="R220" s="22"/>
      <c r="S220" s="21">
        <v>220.0</v>
      </c>
      <c r="T220" s="25"/>
      <c r="U220" s="8"/>
      <c r="V220" s="8"/>
      <c r="W220" s="8"/>
      <c r="X220" s="8"/>
      <c r="Y220" s="8"/>
      <c r="Z220" s="8"/>
    </row>
    <row r="221" ht="28.5" customHeight="1">
      <c r="A221" s="23" t="s">
        <v>248</v>
      </c>
      <c r="B221" s="55">
        <f t="shared" si="81"/>
        <v>1</v>
      </c>
      <c r="C221" s="58" t="str">
        <f t="shared" si="82"/>
        <v>Ap Dung</v>
      </c>
      <c r="D221" s="59" t="str">
        <f t="shared" si="83"/>
        <v>Bat buoc</v>
      </c>
      <c r="E221" s="31" t="str">
        <f t="shared" si="84"/>
        <v>x</v>
      </c>
      <c r="F221" s="25"/>
      <c r="G221" s="27" t="str">
        <f t="shared" si="85"/>
        <v/>
      </c>
      <c r="H221" s="26" t="s">
        <v>70</v>
      </c>
      <c r="I221" s="21">
        <v>1.0</v>
      </c>
      <c r="J221" s="21">
        <v>1.0</v>
      </c>
      <c r="K221" s="21">
        <v>1.0</v>
      </c>
      <c r="L221" s="21"/>
      <c r="M221" s="27" t="s">
        <v>25</v>
      </c>
      <c r="N221" s="22"/>
      <c r="O221" s="22"/>
      <c r="P221" s="27" t="s">
        <v>23</v>
      </c>
      <c r="Q221" s="27" t="s">
        <v>23</v>
      </c>
      <c r="R221" s="27" t="s">
        <v>23</v>
      </c>
      <c r="S221" s="21">
        <v>221.0</v>
      </c>
      <c r="T221" s="25"/>
      <c r="U221" s="8"/>
      <c r="V221" s="8"/>
      <c r="W221" s="8"/>
      <c r="X221" s="8"/>
      <c r="Y221" s="8"/>
      <c r="Z221" s="8"/>
    </row>
    <row r="222" ht="28.5" customHeight="1">
      <c r="A222" s="23" t="s">
        <v>249</v>
      </c>
      <c r="B222" s="55">
        <f t="shared" si="81"/>
        <v>1</v>
      </c>
      <c r="C222" s="58" t="str">
        <f t="shared" si="82"/>
        <v>Ap Dung</v>
      </c>
      <c r="D222" s="59" t="str">
        <f t="shared" si="83"/>
        <v>khuyen khich</v>
      </c>
      <c r="E222" s="25">
        <f t="shared" si="84"/>
        <v>1</v>
      </c>
      <c r="F222" s="25"/>
      <c r="G222" s="27" t="str">
        <f t="shared" si="85"/>
        <v/>
      </c>
      <c r="H222" s="26" t="s">
        <v>70</v>
      </c>
      <c r="I222" s="21">
        <v>1.0</v>
      </c>
      <c r="J222" s="21">
        <v>1.0</v>
      </c>
      <c r="K222" s="21">
        <v>1.0</v>
      </c>
      <c r="L222" s="21"/>
      <c r="M222" s="27" t="s">
        <v>18</v>
      </c>
      <c r="N222" s="22"/>
      <c r="O222" s="22"/>
      <c r="P222" s="22">
        <v>1.0</v>
      </c>
      <c r="Q222" s="22">
        <v>1.0</v>
      </c>
      <c r="R222" s="22">
        <v>1.0</v>
      </c>
      <c r="S222" s="21">
        <v>222.0</v>
      </c>
      <c r="T222" s="25"/>
      <c r="U222" s="8"/>
      <c r="V222" s="8"/>
      <c r="W222" s="8"/>
      <c r="X222" s="8"/>
      <c r="Y222" s="8"/>
      <c r="Z222" s="8"/>
    </row>
    <row r="223" ht="28.5" customHeight="1">
      <c r="A223" s="23" t="s">
        <v>250</v>
      </c>
      <c r="B223" s="55">
        <f t="shared" si="81"/>
        <v>1</v>
      </c>
      <c r="C223" s="58" t="str">
        <f t="shared" si="82"/>
        <v>Ap Dung</v>
      </c>
      <c r="D223" s="59" t="str">
        <f t="shared" si="83"/>
        <v>khuyen khich</v>
      </c>
      <c r="E223" s="25">
        <f t="shared" si="84"/>
        <v>1</v>
      </c>
      <c r="F223" s="25"/>
      <c r="G223" s="27" t="str">
        <f t="shared" si="85"/>
        <v/>
      </c>
      <c r="H223" s="26" t="s">
        <v>15</v>
      </c>
      <c r="I223" s="21">
        <v>1.0</v>
      </c>
      <c r="J223" s="21">
        <v>1.0</v>
      </c>
      <c r="K223" s="21">
        <v>1.0</v>
      </c>
      <c r="L223" s="21">
        <v>1.0</v>
      </c>
      <c r="M223" s="27" t="s">
        <v>18</v>
      </c>
      <c r="N223" s="22"/>
      <c r="O223" s="22"/>
      <c r="P223" s="22">
        <v>1.0</v>
      </c>
      <c r="Q223" s="22">
        <v>1.0</v>
      </c>
      <c r="R223" s="22">
        <v>1.0</v>
      </c>
      <c r="S223" s="21">
        <v>223.0</v>
      </c>
      <c r="T223" s="25"/>
      <c r="U223" s="8"/>
      <c r="V223" s="8"/>
      <c r="W223" s="8"/>
      <c r="X223" s="8"/>
      <c r="Y223" s="8"/>
      <c r="Z223" s="8"/>
    </row>
    <row r="224" ht="28.5" customHeight="1">
      <c r="A224" s="23" t="s">
        <v>251</v>
      </c>
      <c r="B224" s="55">
        <f t="shared" si="81"/>
        <v>1</v>
      </c>
      <c r="C224" s="58" t="str">
        <f t="shared" si="82"/>
        <v>Ap Dung</v>
      </c>
      <c r="D224" s="59" t="str">
        <f t="shared" si="83"/>
        <v>Bat buoc</v>
      </c>
      <c r="E224" s="31" t="str">
        <f t="shared" si="84"/>
        <v>x</v>
      </c>
      <c r="F224" s="25"/>
      <c r="G224" s="27" t="str">
        <f t="shared" si="85"/>
        <v/>
      </c>
      <c r="H224" s="26" t="s">
        <v>15</v>
      </c>
      <c r="I224" s="21">
        <v>1.0</v>
      </c>
      <c r="J224" s="21">
        <v>1.0</v>
      </c>
      <c r="K224" s="21">
        <v>1.0</v>
      </c>
      <c r="L224" s="21">
        <v>1.0</v>
      </c>
      <c r="M224" s="27" t="s">
        <v>25</v>
      </c>
      <c r="N224" s="22"/>
      <c r="O224" s="22"/>
      <c r="P224" s="27" t="s">
        <v>23</v>
      </c>
      <c r="Q224" s="27" t="s">
        <v>23</v>
      </c>
      <c r="R224" s="27" t="s">
        <v>23</v>
      </c>
      <c r="S224" s="21">
        <v>224.0</v>
      </c>
      <c r="T224" s="25"/>
      <c r="U224" s="8"/>
      <c r="V224" s="8"/>
      <c r="W224" s="8"/>
      <c r="X224" s="8"/>
      <c r="Y224" s="8"/>
      <c r="Z224" s="8"/>
    </row>
    <row r="225" ht="28.5" customHeight="1">
      <c r="A225" s="23" t="s">
        <v>252</v>
      </c>
      <c r="B225" s="55">
        <f t="shared" si="81"/>
        <v>1</v>
      </c>
      <c r="C225" s="58" t="str">
        <f t="shared" si="82"/>
        <v>Ap Dung</v>
      </c>
      <c r="D225" s="59" t="str">
        <f t="shared" si="83"/>
        <v>Bat buoc</v>
      </c>
      <c r="E225" s="31" t="str">
        <f t="shared" si="84"/>
        <v>x</v>
      </c>
      <c r="F225" s="25"/>
      <c r="G225" s="27" t="str">
        <f t="shared" si="85"/>
        <v/>
      </c>
      <c r="H225" s="26" t="s">
        <v>15</v>
      </c>
      <c r="I225" s="21">
        <v>1.0</v>
      </c>
      <c r="J225" s="21">
        <v>1.0</v>
      </c>
      <c r="K225" s="21">
        <v>1.0</v>
      </c>
      <c r="L225" s="21">
        <v>1.0</v>
      </c>
      <c r="M225" s="27" t="s">
        <v>179</v>
      </c>
      <c r="N225" s="22">
        <v>1.0</v>
      </c>
      <c r="O225" s="22">
        <v>1.0</v>
      </c>
      <c r="P225" s="27" t="s">
        <v>23</v>
      </c>
      <c r="Q225" s="27" t="s">
        <v>23</v>
      </c>
      <c r="R225" s="27" t="s">
        <v>23</v>
      </c>
      <c r="S225" s="21">
        <v>225.0</v>
      </c>
      <c r="T225" s="25"/>
      <c r="U225" s="8"/>
      <c r="V225" s="8"/>
      <c r="W225" s="8"/>
      <c r="X225" s="8"/>
      <c r="Y225" s="8"/>
      <c r="Z225" s="8"/>
    </row>
    <row r="226" ht="28.5" customHeight="1">
      <c r="A226" s="23" t="s">
        <v>253</v>
      </c>
      <c r="B226" s="55">
        <f t="shared" si="81"/>
        <v>1</v>
      </c>
      <c r="C226" s="58" t="str">
        <f t="shared" si="82"/>
        <v>Ap Dung</v>
      </c>
      <c r="D226" s="59" t="str">
        <f t="shared" si="83"/>
        <v>Bat buoc</v>
      </c>
      <c r="E226" s="31" t="str">
        <f t="shared" si="84"/>
        <v>x</v>
      </c>
      <c r="F226" s="25"/>
      <c r="G226" s="27" t="str">
        <f t="shared" si="85"/>
        <v/>
      </c>
      <c r="H226" s="26" t="s">
        <v>15</v>
      </c>
      <c r="I226" s="21">
        <v>1.0</v>
      </c>
      <c r="J226" s="21">
        <v>1.0</v>
      </c>
      <c r="K226" s="21">
        <v>1.0</v>
      </c>
      <c r="L226" s="21">
        <v>1.0</v>
      </c>
      <c r="M226" s="27" t="s">
        <v>22</v>
      </c>
      <c r="N226" s="27" t="s">
        <v>23</v>
      </c>
      <c r="O226" s="27" t="s">
        <v>23</v>
      </c>
      <c r="P226" s="27" t="s">
        <v>23</v>
      </c>
      <c r="Q226" s="27" t="s">
        <v>23</v>
      </c>
      <c r="R226" s="27" t="s">
        <v>23</v>
      </c>
      <c r="S226" s="21">
        <v>226.0</v>
      </c>
      <c r="T226" s="25"/>
      <c r="U226" s="8"/>
      <c r="V226" s="8"/>
      <c r="W226" s="8"/>
      <c r="X226" s="8"/>
      <c r="Y226" s="8"/>
      <c r="Z226" s="8"/>
    </row>
    <row r="227" ht="28.5" customHeight="1">
      <c r="A227" s="23" t="s">
        <v>254</v>
      </c>
      <c r="B227" s="55">
        <f t="shared" si="81"/>
        <v>1</v>
      </c>
      <c r="C227" s="58" t="str">
        <f t="shared" si="82"/>
        <v>Ap Dung</v>
      </c>
      <c r="D227" s="59" t="str">
        <f t="shared" si="83"/>
        <v>khuyen khich</v>
      </c>
      <c r="E227" s="25">
        <f t="shared" si="84"/>
        <v>1</v>
      </c>
      <c r="F227" s="25"/>
      <c r="G227" s="27" t="str">
        <f t="shared" si="85"/>
        <v/>
      </c>
      <c r="H227" s="26" t="s">
        <v>15</v>
      </c>
      <c r="I227" s="21">
        <v>1.0</v>
      </c>
      <c r="J227" s="21">
        <v>1.0</v>
      </c>
      <c r="K227" s="21">
        <v>1.0</v>
      </c>
      <c r="L227" s="21">
        <v>1.0</v>
      </c>
      <c r="M227" s="22">
        <v>5.0</v>
      </c>
      <c r="N227" s="22"/>
      <c r="O227" s="22"/>
      <c r="P227" s="22"/>
      <c r="Q227" s="22"/>
      <c r="R227" s="22">
        <v>1.0</v>
      </c>
      <c r="S227" s="21">
        <v>227.0</v>
      </c>
      <c r="T227" s="25"/>
      <c r="U227" s="8"/>
      <c r="V227" s="8"/>
      <c r="W227" s="8"/>
      <c r="X227" s="8"/>
      <c r="Y227" s="8"/>
      <c r="Z227" s="8"/>
    </row>
    <row r="228" ht="28.5" customHeight="1">
      <c r="A228" s="23" t="s">
        <v>255</v>
      </c>
      <c r="B228" s="55">
        <f t="shared" si="81"/>
        <v>1</v>
      </c>
      <c r="C228" s="58" t="str">
        <f t="shared" si="82"/>
        <v>Ap Dung</v>
      </c>
      <c r="D228" s="59" t="str">
        <f t="shared" si="83"/>
        <v>Khong</v>
      </c>
      <c r="E228" s="25" t="str">
        <f t="shared" si="84"/>
        <v/>
      </c>
      <c r="F228" s="25"/>
      <c r="G228" s="27" t="str">
        <f t="shared" si="85"/>
        <v/>
      </c>
      <c r="H228" s="26" t="s">
        <v>15</v>
      </c>
      <c r="I228" s="21">
        <v>1.0</v>
      </c>
      <c r="J228" s="21">
        <v>1.0</v>
      </c>
      <c r="K228" s="21">
        <v>1.0</v>
      </c>
      <c r="L228" s="21">
        <v>1.0</v>
      </c>
      <c r="M228" s="27" t="s">
        <v>53</v>
      </c>
      <c r="N228" s="22"/>
      <c r="O228" s="22"/>
      <c r="P228" s="27" t="s">
        <v>23</v>
      </c>
      <c r="Q228" s="22"/>
      <c r="R228" s="22"/>
      <c r="S228" s="21">
        <v>228.0</v>
      </c>
      <c r="T228" s="25"/>
      <c r="U228" s="8"/>
      <c r="V228" s="8"/>
      <c r="W228" s="8"/>
      <c r="X228" s="8"/>
      <c r="Y228" s="8"/>
      <c r="Z228" s="8"/>
    </row>
    <row r="229" ht="28.5" customHeight="1">
      <c r="A229" s="23" t="s">
        <v>256</v>
      </c>
      <c r="B229" s="55">
        <f t="shared" si="81"/>
        <v>1</v>
      </c>
      <c r="C229" s="58" t="str">
        <f t="shared" si="82"/>
        <v>Ap Dung</v>
      </c>
      <c r="D229" s="59" t="str">
        <f t="shared" si="83"/>
        <v>Khong</v>
      </c>
      <c r="E229" s="25" t="str">
        <f t="shared" si="84"/>
        <v/>
      </c>
      <c r="F229" s="25"/>
      <c r="G229" s="27" t="str">
        <f t="shared" si="85"/>
        <v/>
      </c>
      <c r="H229" s="26" t="s">
        <v>15</v>
      </c>
      <c r="I229" s="21">
        <v>1.0</v>
      </c>
      <c r="J229" s="21">
        <v>1.0</v>
      </c>
      <c r="K229" s="21">
        <v>1.0</v>
      </c>
      <c r="L229" s="21">
        <v>1.0</v>
      </c>
      <c r="M229" s="27" t="s">
        <v>56</v>
      </c>
      <c r="N229" s="22"/>
      <c r="O229" s="22"/>
      <c r="P229" s="22"/>
      <c r="Q229" s="27" t="s">
        <v>23</v>
      </c>
      <c r="R229" s="22"/>
      <c r="S229" s="21">
        <v>229.0</v>
      </c>
      <c r="T229" s="25"/>
      <c r="U229" s="8"/>
      <c r="V229" s="8"/>
      <c r="W229" s="8"/>
      <c r="X229" s="8"/>
      <c r="Y229" s="8"/>
      <c r="Z229" s="8"/>
    </row>
    <row r="230" ht="28.5" customHeight="1">
      <c r="A230" s="23" t="s">
        <v>257</v>
      </c>
      <c r="B230" s="55">
        <f t="shared" si="81"/>
        <v>1</v>
      </c>
      <c r="C230" s="58" t="str">
        <f t="shared" si="82"/>
        <v>Ap Dung</v>
      </c>
      <c r="D230" s="59" t="str">
        <f t="shared" si="83"/>
        <v>Bat buoc</v>
      </c>
      <c r="E230" s="31" t="str">
        <f t="shared" si="84"/>
        <v>x</v>
      </c>
      <c r="F230" s="25"/>
      <c r="G230" s="27" t="str">
        <f t="shared" si="85"/>
        <v/>
      </c>
      <c r="H230" s="26" t="s">
        <v>15</v>
      </c>
      <c r="I230" s="21">
        <v>1.0</v>
      </c>
      <c r="J230" s="21">
        <v>1.0</v>
      </c>
      <c r="K230" s="21">
        <v>1.0</v>
      </c>
      <c r="L230" s="21">
        <v>1.0</v>
      </c>
      <c r="M230" s="27" t="s">
        <v>28</v>
      </c>
      <c r="N230" s="22"/>
      <c r="O230" s="22"/>
      <c r="P230" s="22"/>
      <c r="Q230" s="22"/>
      <c r="R230" s="27" t="s">
        <v>23</v>
      </c>
      <c r="S230" s="21">
        <v>230.0</v>
      </c>
      <c r="T230" s="25"/>
      <c r="U230" s="8"/>
      <c r="V230" s="8"/>
      <c r="W230" s="8"/>
      <c r="X230" s="8"/>
      <c r="Y230" s="8"/>
      <c r="Z230" s="8"/>
    </row>
    <row r="231" ht="28.5" customHeight="1">
      <c r="A231" s="23" t="s">
        <v>258</v>
      </c>
      <c r="B231" s="55">
        <f t="shared" si="81"/>
        <v>1</v>
      </c>
      <c r="C231" s="58" t="str">
        <f t="shared" si="82"/>
        <v>Ap Dung</v>
      </c>
      <c r="D231" s="59" t="str">
        <f t="shared" si="83"/>
        <v>Bat buoc</v>
      </c>
      <c r="E231" s="31" t="str">
        <f t="shared" si="84"/>
        <v>x</v>
      </c>
      <c r="F231" s="25"/>
      <c r="G231" s="27" t="str">
        <f t="shared" si="85"/>
        <v/>
      </c>
      <c r="H231" s="26" t="s">
        <v>15</v>
      </c>
      <c r="I231" s="21">
        <v>1.0</v>
      </c>
      <c r="J231" s="21">
        <v>1.0</v>
      </c>
      <c r="K231" s="21">
        <v>1.0</v>
      </c>
      <c r="L231" s="21">
        <v>1.0</v>
      </c>
      <c r="M231" s="27" t="s">
        <v>129</v>
      </c>
      <c r="N231" s="22"/>
      <c r="O231" s="22"/>
      <c r="P231" s="22"/>
      <c r="Q231" s="22">
        <v>1.0</v>
      </c>
      <c r="R231" s="27" t="s">
        <v>23</v>
      </c>
      <c r="S231" s="21">
        <v>231.0</v>
      </c>
      <c r="T231" s="25"/>
      <c r="U231" s="8"/>
      <c r="V231" s="8"/>
      <c r="W231" s="8"/>
      <c r="X231" s="8"/>
      <c r="Y231" s="8"/>
      <c r="Z231" s="8"/>
    </row>
    <row r="232" ht="28.5" customHeight="1">
      <c r="A232" s="23" t="s">
        <v>259</v>
      </c>
      <c r="B232" s="55">
        <f t="shared" si="81"/>
        <v>1</v>
      </c>
      <c r="C232" s="58" t="str">
        <f t="shared" si="82"/>
        <v>Ap Dung</v>
      </c>
      <c r="D232" s="59" t="str">
        <f t="shared" si="83"/>
        <v>Bat buoc</v>
      </c>
      <c r="E232" s="31" t="str">
        <f t="shared" si="84"/>
        <v>x</v>
      </c>
      <c r="F232" s="25"/>
      <c r="G232" s="27" t="str">
        <f t="shared" si="85"/>
        <v/>
      </c>
      <c r="H232" s="26" t="s">
        <v>15</v>
      </c>
      <c r="I232" s="21">
        <v>1.0</v>
      </c>
      <c r="J232" s="21">
        <v>1.0</v>
      </c>
      <c r="K232" s="21">
        <v>1.0</v>
      </c>
      <c r="L232" s="21">
        <v>1.0</v>
      </c>
      <c r="M232" s="27" t="s">
        <v>179</v>
      </c>
      <c r="N232" s="22">
        <v>1.0</v>
      </c>
      <c r="O232" s="22">
        <v>1.0</v>
      </c>
      <c r="P232" s="27" t="s">
        <v>23</v>
      </c>
      <c r="Q232" s="27" t="s">
        <v>23</v>
      </c>
      <c r="R232" s="27" t="s">
        <v>23</v>
      </c>
      <c r="S232" s="21">
        <v>232.0</v>
      </c>
      <c r="T232" s="25"/>
      <c r="U232" s="8"/>
      <c r="V232" s="8"/>
      <c r="W232" s="8"/>
      <c r="X232" s="8"/>
      <c r="Y232" s="8"/>
      <c r="Z232" s="8"/>
    </row>
    <row r="233" ht="28.5" customHeight="1">
      <c r="A233" s="23" t="s">
        <v>260</v>
      </c>
      <c r="B233" s="55">
        <f t="shared" si="81"/>
        <v>1</v>
      </c>
      <c r="C233" s="58" t="str">
        <f t="shared" si="82"/>
        <v>Ap Dung</v>
      </c>
      <c r="D233" s="59" t="str">
        <f t="shared" si="83"/>
        <v>Bat buoc</v>
      </c>
      <c r="E233" s="31" t="str">
        <f t="shared" si="84"/>
        <v>x</v>
      </c>
      <c r="F233" s="25"/>
      <c r="G233" s="27" t="str">
        <f t="shared" si="85"/>
        <v/>
      </c>
      <c r="H233" s="26" t="s">
        <v>15</v>
      </c>
      <c r="I233" s="21">
        <v>1.0</v>
      </c>
      <c r="J233" s="21">
        <v>1.0</v>
      </c>
      <c r="K233" s="21">
        <v>1.0</v>
      </c>
      <c r="L233" s="21">
        <v>1.0</v>
      </c>
      <c r="M233" s="27" t="s">
        <v>44</v>
      </c>
      <c r="N233" s="22">
        <v>1.0</v>
      </c>
      <c r="O233" s="22">
        <v>1.0</v>
      </c>
      <c r="P233" s="22">
        <v>1.0</v>
      </c>
      <c r="Q233" s="27" t="s">
        <v>23</v>
      </c>
      <c r="R233" s="27" t="s">
        <v>23</v>
      </c>
      <c r="S233" s="21">
        <v>233.0</v>
      </c>
      <c r="T233" s="25"/>
      <c r="U233" s="8"/>
      <c r="V233" s="8"/>
      <c r="W233" s="8"/>
      <c r="X233" s="8"/>
      <c r="Y233" s="8"/>
      <c r="Z233" s="8"/>
    </row>
    <row r="234" ht="28.5" customHeight="1">
      <c r="A234" s="23" t="s">
        <v>261</v>
      </c>
      <c r="B234" s="55">
        <f t="shared" si="81"/>
        <v>1</v>
      </c>
      <c r="C234" s="58" t="str">
        <f t="shared" si="82"/>
        <v>Ap Dung</v>
      </c>
      <c r="D234" s="59" t="str">
        <f t="shared" si="83"/>
        <v>khuyen khich</v>
      </c>
      <c r="E234" s="25">
        <f t="shared" si="84"/>
        <v>1</v>
      </c>
      <c r="F234" s="25"/>
      <c r="G234" s="27" t="str">
        <f t="shared" si="85"/>
        <v/>
      </c>
      <c r="H234" s="26" t="s">
        <v>15</v>
      </c>
      <c r="I234" s="21">
        <v>1.0</v>
      </c>
      <c r="J234" s="21">
        <v>1.0</v>
      </c>
      <c r="K234" s="21">
        <v>1.0</v>
      </c>
      <c r="L234" s="21">
        <v>1.0</v>
      </c>
      <c r="M234" s="27" t="s">
        <v>18</v>
      </c>
      <c r="N234" s="22"/>
      <c r="O234" s="22"/>
      <c r="P234" s="22">
        <v>1.0</v>
      </c>
      <c r="Q234" s="22">
        <v>1.0</v>
      </c>
      <c r="R234" s="22">
        <v>1.0</v>
      </c>
      <c r="S234" s="21">
        <v>234.0</v>
      </c>
      <c r="T234" s="25"/>
      <c r="U234" s="8"/>
      <c r="V234" s="8"/>
      <c r="W234" s="8"/>
      <c r="X234" s="8"/>
      <c r="Y234" s="8"/>
      <c r="Z234" s="8"/>
    </row>
    <row r="235" ht="28.5" customHeight="1">
      <c r="A235" s="23" t="s">
        <v>262</v>
      </c>
      <c r="B235" s="55">
        <f t="shared" si="81"/>
        <v>1</v>
      </c>
      <c r="C235" s="58" t="str">
        <f t="shared" si="82"/>
        <v>Ap Dung</v>
      </c>
      <c r="D235" s="59" t="str">
        <f t="shared" si="83"/>
        <v>Bat buoc</v>
      </c>
      <c r="E235" s="31" t="str">
        <f t="shared" si="84"/>
        <v>x</v>
      </c>
      <c r="F235" s="25"/>
      <c r="G235" s="27" t="str">
        <f t="shared" si="85"/>
        <v/>
      </c>
      <c r="H235" s="26" t="s">
        <v>15</v>
      </c>
      <c r="I235" s="21">
        <v>1.0</v>
      </c>
      <c r="J235" s="21">
        <v>1.0</v>
      </c>
      <c r="K235" s="21">
        <v>1.0</v>
      </c>
      <c r="L235" s="21">
        <v>1.0</v>
      </c>
      <c r="M235" s="27" t="s">
        <v>136</v>
      </c>
      <c r="N235" s="22"/>
      <c r="O235" s="22"/>
      <c r="P235" s="22">
        <v>1.0</v>
      </c>
      <c r="Q235" s="22">
        <v>1.0</v>
      </c>
      <c r="R235" s="27" t="s">
        <v>23</v>
      </c>
      <c r="S235" s="21">
        <v>235.0</v>
      </c>
      <c r="T235" s="25"/>
      <c r="U235" s="8"/>
      <c r="V235" s="8"/>
      <c r="W235" s="8"/>
      <c r="X235" s="8"/>
      <c r="Y235" s="8"/>
      <c r="Z235" s="8"/>
    </row>
    <row r="236" ht="28.5" customHeight="1">
      <c r="A236" s="23" t="s">
        <v>263</v>
      </c>
      <c r="B236" s="55">
        <f t="shared" si="81"/>
        <v>1</v>
      </c>
      <c r="C236" s="58" t="str">
        <f t="shared" si="82"/>
        <v>Ap Dung</v>
      </c>
      <c r="D236" s="59" t="str">
        <f t="shared" si="83"/>
        <v>Khong</v>
      </c>
      <c r="E236" s="25" t="str">
        <f t="shared" si="84"/>
        <v/>
      </c>
      <c r="F236" s="25"/>
      <c r="G236" s="27" t="str">
        <f t="shared" si="85"/>
        <v/>
      </c>
      <c r="H236" s="26" t="s">
        <v>15</v>
      </c>
      <c r="I236" s="21">
        <v>1.0</v>
      </c>
      <c r="J236" s="21">
        <v>1.0</v>
      </c>
      <c r="K236" s="21">
        <v>1.0</v>
      </c>
      <c r="L236" s="21">
        <v>1.0</v>
      </c>
      <c r="M236" s="27" t="s">
        <v>226</v>
      </c>
      <c r="N236" s="22">
        <v>1.0</v>
      </c>
      <c r="O236" s="27" t="s">
        <v>23</v>
      </c>
      <c r="P236" s="22"/>
      <c r="Q236" s="22"/>
      <c r="R236" s="22"/>
      <c r="S236" s="21">
        <v>236.0</v>
      </c>
      <c r="T236" s="25"/>
      <c r="U236" s="8"/>
      <c r="V236" s="8"/>
      <c r="W236" s="8"/>
      <c r="X236" s="8"/>
      <c r="Y236" s="8"/>
      <c r="Z236" s="8"/>
    </row>
    <row r="237" ht="28.5" customHeight="1">
      <c r="A237" s="23" t="s">
        <v>264</v>
      </c>
      <c r="B237" s="55">
        <f t="shared" si="81"/>
        <v>1</v>
      </c>
      <c r="C237" s="58" t="str">
        <f t="shared" si="82"/>
        <v>Ap Dung</v>
      </c>
      <c r="D237" s="59" t="str">
        <f t="shared" si="83"/>
        <v>Bat buoc</v>
      </c>
      <c r="E237" s="31" t="str">
        <f t="shared" si="84"/>
        <v>x</v>
      </c>
      <c r="F237" s="25"/>
      <c r="G237" s="27" t="str">
        <f t="shared" si="85"/>
        <v/>
      </c>
      <c r="H237" s="26" t="s">
        <v>15</v>
      </c>
      <c r="I237" s="21">
        <v>1.0</v>
      </c>
      <c r="J237" s="21">
        <v>1.0</v>
      </c>
      <c r="K237" s="21">
        <v>1.0</v>
      </c>
      <c r="L237" s="21">
        <v>1.0</v>
      </c>
      <c r="M237" s="27" t="s">
        <v>25</v>
      </c>
      <c r="N237" s="22"/>
      <c r="O237" s="22"/>
      <c r="P237" s="27" t="s">
        <v>23</v>
      </c>
      <c r="Q237" s="27" t="s">
        <v>23</v>
      </c>
      <c r="R237" s="27" t="s">
        <v>23</v>
      </c>
      <c r="S237" s="21">
        <v>237.0</v>
      </c>
      <c r="T237" s="25"/>
      <c r="U237" s="8"/>
      <c r="V237" s="8"/>
      <c r="W237" s="8"/>
      <c r="X237" s="8"/>
      <c r="Y237" s="8"/>
      <c r="Z237" s="8"/>
    </row>
    <row r="238" ht="28.5" customHeight="1">
      <c r="A238" s="23" t="s">
        <v>265</v>
      </c>
      <c r="B238" s="55">
        <f t="shared" si="81"/>
        <v>1</v>
      </c>
      <c r="C238" s="58" t="str">
        <f t="shared" si="82"/>
        <v>Ap Dung</v>
      </c>
      <c r="D238" s="59" t="str">
        <f t="shared" si="83"/>
        <v>Bat buoc</v>
      </c>
      <c r="E238" s="31" t="str">
        <f t="shared" si="84"/>
        <v>x</v>
      </c>
      <c r="F238" s="25"/>
      <c r="G238" s="27" t="str">
        <f t="shared" si="85"/>
        <v/>
      </c>
      <c r="H238" s="26" t="s">
        <v>15</v>
      </c>
      <c r="I238" s="21">
        <v>1.0</v>
      </c>
      <c r="J238" s="21">
        <v>1.0</v>
      </c>
      <c r="K238" s="21">
        <v>1.0</v>
      </c>
      <c r="L238" s="21">
        <v>1.0</v>
      </c>
      <c r="M238" s="27" t="s">
        <v>200</v>
      </c>
      <c r="N238" s="22">
        <v>1.0</v>
      </c>
      <c r="O238" s="27" t="s">
        <v>23</v>
      </c>
      <c r="P238" s="27" t="s">
        <v>23</v>
      </c>
      <c r="Q238" s="27" t="s">
        <v>23</v>
      </c>
      <c r="R238" s="27" t="s">
        <v>23</v>
      </c>
      <c r="S238" s="21">
        <v>238.0</v>
      </c>
      <c r="T238" s="25"/>
      <c r="U238" s="8"/>
      <c r="V238" s="8"/>
      <c r="W238" s="8"/>
      <c r="X238" s="8"/>
      <c r="Y238" s="8"/>
      <c r="Z238" s="8"/>
    </row>
    <row r="239" ht="28.5" customHeight="1">
      <c r="A239" s="23" t="s">
        <v>266</v>
      </c>
      <c r="B239" s="55">
        <f t="shared" si="81"/>
        <v>1</v>
      </c>
      <c r="C239" s="58" t="str">
        <f t="shared" si="82"/>
        <v>Ap Dung</v>
      </c>
      <c r="D239" s="59" t="str">
        <f t="shared" si="83"/>
        <v>Bat buoc</v>
      </c>
      <c r="E239" s="31" t="str">
        <f t="shared" si="84"/>
        <v>x</v>
      </c>
      <c r="F239" s="25"/>
      <c r="G239" s="27" t="str">
        <f t="shared" si="85"/>
        <v/>
      </c>
      <c r="H239" s="26" t="s">
        <v>15</v>
      </c>
      <c r="I239" s="21">
        <v>1.0</v>
      </c>
      <c r="J239" s="21">
        <v>1.0</v>
      </c>
      <c r="K239" s="21">
        <v>1.0</v>
      </c>
      <c r="L239" s="21">
        <v>1.0</v>
      </c>
      <c r="M239" s="27" t="s">
        <v>267</v>
      </c>
      <c r="N239" s="22"/>
      <c r="O239" s="22">
        <v>1.0</v>
      </c>
      <c r="P239" s="27" t="s">
        <v>23</v>
      </c>
      <c r="Q239" s="27" t="s">
        <v>23</v>
      </c>
      <c r="R239" s="27" t="s">
        <v>23</v>
      </c>
      <c r="S239" s="21">
        <v>239.0</v>
      </c>
      <c r="T239" s="25"/>
      <c r="U239" s="8"/>
      <c r="V239" s="8"/>
      <c r="W239" s="8"/>
      <c r="X239" s="8"/>
      <c r="Y239" s="8"/>
      <c r="Z239" s="8"/>
    </row>
    <row r="240" ht="28.5" customHeight="1">
      <c r="A240" s="23" t="s">
        <v>268</v>
      </c>
      <c r="B240" s="55" t="str">
        <f t="shared" si="81"/>
        <v/>
      </c>
      <c r="C240" s="58" t="str">
        <f t="shared" si="82"/>
        <v>Khong</v>
      </c>
      <c r="D240" s="59" t="str">
        <f t="shared" si="83"/>
        <v>khuyen khich</v>
      </c>
      <c r="E240" s="25">
        <f t="shared" si="84"/>
        <v>1</v>
      </c>
      <c r="F240" s="25"/>
      <c r="G240" s="27" t="str">
        <f t="shared" si="85"/>
        <v/>
      </c>
      <c r="H240" s="26" t="s">
        <v>6</v>
      </c>
      <c r="I240" s="21"/>
      <c r="J240" s="21">
        <v>1.0</v>
      </c>
      <c r="K240" s="21"/>
      <c r="L240" s="21"/>
      <c r="M240" s="27" t="s">
        <v>88</v>
      </c>
      <c r="N240" s="22">
        <v>1.0</v>
      </c>
      <c r="O240" s="22">
        <v>1.0</v>
      </c>
      <c r="P240" s="22">
        <v>1.0</v>
      </c>
      <c r="Q240" s="22">
        <v>1.0</v>
      </c>
      <c r="R240" s="22">
        <v>1.0</v>
      </c>
      <c r="S240" s="21">
        <v>240.0</v>
      </c>
      <c r="T240" s="25"/>
      <c r="U240" s="8"/>
      <c r="V240" s="8"/>
      <c r="W240" s="8"/>
      <c r="X240" s="8"/>
      <c r="Y240" s="8"/>
      <c r="Z240" s="8"/>
    </row>
    <row r="241" ht="28.5" customHeight="1">
      <c r="A241" s="23" t="s">
        <v>268</v>
      </c>
      <c r="B241" s="55">
        <f t="shared" si="81"/>
        <v>1</v>
      </c>
      <c r="C241" s="58" t="str">
        <f t="shared" si="82"/>
        <v>Ap Dung</v>
      </c>
      <c r="D241" s="59" t="str">
        <f t="shared" si="83"/>
        <v>Bat buoc</v>
      </c>
      <c r="E241" s="31" t="str">
        <f t="shared" si="84"/>
        <v>x</v>
      </c>
      <c r="F241" s="25"/>
      <c r="G241" s="27" t="str">
        <f t="shared" si="85"/>
        <v/>
      </c>
      <c r="H241" s="26" t="s">
        <v>39</v>
      </c>
      <c r="I241" s="21">
        <v>1.0</v>
      </c>
      <c r="J241" s="21"/>
      <c r="K241" s="21">
        <v>1.0</v>
      </c>
      <c r="L241" s="21">
        <v>1.0</v>
      </c>
      <c r="M241" s="27" t="s">
        <v>22</v>
      </c>
      <c r="N241" s="27" t="s">
        <v>23</v>
      </c>
      <c r="O241" s="27" t="s">
        <v>23</v>
      </c>
      <c r="P241" s="27" t="s">
        <v>23</v>
      </c>
      <c r="Q241" s="27" t="s">
        <v>23</v>
      </c>
      <c r="R241" s="27" t="s">
        <v>23</v>
      </c>
      <c r="S241" s="21">
        <v>241.0</v>
      </c>
      <c r="T241" s="25"/>
      <c r="U241" s="8"/>
      <c r="V241" s="8"/>
      <c r="W241" s="8"/>
      <c r="X241" s="8"/>
      <c r="Y241" s="8"/>
      <c r="Z241" s="8"/>
    </row>
    <row r="242" ht="28.5" customHeight="1">
      <c r="A242" s="23" t="s">
        <v>269</v>
      </c>
      <c r="B242" s="55" t="str">
        <f t="shared" si="81"/>
        <v/>
      </c>
      <c r="C242" s="58" t="str">
        <f t="shared" si="82"/>
        <v>Khong</v>
      </c>
      <c r="D242" s="59" t="str">
        <f t="shared" si="83"/>
        <v>khuyen khich</v>
      </c>
      <c r="E242" s="25">
        <f t="shared" si="84"/>
        <v>1</v>
      </c>
      <c r="F242" s="25"/>
      <c r="G242" s="27" t="str">
        <f t="shared" si="85"/>
        <v/>
      </c>
      <c r="H242" s="26" t="s">
        <v>6</v>
      </c>
      <c r="I242" s="21"/>
      <c r="J242" s="21">
        <v>1.0</v>
      </c>
      <c r="K242" s="21"/>
      <c r="L242" s="21"/>
      <c r="M242" s="27" t="s">
        <v>88</v>
      </c>
      <c r="N242" s="22">
        <v>1.0</v>
      </c>
      <c r="O242" s="22">
        <v>1.0</v>
      </c>
      <c r="P242" s="22">
        <v>1.0</v>
      </c>
      <c r="Q242" s="22">
        <v>1.0</v>
      </c>
      <c r="R242" s="22">
        <v>1.0</v>
      </c>
      <c r="S242" s="21">
        <v>242.0</v>
      </c>
      <c r="T242" s="25"/>
      <c r="U242" s="8"/>
      <c r="V242" s="8"/>
      <c r="W242" s="8"/>
      <c r="X242" s="8"/>
      <c r="Y242" s="8"/>
      <c r="Z242" s="8"/>
    </row>
    <row r="243" ht="28.5" customHeight="1">
      <c r="A243" s="23" t="s">
        <v>269</v>
      </c>
      <c r="B243" s="55">
        <f t="shared" si="81"/>
        <v>1</v>
      </c>
      <c r="C243" s="58" t="str">
        <f t="shared" si="82"/>
        <v>Ap Dung</v>
      </c>
      <c r="D243" s="59" t="str">
        <f t="shared" si="83"/>
        <v>Bat buoc</v>
      </c>
      <c r="E243" s="31" t="str">
        <f t="shared" si="84"/>
        <v>x</v>
      </c>
      <c r="F243" s="25"/>
      <c r="G243" s="27" t="str">
        <f t="shared" si="85"/>
        <v/>
      </c>
      <c r="H243" s="26" t="s">
        <v>39</v>
      </c>
      <c r="I243" s="21">
        <v>1.0</v>
      </c>
      <c r="J243" s="21"/>
      <c r="K243" s="21">
        <v>1.0</v>
      </c>
      <c r="L243" s="21">
        <v>1.0</v>
      </c>
      <c r="M243" s="27" t="s">
        <v>22</v>
      </c>
      <c r="N243" s="27" t="s">
        <v>23</v>
      </c>
      <c r="O243" s="27" t="s">
        <v>23</v>
      </c>
      <c r="P243" s="27" t="s">
        <v>23</v>
      </c>
      <c r="Q243" s="27" t="s">
        <v>23</v>
      </c>
      <c r="R243" s="27" t="s">
        <v>23</v>
      </c>
      <c r="S243" s="21">
        <v>243.0</v>
      </c>
      <c r="T243" s="25"/>
      <c r="U243" s="8"/>
      <c r="V243" s="8"/>
      <c r="W243" s="8"/>
      <c r="X243" s="8"/>
      <c r="Y243" s="8"/>
      <c r="Z243" s="8"/>
    </row>
    <row r="244" ht="28.5" customHeight="1">
      <c r="A244" s="23" t="s">
        <v>270</v>
      </c>
      <c r="B244" s="55" t="str">
        <f t="shared" si="81"/>
        <v/>
      </c>
      <c r="C244" s="58" t="str">
        <f t="shared" si="82"/>
        <v>Khong</v>
      </c>
      <c r="D244" s="59" t="str">
        <f t="shared" si="83"/>
        <v>khuyen khich</v>
      </c>
      <c r="E244" s="25">
        <f t="shared" si="84"/>
        <v>1</v>
      </c>
      <c r="F244" s="25"/>
      <c r="G244" s="27" t="str">
        <f t="shared" si="85"/>
        <v/>
      </c>
      <c r="H244" s="26" t="s">
        <v>6</v>
      </c>
      <c r="I244" s="21"/>
      <c r="J244" s="21">
        <v>1.0</v>
      </c>
      <c r="K244" s="21"/>
      <c r="L244" s="21"/>
      <c r="M244" s="27" t="s">
        <v>224</v>
      </c>
      <c r="N244" s="22"/>
      <c r="O244" s="22"/>
      <c r="P244" s="22"/>
      <c r="Q244" s="22">
        <v>1.0</v>
      </c>
      <c r="R244" s="22">
        <v>1.0</v>
      </c>
      <c r="S244" s="21">
        <v>244.0</v>
      </c>
      <c r="T244" s="25"/>
      <c r="U244" s="8"/>
      <c r="V244" s="8"/>
      <c r="W244" s="8"/>
      <c r="X244" s="8"/>
      <c r="Y244" s="8"/>
      <c r="Z244" s="8"/>
    </row>
    <row r="245" ht="28.5" customHeight="1">
      <c r="A245" s="23" t="s">
        <v>270</v>
      </c>
      <c r="B245" s="55">
        <f t="shared" si="81"/>
        <v>1</v>
      </c>
      <c r="C245" s="58" t="str">
        <f t="shared" si="82"/>
        <v>Ap Dung</v>
      </c>
      <c r="D245" s="59" t="str">
        <f t="shared" si="83"/>
        <v>Bat buoc</v>
      </c>
      <c r="E245" s="31" t="str">
        <f t="shared" si="84"/>
        <v>x</v>
      </c>
      <c r="F245" s="25"/>
      <c r="G245" s="27" t="str">
        <f t="shared" si="85"/>
        <v/>
      </c>
      <c r="H245" s="26" t="s">
        <v>39</v>
      </c>
      <c r="I245" s="21">
        <v>1.0</v>
      </c>
      <c r="J245" s="21"/>
      <c r="K245" s="21">
        <v>1.0</v>
      </c>
      <c r="L245" s="21">
        <v>1.0</v>
      </c>
      <c r="M245" s="27" t="s">
        <v>41</v>
      </c>
      <c r="N245" s="22"/>
      <c r="O245" s="22"/>
      <c r="P245" s="22"/>
      <c r="Q245" s="27" t="s">
        <v>23</v>
      </c>
      <c r="R245" s="27" t="s">
        <v>23</v>
      </c>
      <c r="S245" s="21">
        <v>245.0</v>
      </c>
      <c r="T245" s="25"/>
      <c r="U245" s="8"/>
      <c r="V245" s="8"/>
      <c r="W245" s="8"/>
      <c r="X245" s="8"/>
      <c r="Y245" s="8"/>
      <c r="Z245" s="8"/>
    </row>
    <row r="246" ht="28.5" customHeight="1">
      <c r="A246" s="23" t="s">
        <v>271</v>
      </c>
      <c r="B246" s="55" t="str">
        <f t="shared" si="81"/>
        <v/>
      </c>
      <c r="C246" s="58" t="str">
        <f t="shared" si="82"/>
        <v>Khong</v>
      </c>
      <c r="D246" s="59" t="str">
        <f t="shared" si="83"/>
        <v>khuyen khich</v>
      </c>
      <c r="E246" s="25">
        <f t="shared" si="84"/>
        <v>1</v>
      </c>
      <c r="F246" s="25"/>
      <c r="G246" s="27" t="str">
        <f t="shared" si="85"/>
        <v/>
      </c>
      <c r="H246" s="26" t="s">
        <v>6</v>
      </c>
      <c r="I246" s="21"/>
      <c r="J246" s="21">
        <v>1.0</v>
      </c>
      <c r="K246" s="21"/>
      <c r="L246" s="21"/>
      <c r="M246" s="27" t="s">
        <v>88</v>
      </c>
      <c r="N246" s="22">
        <v>1.0</v>
      </c>
      <c r="O246" s="22">
        <v>1.0</v>
      </c>
      <c r="P246" s="22">
        <v>1.0</v>
      </c>
      <c r="Q246" s="22">
        <v>1.0</v>
      </c>
      <c r="R246" s="22">
        <v>1.0</v>
      </c>
      <c r="S246" s="21">
        <v>246.0</v>
      </c>
      <c r="T246" s="25"/>
      <c r="U246" s="8"/>
      <c r="V246" s="8"/>
      <c r="W246" s="8"/>
      <c r="X246" s="8"/>
      <c r="Y246" s="8"/>
      <c r="Z246" s="8"/>
    </row>
    <row r="247" ht="28.5" customHeight="1">
      <c r="A247" s="23" t="s">
        <v>271</v>
      </c>
      <c r="B247" s="55">
        <f t="shared" si="81"/>
        <v>1</v>
      </c>
      <c r="C247" s="58" t="str">
        <f t="shared" si="82"/>
        <v>Ap Dung</v>
      </c>
      <c r="D247" s="59" t="str">
        <f t="shared" si="83"/>
        <v>Bat buoc</v>
      </c>
      <c r="E247" s="31" t="str">
        <f t="shared" si="84"/>
        <v>x</v>
      </c>
      <c r="F247" s="25"/>
      <c r="G247" s="27" t="str">
        <f t="shared" si="85"/>
        <v/>
      </c>
      <c r="H247" s="26" t="s">
        <v>39</v>
      </c>
      <c r="I247" s="21">
        <v>1.0</v>
      </c>
      <c r="J247" s="21"/>
      <c r="K247" s="21">
        <v>1.0</v>
      </c>
      <c r="L247" s="21">
        <v>1.0</v>
      </c>
      <c r="M247" s="27" t="s">
        <v>22</v>
      </c>
      <c r="N247" s="27" t="s">
        <v>23</v>
      </c>
      <c r="O247" s="27" t="s">
        <v>23</v>
      </c>
      <c r="P247" s="27" t="s">
        <v>23</v>
      </c>
      <c r="Q247" s="27" t="s">
        <v>23</v>
      </c>
      <c r="R247" s="27" t="s">
        <v>23</v>
      </c>
      <c r="S247" s="21">
        <v>247.0</v>
      </c>
      <c r="T247" s="25"/>
      <c r="U247" s="8"/>
      <c r="V247" s="8"/>
      <c r="W247" s="8"/>
      <c r="X247" s="8"/>
      <c r="Y247" s="8"/>
      <c r="Z247" s="8"/>
    </row>
    <row r="248" ht="28.5" customHeight="1">
      <c r="A248" s="23" t="s">
        <v>272</v>
      </c>
      <c r="B248" s="55">
        <f t="shared" si="81"/>
        <v>1</v>
      </c>
      <c r="C248" s="58" t="str">
        <f t="shared" si="82"/>
        <v>Ap Dung</v>
      </c>
      <c r="D248" s="59" t="str">
        <f t="shared" si="83"/>
        <v>Bat buoc</v>
      </c>
      <c r="E248" s="31" t="str">
        <f t="shared" si="84"/>
        <v>x</v>
      </c>
      <c r="F248" s="25"/>
      <c r="G248" s="27" t="str">
        <f t="shared" si="85"/>
        <v/>
      </c>
      <c r="H248" s="26" t="s">
        <v>15</v>
      </c>
      <c r="I248" s="21">
        <v>1.0</v>
      </c>
      <c r="J248" s="21">
        <v>1.0</v>
      </c>
      <c r="K248" s="21">
        <v>1.0</v>
      </c>
      <c r="L248" s="21">
        <v>1.0</v>
      </c>
      <c r="M248" s="27" t="s">
        <v>25</v>
      </c>
      <c r="N248" s="22"/>
      <c r="O248" s="22"/>
      <c r="P248" s="27" t="s">
        <v>23</v>
      </c>
      <c r="Q248" s="27" t="s">
        <v>23</v>
      </c>
      <c r="R248" s="27" t="s">
        <v>23</v>
      </c>
      <c r="S248" s="21">
        <v>248.0</v>
      </c>
      <c r="T248" s="25"/>
      <c r="U248" s="8"/>
      <c r="V248" s="8"/>
      <c r="W248" s="8"/>
      <c r="X248" s="8"/>
      <c r="Y248" s="8"/>
      <c r="Z248" s="8"/>
    </row>
    <row r="249" ht="28.5" customHeight="1">
      <c r="A249" s="23" t="s">
        <v>273</v>
      </c>
      <c r="B249" s="55">
        <f t="shared" si="81"/>
        <v>1</v>
      </c>
      <c r="C249" s="58" t="str">
        <f t="shared" si="82"/>
        <v>Ap Dung</v>
      </c>
      <c r="D249" s="59" t="str">
        <f t="shared" si="83"/>
        <v>Bat buoc</v>
      </c>
      <c r="E249" s="31" t="str">
        <f t="shared" si="84"/>
        <v>x</v>
      </c>
      <c r="F249" s="25"/>
      <c r="G249" s="27" t="str">
        <f t="shared" si="85"/>
        <v/>
      </c>
      <c r="H249" s="26" t="s">
        <v>15</v>
      </c>
      <c r="I249" s="21">
        <v>1.0</v>
      </c>
      <c r="J249" s="21">
        <v>1.0</v>
      </c>
      <c r="K249" s="21">
        <v>1.0</v>
      </c>
      <c r="L249" s="21">
        <v>1.0</v>
      </c>
      <c r="M249" s="27" t="s">
        <v>179</v>
      </c>
      <c r="N249" s="22">
        <v>1.0</v>
      </c>
      <c r="O249" s="22">
        <v>1.0</v>
      </c>
      <c r="P249" s="27" t="s">
        <v>23</v>
      </c>
      <c r="Q249" s="27" t="s">
        <v>23</v>
      </c>
      <c r="R249" s="27" t="s">
        <v>23</v>
      </c>
      <c r="S249" s="21">
        <v>249.0</v>
      </c>
      <c r="T249" s="25"/>
      <c r="U249" s="8"/>
      <c r="V249" s="8"/>
      <c r="W249" s="8"/>
      <c r="X249" s="8"/>
      <c r="Y249" s="8"/>
      <c r="Z249" s="8"/>
    </row>
    <row r="250" ht="28.5" customHeight="1">
      <c r="A250" s="23" t="s">
        <v>274</v>
      </c>
      <c r="B250" s="55">
        <f t="shared" si="81"/>
        <v>1</v>
      </c>
      <c r="C250" s="58" t="str">
        <f t="shared" si="82"/>
        <v>Ap Dung</v>
      </c>
      <c r="D250" s="59" t="str">
        <f t="shared" si="83"/>
        <v>khuyen khich</v>
      </c>
      <c r="E250" s="25">
        <f t="shared" si="84"/>
        <v>1</v>
      </c>
      <c r="F250" s="25"/>
      <c r="G250" s="27" t="str">
        <f t="shared" si="85"/>
        <v/>
      </c>
      <c r="H250" s="26" t="s">
        <v>15</v>
      </c>
      <c r="I250" s="21">
        <v>1.0</v>
      </c>
      <c r="J250" s="21">
        <v>1.0</v>
      </c>
      <c r="K250" s="21">
        <v>1.0</v>
      </c>
      <c r="L250" s="21">
        <v>1.0</v>
      </c>
      <c r="M250" s="27" t="s">
        <v>224</v>
      </c>
      <c r="N250" s="22"/>
      <c r="O250" s="22"/>
      <c r="P250" s="22"/>
      <c r="Q250" s="22">
        <v>1.0</v>
      </c>
      <c r="R250" s="22">
        <v>1.0</v>
      </c>
      <c r="S250" s="21">
        <v>250.0</v>
      </c>
      <c r="T250" s="25"/>
      <c r="U250" s="8"/>
      <c r="V250" s="8"/>
      <c r="W250" s="8"/>
      <c r="X250" s="8"/>
      <c r="Y250" s="8"/>
      <c r="Z250" s="8"/>
    </row>
    <row r="251" ht="28.5" customHeight="1">
      <c r="A251" s="23" t="s">
        <v>275</v>
      </c>
      <c r="B251" s="55">
        <f t="shared" si="81"/>
        <v>1</v>
      </c>
      <c r="C251" s="58" t="str">
        <f t="shared" si="82"/>
        <v>Ap Dung</v>
      </c>
      <c r="D251" s="59" t="str">
        <f t="shared" si="83"/>
        <v>khuyen khich</v>
      </c>
      <c r="E251" s="25">
        <f t="shared" si="84"/>
        <v>1</v>
      </c>
      <c r="F251" s="25"/>
      <c r="G251" s="27" t="str">
        <f t="shared" si="85"/>
        <v/>
      </c>
      <c r="H251" s="26" t="s">
        <v>15</v>
      </c>
      <c r="I251" s="21">
        <v>1.0</v>
      </c>
      <c r="J251" s="21">
        <v>1.0</v>
      </c>
      <c r="K251" s="21">
        <v>1.0</v>
      </c>
      <c r="L251" s="21">
        <v>1.0</v>
      </c>
      <c r="M251" s="27" t="s">
        <v>88</v>
      </c>
      <c r="N251" s="22">
        <v>1.0</v>
      </c>
      <c r="O251" s="22">
        <v>1.0</v>
      </c>
      <c r="P251" s="22">
        <v>1.0</v>
      </c>
      <c r="Q251" s="22">
        <v>1.0</v>
      </c>
      <c r="R251" s="22">
        <v>1.0</v>
      </c>
      <c r="S251" s="21">
        <v>251.0</v>
      </c>
      <c r="T251" s="25"/>
      <c r="U251" s="8"/>
      <c r="V251" s="8"/>
      <c r="W251" s="8"/>
      <c r="X251" s="8"/>
      <c r="Y251" s="8"/>
      <c r="Z251" s="8"/>
    </row>
    <row r="252" ht="28.5" customHeight="1">
      <c r="A252" s="23" t="s">
        <v>276</v>
      </c>
      <c r="B252" s="55">
        <f t="shared" si="81"/>
        <v>1</v>
      </c>
      <c r="C252" s="58" t="str">
        <f t="shared" si="82"/>
        <v>Ap Dung</v>
      </c>
      <c r="D252" s="59" t="str">
        <f t="shared" si="83"/>
        <v>khuyen khich</v>
      </c>
      <c r="E252" s="25">
        <f t="shared" si="84"/>
        <v>1</v>
      </c>
      <c r="F252" s="25"/>
      <c r="G252" s="27" t="str">
        <f t="shared" si="85"/>
        <v/>
      </c>
      <c r="H252" s="26" t="s">
        <v>15</v>
      </c>
      <c r="I252" s="21">
        <v>1.0</v>
      </c>
      <c r="J252" s="21">
        <v>1.0</v>
      </c>
      <c r="K252" s="21">
        <v>1.0</v>
      </c>
      <c r="L252" s="21">
        <v>1.0</v>
      </c>
      <c r="M252" s="27" t="s">
        <v>88</v>
      </c>
      <c r="N252" s="22">
        <v>1.0</v>
      </c>
      <c r="O252" s="22">
        <v>1.0</v>
      </c>
      <c r="P252" s="22">
        <v>1.0</v>
      </c>
      <c r="Q252" s="22">
        <v>1.0</v>
      </c>
      <c r="R252" s="22">
        <v>1.0</v>
      </c>
      <c r="S252" s="21">
        <v>252.0</v>
      </c>
      <c r="T252" s="25"/>
      <c r="U252" s="8"/>
      <c r="V252" s="8"/>
      <c r="W252" s="8"/>
      <c r="X252" s="8"/>
      <c r="Y252" s="8"/>
      <c r="Z252" s="8"/>
    </row>
    <row r="253" ht="28.5" customHeight="1">
      <c r="A253" s="23" t="s">
        <v>277</v>
      </c>
      <c r="B253" s="55">
        <f t="shared" si="81"/>
        <v>1</v>
      </c>
      <c r="C253" s="58" t="str">
        <f t="shared" si="82"/>
        <v>Ap Dung</v>
      </c>
      <c r="D253" s="59" t="str">
        <f t="shared" si="83"/>
        <v>Bat buoc</v>
      </c>
      <c r="E253" s="31" t="str">
        <f t="shared" si="84"/>
        <v>x</v>
      </c>
      <c r="F253" s="25"/>
      <c r="G253" s="27" t="str">
        <f t="shared" si="85"/>
        <v/>
      </c>
      <c r="H253" s="26" t="s">
        <v>15</v>
      </c>
      <c r="I253" s="21">
        <v>1.0</v>
      </c>
      <c r="J253" s="21">
        <v>1.0</v>
      </c>
      <c r="K253" s="21">
        <v>1.0</v>
      </c>
      <c r="L253" s="21">
        <v>1.0</v>
      </c>
      <c r="M253" s="27" t="s">
        <v>22</v>
      </c>
      <c r="N253" s="27" t="s">
        <v>23</v>
      </c>
      <c r="O253" s="27" t="s">
        <v>23</v>
      </c>
      <c r="P253" s="27" t="s">
        <v>23</v>
      </c>
      <c r="Q253" s="27" t="s">
        <v>23</v>
      </c>
      <c r="R253" s="27" t="s">
        <v>23</v>
      </c>
      <c r="S253" s="21">
        <v>253.0</v>
      </c>
      <c r="T253" s="25"/>
      <c r="U253" s="8"/>
      <c r="V253" s="8"/>
      <c r="W253" s="8"/>
      <c r="X253" s="8"/>
      <c r="Y253" s="8"/>
      <c r="Z253" s="8"/>
    </row>
    <row r="254" ht="28.5" customHeight="1">
      <c r="A254" s="23" t="s">
        <v>278</v>
      </c>
      <c r="B254" s="55">
        <f t="shared" si="81"/>
        <v>1</v>
      </c>
      <c r="C254" s="58" t="str">
        <f t="shared" si="82"/>
        <v>Ap Dung</v>
      </c>
      <c r="D254" s="59" t="str">
        <f t="shared" si="83"/>
        <v>Bat buoc</v>
      </c>
      <c r="E254" s="31" t="str">
        <f t="shared" si="84"/>
        <v>x</v>
      </c>
      <c r="F254" s="25"/>
      <c r="G254" s="27" t="str">
        <f t="shared" si="85"/>
        <v/>
      </c>
      <c r="H254" s="26" t="s">
        <v>15</v>
      </c>
      <c r="I254" s="21">
        <v>1.0</v>
      </c>
      <c r="J254" s="21">
        <v>1.0</v>
      </c>
      <c r="K254" s="21">
        <v>1.0</v>
      </c>
      <c r="L254" s="21">
        <v>1.0</v>
      </c>
      <c r="M254" s="27" t="s">
        <v>22</v>
      </c>
      <c r="N254" s="27" t="s">
        <v>23</v>
      </c>
      <c r="O254" s="27" t="s">
        <v>23</v>
      </c>
      <c r="P254" s="27" t="s">
        <v>23</v>
      </c>
      <c r="Q254" s="27" t="s">
        <v>23</v>
      </c>
      <c r="R254" s="27" t="s">
        <v>23</v>
      </c>
      <c r="S254" s="21">
        <v>254.0</v>
      </c>
      <c r="T254" s="25"/>
      <c r="U254" s="8"/>
      <c r="V254" s="8"/>
      <c r="W254" s="8"/>
      <c r="X254" s="8"/>
      <c r="Y254" s="8"/>
      <c r="Z254" s="8"/>
    </row>
    <row r="255" ht="28.5" customHeight="1">
      <c r="A255" s="23" t="s">
        <v>279</v>
      </c>
      <c r="B255" s="55">
        <f t="shared" si="81"/>
        <v>1</v>
      </c>
      <c r="C255" s="58" t="str">
        <f t="shared" si="82"/>
        <v>Ap Dung</v>
      </c>
      <c r="D255" s="59" t="str">
        <f t="shared" si="83"/>
        <v>khuyen khich</v>
      </c>
      <c r="E255" s="25">
        <f t="shared" si="84"/>
        <v>1</v>
      </c>
      <c r="F255" s="25"/>
      <c r="G255" s="27" t="str">
        <f t="shared" si="85"/>
        <v/>
      </c>
      <c r="H255" s="26" t="s">
        <v>15</v>
      </c>
      <c r="I255" s="21">
        <v>1.0</v>
      </c>
      <c r="J255" s="21">
        <v>1.0</v>
      </c>
      <c r="K255" s="21">
        <v>1.0</v>
      </c>
      <c r="L255" s="21">
        <v>1.0</v>
      </c>
      <c r="M255" s="27" t="s">
        <v>224</v>
      </c>
      <c r="N255" s="22"/>
      <c r="O255" s="22"/>
      <c r="P255" s="22"/>
      <c r="Q255" s="22">
        <v>1.0</v>
      </c>
      <c r="R255" s="22">
        <v>1.0</v>
      </c>
      <c r="S255" s="21">
        <v>255.0</v>
      </c>
      <c r="T255" s="25"/>
      <c r="U255" s="8"/>
      <c r="V255" s="8"/>
      <c r="W255" s="8"/>
      <c r="X255" s="8"/>
      <c r="Y255" s="8"/>
      <c r="Z255" s="8"/>
    </row>
    <row r="256" ht="28.5" customHeight="1">
      <c r="A256" s="23" t="s">
        <v>280</v>
      </c>
      <c r="B256" s="55">
        <f t="shared" si="81"/>
        <v>1</v>
      </c>
      <c r="C256" s="58" t="str">
        <f t="shared" si="82"/>
        <v>Ap Dung</v>
      </c>
      <c r="D256" s="59" t="str">
        <f t="shared" si="83"/>
        <v>khuyen khich</v>
      </c>
      <c r="E256" s="25">
        <f t="shared" si="84"/>
        <v>1</v>
      </c>
      <c r="F256" s="25"/>
      <c r="G256" s="27" t="str">
        <f t="shared" si="85"/>
        <v/>
      </c>
      <c r="H256" s="26" t="s">
        <v>15</v>
      </c>
      <c r="I256" s="21">
        <v>1.0</v>
      </c>
      <c r="J256" s="21">
        <v>1.0</v>
      </c>
      <c r="K256" s="21">
        <v>1.0</v>
      </c>
      <c r="L256" s="21">
        <v>1.0</v>
      </c>
      <c r="M256" s="27" t="s">
        <v>224</v>
      </c>
      <c r="N256" s="22"/>
      <c r="O256" s="22"/>
      <c r="P256" s="22"/>
      <c r="Q256" s="22">
        <v>1.0</v>
      </c>
      <c r="R256" s="22">
        <v>1.0</v>
      </c>
      <c r="S256" s="21">
        <v>256.0</v>
      </c>
      <c r="T256" s="25"/>
      <c r="U256" s="8"/>
      <c r="V256" s="8"/>
      <c r="W256" s="8"/>
      <c r="X256" s="8"/>
      <c r="Y256" s="8"/>
      <c r="Z256" s="8"/>
    </row>
    <row r="257" ht="28.5" customHeight="1">
      <c r="A257" s="23" t="s">
        <v>281</v>
      </c>
      <c r="B257" s="55">
        <f t="shared" si="81"/>
        <v>1</v>
      </c>
      <c r="C257" s="58" t="str">
        <f t="shared" si="82"/>
        <v>Ap Dung</v>
      </c>
      <c r="D257" s="59" t="str">
        <f t="shared" si="83"/>
        <v>khuyen khich</v>
      </c>
      <c r="E257" s="25">
        <f t="shared" si="84"/>
        <v>1</v>
      </c>
      <c r="F257" s="25"/>
      <c r="G257" s="27" t="str">
        <f t="shared" si="85"/>
        <v/>
      </c>
      <c r="H257" s="26" t="s">
        <v>5</v>
      </c>
      <c r="I257" s="21">
        <v>1.0</v>
      </c>
      <c r="J257" s="21">
        <v>1.0</v>
      </c>
      <c r="K257" s="21">
        <v>1.0</v>
      </c>
      <c r="L257" s="21">
        <v>1.0</v>
      </c>
      <c r="M257" s="27" t="s">
        <v>18</v>
      </c>
      <c r="N257" s="22"/>
      <c r="O257" s="22"/>
      <c r="P257" s="22">
        <v>1.0</v>
      </c>
      <c r="Q257" s="22">
        <v>1.0</v>
      </c>
      <c r="R257" s="22">
        <v>1.0</v>
      </c>
      <c r="S257" s="21">
        <v>257.0</v>
      </c>
      <c r="T257" s="25"/>
      <c r="U257" s="8"/>
      <c r="V257" s="8"/>
      <c r="W257" s="8"/>
      <c r="X257" s="8"/>
      <c r="Y257" s="8"/>
      <c r="Z257" s="8"/>
    </row>
    <row r="258" ht="28.5" customHeight="1">
      <c r="A258" s="16" t="s">
        <v>282</v>
      </c>
      <c r="B258" s="55"/>
      <c r="C258" s="60"/>
      <c r="D258" s="61"/>
      <c r="E258" s="30"/>
      <c r="F258" s="30"/>
      <c r="G258" s="22"/>
      <c r="H258" s="21"/>
      <c r="I258" s="21"/>
      <c r="J258" s="21"/>
      <c r="K258" s="21"/>
      <c r="L258" s="21"/>
      <c r="M258" s="22"/>
      <c r="N258" s="22"/>
      <c r="O258" s="22"/>
      <c r="P258" s="22"/>
      <c r="Q258" s="22"/>
      <c r="R258" s="22"/>
      <c r="S258" s="21">
        <v>258.0</v>
      </c>
      <c r="T258" s="30"/>
      <c r="U258" s="8"/>
      <c r="V258" s="8"/>
      <c r="W258" s="8"/>
      <c r="X258" s="8"/>
      <c r="Y258" s="8"/>
      <c r="Z258" s="8"/>
    </row>
    <row r="259" ht="28.5" customHeight="1">
      <c r="A259" s="23" t="s">
        <v>283</v>
      </c>
      <c r="B259" s="55">
        <f t="shared" ref="B259:B277" si="86">HLOOKUP($B$2,$I$1:L259,S259,FALSE)</f>
        <v>1</v>
      </c>
      <c r="C259" s="58" t="str">
        <f t="shared" ref="C259:C277" si="87">IF(B259=1,"Ap Dung","Khong")</f>
        <v>Ap Dung</v>
      </c>
      <c r="D259" s="59" t="str">
        <f t="shared" ref="D259:D277" si="88">IF(E259="x","Bat buoc",(IF(E259=1,"khuyen khich","Khong")))</f>
        <v>Bat buoc</v>
      </c>
      <c r="E259" s="31" t="str">
        <f t="shared" ref="E259:E277" si="89">HLOOKUP($E$2,$N$1:R259,S259,FALSE)</f>
        <v>x</v>
      </c>
      <c r="F259" s="25"/>
      <c r="G259" s="27" t="str">
        <f t="shared" ref="G259:G277" si="90">IF(AND(F259=1,E259=1),1,IF(AND(F259=1,E259="x"),"x",""))</f>
        <v/>
      </c>
      <c r="H259" s="26" t="s">
        <v>70</v>
      </c>
      <c r="I259" s="21">
        <v>1.0</v>
      </c>
      <c r="J259" s="21">
        <v>1.0</v>
      </c>
      <c r="K259" s="21">
        <v>1.0</v>
      </c>
      <c r="L259" s="21">
        <v>1.0</v>
      </c>
      <c r="M259" s="27" t="s">
        <v>22</v>
      </c>
      <c r="N259" s="27" t="s">
        <v>23</v>
      </c>
      <c r="O259" s="27" t="s">
        <v>23</v>
      </c>
      <c r="P259" s="27" t="s">
        <v>23</v>
      </c>
      <c r="Q259" s="27" t="s">
        <v>23</v>
      </c>
      <c r="R259" s="27" t="s">
        <v>23</v>
      </c>
      <c r="S259" s="21">
        <v>259.0</v>
      </c>
      <c r="T259" s="25"/>
      <c r="U259" s="8"/>
      <c r="V259" s="8"/>
      <c r="W259" s="8"/>
      <c r="X259" s="8"/>
      <c r="Y259" s="8"/>
      <c r="Z259" s="8"/>
    </row>
    <row r="260" ht="28.5" customHeight="1">
      <c r="A260" s="23" t="s">
        <v>284</v>
      </c>
      <c r="B260" s="55">
        <f t="shared" si="86"/>
        <v>1</v>
      </c>
      <c r="C260" s="58" t="str">
        <f t="shared" si="87"/>
        <v>Ap Dung</v>
      </c>
      <c r="D260" s="59" t="str">
        <f t="shared" si="88"/>
        <v>Bat buoc</v>
      </c>
      <c r="E260" s="31" t="str">
        <f t="shared" si="89"/>
        <v>x</v>
      </c>
      <c r="F260" s="25"/>
      <c r="G260" s="27" t="str">
        <f t="shared" si="90"/>
        <v/>
      </c>
      <c r="H260" s="26" t="s">
        <v>15</v>
      </c>
      <c r="I260" s="21">
        <v>1.0</v>
      </c>
      <c r="J260" s="21">
        <v>1.0</v>
      </c>
      <c r="K260" s="21">
        <v>1.0</v>
      </c>
      <c r="L260" s="21">
        <v>1.0</v>
      </c>
      <c r="M260" s="27" t="s">
        <v>22</v>
      </c>
      <c r="N260" s="27" t="s">
        <v>23</v>
      </c>
      <c r="O260" s="27" t="s">
        <v>23</v>
      </c>
      <c r="P260" s="27" t="s">
        <v>23</v>
      </c>
      <c r="Q260" s="27" t="s">
        <v>23</v>
      </c>
      <c r="R260" s="27" t="s">
        <v>23</v>
      </c>
      <c r="S260" s="21">
        <v>260.0</v>
      </c>
      <c r="T260" s="25"/>
      <c r="U260" s="8"/>
      <c r="V260" s="8"/>
      <c r="W260" s="8"/>
      <c r="X260" s="8"/>
      <c r="Y260" s="8"/>
      <c r="Z260" s="8"/>
    </row>
    <row r="261" ht="28.5" customHeight="1">
      <c r="A261" s="23" t="s">
        <v>244</v>
      </c>
      <c r="B261" s="55">
        <f t="shared" si="86"/>
        <v>1</v>
      </c>
      <c r="C261" s="58" t="str">
        <f t="shared" si="87"/>
        <v>Ap Dung</v>
      </c>
      <c r="D261" s="59" t="str">
        <f t="shared" si="88"/>
        <v>Bat buoc</v>
      </c>
      <c r="E261" s="31" t="str">
        <f t="shared" si="89"/>
        <v>x</v>
      </c>
      <c r="F261" s="25"/>
      <c r="G261" s="27" t="str">
        <f t="shared" si="90"/>
        <v/>
      </c>
      <c r="H261" s="26" t="s">
        <v>15</v>
      </c>
      <c r="I261" s="21">
        <v>1.0</v>
      </c>
      <c r="J261" s="21">
        <v>1.0</v>
      </c>
      <c r="K261" s="21">
        <v>1.0</v>
      </c>
      <c r="L261" s="21">
        <v>1.0</v>
      </c>
      <c r="M261" s="27" t="s">
        <v>179</v>
      </c>
      <c r="N261" s="22">
        <v>1.0</v>
      </c>
      <c r="O261" s="22">
        <v>1.0</v>
      </c>
      <c r="P261" s="27" t="s">
        <v>23</v>
      </c>
      <c r="Q261" s="27" t="s">
        <v>23</v>
      </c>
      <c r="R261" s="27" t="s">
        <v>23</v>
      </c>
      <c r="S261" s="21">
        <v>261.0</v>
      </c>
      <c r="T261" s="25"/>
      <c r="U261" s="8"/>
      <c r="V261" s="8"/>
      <c r="W261" s="8"/>
      <c r="X261" s="8"/>
      <c r="Y261" s="8"/>
      <c r="Z261" s="8"/>
    </row>
    <row r="262" ht="28.5" customHeight="1">
      <c r="A262" s="23" t="s">
        <v>198</v>
      </c>
      <c r="B262" s="55">
        <f t="shared" si="86"/>
        <v>1</v>
      </c>
      <c r="C262" s="58" t="str">
        <f t="shared" si="87"/>
        <v>Ap Dung</v>
      </c>
      <c r="D262" s="59" t="str">
        <f t="shared" si="88"/>
        <v>Bat buoc</v>
      </c>
      <c r="E262" s="31" t="str">
        <f t="shared" si="89"/>
        <v>x</v>
      </c>
      <c r="F262" s="25"/>
      <c r="G262" s="27" t="str">
        <f t="shared" si="90"/>
        <v/>
      </c>
      <c r="H262" s="26" t="s">
        <v>15</v>
      </c>
      <c r="I262" s="21">
        <v>1.0</v>
      </c>
      <c r="J262" s="21">
        <v>1.0</v>
      </c>
      <c r="K262" s="21">
        <v>1.0</v>
      </c>
      <c r="L262" s="21">
        <v>1.0</v>
      </c>
      <c r="M262" s="27" t="s">
        <v>22</v>
      </c>
      <c r="N262" s="27" t="s">
        <v>23</v>
      </c>
      <c r="O262" s="27" t="s">
        <v>23</v>
      </c>
      <c r="P262" s="27" t="s">
        <v>23</v>
      </c>
      <c r="Q262" s="27" t="s">
        <v>23</v>
      </c>
      <c r="R262" s="27" t="s">
        <v>23</v>
      </c>
      <c r="S262" s="21">
        <v>262.0</v>
      </c>
      <c r="T262" s="25"/>
      <c r="U262" s="8"/>
      <c r="V262" s="8"/>
      <c r="W262" s="8"/>
      <c r="X262" s="8"/>
      <c r="Y262" s="8"/>
      <c r="Z262" s="8"/>
    </row>
    <row r="263" ht="28.5" customHeight="1">
      <c r="A263" s="23" t="s">
        <v>285</v>
      </c>
      <c r="B263" s="55">
        <f t="shared" si="86"/>
        <v>1</v>
      </c>
      <c r="C263" s="58" t="str">
        <f t="shared" si="87"/>
        <v>Ap Dung</v>
      </c>
      <c r="D263" s="59" t="str">
        <f t="shared" si="88"/>
        <v>Bat buoc</v>
      </c>
      <c r="E263" s="31" t="str">
        <f t="shared" si="89"/>
        <v>x</v>
      </c>
      <c r="F263" s="25"/>
      <c r="G263" s="27" t="str">
        <f t="shared" si="90"/>
        <v/>
      </c>
      <c r="H263" s="26" t="s">
        <v>15</v>
      </c>
      <c r="I263" s="21">
        <v>1.0</v>
      </c>
      <c r="J263" s="21">
        <v>1.0</v>
      </c>
      <c r="K263" s="21">
        <v>1.0</v>
      </c>
      <c r="L263" s="21">
        <v>1.0</v>
      </c>
      <c r="M263" s="27" t="s">
        <v>200</v>
      </c>
      <c r="N263" s="22">
        <v>1.0</v>
      </c>
      <c r="O263" s="27" t="s">
        <v>23</v>
      </c>
      <c r="P263" s="27" t="s">
        <v>23</v>
      </c>
      <c r="Q263" s="27" t="s">
        <v>23</v>
      </c>
      <c r="R263" s="27" t="s">
        <v>23</v>
      </c>
      <c r="S263" s="21">
        <v>263.0</v>
      </c>
      <c r="T263" s="25"/>
      <c r="U263" s="8"/>
      <c r="V263" s="8"/>
      <c r="W263" s="8"/>
      <c r="X263" s="8"/>
      <c r="Y263" s="8"/>
      <c r="Z263" s="8"/>
    </row>
    <row r="264" ht="28.5" customHeight="1">
      <c r="A264" s="23" t="s">
        <v>286</v>
      </c>
      <c r="B264" s="55">
        <f t="shared" si="86"/>
        <v>1</v>
      </c>
      <c r="C264" s="58" t="str">
        <f t="shared" si="87"/>
        <v>Ap Dung</v>
      </c>
      <c r="D264" s="59" t="str">
        <f t="shared" si="88"/>
        <v>Bat buoc</v>
      </c>
      <c r="E264" s="31" t="str">
        <f t="shared" si="89"/>
        <v>x</v>
      </c>
      <c r="F264" s="25"/>
      <c r="G264" s="27" t="str">
        <f t="shared" si="90"/>
        <v/>
      </c>
      <c r="H264" s="26" t="s">
        <v>15</v>
      </c>
      <c r="I264" s="21">
        <v>1.0</v>
      </c>
      <c r="J264" s="21">
        <v>1.0</v>
      </c>
      <c r="K264" s="21">
        <v>1.0</v>
      </c>
      <c r="L264" s="21">
        <v>1.0</v>
      </c>
      <c r="M264" s="27" t="s">
        <v>28</v>
      </c>
      <c r="N264" s="22"/>
      <c r="O264" s="22"/>
      <c r="P264" s="22"/>
      <c r="Q264" s="22"/>
      <c r="R264" s="27" t="s">
        <v>23</v>
      </c>
      <c r="S264" s="21">
        <v>264.0</v>
      </c>
      <c r="T264" s="25"/>
      <c r="U264" s="8"/>
      <c r="V264" s="8"/>
      <c r="W264" s="8"/>
      <c r="X264" s="8"/>
      <c r="Y264" s="8"/>
      <c r="Z264" s="8"/>
    </row>
    <row r="265" ht="28.5" customHeight="1">
      <c r="A265" s="23" t="s">
        <v>201</v>
      </c>
      <c r="B265" s="55">
        <f t="shared" si="86"/>
        <v>1</v>
      </c>
      <c r="C265" s="58" t="str">
        <f t="shared" si="87"/>
        <v>Ap Dung</v>
      </c>
      <c r="D265" s="59" t="str">
        <f t="shared" si="88"/>
        <v>Bat buoc</v>
      </c>
      <c r="E265" s="31" t="str">
        <f t="shared" si="89"/>
        <v>x</v>
      </c>
      <c r="F265" s="25"/>
      <c r="G265" s="27" t="str">
        <f t="shared" si="90"/>
        <v/>
      </c>
      <c r="H265" s="26" t="s">
        <v>15</v>
      </c>
      <c r="I265" s="21">
        <v>1.0</v>
      </c>
      <c r="J265" s="21">
        <v>1.0</v>
      </c>
      <c r="K265" s="21">
        <v>1.0</v>
      </c>
      <c r="L265" s="21">
        <v>1.0</v>
      </c>
      <c r="M265" s="27" t="s">
        <v>22</v>
      </c>
      <c r="N265" s="27" t="s">
        <v>23</v>
      </c>
      <c r="O265" s="27" t="s">
        <v>23</v>
      </c>
      <c r="P265" s="27" t="s">
        <v>23</v>
      </c>
      <c r="Q265" s="27" t="s">
        <v>23</v>
      </c>
      <c r="R265" s="27" t="s">
        <v>23</v>
      </c>
      <c r="S265" s="21">
        <v>265.0</v>
      </c>
      <c r="T265" s="25"/>
      <c r="U265" s="8"/>
      <c r="V265" s="8"/>
      <c r="W265" s="8"/>
      <c r="X265" s="8"/>
      <c r="Y265" s="8"/>
      <c r="Z265" s="8"/>
    </row>
    <row r="266" ht="28.5" customHeight="1">
      <c r="A266" s="23" t="s">
        <v>287</v>
      </c>
      <c r="B266" s="55">
        <f t="shared" si="86"/>
        <v>1</v>
      </c>
      <c r="C266" s="58" t="str">
        <f t="shared" si="87"/>
        <v>Ap Dung</v>
      </c>
      <c r="D266" s="59" t="str">
        <f t="shared" si="88"/>
        <v>Bat buoc</v>
      </c>
      <c r="E266" s="31" t="str">
        <f t="shared" si="89"/>
        <v>x</v>
      </c>
      <c r="F266" s="25"/>
      <c r="G266" s="27" t="str">
        <f t="shared" si="90"/>
        <v/>
      </c>
      <c r="H266" s="26" t="s">
        <v>15</v>
      </c>
      <c r="I266" s="21">
        <v>1.0</v>
      </c>
      <c r="J266" s="21">
        <v>1.0</v>
      </c>
      <c r="K266" s="21">
        <v>1.0</v>
      </c>
      <c r="L266" s="21">
        <v>1.0</v>
      </c>
      <c r="M266" s="27" t="s">
        <v>22</v>
      </c>
      <c r="N266" s="27" t="s">
        <v>23</v>
      </c>
      <c r="O266" s="27" t="s">
        <v>23</v>
      </c>
      <c r="P266" s="27" t="s">
        <v>23</v>
      </c>
      <c r="Q266" s="27" t="s">
        <v>23</v>
      </c>
      <c r="R266" s="27" t="s">
        <v>23</v>
      </c>
      <c r="S266" s="21">
        <v>266.0</v>
      </c>
      <c r="T266" s="25"/>
      <c r="U266" s="8"/>
      <c r="V266" s="8"/>
      <c r="W266" s="8"/>
      <c r="X266" s="8"/>
      <c r="Y266" s="8"/>
      <c r="Z266" s="8"/>
    </row>
    <row r="267" ht="28.5" customHeight="1">
      <c r="A267" s="23" t="s">
        <v>288</v>
      </c>
      <c r="B267" s="55">
        <f t="shared" si="86"/>
        <v>1</v>
      </c>
      <c r="C267" s="58" t="str">
        <f t="shared" si="87"/>
        <v>Ap Dung</v>
      </c>
      <c r="D267" s="59" t="str">
        <f t="shared" si="88"/>
        <v>Bat buoc</v>
      </c>
      <c r="E267" s="31" t="str">
        <f t="shared" si="89"/>
        <v>x</v>
      </c>
      <c r="F267" s="25"/>
      <c r="G267" s="27" t="str">
        <f t="shared" si="90"/>
        <v/>
      </c>
      <c r="H267" s="26" t="s">
        <v>15</v>
      </c>
      <c r="I267" s="21">
        <v>1.0</v>
      </c>
      <c r="J267" s="21">
        <v>1.0</v>
      </c>
      <c r="K267" s="21">
        <v>1.0</v>
      </c>
      <c r="L267" s="21">
        <v>1.0</v>
      </c>
      <c r="M267" s="27" t="s">
        <v>22</v>
      </c>
      <c r="N267" s="27" t="s">
        <v>23</v>
      </c>
      <c r="O267" s="27" t="s">
        <v>23</v>
      </c>
      <c r="P267" s="27" t="s">
        <v>23</v>
      </c>
      <c r="Q267" s="27" t="s">
        <v>23</v>
      </c>
      <c r="R267" s="27" t="s">
        <v>23</v>
      </c>
      <c r="S267" s="21">
        <v>267.0</v>
      </c>
      <c r="T267" s="25"/>
      <c r="U267" s="8"/>
      <c r="V267" s="8"/>
      <c r="W267" s="8"/>
      <c r="X267" s="8"/>
      <c r="Y267" s="8"/>
      <c r="Z267" s="8"/>
    </row>
    <row r="268" ht="28.5" customHeight="1">
      <c r="A268" s="23" t="s">
        <v>289</v>
      </c>
      <c r="B268" s="55">
        <f t="shared" si="86"/>
        <v>1</v>
      </c>
      <c r="C268" s="58" t="str">
        <f t="shared" si="87"/>
        <v>Ap Dung</v>
      </c>
      <c r="D268" s="59" t="str">
        <f t="shared" si="88"/>
        <v>Bat buoc</v>
      </c>
      <c r="E268" s="31" t="str">
        <f t="shared" si="89"/>
        <v>x</v>
      </c>
      <c r="F268" s="25"/>
      <c r="G268" s="27" t="str">
        <f t="shared" si="90"/>
        <v/>
      </c>
      <c r="H268" s="26" t="s">
        <v>15</v>
      </c>
      <c r="I268" s="21">
        <v>1.0</v>
      </c>
      <c r="J268" s="21">
        <v>1.0</v>
      </c>
      <c r="K268" s="21">
        <v>1.0</v>
      </c>
      <c r="L268" s="21">
        <v>1.0</v>
      </c>
      <c r="M268" s="27" t="s">
        <v>129</v>
      </c>
      <c r="N268" s="22"/>
      <c r="O268" s="22"/>
      <c r="P268" s="22"/>
      <c r="Q268" s="22">
        <v>1.0</v>
      </c>
      <c r="R268" s="27" t="s">
        <v>23</v>
      </c>
      <c r="S268" s="21">
        <v>268.0</v>
      </c>
      <c r="T268" s="25"/>
      <c r="U268" s="8"/>
      <c r="V268" s="8"/>
      <c r="W268" s="8"/>
      <c r="X268" s="8"/>
      <c r="Y268" s="8"/>
      <c r="Z268" s="8"/>
    </row>
    <row r="269" ht="28.5" customHeight="1">
      <c r="A269" s="23" t="s">
        <v>290</v>
      </c>
      <c r="B269" s="55">
        <f t="shared" si="86"/>
        <v>1</v>
      </c>
      <c r="C269" s="58" t="str">
        <f t="shared" si="87"/>
        <v>Ap Dung</v>
      </c>
      <c r="D269" s="59" t="str">
        <f t="shared" si="88"/>
        <v>Bat buoc</v>
      </c>
      <c r="E269" s="31" t="str">
        <f t="shared" si="89"/>
        <v>x</v>
      </c>
      <c r="F269" s="25"/>
      <c r="G269" s="27" t="str">
        <f t="shared" si="90"/>
        <v/>
      </c>
      <c r="H269" s="26" t="s">
        <v>15</v>
      </c>
      <c r="I269" s="21">
        <v>1.0</v>
      </c>
      <c r="J269" s="21">
        <v>1.0</v>
      </c>
      <c r="K269" s="21">
        <v>1.0</v>
      </c>
      <c r="L269" s="21">
        <v>1.0</v>
      </c>
      <c r="M269" s="27" t="s">
        <v>22</v>
      </c>
      <c r="N269" s="27" t="s">
        <v>23</v>
      </c>
      <c r="O269" s="27" t="s">
        <v>23</v>
      </c>
      <c r="P269" s="27" t="s">
        <v>23</v>
      </c>
      <c r="Q269" s="27" t="s">
        <v>23</v>
      </c>
      <c r="R269" s="27" t="s">
        <v>23</v>
      </c>
      <c r="S269" s="21">
        <v>269.0</v>
      </c>
      <c r="T269" s="25"/>
      <c r="U269" s="8"/>
      <c r="V269" s="8"/>
      <c r="W269" s="8"/>
      <c r="X269" s="8"/>
      <c r="Y269" s="8"/>
      <c r="Z269" s="8"/>
    </row>
    <row r="270" ht="28.5" customHeight="1">
      <c r="A270" s="23" t="s">
        <v>291</v>
      </c>
      <c r="B270" s="55">
        <f t="shared" si="86"/>
        <v>1</v>
      </c>
      <c r="C270" s="58" t="str">
        <f t="shared" si="87"/>
        <v>Ap Dung</v>
      </c>
      <c r="D270" s="59" t="str">
        <f t="shared" si="88"/>
        <v>Bat buoc</v>
      </c>
      <c r="E270" s="31" t="str">
        <f t="shared" si="89"/>
        <v>x</v>
      </c>
      <c r="F270" s="25"/>
      <c r="G270" s="27" t="str">
        <f t="shared" si="90"/>
        <v/>
      </c>
      <c r="H270" s="26" t="s">
        <v>15</v>
      </c>
      <c r="I270" s="21">
        <v>1.0</v>
      </c>
      <c r="J270" s="21">
        <v>1.0</v>
      </c>
      <c r="K270" s="21">
        <v>1.0</v>
      </c>
      <c r="L270" s="21">
        <v>1.0</v>
      </c>
      <c r="M270" s="27" t="s">
        <v>22</v>
      </c>
      <c r="N270" s="27" t="s">
        <v>23</v>
      </c>
      <c r="O270" s="27" t="s">
        <v>23</v>
      </c>
      <c r="P270" s="27" t="s">
        <v>23</v>
      </c>
      <c r="Q270" s="27" t="s">
        <v>23</v>
      </c>
      <c r="R270" s="27" t="s">
        <v>23</v>
      </c>
      <c r="S270" s="21">
        <v>270.0</v>
      </c>
      <c r="T270" s="25"/>
      <c r="U270" s="8"/>
      <c r="V270" s="8"/>
      <c r="W270" s="8"/>
      <c r="X270" s="8"/>
      <c r="Y270" s="8"/>
      <c r="Z270" s="8"/>
    </row>
    <row r="271" ht="28.5" customHeight="1">
      <c r="A271" s="23" t="s">
        <v>194</v>
      </c>
      <c r="B271" s="55">
        <f t="shared" si="86"/>
        <v>1</v>
      </c>
      <c r="C271" s="58" t="str">
        <f t="shared" si="87"/>
        <v>Ap Dung</v>
      </c>
      <c r="D271" s="59" t="str">
        <f t="shared" si="88"/>
        <v>Bat buoc</v>
      </c>
      <c r="E271" s="31" t="str">
        <f t="shared" si="89"/>
        <v>x</v>
      </c>
      <c r="F271" s="25"/>
      <c r="G271" s="27" t="str">
        <f t="shared" si="90"/>
        <v/>
      </c>
      <c r="H271" s="26" t="s">
        <v>15</v>
      </c>
      <c r="I271" s="21">
        <v>1.0</v>
      </c>
      <c r="J271" s="21">
        <v>1.0</v>
      </c>
      <c r="K271" s="21">
        <v>1.0</v>
      </c>
      <c r="L271" s="21">
        <v>1.0</v>
      </c>
      <c r="M271" s="27" t="s">
        <v>22</v>
      </c>
      <c r="N271" s="27" t="s">
        <v>23</v>
      </c>
      <c r="O271" s="27" t="s">
        <v>23</v>
      </c>
      <c r="P271" s="27" t="s">
        <v>23</v>
      </c>
      <c r="Q271" s="27" t="s">
        <v>23</v>
      </c>
      <c r="R271" s="27" t="s">
        <v>23</v>
      </c>
      <c r="S271" s="21">
        <v>271.0</v>
      </c>
      <c r="T271" s="25"/>
      <c r="U271" s="8"/>
      <c r="V271" s="8"/>
      <c r="W271" s="8"/>
      <c r="X271" s="8"/>
      <c r="Y271" s="8"/>
      <c r="Z271" s="8"/>
    </row>
    <row r="272" ht="28.5" customHeight="1">
      <c r="A272" s="23" t="s">
        <v>197</v>
      </c>
      <c r="B272" s="55">
        <f t="shared" si="86"/>
        <v>1</v>
      </c>
      <c r="C272" s="58" t="str">
        <f t="shared" si="87"/>
        <v>Ap Dung</v>
      </c>
      <c r="D272" s="59" t="str">
        <f t="shared" si="88"/>
        <v>khuyen khich</v>
      </c>
      <c r="E272" s="25">
        <f t="shared" si="89"/>
        <v>1</v>
      </c>
      <c r="F272" s="25"/>
      <c r="G272" s="27" t="str">
        <f t="shared" si="90"/>
        <v/>
      </c>
      <c r="H272" s="26" t="s">
        <v>15</v>
      </c>
      <c r="I272" s="21">
        <v>1.0</v>
      </c>
      <c r="J272" s="21">
        <v>1.0</v>
      </c>
      <c r="K272" s="21">
        <v>1.0</v>
      </c>
      <c r="L272" s="21">
        <v>1.0</v>
      </c>
      <c r="M272" s="27" t="s">
        <v>88</v>
      </c>
      <c r="N272" s="22">
        <v>1.0</v>
      </c>
      <c r="O272" s="22">
        <v>1.0</v>
      </c>
      <c r="P272" s="22">
        <v>1.0</v>
      </c>
      <c r="Q272" s="22">
        <v>1.0</v>
      </c>
      <c r="R272" s="22">
        <v>1.0</v>
      </c>
      <c r="S272" s="21">
        <v>272.0</v>
      </c>
      <c r="T272" s="25"/>
      <c r="U272" s="8"/>
      <c r="V272" s="8"/>
      <c r="W272" s="8"/>
      <c r="X272" s="8"/>
      <c r="Y272" s="8"/>
      <c r="Z272" s="8"/>
    </row>
    <row r="273" ht="28.5" customHeight="1">
      <c r="A273" s="23" t="s">
        <v>196</v>
      </c>
      <c r="B273" s="55">
        <f t="shared" si="86"/>
        <v>1</v>
      </c>
      <c r="C273" s="58" t="str">
        <f t="shared" si="87"/>
        <v>Ap Dung</v>
      </c>
      <c r="D273" s="59" t="str">
        <f t="shared" si="88"/>
        <v>Bat buoc</v>
      </c>
      <c r="E273" s="31" t="str">
        <f t="shared" si="89"/>
        <v>x</v>
      </c>
      <c r="F273" s="25"/>
      <c r="G273" s="27" t="str">
        <f t="shared" si="90"/>
        <v/>
      </c>
      <c r="H273" s="26" t="s">
        <v>15</v>
      </c>
      <c r="I273" s="21">
        <v>1.0</v>
      </c>
      <c r="J273" s="21">
        <v>1.0</v>
      </c>
      <c r="K273" s="21">
        <v>1.0</v>
      </c>
      <c r="L273" s="21">
        <v>1.0</v>
      </c>
      <c r="M273" s="27" t="s">
        <v>22</v>
      </c>
      <c r="N273" s="27" t="s">
        <v>23</v>
      </c>
      <c r="O273" s="27" t="s">
        <v>23</v>
      </c>
      <c r="P273" s="27" t="s">
        <v>23</v>
      </c>
      <c r="Q273" s="27" t="s">
        <v>23</v>
      </c>
      <c r="R273" s="27" t="s">
        <v>23</v>
      </c>
      <c r="S273" s="21">
        <v>273.0</v>
      </c>
      <c r="T273" s="25"/>
      <c r="U273" s="8"/>
      <c r="V273" s="8"/>
      <c r="W273" s="8"/>
      <c r="X273" s="8"/>
      <c r="Y273" s="8"/>
      <c r="Z273" s="8"/>
    </row>
    <row r="274" ht="28.5" customHeight="1">
      <c r="A274" s="23" t="s">
        <v>203</v>
      </c>
      <c r="B274" s="55">
        <f t="shared" si="86"/>
        <v>1</v>
      </c>
      <c r="C274" s="58" t="str">
        <f t="shared" si="87"/>
        <v>Ap Dung</v>
      </c>
      <c r="D274" s="59" t="str">
        <f t="shared" si="88"/>
        <v>Bat buoc</v>
      </c>
      <c r="E274" s="31" t="str">
        <f t="shared" si="89"/>
        <v>x</v>
      </c>
      <c r="F274" s="25"/>
      <c r="G274" s="27" t="str">
        <f t="shared" si="90"/>
        <v/>
      </c>
      <c r="H274" s="26" t="s">
        <v>15</v>
      </c>
      <c r="I274" s="21">
        <v>1.0</v>
      </c>
      <c r="J274" s="21">
        <v>1.0</v>
      </c>
      <c r="K274" s="21">
        <v>1.0</v>
      </c>
      <c r="L274" s="21">
        <v>1.0</v>
      </c>
      <c r="M274" s="27" t="s">
        <v>22</v>
      </c>
      <c r="N274" s="27" t="s">
        <v>23</v>
      </c>
      <c r="O274" s="27" t="s">
        <v>23</v>
      </c>
      <c r="P274" s="27" t="s">
        <v>23</v>
      </c>
      <c r="Q274" s="27" t="s">
        <v>23</v>
      </c>
      <c r="R274" s="27" t="s">
        <v>23</v>
      </c>
      <c r="S274" s="21">
        <v>274.0</v>
      </c>
      <c r="T274" s="25"/>
      <c r="U274" s="8"/>
      <c r="V274" s="8"/>
      <c r="W274" s="8"/>
      <c r="X274" s="8"/>
      <c r="Y274" s="8"/>
      <c r="Z274" s="8"/>
    </row>
    <row r="275" ht="28.5" customHeight="1">
      <c r="A275" s="23" t="s">
        <v>204</v>
      </c>
      <c r="B275" s="55">
        <f t="shared" si="86"/>
        <v>1</v>
      </c>
      <c r="C275" s="58" t="str">
        <f t="shared" si="87"/>
        <v>Ap Dung</v>
      </c>
      <c r="D275" s="59" t="str">
        <f t="shared" si="88"/>
        <v>Bat buoc</v>
      </c>
      <c r="E275" s="31" t="str">
        <f t="shared" si="89"/>
        <v>x</v>
      </c>
      <c r="F275" s="25"/>
      <c r="G275" s="27" t="str">
        <f t="shared" si="90"/>
        <v/>
      </c>
      <c r="H275" s="26" t="s">
        <v>15</v>
      </c>
      <c r="I275" s="21">
        <v>1.0</v>
      </c>
      <c r="J275" s="21">
        <v>1.0</v>
      </c>
      <c r="K275" s="21">
        <v>1.0</v>
      </c>
      <c r="L275" s="21">
        <v>1.0</v>
      </c>
      <c r="M275" s="27" t="s">
        <v>22</v>
      </c>
      <c r="N275" s="27" t="s">
        <v>23</v>
      </c>
      <c r="O275" s="27" t="s">
        <v>23</v>
      </c>
      <c r="P275" s="27" t="s">
        <v>23</v>
      </c>
      <c r="Q275" s="27" t="s">
        <v>23</v>
      </c>
      <c r="R275" s="27" t="s">
        <v>23</v>
      </c>
      <c r="S275" s="21">
        <v>275.0</v>
      </c>
      <c r="T275" s="25"/>
      <c r="U275" s="8"/>
      <c r="V275" s="8"/>
      <c r="W275" s="8"/>
      <c r="X275" s="8"/>
      <c r="Y275" s="8"/>
      <c r="Z275" s="8"/>
    </row>
    <row r="276" ht="28.5" customHeight="1">
      <c r="A276" s="23" t="s">
        <v>292</v>
      </c>
      <c r="B276" s="55">
        <f t="shared" si="86"/>
        <v>1</v>
      </c>
      <c r="C276" s="58" t="str">
        <f t="shared" si="87"/>
        <v>Ap Dung</v>
      </c>
      <c r="D276" s="59" t="str">
        <f t="shared" si="88"/>
        <v>Bat buoc</v>
      </c>
      <c r="E276" s="31" t="str">
        <f t="shared" si="89"/>
        <v>x</v>
      </c>
      <c r="F276" s="25"/>
      <c r="G276" s="27" t="str">
        <f t="shared" si="90"/>
        <v/>
      </c>
      <c r="H276" s="26" t="s">
        <v>15</v>
      </c>
      <c r="I276" s="21">
        <v>1.0</v>
      </c>
      <c r="J276" s="21">
        <v>1.0</v>
      </c>
      <c r="K276" s="21">
        <v>1.0</v>
      </c>
      <c r="L276" s="21">
        <v>1.0</v>
      </c>
      <c r="M276" s="27" t="s">
        <v>44</v>
      </c>
      <c r="N276" s="22">
        <v>1.0</v>
      </c>
      <c r="O276" s="22">
        <v>1.0</v>
      </c>
      <c r="P276" s="22">
        <v>1.0</v>
      </c>
      <c r="Q276" s="27" t="s">
        <v>23</v>
      </c>
      <c r="R276" s="27" t="s">
        <v>23</v>
      </c>
      <c r="S276" s="21">
        <v>276.0</v>
      </c>
      <c r="T276" s="25"/>
      <c r="U276" s="8"/>
      <c r="V276" s="8"/>
      <c r="W276" s="8"/>
      <c r="X276" s="8"/>
      <c r="Y276" s="8"/>
      <c r="Z276" s="8"/>
    </row>
    <row r="277" ht="28.5" customHeight="1">
      <c r="A277" s="23" t="s">
        <v>293</v>
      </c>
      <c r="B277" s="55">
        <f t="shared" si="86"/>
        <v>1</v>
      </c>
      <c r="C277" s="58" t="str">
        <f t="shared" si="87"/>
        <v>Ap Dung</v>
      </c>
      <c r="D277" s="59" t="str">
        <f t="shared" si="88"/>
        <v>Bat buoc</v>
      </c>
      <c r="E277" s="31" t="str">
        <f t="shared" si="89"/>
        <v>x</v>
      </c>
      <c r="F277" s="25"/>
      <c r="G277" s="27" t="str">
        <f t="shared" si="90"/>
        <v/>
      </c>
      <c r="H277" s="26" t="s">
        <v>15</v>
      </c>
      <c r="I277" s="21">
        <v>1.0</v>
      </c>
      <c r="J277" s="21">
        <v>1.0</v>
      </c>
      <c r="K277" s="21">
        <v>1.0</v>
      </c>
      <c r="L277" s="21">
        <v>1.0</v>
      </c>
      <c r="M277" s="27" t="s">
        <v>22</v>
      </c>
      <c r="N277" s="27" t="s">
        <v>23</v>
      </c>
      <c r="O277" s="27" t="s">
        <v>23</v>
      </c>
      <c r="P277" s="27" t="s">
        <v>23</v>
      </c>
      <c r="Q277" s="27" t="s">
        <v>23</v>
      </c>
      <c r="R277" s="27" t="s">
        <v>23</v>
      </c>
      <c r="S277" s="21">
        <v>277.0</v>
      </c>
      <c r="T277" s="25"/>
      <c r="U277" s="8"/>
      <c r="V277" s="8"/>
      <c r="W277" s="8"/>
      <c r="X277" s="8"/>
      <c r="Y277" s="8"/>
      <c r="Z277" s="8"/>
    </row>
    <row r="278" ht="28.5" customHeight="1">
      <c r="A278" s="28" t="s">
        <v>294</v>
      </c>
      <c r="B278" s="55"/>
      <c r="C278" s="60"/>
      <c r="D278" s="61"/>
      <c r="E278" s="30"/>
      <c r="F278" s="30"/>
      <c r="G278" s="22"/>
      <c r="H278" s="21"/>
      <c r="I278" s="21"/>
      <c r="J278" s="21"/>
      <c r="K278" s="21"/>
      <c r="L278" s="21"/>
      <c r="M278" s="22"/>
      <c r="N278" s="22"/>
      <c r="O278" s="22"/>
      <c r="P278" s="22"/>
      <c r="Q278" s="22"/>
      <c r="R278" s="22"/>
      <c r="S278" s="21">
        <v>278.0</v>
      </c>
      <c r="T278" s="30"/>
      <c r="U278" s="8"/>
      <c r="V278" s="8"/>
      <c r="W278" s="8"/>
      <c r="X278" s="8"/>
      <c r="Y278" s="8"/>
      <c r="Z278" s="8"/>
    </row>
    <row r="279" ht="28.5" customHeight="1">
      <c r="A279" s="23" t="s">
        <v>295</v>
      </c>
      <c r="B279" s="55">
        <f t="shared" ref="B279:B303" si="91">HLOOKUP($B$2,$I$1:L279,S279,FALSE)</f>
        <v>1</v>
      </c>
      <c r="C279" s="58" t="str">
        <f t="shared" ref="C279:C303" si="92">IF(B279=1,"Ap Dung","Khong")</f>
        <v>Ap Dung</v>
      </c>
      <c r="D279" s="59" t="str">
        <f t="shared" ref="D279:D303" si="93">IF(E279="x","Bat buoc",(IF(E279=1,"khuyen khich","Khong")))</f>
        <v>Bat buoc</v>
      </c>
      <c r="E279" s="31" t="str">
        <f t="shared" ref="E279:E303" si="94">HLOOKUP($E$2,$N$1:R279,S279,FALSE)</f>
        <v>x</v>
      </c>
      <c r="F279" s="25"/>
      <c r="G279" s="27" t="str">
        <f t="shared" ref="G279:G303" si="95">IF(AND(F279=1,E279=1),1,IF(AND(F279=1,E279="x"),"x",""))</f>
        <v/>
      </c>
      <c r="H279" s="26" t="s">
        <v>15</v>
      </c>
      <c r="I279" s="21">
        <v>1.0</v>
      </c>
      <c r="J279" s="21">
        <v>1.0</v>
      </c>
      <c r="K279" s="21">
        <v>1.0</v>
      </c>
      <c r="L279" s="21">
        <v>1.0</v>
      </c>
      <c r="M279" s="27" t="s">
        <v>22</v>
      </c>
      <c r="N279" s="27" t="s">
        <v>23</v>
      </c>
      <c r="O279" s="27" t="s">
        <v>23</v>
      </c>
      <c r="P279" s="27" t="s">
        <v>23</v>
      </c>
      <c r="Q279" s="27" t="s">
        <v>23</v>
      </c>
      <c r="R279" s="27" t="s">
        <v>23</v>
      </c>
      <c r="S279" s="21">
        <v>279.0</v>
      </c>
      <c r="T279" s="25"/>
      <c r="U279" s="8"/>
      <c r="V279" s="8"/>
      <c r="W279" s="8"/>
      <c r="X279" s="8"/>
      <c r="Y279" s="8"/>
      <c r="Z279" s="8"/>
    </row>
    <row r="280" ht="28.5" customHeight="1">
      <c r="A280" s="23" t="s">
        <v>296</v>
      </c>
      <c r="B280" s="55">
        <f t="shared" si="91"/>
        <v>1</v>
      </c>
      <c r="C280" s="58" t="str">
        <f t="shared" si="92"/>
        <v>Ap Dung</v>
      </c>
      <c r="D280" s="59" t="str">
        <f t="shared" si="93"/>
        <v>Bat buoc</v>
      </c>
      <c r="E280" s="31" t="str">
        <f t="shared" si="94"/>
        <v>x</v>
      </c>
      <c r="F280" s="25"/>
      <c r="G280" s="27" t="str">
        <f t="shared" si="95"/>
        <v/>
      </c>
      <c r="H280" s="26" t="s">
        <v>15</v>
      </c>
      <c r="I280" s="21">
        <v>1.0</v>
      </c>
      <c r="J280" s="21">
        <v>1.0</v>
      </c>
      <c r="K280" s="21">
        <v>1.0</v>
      </c>
      <c r="L280" s="21">
        <v>1.0</v>
      </c>
      <c r="M280" s="27" t="s">
        <v>22</v>
      </c>
      <c r="N280" s="27" t="s">
        <v>23</v>
      </c>
      <c r="O280" s="27" t="s">
        <v>23</v>
      </c>
      <c r="P280" s="27" t="s">
        <v>23</v>
      </c>
      <c r="Q280" s="27" t="s">
        <v>23</v>
      </c>
      <c r="R280" s="27" t="s">
        <v>23</v>
      </c>
      <c r="S280" s="21">
        <v>280.0</v>
      </c>
      <c r="T280" s="25"/>
      <c r="U280" s="8"/>
      <c r="V280" s="8"/>
      <c r="W280" s="8"/>
      <c r="X280" s="8"/>
      <c r="Y280" s="8"/>
      <c r="Z280" s="8"/>
    </row>
    <row r="281" ht="28.5" customHeight="1">
      <c r="A281" s="23" t="s">
        <v>297</v>
      </c>
      <c r="B281" s="55">
        <f t="shared" si="91"/>
        <v>1</v>
      </c>
      <c r="C281" s="58" t="str">
        <f t="shared" si="92"/>
        <v>Ap Dung</v>
      </c>
      <c r="D281" s="59" t="str">
        <f t="shared" si="93"/>
        <v>Khong</v>
      </c>
      <c r="E281" s="25" t="str">
        <f t="shared" si="94"/>
        <v/>
      </c>
      <c r="F281" s="25"/>
      <c r="G281" s="27" t="str">
        <f t="shared" si="95"/>
        <v/>
      </c>
      <c r="H281" s="26" t="s">
        <v>15</v>
      </c>
      <c r="I281" s="21">
        <v>1.0</v>
      </c>
      <c r="J281" s="21">
        <v>1.0</v>
      </c>
      <c r="K281" s="21">
        <v>1.0</v>
      </c>
      <c r="L281" s="21">
        <v>1.0</v>
      </c>
      <c r="M281" s="27" t="s">
        <v>16</v>
      </c>
      <c r="N281" s="22">
        <v>1.0</v>
      </c>
      <c r="O281" s="22">
        <v>1.0</v>
      </c>
      <c r="P281" s="22"/>
      <c r="Q281" s="22"/>
      <c r="R281" s="22"/>
      <c r="S281" s="21">
        <v>281.0</v>
      </c>
      <c r="T281" s="25"/>
      <c r="U281" s="8"/>
      <c r="V281" s="8"/>
      <c r="W281" s="8"/>
      <c r="X281" s="8"/>
      <c r="Y281" s="8"/>
      <c r="Z281" s="8"/>
    </row>
    <row r="282" ht="28.5" customHeight="1">
      <c r="A282" s="23" t="s">
        <v>298</v>
      </c>
      <c r="B282" s="55">
        <f t="shared" si="91"/>
        <v>1</v>
      </c>
      <c r="C282" s="58" t="str">
        <f t="shared" si="92"/>
        <v>Ap Dung</v>
      </c>
      <c r="D282" s="59" t="str">
        <f t="shared" si="93"/>
        <v>khuyen khich</v>
      </c>
      <c r="E282" s="25">
        <f t="shared" si="94"/>
        <v>1</v>
      </c>
      <c r="F282" s="25"/>
      <c r="G282" s="27" t="str">
        <f t="shared" si="95"/>
        <v/>
      </c>
      <c r="H282" s="26" t="s">
        <v>15</v>
      </c>
      <c r="I282" s="21">
        <v>1.0</v>
      </c>
      <c r="J282" s="21">
        <v>1.0</v>
      </c>
      <c r="K282" s="21">
        <v>1.0</v>
      </c>
      <c r="L282" s="21">
        <v>1.0</v>
      </c>
      <c r="M282" s="27" t="s">
        <v>18</v>
      </c>
      <c r="N282" s="22"/>
      <c r="O282" s="22"/>
      <c r="P282" s="22">
        <v>1.0</v>
      </c>
      <c r="Q282" s="22">
        <v>1.0</v>
      </c>
      <c r="R282" s="22">
        <v>1.0</v>
      </c>
      <c r="S282" s="21">
        <v>282.0</v>
      </c>
      <c r="T282" s="25"/>
      <c r="U282" s="8"/>
      <c r="V282" s="8"/>
      <c r="W282" s="8"/>
      <c r="X282" s="8"/>
      <c r="Y282" s="8"/>
      <c r="Z282" s="8"/>
    </row>
    <row r="283" ht="28.5" customHeight="1">
      <c r="A283" s="23" t="s">
        <v>299</v>
      </c>
      <c r="B283" s="55">
        <f t="shared" si="91"/>
        <v>1</v>
      </c>
      <c r="C283" s="58" t="str">
        <f t="shared" si="92"/>
        <v>Ap Dung</v>
      </c>
      <c r="D283" s="59" t="str">
        <f t="shared" si="93"/>
        <v>Bat buoc</v>
      </c>
      <c r="E283" s="31" t="str">
        <f t="shared" si="94"/>
        <v>x</v>
      </c>
      <c r="F283" s="25"/>
      <c r="G283" s="27" t="str">
        <f t="shared" si="95"/>
        <v/>
      </c>
      <c r="H283" s="26" t="s">
        <v>15</v>
      </c>
      <c r="I283" s="21">
        <v>1.0</v>
      </c>
      <c r="J283" s="21">
        <v>1.0</v>
      </c>
      <c r="K283" s="21">
        <v>1.0</v>
      </c>
      <c r="L283" s="21">
        <v>1.0</v>
      </c>
      <c r="M283" s="27" t="s">
        <v>22</v>
      </c>
      <c r="N283" s="27" t="s">
        <v>23</v>
      </c>
      <c r="O283" s="27" t="s">
        <v>23</v>
      </c>
      <c r="P283" s="27" t="s">
        <v>23</v>
      </c>
      <c r="Q283" s="27" t="s">
        <v>23</v>
      </c>
      <c r="R283" s="27" t="s">
        <v>23</v>
      </c>
      <c r="S283" s="21">
        <v>283.0</v>
      </c>
      <c r="T283" s="25"/>
      <c r="U283" s="8"/>
      <c r="V283" s="8"/>
      <c r="W283" s="8"/>
      <c r="X283" s="8"/>
      <c r="Y283" s="8"/>
      <c r="Z283" s="8"/>
    </row>
    <row r="284" ht="28.5" customHeight="1">
      <c r="A284" s="23" t="s">
        <v>300</v>
      </c>
      <c r="B284" s="55">
        <f t="shared" si="91"/>
        <v>1</v>
      </c>
      <c r="C284" s="58" t="str">
        <f t="shared" si="92"/>
        <v>Ap Dung</v>
      </c>
      <c r="D284" s="59" t="str">
        <f t="shared" si="93"/>
        <v>Bat buoc</v>
      </c>
      <c r="E284" s="31" t="str">
        <f t="shared" si="94"/>
        <v>x</v>
      </c>
      <c r="F284" s="25"/>
      <c r="G284" s="27" t="str">
        <f t="shared" si="95"/>
        <v/>
      </c>
      <c r="H284" s="26" t="s">
        <v>15</v>
      </c>
      <c r="I284" s="21">
        <v>1.0</v>
      </c>
      <c r="J284" s="21">
        <v>1.0</v>
      </c>
      <c r="K284" s="21">
        <v>1.0</v>
      </c>
      <c r="L284" s="21">
        <v>1.0</v>
      </c>
      <c r="M284" s="27" t="s">
        <v>22</v>
      </c>
      <c r="N284" s="27" t="s">
        <v>23</v>
      </c>
      <c r="O284" s="27" t="s">
        <v>23</v>
      </c>
      <c r="P284" s="27" t="s">
        <v>23</v>
      </c>
      <c r="Q284" s="27" t="s">
        <v>23</v>
      </c>
      <c r="R284" s="27" t="s">
        <v>23</v>
      </c>
      <c r="S284" s="21">
        <v>284.0</v>
      </c>
      <c r="T284" s="25"/>
      <c r="U284" s="8"/>
      <c r="V284" s="8"/>
      <c r="W284" s="8"/>
      <c r="X284" s="8"/>
      <c r="Y284" s="8"/>
      <c r="Z284" s="8"/>
    </row>
    <row r="285" ht="28.5" customHeight="1">
      <c r="A285" s="23" t="s">
        <v>301</v>
      </c>
      <c r="B285" s="55">
        <f t="shared" si="91"/>
        <v>1</v>
      </c>
      <c r="C285" s="58" t="str">
        <f t="shared" si="92"/>
        <v>Ap Dung</v>
      </c>
      <c r="D285" s="59" t="str">
        <f t="shared" si="93"/>
        <v>Bat buoc</v>
      </c>
      <c r="E285" s="31" t="str">
        <f t="shared" si="94"/>
        <v>x</v>
      </c>
      <c r="F285" s="25"/>
      <c r="G285" s="27" t="str">
        <f t="shared" si="95"/>
        <v/>
      </c>
      <c r="H285" s="26" t="s">
        <v>15</v>
      </c>
      <c r="I285" s="21">
        <v>1.0</v>
      </c>
      <c r="J285" s="21">
        <v>1.0</v>
      </c>
      <c r="K285" s="21">
        <v>1.0</v>
      </c>
      <c r="L285" s="21">
        <v>1.0</v>
      </c>
      <c r="M285" s="27" t="s">
        <v>41</v>
      </c>
      <c r="N285" s="22"/>
      <c r="O285" s="22"/>
      <c r="P285" s="22"/>
      <c r="Q285" s="27" t="s">
        <v>23</v>
      </c>
      <c r="R285" s="27" t="s">
        <v>23</v>
      </c>
      <c r="S285" s="21">
        <v>285.0</v>
      </c>
      <c r="T285" s="25"/>
      <c r="U285" s="8"/>
      <c r="V285" s="8"/>
      <c r="W285" s="8"/>
      <c r="X285" s="8"/>
      <c r="Y285" s="8"/>
      <c r="Z285" s="8"/>
    </row>
    <row r="286" ht="28.5" customHeight="1">
      <c r="A286" s="23" t="s">
        <v>302</v>
      </c>
      <c r="B286" s="55">
        <f t="shared" si="91"/>
        <v>1</v>
      </c>
      <c r="C286" s="58" t="str">
        <f t="shared" si="92"/>
        <v>Ap Dung</v>
      </c>
      <c r="D286" s="59" t="str">
        <f t="shared" si="93"/>
        <v>Bat buoc</v>
      </c>
      <c r="E286" s="31" t="str">
        <f t="shared" si="94"/>
        <v>x</v>
      </c>
      <c r="F286" s="25"/>
      <c r="G286" s="27" t="str">
        <f t="shared" si="95"/>
        <v/>
      </c>
      <c r="H286" s="26" t="s">
        <v>15</v>
      </c>
      <c r="I286" s="21">
        <v>1.0</v>
      </c>
      <c r="J286" s="21">
        <v>1.0</v>
      </c>
      <c r="K286" s="21">
        <v>1.0</v>
      </c>
      <c r="L286" s="21">
        <v>1.0</v>
      </c>
      <c r="M286" s="27" t="s">
        <v>25</v>
      </c>
      <c r="N286" s="22"/>
      <c r="O286" s="22"/>
      <c r="P286" s="27" t="s">
        <v>23</v>
      </c>
      <c r="Q286" s="27" t="s">
        <v>23</v>
      </c>
      <c r="R286" s="27" t="s">
        <v>23</v>
      </c>
      <c r="S286" s="21">
        <v>286.0</v>
      </c>
      <c r="T286" s="25"/>
      <c r="U286" s="8"/>
      <c r="V286" s="8"/>
      <c r="W286" s="8"/>
      <c r="X286" s="8"/>
      <c r="Y286" s="8"/>
      <c r="Z286" s="8"/>
    </row>
    <row r="287" ht="28.5" customHeight="1">
      <c r="A287" s="23" t="s">
        <v>303</v>
      </c>
      <c r="B287" s="55">
        <f t="shared" si="91"/>
        <v>1</v>
      </c>
      <c r="C287" s="58" t="str">
        <f t="shared" si="92"/>
        <v>Ap Dung</v>
      </c>
      <c r="D287" s="59" t="str">
        <f t="shared" si="93"/>
        <v>Bat buoc</v>
      </c>
      <c r="E287" s="31" t="str">
        <f t="shared" si="94"/>
        <v>x</v>
      </c>
      <c r="F287" s="25"/>
      <c r="G287" s="27" t="str">
        <f t="shared" si="95"/>
        <v/>
      </c>
      <c r="H287" s="26" t="s">
        <v>15</v>
      </c>
      <c r="I287" s="21">
        <v>1.0</v>
      </c>
      <c r="J287" s="21">
        <v>1.0</v>
      </c>
      <c r="K287" s="21">
        <v>1.0</v>
      </c>
      <c r="L287" s="21">
        <v>1.0</v>
      </c>
      <c r="M287" s="27" t="s">
        <v>25</v>
      </c>
      <c r="N287" s="22"/>
      <c r="O287" s="22"/>
      <c r="P287" s="27" t="s">
        <v>23</v>
      </c>
      <c r="Q287" s="27" t="s">
        <v>23</v>
      </c>
      <c r="R287" s="27" t="s">
        <v>23</v>
      </c>
      <c r="S287" s="21">
        <v>287.0</v>
      </c>
      <c r="T287" s="25"/>
      <c r="U287" s="8"/>
      <c r="V287" s="8"/>
      <c r="W287" s="8"/>
      <c r="X287" s="8"/>
      <c r="Y287" s="8"/>
      <c r="Z287" s="8"/>
    </row>
    <row r="288" ht="28.5" customHeight="1">
      <c r="A288" s="23" t="s">
        <v>304</v>
      </c>
      <c r="B288" s="55">
        <f t="shared" si="91"/>
        <v>1</v>
      </c>
      <c r="C288" s="58" t="str">
        <f t="shared" si="92"/>
        <v>Ap Dung</v>
      </c>
      <c r="D288" s="59" t="str">
        <f t="shared" si="93"/>
        <v>Bat buoc</v>
      </c>
      <c r="E288" s="31" t="str">
        <f t="shared" si="94"/>
        <v>x</v>
      </c>
      <c r="F288" s="25"/>
      <c r="G288" s="27" t="str">
        <f t="shared" si="95"/>
        <v/>
      </c>
      <c r="H288" s="26" t="s">
        <v>15</v>
      </c>
      <c r="I288" s="21">
        <v>1.0</v>
      </c>
      <c r="J288" s="21">
        <v>1.0</v>
      </c>
      <c r="K288" s="21">
        <v>1.0</v>
      </c>
      <c r="L288" s="21">
        <v>1.0</v>
      </c>
      <c r="M288" s="27" t="s">
        <v>25</v>
      </c>
      <c r="N288" s="22"/>
      <c r="O288" s="22"/>
      <c r="P288" s="27" t="s">
        <v>23</v>
      </c>
      <c r="Q288" s="27" t="s">
        <v>23</v>
      </c>
      <c r="R288" s="27" t="s">
        <v>23</v>
      </c>
      <c r="S288" s="21">
        <v>288.0</v>
      </c>
      <c r="T288" s="25"/>
      <c r="U288" s="8"/>
      <c r="V288" s="8"/>
      <c r="W288" s="8"/>
      <c r="X288" s="8"/>
      <c r="Y288" s="8"/>
      <c r="Z288" s="8"/>
    </row>
    <row r="289" ht="28.5" customHeight="1">
      <c r="A289" s="23" t="s">
        <v>305</v>
      </c>
      <c r="B289" s="55">
        <f t="shared" si="91"/>
        <v>1</v>
      </c>
      <c r="C289" s="58" t="str">
        <f t="shared" si="92"/>
        <v>Ap Dung</v>
      </c>
      <c r="D289" s="59" t="str">
        <f t="shared" si="93"/>
        <v>khuyen khich</v>
      </c>
      <c r="E289" s="25">
        <f t="shared" si="94"/>
        <v>1</v>
      </c>
      <c r="F289" s="25"/>
      <c r="G289" s="27" t="str">
        <f t="shared" si="95"/>
        <v/>
      </c>
      <c r="H289" s="26" t="s">
        <v>15</v>
      </c>
      <c r="I289" s="21">
        <v>1.0</v>
      </c>
      <c r="J289" s="21">
        <v>1.0</v>
      </c>
      <c r="K289" s="21">
        <v>1.0</v>
      </c>
      <c r="L289" s="21">
        <v>1.0</v>
      </c>
      <c r="M289" s="27" t="s">
        <v>88</v>
      </c>
      <c r="N289" s="22">
        <v>1.0</v>
      </c>
      <c r="O289" s="22">
        <v>1.0</v>
      </c>
      <c r="P289" s="22">
        <v>1.0</v>
      </c>
      <c r="Q289" s="22">
        <v>1.0</v>
      </c>
      <c r="R289" s="22">
        <v>1.0</v>
      </c>
      <c r="S289" s="21">
        <v>289.0</v>
      </c>
      <c r="T289" s="25"/>
      <c r="U289" s="8"/>
      <c r="V289" s="8"/>
      <c r="W289" s="8"/>
      <c r="X289" s="8"/>
      <c r="Y289" s="8"/>
      <c r="Z289" s="8"/>
    </row>
    <row r="290" ht="28.5" customHeight="1">
      <c r="A290" s="23" t="s">
        <v>306</v>
      </c>
      <c r="B290" s="55">
        <f t="shared" si="91"/>
        <v>1</v>
      </c>
      <c r="C290" s="58" t="str">
        <f t="shared" si="92"/>
        <v>Ap Dung</v>
      </c>
      <c r="D290" s="59" t="str">
        <f t="shared" si="93"/>
        <v>khuyen khich</v>
      </c>
      <c r="E290" s="25">
        <f t="shared" si="94"/>
        <v>1</v>
      </c>
      <c r="F290" s="25"/>
      <c r="G290" s="27" t="str">
        <f t="shared" si="95"/>
        <v/>
      </c>
      <c r="H290" s="26" t="s">
        <v>15</v>
      </c>
      <c r="I290" s="21">
        <v>1.0</v>
      </c>
      <c r="J290" s="21">
        <v>1.0</v>
      </c>
      <c r="K290" s="21">
        <v>1.0</v>
      </c>
      <c r="L290" s="21">
        <v>1.0</v>
      </c>
      <c r="M290" s="27" t="s">
        <v>88</v>
      </c>
      <c r="N290" s="22">
        <v>1.0</v>
      </c>
      <c r="O290" s="22">
        <v>1.0</v>
      </c>
      <c r="P290" s="22">
        <v>1.0</v>
      </c>
      <c r="Q290" s="22">
        <v>1.0</v>
      </c>
      <c r="R290" s="22">
        <v>1.0</v>
      </c>
      <c r="S290" s="21">
        <v>290.0</v>
      </c>
      <c r="T290" s="25"/>
      <c r="U290" s="8"/>
      <c r="V290" s="8"/>
      <c r="W290" s="8"/>
      <c r="X290" s="8"/>
      <c r="Y290" s="8"/>
      <c r="Z290" s="8"/>
    </row>
    <row r="291" ht="28.5" customHeight="1">
      <c r="A291" s="23" t="s">
        <v>307</v>
      </c>
      <c r="B291" s="55">
        <f t="shared" si="91"/>
        <v>1</v>
      </c>
      <c r="C291" s="58" t="str">
        <f t="shared" si="92"/>
        <v>Ap Dung</v>
      </c>
      <c r="D291" s="59" t="str">
        <f t="shared" si="93"/>
        <v>khuyen khich</v>
      </c>
      <c r="E291" s="25">
        <f t="shared" si="94"/>
        <v>1</v>
      </c>
      <c r="F291" s="25"/>
      <c r="G291" s="27" t="str">
        <f t="shared" si="95"/>
        <v/>
      </c>
      <c r="H291" s="26" t="s">
        <v>15</v>
      </c>
      <c r="I291" s="21">
        <v>1.0</v>
      </c>
      <c r="J291" s="21">
        <v>1.0</v>
      </c>
      <c r="K291" s="21">
        <v>1.0</v>
      </c>
      <c r="L291" s="21">
        <v>1.0</v>
      </c>
      <c r="M291" s="27" t="s">
        <v>224</v>
      </c>
      <c r="N291" s="22"/>
      <c r="O291" s="22"/>
      <c r="P291" s="22"/>
      <c r="Q291" s="22">
        <v>1.0</v>
      </c>
      <c r="R291" s="22">
        <v>1.0</v>
      </c>
      <c r="S291" s="21">
        <v>291.0</v>
      </c>
      <c r="T291" s="25"/>
      <c r="U291" s="8"/>
      <c r="V291" s="8"/>
      <c r="W291" s="8"/>
      <c r="X291" s="8"/>
      <c r="Y291" s="8"/>
      <c r="Z291" s="8"/>
    </row>
    <row r="292" ht="28.5" customHeight="1">
      <c r="A292" s="23" t="s">
        <v>308</v>
      </c>
      <c r="B292" s="55">
        <f t="shared" si="91"/>
        <v>1</v>
      </c>
      <c r="C292" s="58" t="str">
        <f t="shared" si="92"/>
        <v>Ap Dung</v>
      </c>
      <c r="D292" s="59" t="str">
        <f t="shared" si="93"/>
        <v>Bat buoc</v>
      </c>
      <c r="E292" s="31" t="str">
        <f t="shared" si="94"/>
        <v>x</v>
      </c>
      <c r="F292" s="25"/>
      <c r="G292" s="27" t="str">
        <f t="shared" si="95"/>
        <v/>
      </c>
      <c r="H292" s="26" t="s">
        <v>15</v>
      </c>
      <c r="I292" s="21">
        <v>1.0</v>
      </c>
      <c r="J292" s="21">
        <v>1.0</v>
      </c>
      <c r="K292" s="21">
        <v>1.0</v>
      </c>
      <c r="L292" s="21">
        <v>1.0</v>
      </c>
      <c r="M292" s="27" t="s">
        <v>35</v>
      </c>
      <c r="N292" s="22"/>
      <c r="O292" s="22"/>
      <c r="P292" s="22">
        <v>1.0</v>
      </c>
      <c r="Q292" s="27" t="s">
        <v>23</v>
      </c>
      <c r="R292" s="27" t="s">
        <v>23</v>
      </c>
      <c r="S292" s="21">
        <v>292.0</v>
      </c>
      <c r="T292" s="25"/>
      <c r="U292" s="8"/>
      <c r="V292" s="8"/>
      <c r="W292" s="8"/>
      <c r="X292" s="8"/>
      <c r="Y292" s="8"/>
      <c r="Z292" s="8"/>
    </row>
    <row r="293" ht="28.5" customHeight="1">
      <c r="A293" s="23" t="s">
        <v>309</v>
      </c>
      <c r="B293" s="55">
        <f t="shared" si="91"/>
        <v>1</v>
      </c>
      <c r="C293" s="58" t="str">
        <f t="shared" si="92"/>
        <v>Ap Dung</v>
      </c>
      <c r="D293" s="59" t="str">
        <f t="shared" si="93"/>
        <v>khuyen khich</v>
      </c>
      <c r="E293" s="25">
        <f t="shared" si="94"/>
        <v>1</v>
      </c>
      <c r="F293" s="25"/>
      <c r="G293" s="27" t="str">
        <f t="shared" si="95"/>
        <v/>
      </c>
      <c r="H293" s="26" t="s">
        <v>15</v>
      </c>
      <c r="I293" s="21">
        <v>1.0</v>
      </c>
      <c r="J293" s="21">
        <v>1.0</v>
      </c>
      <c r="K293" s="21">
        <v>1.0</v>
      </c>
      <c r="L293" s="21">
        <v>1.0</v>
      </c>
      <c r="M293" s="27" t="s">
        <v>224</v>
      </c>
      <c r="N293" s="22"/>
      <c r="O293" s="22"/>
      <c r="P293" s="22"/>
      <c r="Q293" s="22">
        <v>1.0</v>
      </c>
      <c r="R293" s="22">
        <v>1.0</v>
      </c>
      <c r="S293" s="21">
        <v>293.0</v>
      </c>
      <c r="T293" s="25"/>
      <c r="U293" s="8"/>
      <c r="V293" s="8"/>
      <c r="W293" s="8"/>
      <c r="X293" s="8"/>
      <c r="Y293" s="8"/>
      <c r="Z293" s="8"/>
    </row>
    <row r="294" ht="28.5" customHeight="1">
      <c r="A294" s="23" t="s">
        <v>310</v>
      </c>
      <c r="B294" s="55">
        <f t="shared" si="91"/>
        <v>1</v>
      </c>
      <c r="C294" s="58" t="str">
        <f t="shared" si="92"/>
        <v>Ap Dung</v>
      </c>
      <c r="D294" s="59" t="str">
        <f t="shared" si="93"/>
        <v>khuyen khich</v>
      </c>
      <c r="E294" s="25">
        <f t="shared" si="94"/>
        <v>1</v>
      </c>
      <c r="F294" s="25"/>
      <c r="G294" s="27" t="str">
        <f t="shared" si="95"/>
        <v/>
      </c>
      <c r="H294" s="26" t="s">
        <v>15</v>
      </c>
      <c r="I294" s="21">
        <v>1.0</v>
      </c>
      <c r="J294" s="21">
        <v>1.0</v>
      </c>
      <c r="K294" s="21">
        <v>1.0</v>
      </c>
      <c r="L294" s="21">
        <v>1.0</v>
      </c>
      <c r="M294" s="27" t="s">
        <v>224</v>
      </c>
      <c r="N294" s="22"/>
      <c r="O294" s="22"/>
      <c r="P294" s="22"/>
      <c r="Q294" s="22">
        <v>1.0</v>
      </c>
      <c r="R294" s="22">
        <v>1.0</v>
      </c>
      <c r="S294" s="21">
        <v>294.0</v>
      </c>
      <c r="T294" s="25"/>
      <c r="U294" s="8"/>
      <c r="V294" s="8"/>
      <c r="W294" s="8"/>
      <c r="X294" s="8"/>
      <c r="Y294" s="8"/>
      <c r="Z294" s="8"/>
    </row>
    <row r="295" ht="28.5" customHeight="1">
      <c r="A295" s="23" t="s">
        <v>311</v>
      </c>
      <c r="B295" s="55">
        <f t="shared" si="91"/>
        <v>1</v>
      </c>
      <c r="C295" s="58" t="str">
        <f t="shared" si="92"/>
        <v>Ap Dung</v>
      </c>
      <c r="D295" s="59" t="str">
        <f t="shared" si="93"/>
        <v>Bat buoc</v>
      </c>
      <c r="E295" s="31" t="str">
        <f t="shared" si="94"/>
        <v>x</v>
      </c>
      <c r="F295" s="25"/>
      <c r="G295" s="27" t="str">
        <f t="shared" si="95"/>
        <v/>
      </c>
      <c r="H295" s="26" t="s">
        <v>15</v>
      </c>
      <c r="I295" s="21">
        <v>1.0</v>
      </c>
      <c r="J295" s="21">
        <v>1.0</v>
      </c>
      <c r="K295" s="21">
        <v>1.0</v>
      </c>
      <c r="L295" s="21">
        <v>1.0</v>
      </c>
      <c r="M295" s="27" t="s">
        <v>25</v>
      </c>
      <c r="N295" s="22"/>
      <c r="O295" s="22"/>
      <c r="P295" s="27" t="s">
        <v>23</v>
      </c>
      <c r="Q295" s="27" t="s">
        <v>23</v>
      </c>
      <c r="R295" s="27" t="s">
        <v>23</v>
      </c>
      <c r="S295" s="21">
        <v>295.0</v>
      </c>
      <c r="T295" s="25"/>
      <c r="U295" s="8"/>
      <c r="V295" s="8"/>
      <c r="W295" s="8"/>
      <c r="X295" s="8"/>
      <c r="Y295" s="8"/>
      <c r="Z295" s="8"/>
    </row>
    <row r="296" ht="28.5" customHeight="1">
      <c r="A296" s="23" t="s">
        <v>312</v>
      </c>
      <c r="B296" s="55">
        <f t="shared" si="91"/>
        <v>1</v>
      </c>
      <c r="C296" s="58" t="str">
        <f t="shared" si="92"/>
        <v>Ap Dung</v>
      </c>
      <c r="D296" s="59" t="str">
        <f t="shared" si="93"/>
        <v>Bat buoc</v>
      </c>
      <c r="E296" s="31" t="str">
        <f t="shared" si="94"/>
        <v>x</v>
      </c>
      <c r="F296" s="25"/>
      <c r="G296" s="27" t="str">
        <f t="shared" si="95"/>
        <v/>
      </c>
      <c r="H296" s="26" t="s">
        <v>15</v>
      </c>
      <c r="I296" s="21">
        <v>1.0</v>
      </c>
      <c r="J296" s="21">
        <v>1.0</v>
      </c>
      <c r="K296" s="21">
        <v>1.0</v>
      </c>
      <c r="L296" s="21">
        <v>1.0</v>
      </c>
      <c r="M296" s="27" t="s">
        <v>25</v>
      </c>
      <c r="N296" s="22"/>
      <c r="O296" s="22"/>
      <c r="P296" s="27" t="s">
        <v>23</v>
      </c>
      <c r="Q296" s="27" t="s">
        <v>23</v>
      </c>
      <c r="R296" s="27" t="s">
        <v>23</v>
      </c>
      <c r="S296" s="21">
        <v>296.0</v>
      </c>
      <c r="T296" s="25"/>
      <c r="U296" s="8"/>
      <c r="V296" s="8"/>
      <c r="W296" s="8"/>
      <c r="X296" s="8"/>
      <c r="Y296" s="8"/>
      <c r="Z296" s="8"/>
    </row>
    <row r="297" ht="28.5" customHeight="1">
      <c r="A297" s="23" t="s">
        <v>313</v>
      </c>
      <c r="B297" s="55">
        <f t="shared" si="91"/>
        <v>1</v>
      </c>
      <c r="C297" s="58" t="str">
        <f t="shared" si="92"/>
        <v>Ap Dung</v>
      </c>
      <c r="D297" s="59" t="str">
        <f t="shared" si="93"/>
        <v>Khong</v>
      </c>
      <c r="E297" s="25" t="str">
        <f t="shared" si="94"/>
        <v/>
      </c>
      <c r="F297" s="25"/>
      <c r="G297" s="27" t="str">
        <f t="shared" si="95"/>
        <v/>
      </c>
      <c r="H297" s="26" t="s">
        <v>15</v>
      </c>
      <c r="I297" s="21">
        <v>1.0</v>
      </c>
      <c r="J297" s="21">
        <v>1.0</v>
      </c>
      <c r="K297" s="21">
        <v>1.0</v>
      </c>
      <c r="L297" s="21">
        <v>1.0</v>
      </c>
      <c r="M297" s="27" t="s">
        <v>53</v>
      </c>
      <c r="N297" s="22"/>
      <c r="O297" s="22"/>
      <c r="P297" s="27" t="s">
        <v>23</v>
      </c>
      <c r="Q297" s="22"/>
      <c r="R297" s="22"/>
      <c r="S297" s="21">
        <v>297.0</v>
      </c>
      <c r="T297" s="25"/>
      <c r="U297" s="8"/>
      <c r="V297" s="8"/>
      <c r="W297" s="8"/>
      <c r="X297" s="8"/>
      <c r="Y297" s="8"/>
      <c r="Z297" s="8"/>
    </row>
    <row r="298" ht="28.5" customHeight="1">
      <c r="A298" s="23" t="s">
        <v>314</v>
      </c>
      <c r="B298" s="55">
        <f t="shared" si="91"/>
        <v>1</v>
      </c>
      <c r="C298" s="58" t="str">
        <f t="shared" si="92"/>
        <v>Ap Dung</v>
      </c>
      <c r="D298" s="59" t="str">
        <f t="shared" si="93"/>
        <v>Bat buoc</v>
      </c>
      <c r="E298" s="31" t="str">
        <f t="shared" si="94"/>
        <v>x</v>
      </c>
      <c r="F298" s="25"/>
      <c r="G298" s="27" t="str">
        <f t="shared" si="95"/>
        <v/>
      </c>
      <c r="H298" s="26" t="s">
        <v>15</v>
      </c>
      <c r="I298" s="21">
        <v>1.0</v>
      </c>
      <c r="J298" s="21">
        <v>1.0</v>
      </c>
      <c r="K298" s="21">
        <v>1.0</v>
      </c>
      <c r="L298" s="21">
        <v>1.0</v>
      </c>
      <c r="M298" s="27" t="s">
        <v>136</v>
      </c>
      <c r="N298" s="22"/>
      <c r="O298" s="22"/>
      <c r="P298" s="22">
        <v>1.0</v>
      </c>
      <c r="Q298" s="22">
        <v>1.0</v>
      </c>
      <c r="R298" s="27" t="s">
        <v>23</v>
      </c>
      <c r="S298" s="21">
        <v>298.0</v>
      </c>
      <c r="T298" s="25"/>
      <c r="U298" s="8"/>
      <c r="V298" s="8"/>
      <c r="W298" s="8"/>
      <c r="X298" s="8"/>
      <c r="Y298" s="8"/>
      <c r="Z298" s="8"/>
    </row>
    <row r="299" ht="28.5" customHeight="1">
      <c r="A299" s="23" t="s">
        <v>315</v>
      </c>
      <c r="B299" s="55">
        <f t="shared" si="91"/>
        <v>1</v>
      </c>
      <c r="C299" s="58" t="str">
        <f t="shared" si="92"/>
        <v>Ap Dung</v>
      </c>
      <c r="D299" s="59" t="str">
        <f t="shared" si="93"/>
        <v>Khong</v>
      </c>
      <c r="E299" s="25" t="str">
        <f t="shared" si="94"/>
        <v/>
      </c>
      <c r="F299" s="25"/>
      <c r="G299" s="27" t="str">
        <f t="shared" si="95"/>
        <v/>
      </c>
      <c r="H299" s="26" t="s">
        <v>15</v>
      </c>
      <c r="I299" s="21">
        <v>1.0</v>
      </c>
      <c r="J299" s="21">
        <v>1.0</v>
      </c>
      <c r="K299" s="21">
        <v>1.0</v>
      </c>
      <c r="L299" s="21">
        <v>1.0</v>
      </c>
      <c r="M299" s="27" t="s">
        <v>56</v>
      </c>
      <c r="N299" s="22"/>
      <c r="O299" s="22"/>
      <c r="P299" s="22"/>
      <c r="Q299" s="27" t="s">
        <v>23</v>
      </c>
      <c r="R299" s="22"/>
      <c r="S299" s="21">
        <v>299.0</v>
      </c>
      <c r="T299" s="25"/>
      <c r="U299" s="8"/>
      <c r="V299" s="8"/>
      <c r="W299" s="8"/>
      <c r="X299" s="8"/>
      <c r="Y299" s="8"/>
      <c r="Z299" s="8"/>
    </row>
    <row r="300" ht="28.5" customHeight="1">
      <c r="A300" s="23" t="s">
        <v>316</v>
      </c>
      <c r="B300" s="55">
        <f t="shared" si="91"/>
        <v>1</v>
      </c>
      <c r="C300" s="58" t="str">
        <f t="shared" si="92"/>
        <v>Ap Dung</v>
      </c>
      <c r="D300" s="59" t="str">
        <f t="shared" si="93"/>
        <v>khuyen khich</v>
      </c>
      <c r="E300" s="25">
        <f t="shared" si="94"/>
        <v>1</v>
      </c>
      <c r="F300" s="25"/>
      <c r="G300" s="27" t="str">
        <f t="shared" si="95"/>
        <v/>
      </c>
      <c r="H300" s="26" t="s">
        <v>15</v>
      </c>
      <c r="I300" s="21">
        <v>1.0</v>
      </c>
      <c r="J300" s="21">
        <v>1.0</v>
      </c>
      <c r="K300" s="21">
        <v>1.0</v>
      </c>
      <c r="L300" s="21">
        <v>1.0</v>
      </c>
      <c r="M300" s="22">
        <v>5.0</v>
      </c>
      <c r="N300" s="22"/>
      <c r="O300" s="22"/>
      <c r="P300" s="22"/>
      <c r="Q300" s="22"/>
      <c r="R300" s="22">
        <v>1.0</v>
      </c>
      <c r="S300" s="21">
        <v>300.0</v>
      </c>
      <c r="T300" s="25"/>
      <c r="U300" s="8"/>
      <c r="V300" s="8"/>
      <c r="W300" s="8"/>
      <c r="X300" s="8"/>
      <c r="Y300" s="8"/>
      <c r="Z300" s="8"/>
    </row>
    <row r="301" ht="28.5" customHeight="1">
      <c r="A301" s="23" t="s">
        <v>317</v>
      </c>
      <c r="B301" s="55">
        <f t="shared" si="91"/>
        <v>1</v>
      </c>
      <c r="C301" s="58" t="str">
        <f t="shared" si="92"/>
        <v>Ap Dung</v>
      </c>
      <c r="D301" s="59" t="str">
        <f t="shared" si="93"/>
        <v>Bat buoc</v>
      </c>
      <c r="E301" s="31" t="str">
        <f t="shared" si="94"/>
        <v>x</v>
      </c>
      <c r="F301" s="25"/>
      <c r="G301" s="27" t="str">
        <f t="shared" si="95"/>
        <v/>
      </c>
      <c r="H301" s="26" t="s">
        <v>15</v>
      </c>
      <c r="I301" s="21">
        <v>1.0</v>
      </c>
      <c r="J301" s="21">
        <v>1.0</v>
      </c>
      <c r="K301" s="21">
        <v>1.0</v>
      </c>
      <c r="L301" s="21">
        <v>1.0</v>
      </c>
      <c r="M301" s="27" t="s">
        <v>28</v>
      </c>
      <c r="N301" s="22"/>
      <c r="O301" s="22"/>
      <c r="P301" s="22"/>
      <c r="Q301" s="22"/>
      <c r="R301" s="27" t="s">
        <v>23</v>
      </c>
      <c r="S301" s="21">
        <v>301.0</v>
      </c>
      <c r="T301" s="25"/>
      <c r="U301" s="8"/>
      <c r="V301" s="8"/>
      <c r="W301" s="8"/>
      <c r="X301" s="8"/>
      <c r="Y301" s="8"/>
      <c r="Z301" s="8"/>
    </row>
    <row r="302" ht="28.5" customHeight="1">
      <c r="A302" s="23" t="s">
        <v>318</v>
      </c>
      <c r="B302" s="55">
        <f t="shared" si="91"/>
        <v>1</v>
      </c>
      <c r="C302" s="58" t="str">
        <f t="shared" si="92"/>
        <v>Ap Dung</v>
      </c>
      <c r="D302" s="59" t="str">
        <f t="shared" si="93"/>
        <v>khuyen khich</v>
      </c>
      <c r="E302" s="25">
        <f t="shared" si="94"/>
        <v>1</v>
      </c>
      <c r="F302" s="25"/>
      <c r="G302" s="27" t="str">
        <f t="shared" si="95"/>
        <v/>
      </c>
      <c r="H302" s="26" t="s">
        <v>15</v>
      </c>
      <c r="I302" s="21">
        <v>1.0</v>
      </c>
      <c r="J302" s="21">
        <v>1.0</v>
      </c>
      <c r="K302" s="21">
        <v>1.0</v>
      </c>
      <c r="L302" s="21">
        <v>1.0</v>
      </c>
      <c r="M302" s="22">
        <v>5.0</v>
      </c>
      <c r="N302" s="22"/>
      <c r="O302" s="22"/>
      <c r="P302" s="22"/>
      <c r="Q302" s="22"/>
      <c r="R302" s="22">
        <v>1.0</v>
      </c>
      <c r="S302" s="21">
        <v>302.0</v>
      </c>
      <c r="T302" s="25"/>
      <c r="U302" s="8"/>
      <c r="V302" s="8"/>
      <c r="W302" s="8"/>
      <c r="X302" s="8"/>
      <c r="Y302" s="8"/>
      <c r="Z302" s="8"/>
    </row>
    <row r="303" ht="28.5" customHeight="1">
      <c r="A303" s="23" t="s">
        <v>208</v>
      </c>
      <c r="B303" s="55">
        <f t="shared" si="91"/>
        <v>1</v>
      </c>
      <c r="C303" s="58" t="str">
        <f t="shared" si="92"/>
        <v>Ap Dung</v>
      </c>
      <c r="D303" s="59" t="str">
        <f t="shared" si="93"/>
        <v>Bat buoc</v>
      </c>
      <c r="E303" s="31" t="str">
        <f t="shared" si="94"/>
        <v>x</v>
      </c>
      <c r="F303" s="25"/>
      <c r="G303" s="27" t="str">
        <f t="shared" si="95"/>
        <v/>
      </c>
      <c r="H303" s="26" t="s">
        <v>15</v>
      </c>
      <c r="I303" s="21">
        <v>1.0</v>
      </c>
      <c r="J303" s="21">
        <v>1.0</v>
      </c>
      <c r="K303" s="21">
        <v>1.0</v>
      </c>
      <c r="L303" s="21">
        <v>1.0</v>
      </c>
      <c r="M303" s="27" t="s">
        <v>22</v>
      </c>
      <c r="N303" s="27" t="s">
        <v>23</v>
      </c>
      <c r="O303" s="27" t="s">
        <v>23</v>
      </c>
      <c r="P303" s="27" t="s">
        <v>23</v>
      </c>
      <c r="Q303" s="27" t="s">
        <v>23</v>
      </c>
      <c r="R303" s="27" t="s">
        <v>23</v>
      </c>
      <c r="S303" s="21">
        <v>303.0</v>
      </c>
      <c r="T303" s="25"/>
      <c r="U303" s="8"/>
      <c r="V303" s="8"/>
      <c r="W303" s="8"/>
      <c r="X303" s="8"/>
      <c r="Y303" s="8"/>
      <c r="Z303" s="8"/>
    </row>
    <row r="304" ht="28.5" customHeight="1">
      <c r="A304" s="16" t="s">
        <v>319</v>
      </c>
      <c r="B304" s="55"/>
      <c r="C304" s="60"/>
      <c r="D304" s="61"/>
      <c r="E304" s="30"/>
      <c r="F304" s="18"/>
      <c r="G304" s="20"/>
      <c r="H304" s="33"/>
      <c r="I304" s="33"/>
      <c r="J304" s="33"/>
      <c r="K304" s="33"/>
      <c r="L304" s="33"/>
      <c r="M304" s="20"/>
      <c r="N304" s="20"/>
      <c r="O304" s="20"/>
      <c r="P304" s="20"/>
      <c r="Q304" s="20"/>
      <c r="R304" s="20"/>
      <c r="S304" s="21">
        <v>304.0</v>
      </c>
      <c r="T304" s="18"/>
      <c r="U304" s="8"/>
      <c r="V304" s="8"/>
      <c r="W304" s="8"/>
      <c r="X304" s="8"/>
      <c r="Y304" s="8"/>
      <c r="Z304" s="8"/>
    </row>
    <row r="305" ht="28.5" customHeight="1">
      <c r="A305" s="23" t="s">
        <v>320</v>
      </c>
      <c r="B305" s="55" t="str">
        <f t="shared" ref="B305:B319" si="96">HLOOKUP($B$2,$I$1:L305,S305,FALSE)</f>
        <v/>
      </c>
      <c r="C305" s="58" t="str">
        <f t="shared" ref="C305:C319" si="97">IF(B305=1,"Ap Dung","Khong")</f>
        <v>Khong</v>
      </c>
      <c r="D305" s="59" t="str">
        <f t="shared" ref="D305:D319" si="98">IF(E305="x","Bat buoc",(IF(E305=1,"khuyen khich","Khong")))</f>
        <v>Bat buoc</v>
      </c>
      <c r="E305" s="31" t="str">
        <f t="shared" ref="E305:E319" si="99">HLOOKUP($E$2,$N$1:R305,S305,FALSE)</f>
        <v>x</v>
      </c>
      <c r="F305" s="25"/>
      <c r="G305" s="27" t="str">
        <f t="shared" ref="G305:G319" si="100">IF(AND(F305=1,E305=1),1,IF(AND(F305=1,E305="x"),"x",""))</f>
        <v/>
      </c>
      <c r="H305" s="26" t="s">
        <v>5</v>
      </c>
      <c r="I305" s="21">
        <v>1.0</v>
      </c>
      <c r="J305" s="21"/>
      <c r="K305" s="21"/>
      <c r="L305" s="21"/>
      <c r="M305" s="27" t="s">
        <v>25</v>
      </c>
      <c r="N305" s="22"/>
      <c r="O305" s="22"/>
      <c r="P305" s="27" t="s">
        <v>23</v>
      </c>
      <c r="Q305" s="27" t="s">
        <v>23</v>
      </c>
      <c r="R305" s="27" t="s">
        <v>23</v>
      </c>
      <c r="S305" s="21">
        <v>305.0</v>
      </c>
      <c r="T305" s="25"/>
      <c r="U305" s="8"/>
      <c r="V305" s="8"/>
      <c r="W305" s="8"/>
      <c r="X305" s="8"/>
      <c r="Y305" s="8"/>
      <c r="Z305" s="8"/>
    </row>
    <row r="306" ht="28.5" customHeight="1">
      <c r="A306" s="23" t="s">
        <v>321</v>
      </c>
      <c r="B306" s="55" t="str">
        <f t="shared" si="96"/>
        <v/>
      </c>
      <c r="C306" s="58" t="str">
        <f t="shared" si="97"/>
        <v>Khong</v>
      </c>
      <c r="D306" s="59" t="str">
        <f t="shared" si="98"/>
        <v>Bat buoc</v>
      </c>
      <c r="E306" s="31" t="str">
        <f t="shared" si="99"/>
        <v>x</v>
      </c>
      <c r="F306" s="25"/>
      <c r="G306" s="27" t="str">
        <f t="shared" si="100"/>
        <v/>
      </c>
      <c r="H306" s="26" t="s">
        <v>5</v>
      </c>
      <c r="I306" s="21">
        <v>1.0</v>
      </c>
      <c r="J306" s="21"/>
      <c r="K306" s="21"/>
      <c r="L306" s="21"/>
      <c r="M306" s="27" t="s">
        <v>25</v>
      </c>
      <c r="N306" s="22"/>
      <c r="O306" s="22"/>
      <c r="P306" s="27" t="s">
        <v>23</v>
      </c>
      <c r="Q306" s="27" t="s">
        <v>23</v>
      </c>
      <c r="R306" s="27" t="s">
        <v>23</v>
      </c>
      <c r="S306" s="21">
        <v>306.0</v>
      </c>
      <c r="T306" s="25"/>
      <c r="U306" s="8"/>
      <c r="V306" s="8"/>
      <c r="W306" s="8"/>
      <c r="X306" s="8"/>
      <c r="Y306" s="8"/>
      <c r="Z306" s="8"/>
    </row>
    <row r="307" ht="28.5" customHeight="1">
      <c r="A307" s="23" t="s">
        <v>322</v>
      </c>
      <c r="B307" s="55" t="str">
        <f t="shared" si="96"/>
        <v/>
      </c>
      <c r="C307" s="58" t="str">
        <f t="shared" si="97"/>
        <v>Khong</v>
      </c>
      <c r="D307" s="59" t="str">
        <f t="shared" si="98"/>
        <v>Bat buoc</v>
      </c>
      <c r="E307" s="31" t="str">
        <f t="shared" si="99"/>
        <v>x</v>
      </c>
      <c r="F307" s="25"/>
      <c r="G307" s="27" t="str">
        <f t="shared" si="100"/>
        <v/>
      </c>
      <c r="H307" s="26" t="s">
        <v>5</v>
      </c>
      <c r="I307" s="21">
        <v>1.0</v>
      </c>
      <c r="J307" s="21"/>
      <c r="K307" s="21"/>
      <c r="L307" s="21"/>
      <c r="M307" s="27" t="s">
        <v>25</v>
      </c>
      <c r="N307" s="22"/>
      <c r="O307" s="22"/>
      <c r="P307" s="27" t="s">
        <v>23</v>
      </c>
      <c r="Q307" s="27" t="s">
        <v>23</v>
      </c>
      <c r="R307" s="27" t="s">
        <v>23</v>
      </c>
      <c r="S307" s="21">
        <v>307.0</v>
      </c>
      <c r="T307" s="25"/>
      <c r="U307" s="8"/>
      <c r="V307" s="8"/>
      <c r="W307" s="8"/>
      <c r="X307" s="8"/>
      <c r="Y307" s="8"/>
      <c r="Z307" s="8"/>
    </row>
    <row r="308" ht="28.5" customHeight="1">
      <c r="A308" s="23" t="s">
        <v>323</v>
      </c>
      <c r="B308" s="55" t="str">
        <f t="shared" si="96"/>
        <v/>
      </c>
      <c r="C308" s="58" t="str">
        <f t="shared" si="97"/>
        <v>Khong</v>
      </c>
      <c r="D308" s="59" t="str">
        <f t="shared" si="98"/>
        <v>Bat buoc</v>
      </c>
      <c r="E308" s="31" t="str">
        <f t="shared" si="99"/>
        <v>x</v>
      </c>
      <c r="F308" s="25"/>
      <c r="G308" s="27" t="str">
        <f t="shared" si="100"/>
        <v/>
      </c>
      <c r="H308" s="26" t="s">
        <v>5</v>
      </c>
      <c r="I308" s="21">
        <v>1.0</v>
      </c>
      <c r="J308" s="21"/>
      <c r="K308" s="21"/>
      <c r="L308" s="21"/>
      <c r="M308" s="27" t="s">
        <v>41</v>
      </c>
      <c r="N308" s="22"/>
      <c r="O308" s="22"/>
      <c r="P308" s="22"/>
      <c r="Q308" s="27" t="s">
        <v>23</v>
      </c>
      <c r="R308" s="27" t="s">
        <v>23</v>
      </c>
      <c r="S308" s="21">
        <v>308.0</v>
      </c>
      <c r="T308" s="25"/>
      <c r="U308" s="8"/>
      <c r="V308" s="8"/>
      <c r="W308" s="8"/>
      <c r="X308" s="8"/>
      <c r="Y308" s="8"/>
      <c r="Z308" s="8"/>
    </row>
    <row r="309" ht="28.5" customHeight="1">
      <c r="A309" s="23" t="s">
        <v>324</v>
      </c>
      <c r="B309" s="55" t="str">
        <f t="shared" si="96"/>
        <v/>
      </c>
      <c r="C309" s="58" t="str">
        <f t="shared" si="97"/>
        <v>Khong</v>
      </c>
      <c r="D309" s="59" t="str">
        <f t="shared" si="98"/>
        <v>Bat buoc</v>
      </c>
      <c r="E309" s="31" t="str">
        <f t="shared" si="99"/>
        <v>x</v>
      </c>
      <c r="F309" s="25"/>
      <c r="G309" s="27" t="str">
        <f t="shared" si="100"/>
        <v/>
      </c>
      <c r="H309" s="26" t="s">
        <v>5</v>
      </c>
      <c r="I309" s="21">
        <v>1.0</v>
      </c>
      <c r="J309" s="21"/>
      <c r="K309" s="21"/>
      <c r="L309" s="21"/>
      <c r="M309" s="27" t="s">
        <v>41</v>
      </c>
      <c r="N309" s="22"/>
      <c r="O309" s="22"/>
      <c r="P309" s="22"/>
      <c r="Q309" s="27" t="s">
        <v>23</v>
      </c>
      <c r="R309" s="27" t="s">
        <v>23</v>
      </c>
      <c r="S309" s="21">
        <v>309.0</v>
      </c>
      <c r="T309" s="25"/>
      <c r="U309" s="8"/>
      <c r="V309" s="8"/>
      <c r="W309" s="8"/>
      <c r="X309" s="8"/>
      <c r="Y309" s="8"/>
      <c r="Z309" s="8"/>
    </row>
    <row r="310" ht="28.5" customHeight="1">
      <c r="A310" s="23" t="s">
        <v>268</v>
      </c>
      <c r="B310" s="55" t="str">
        <f t="shared" si="96"/>
        <v/>
      </c>
      <c r="C310" s="58" t="str">
        <f t="shared" si="97"/>
        <v>Khong</v>
      </c>
      <c r="D310" s="59" t="str">
        <f t="shared" si="98"/>
        <v>Bat buoc</v>
      </c>
      <c r="E310" s="31" t="str">
        <f t="shared" si="99"/>
        <v>x</v>
      </c>
      <c r="F310" s="25"/>
      <c r="G310" s="27" t="str">
        <f t="shared" si="100"/>
        <v/>
      </c>
      <c r="H310" s="26" t="s">
        <v>5</v>
      </c>
      <c r="I310" s="21">
        <v>1.0</v>
      </c>
      <c r="J310" s="21"/>
      <c r="K310" s="21"/>
      <c r="L310" s="21"/>
      <c r="M310" s="27" t="s">
        <v>25</v>
      </c>
      <c r="N310" s="22"/>
      <c r="O310" s="22"/>
      <c r="P310" s="27" t="s">
        <v>23</v>
      </c>
      <c r="Q310" s="27" t="s">
        <v>23</v>
      </c>
      <c r="R310" s="27" t="s">
        <v>23</v>
      </c>
      <c r="S310" s="21">
        <v>310.0</v>
      </c>
      <c r="T310" s="25"/>
      <c r="U310" s="8"/>
      <c r="V310" s="8"/>
      <c r="W310" s="8"/>
      <c r="X310" s="8"/>
      <c r="Y310" s="8"/>
      <c r="Z310" s="8"/>
    </row>
    <row r="311" ht="28.5" customHeight="1">
      <c r="A311" s="23" t="s">
        <v>325</v>
      </c>
      <c r="B311" s="55" t="str">
        <f t="shared" si="96"/>
        <v/>
      </c>
      <c r="C311" s="58" t="str">
        <f t="shared" si="97"/>
        <v>Khong</v>
      </c>
      <c r="D311" s="59" t="str">
        <f t="shared" si="98"/>
        <v>Bat buoc</v>
      </c>
      <c r="E311" s="31" t="str">
        <f t="shared" si="99"/>
        <v>x</v>
      </c>
      <c r="F311" s="25"/>
      <c r="G311" s="27" t="str">
        <f t="shared" si="100"/>
        <v/>
      </c>
      <c r="H311" s="26" t="s">
        <v>5</v>
      </c>
      <c r="I311" s="21">
        <v>1.0</v>
      </c>
      <c r="J311" s="21"/>
      <c r="K311" s="21"/>
      <c r="L311" s="21"/>
      <c r="M311" s="27" t="s">
        <v>25</v>
      </c>
      <c r="N311" s="22"/>
      <c r="O311" s="22"/>
      <c r="P311" s="27" t="s">
        <v>23</v>
      </c>
      <c r="Q311" s="27" t="s">
        <v>23</v>
      </c>
      <c r="R311" s="27" t="s">
        <v>23</v>
      </c>
      <c r="S311" s="21">
        <v>311.0</v>
      </c>
      <c r="T311" s="25"/>
      <c r="U311" s="8"/>
      <c r="V311" s="8"/>
      <c r="W311" s="8"/>
      <c r="X311" s="8"/>
      <c r="Y311" s="8"/>
      <c r="Z311" s="8"/>
    </row>
    <row r="312" ht="28.5" customHeight="1">
      <c r="A312" s="23" t="s">
        <v>326</v>
      </c>
      <c r="B312" s="55" t="str">
        <f t="shared" si="96"/>
        <v/>
      </c>
      <c r="C312" s="58" t="str">
        <f t="shared" si="97"/>
        <v>Khong</v>
      </c>
      <c r="D312" s="59" t="str">
        <f t="shared" si="98"/>
        <v>khuyen khich</v>
      </c>
      <c r="E312" s="25">
        <f t="shared" si="99"/>
        <v>1</v>
      </c>
      <c r="F312" s="25"/>
      <c r="G312" s="27" t="str">
        <f t="shared" si="100"/>
        <v/>
      </c>
      <c r="H312" s="26" t="s">
        <v>5</v>
      </c>
      <c r="I312" s="21">
        <v>1.0</v>
      </c>
      <c r="J312" s="21"/>
      <c r="K312" s="21"/>
      <c r="L312" s="21"/>
      <c r="M312" s="27" t="s">
        <v>18</v>
      </c>
      <c r="N312" s="22"/>
      <c r="O312" s="22"/>
      <c r="P312" s="22">
        <v>1.0</v>
      </c>
      <c r="Q312" s="22">
        <v>1.0</v>
      </c>
      <c r="R312" s="22">
        <v>1.0</v>
      </c>
      <c r="S312" s="21">
        <v>312.0</v>
      </c>
      <c r="T312" s="25"/>
      <c r="U312" s="8"/>
      <c r="V312" s="8"/>
      <c r="W312" s="8"/>
      <c r="X312" s="8"/>
      <c r="Y312" s="8"/>
      <c r="Z312" s="8"/>
    </row>
    <row r="313" ht="28.5" customHeight="1">
      <c r="A313" s="23" t="s">
        <v>327</v>
      </c>
      <c r="B313" s="55" t="str">
        <f t="shared" si="96"/>
        <v/>
      </c>
      <c r="C313" s="58" t="str">
        <f t="shared" si="97"/>
        <v>Khong</v>
      </c>
      <c r="D313" s="59" t="str">
        <f t="shared" si="98"/>
        <v>khuyen khich</v>
      </c>
      <c r="E313" s="25">
        <f t="shared" si="99"/>
        <v>1</v>
      </c>
      <c r="F313" s="25"/>
      <c r="G313" s="27" t="str">
        <f t="shared" si="100"/>
        <v/>
      </c>
      <c r="H313" s="26" t="s">
        <v>5</v>
      </c>
      <c r="I313" s="21">
        <v>1.0</v>
      </c>
      <c r="J313" s="21"/>
      <c r="K313" s="21"/>
      <c r="L313" s="21"/>
      <c r="M313" s="27" t="s">
        <v>224</v>
      </c>
      <c r="N313" s="22"/>
      <c r="O313" s="22"/>
      <c r="P313" s="22"/>
      <c r="Q313" s="22">
        <v>1.0</v>
      </c>
      <c r="R313" s="22">
        <v>1.0</v>
      </c>
      <c r="S313" s="21">
        <v>313.0</v>
      </c>
      <c r="T313" s="25"/>
      <c r="U313" s="8"/>
      <c r="V313" s="8"/>
      <c r="W313" s="8"/>
      <c r="X313" s="8"/>
      <c r="Y313" s="8"/>
      <c r="Z313" s="8"/>
    </row>
    <row r="314" ht="28.5" customHeight="1">
      <c r="A314" s="23" t="s">
        <v>328</v>
      </c>
      <c r="B314" s="55" t="str">
        <f t="shared" si="96"/>
        <v/>
      </c>
      <c r="C314" s="58" t="str">
        <f t="shared" si="97"/>
        <v>Khong</v>
      </c>
      <c r="D314" s="59" t="str">
        <f t="shared" si="98"/>
        <v>khuyen khich</v>
      </c>
      <c r="E314" s="25">
        <f t="shared" si="99"/>
        <v>1</v>
      </c>
      <c r="F314" s="25"/>
      <c r="G314" s="27" t="str">
        <f t="shared" si="100"/>
        <v/>
      </c>
      <c r="H314" s="26" t="s">
        <v>5</v>
      </c>
      <c r="I314" s="21">
        <v>1.0</v>
      </c>
      <c r="J314" s="21"/>
      <c r="K314" s="21"/>
      <c r="L314" s="21"/>
      <c r="M314" s="27" t="s">
        <v>224</v>
      </c>
      <c r="N314" s="22"/>
      <c r="O314" s="22"/>
      <c r="P314" s="22"/>
      <c r="Q314" s="22">
        <v>1.0</v>
      </c>
      <c r="R314" s="22">
        <v>1.0</v>
      </c>
      <c r="S314" s="21">
        <v>314.0</v>
      </c>
      <c r="T314" s="25"/>
      <c r="U314" s="8"/>
      <c r="V314" s="8"/>
      <c r="W314" s="8"/>
      <c r="X314" s="8"/>
      <c r="Y314" s="8"/>
      <c r="Z314" s="8"/>
    </row>
    <row r="315" ht="28.5" customHeight="1">
      <c r="A315" s="23" t="s">
        <v>329</v>
      </c>
      <c r="B315" s="55" t="str">
        <f t="shared" si="96"/>
        <v/>
      </c>
      <c r="C315" s="58" t="str">
        <f t="shared" si="97"/>
        <v>Khong</v>
      </c>
      <c r="D315" s="59" t="str">
        <f t="shared" si="98"/>
        <v>Bat buoc</v>
      </c>
      <c r="E315" s="31" t="str">
        <f t="shared" si="99"/>
        <v>x</v>
      </c>
      <c r="F315" s="25"/>
      <c r="G315" s="27" t="str">
        <f t="shared" si="100"/>
        <v/>
      </c>
      <c r="H315" s="26" t="s">
        <v>5</v>
      </c>
      <c r="I315" s="21">
        <v>1.0</v>
      </c>
      <c r="J315" s="21"/>
      <c r="K315" s="21"/>
      <c r="L315" s="21"/>
      <c r="M315" s="27" t="s">
        <v>25</v>
      </c>
      <c r="N315" s="22"/>
      <c r="O315" s="22"/>
      <c r="P315" s="27" t="s">
        <v>23</v>
      </c>
      <c r="Q315" s="27" t="s">
        <v>23</v>
      </c>
      <c r="R315" s="27" t="s">
        <v>23</v>
      </c>
      <c r="S315" s="21">
        <v>315.0</v>
      </c>
      <c r="T315" s="25"/>
      <c r="U315" s="8"/>
      <c r="V315" s="8"/>
      <c r="W315" s="8"/>
      <c r="X315" s="8"/>
      <c r="Y315" s="8"/>
      <c r="Z315" s="8"/>
    </row>
    <row r="316" ht="28.5" customHeight="1">
      <c r="A316" s="23" t="s">
        <v>330</v>
      </c>
      <c r="B316" s="55" t="str">
        <f t="shared" si="96"/>
        <v/>
      </c>
      <c r="C316" s="58" t="str">
        <f t="shared" si="97"/>
        <v>Khong</v>
      </c>
      <c r="D316" s="59" t="str">
        <f t="shared" si="98"/>
        <v>khuyen khich</v>
      </c>
      <c r="E316" s="25">
        <f t="shared" si="99"/>
        <v>1</v>
      </c>
      <c r="F316" s="25"/>
      <c r="G316" s="27" t="str">
        <f t="shared" si="100"/>
        <v/>
      </c>
      <c r="H316" s="26" t="s">
        <v>5</v>
      </c>
      <c r="I316" s="21">
        <v>1.0</v>
      </c>
      <c r="J316" s="21"/>
      <c r="K316" s="21"/>
      <c r="L316" s="21"/>
      <c r="M316" s="27" t="s">
        <v>18</v>
      </c>
      <c r="N316" s="22"/>
      <c r="O316" s="22"/>
      <c r="P316" s="22">
        <v>1.0</v>
      </c>
      <c r="Q316" s="22">
        <v>1.0</v>
      </c>
      <c r="R316" s="22">
        <v>1.0</v>
      </c>
      <c r="S316" s="21">
        <v>316.0</v>
      </c>
      <c r="T316" s="25"/>
      <c r="U316" s="8"/>
      <c r="V316" s="8"/>
      <c r="W316" s="8"/>
      <c r="X316" s="8"/>
      <c r="Y316" s="8"/>
      <c r="Z316" s="8"/>
    </row>
    <row r="317" ht="28.5" customHeight="1">
      <c r="A317" s="23" t="s">
        <v>331</v>
      </c>
      <c r="B317" s="55" t="str">
        <f t="shared" si="96"/>
        <v/>
      </c>
      <c r="C317" s="58" t="str">
        <f t="shared" si="97"/>
        <v>Khong</v>
      </c>
      <c r="D317" s="59" t="str">
        <f t="shared" si="98"/>
        <v>Bat buoc</v>
      </c>
      <c r="E317" s="31" t="str">
        <f t="shared" si="99"/>
        <v>x</v>
      </c>
      <c r="F317" s="25"/>
      <c r="G317" s="27" t="str">
        <f t="shared" si="100"/>
        <v/>
      </c>
      <c r="H317" s="26" t="s">
        <v>5</v>
      </c>
      <c r="I317" s="21">
        <v>1.0</v>
      </c>
      <c r="J317" s="21"/>
      <c r="K317" s="21"/>
      <c r="L317" s="21"/>
      <c r="M317" s="27" t="s">
        <v>129</v>
      </c>
      <c r="N317" s="22"/>
      <c r="O317" s="22"/>
      <c r="P317" s="22"/>
      <c r="Q317" s="22">
        <v>1.0</v>
      </c>
      <c r="R317" s="27" t="s">
        <v>23</v>
      </c>
      <c r="S317" s="21">
        <v>317.0</v>
      </c>
      <c r="T317" s="25"/>
      <c r="U317" s="8"/>
      <c r="V317" s="8"/>
      <c r="W317" s="8"/>
      <c r="X317" s="8"/>
      <c r="Y317" s="8"/>
      <c r="Z317" s="8"/>
    </row>
    <row r="318" ht="28.5" customHeight="1">
      <c r="A318" s="23" t="s">
        <v>332</v>
      </c>
      <c r="B318" s="55" t="str">
        <f t="shared" si="96"/>
        <v/>
      </c>
      <c r="C318" s="58" t="str">
        <f t="shared" si="97"/>
        <v>Khong</v>
      </c>
      <c r="D318" s="59" t="str">
        <f t="shared" si="98"/>
        <v>Bat buoc</v>
      </c>
      <c r="E318" s="31" t="str">
        <f t="shared" si="99"/>
        <v>x</v>
      </c>
      <c r="F318" s="25"/>
      <c r="G318" s="27" t="str">
        <f t="shared" si="100"/>
        <v/>
      </c>
      <c r="H318" s="26" t="s">
        <v>5</v>
      </c>
      <c r="I318" s="21">
        <v>1.0</v>
      </c>
      <c r="J318" s="21"/>
      <c r="K318" s="21"/>
      <c r="L318" s="21"/>
      <c r="M318" s="27" t="s">
        <v>129</v>
      </c>
      <c r="N318" s="22"/>
      <c r="O318" s="22"/>
      <c r="P318" s="22"/>
      <c r="Q318" s="22">
        <v>1.0</v>
      </c>
      <c r="R318" s="27" t="s">
        <v>23</v>
      </c>
      <c r="S318" s="21">
        <v>318.0</v>
      </c>
      <c r="T318" s="25"/>
      <c r="U318" s="8"/>
      <c r="V318" s="8"/>
      <c r="W318" s="8"/>
      <c r="X318" s="8"/>
      <c r="Y318" s="8"/>
      <c r="Z318" s="8"/>
    </row>
    <row r="319" ht="28.5" customHeight="1">
      <c r="A319" s="23" t="s">
        <v>333</v>
      </c>
      <c r="B319" s="55" t="str">
        <f t="shared" si="96"/>
        <v/>
      </c>
      <c r="C319" s="58" t="str">
        <f t="shared" si="97"/>
        <v>Khong</v>
      </c>
      <c r="D319" s="59" t="str">
        <f t="shared" si="98"/>
        <v>Bat buoc</v>
      </c>
      <c r="E319" s="31" t="str">
        <f t="shared" si="99"/>
        <v>x</v>
      </c>
      <c r="F319" s="25"/>
      <c r="G319" s="27" t="str">
        <f t="shared" si="100"/>
        <v/>
      </c>
      <c r="H319" s="26" t="s">
        <v>5</v>
      </c>
      <c r="I319" s="21">
        <v>1.0</v>
      </c>
      <c r="J319" s="21"/>
      <c r="K319" s="21"/>
      <c r="L319" s="21"/>
      <c r="M319" s="27" t="s">
        <v>28</v>
      </c>
      <c r="N319" s="22"/>
      <c r="O319" s="22"/>
      <c r="P319" s="22"/>
      <c r="Q319" s="22"/>
      <c r="R319" s="27" t="s">
        <v>23</v>
      </c>
      <c r="S319" s="21">
        <v>319.0</v>
      </c>
      <c r="T319" s="25"/>
      <c r="U319" s="8"/>
      <c r="V319" s="8"/>
      <c r="W319" s="8"/>
      <c r="X319" s="8"/>
      <c r="Y319" s="8"/>
      <c r="Z319" s="8"/>
    </row>
    <row r="320" ht="28.5" customHeight="1">
      <c r="A320" s="16" t="s">
        <v>334</v>
      </c>
      <c r="B320" s="55"/>
      <c r="C320" s="60"/>
      <c r="D320" s="61"/>
      <c r="E320" s="30"/>
      <c r="F320" s="18"/>
      <c r="G320" s="20"/>
      <c r="H320" s="33"/>
      <c r="I320" s="33"/>
      <c r="J320" s="33"/>
      <c r="K320" s="33"/>
      <c r="L320" s="33"/>
      <c r="M320" s="20"/>
      <c r="N320" s="20"/>
      <c r="O320" s="20"/>
      <c r="P320" s="20"/>
      <c r="Q320" s="20"/>
      <c r="R320" s="20"/>
      <c r="S320" s="21">
        <v>320.0</v>
      </c>
      <c r="T320" s="18"/>
      <c r="U320" s="8"/>
      <c r="V320" s="8"/>
      <c r="W320" s="8"/>
      <c r="X320" s="8"/>
      <c r="Y320" s="8"/>
      <c r="Z320" s="8"/>
    </row>
    <row r="321" ht="28.5" customHeight="1">
      <c r="A321" s="23" t="s">
        <v>335</v>
      </c>
      <c r="B321" s="55">
        <f t="shared" ref="B321:B343" si="101">HLOOKUP($B$2,$I$1:L321,S321,FALSE)</f>
        <v>1</v>
      </c>
      <c r="C321" s="58" t="str">
        <f t="shared" ref="C321:C343" si="102">IF(B321=1,"Ap Dung","Khong")</f>
        <v>Ap Dung</v>
      </c>
      <c r="D321" s="59" t="str">
        <f t="shared" ref="D321:D343" si="103">IF(E321="x","Bat buoc",(IF(E321=1,"khuyen khich","Khong")))</f>
        <v>Bat buoc</v>
      </c>
      <c r="E321" s="31" t="str">
        <f t="shared" ref="E321:E343" si="104">HLOOKUP($E$2,$N$1:R321,S321,FALSE)</f>
        <v>x</v>
      </c>
      <c r="F321" s="25"/>
      <c r="G321" s="27" t="str">
        <f t="shared" ref="G321:G343" si="105">IF(AND(F321=1,E321=1),1,IF(AND(F321=1,E321="x"),"x",""))</f>
        <v/>
      </c>
      <c r="H321" s="26" t="s">
        <v>15</v>
      </c>
      <c r="I321" s="21">
        <v>1.0</v>
      </c>
      <c r="J321" s="21">
        <v>1.0</v>
      </c>
      <c r="K321" s="21">
        <v>1.0</v>
      </c>
      <c r="L321" s="21">
        <v>1.0</v>
      </c>
      <c r="M321" s="27" t="s">
        <v>119</v>
      </c>
      <c r="N321" s="22"/>
      <c r="O321" s="27" t="s">
        <v>23</v>
      </c>
      <c r="P321" s="27" t="s">
        <v>23</v>
      </c>
      <c r="Q321" s="27" t="s">
        <v>23</v>
      </c>
      <c r="R321" s="27" t="s">
        <v>23</v>
      </c>
      <c r="S321" s="21">
        <v>321.0</v>
      </c>
      <c r="T321" s="25"/>
      <c r="U321" s="8"/>
      <c r="V321" s="8"/>
      <c r="W321" s="8"/>
      <c r="X321" s="8"/>
      <c r="Y321" s="8"/>
      <c r="Z321" s="8"/>
    </row>
    <row r="322" ht="28.5" customHeight="1">
      <c r="A322" s="23" t="s">
        <v>336</v>
      </c>
      <c r="B322" s="55">
        <f t="shared" si="101"/>
        <v>1</v>
      </c>
      <c r="C322" s="58" t="str">
        <f t="shared" si="102"/>
        <v>Ap Dung</v>
      </c>
      <c r="D322" s="59" t="str">
        <f t="shared" si="103"/>
        <v>Bat buoc</v>
      </c>
      <c r="E322" s="31" t="str">
        <f t="shared" si="104"/>
        <v>x</v>
      </c>
      <c r="F322" s="25"/>
      <c r="G322" s="27" t="str">
        <f t="shared" si="105"/>
        <v/>
      </c>
      <c r="H322" s="26" t="s">
        <v>15</v>
      </c>
      <c r="I322" s="21">
        <v>1.0</v>
      </c>
      <c r="J322" s="21">
        <v>1.0</v>
      </c>
      <c r="K322" s="21">
        <v>1.0</v>
      </c>
      <c r="L322" s="21">
        <v>1.0</v>
      </c>
      <c r="M322" s="27" t="s">
        <v>119</v>
      </c>
      <c r="N322" s="22"/>
      <c r="O322" s="27" t="s">
        <v>23</v>
      </c>
      <c r="P322" s="27" t="s">
        <v>23</v>
      </c>
      <c r="Q322" s="27" t="s">
        <v>23</v>
      </c>
      <c r="R322" s="27" t="s">
        <v>23</v>
      </c>
      <c r="S322" s="21">
        <v>322.0</v>
      </c>
      <c r="T322" s="25"/>
      <c r="U322" s="8"/>
      <c r="V322" s="8"/>
      <c r="W322" s="8"/>
      <c r="X322" s="8"/>
      <c r="Y322" s="8"/>
      <c r="Z322" s="8"/>
    </row>
    <row r="323" ht="28.5" customHeight="1">
      <c r="A323" s="23" t="s">
        <v>337</v>
      </c>
      <c r="B323" s="55">
        <f t="shared" si="101"/>
        <v>1</v>
      </c>
      <c r="C323" s="58" t="str">
        <f t="shared" si="102"/>
        <v>Ap Dung</v>
      </c>
      <c r="D323" s="59" t="str">
        <f t="shared" si="103"/>
        <v>Bat buoc</v>
      </c>
      <c r="E323" s="31" t="str">
        <f t="shared" si="104"/>
        <v>x</v>
      </c>
      <c r="F323" s="25"/>
      <c r="G323" s="27" t="str">
        <f t="shared" si="105"/>
        <v/>
      </c>
      <c r="H323" s="26" t="s">
        <v>15</v>
      </c>
      <c r="I323" s="21">
        <v>1.0</v>
      </c>
      <c r="J323" s="21">
        <v>1.0</v>
      </c>
      <c r="K323" s="21">
        <v>1.0</v>
      </c>
      <c r="L323" s="21">
        <v>1.0</v>
      </c>
      <c r="M323" s="27" t="s">
        <v>119</v>
      </c>
      <c r="N323" s="22"/>
      <c r="O323" s="27" t="s">
        <v>23</v>
      </c>
      <c r="P323" s="27" t="s">
        <v>23</v>
      </c>
      <c r="Q323" s="27" t="s">
        <v>23</v>
      </c>
      <c r="R323" s="27" t="s">
        <v>23</v>
      </c>
      <c r="S323" s="21">
        <v>323.0</v>
      </c>
      <c r="T323" s="25"/>
      <c r="U323" s="8"/>
      <c r="V323" s="8"/>
      <c r="W323" s="8"/>
      <c r="X323" s="8"/>
      <c r="Y323" s="8"/>
      <c r="Z323" s="8"/>
    </row>
    <row r="324" ht="28.5" customHeight="1">
      <c r="A324" s="23" t="s">
        <v>338</v>
      </c>
      <c r="B324" s="55">
        <f t="shared" si="101"/>
        <v>1</v>
      </c>
      <c r="C324" s="58" t="str">
        <f t="shared" si="102"/>
        <v>Ap Dung</v>
      </c>
      <c r="D324" s="59" t="str">
        <f t="shared" si="103"/>
        <v>Bat buoc</v>
      </c>
      <c r="E324" s="31" t="str">
        <f t="shared" si="104"/>
        <v>x</v>
      </c>
      <c r="F324" s="25"/>
      <c r="G324" s="27" t="str">
        <f t="shared" si="105"/>
        <v/>
      </c>
      <c r="H324" s="26" t="s">
        <v>15</v>
      </c>
      <c r="I324" s="21">
        <v>1.0</v>
      </c>
      <c r="J324" s="21">
        <v>1.0</v>
      </c>
      <c r="K324" s="21">
        <v>1.0</v>
      </c>
      <c r="L324" s="21">
        <v>1.0</v>
      </c>
      <c r="M324" s="27" t="s">
        <v>119</v>
      </c>
      <c r="N324" s="22"/>
      <c r="O324" s="27" t="s">
        <v>23</v>
      </c>
      <c r="P324" s="27" t="s">
        <v>23</v>
      </c>
      <c r="Q324" s="27" t="s">
        <v>23</v>
      </c>
      <c r="R324" s="27" t="s">
        <v>23</v>
      </c>
      <c r="S324" s="21">
        <v>324.0</v>
      </c>
      <c r="T324" s="25"/>
      <c r="U324" s="8"/>
      <c r="V324" s="8"/>
      <c r="W324" s="8"/>
      <c r="X324" s="8"/>
      <c r="Y324" s="8"/>
      <c r="Z324" s="8"/>
    </row>
    <row r="325" ht="28.5" customHeight="1">
      <c r="A325" s="23" t="s">
        <v>339</v>
      </c>
      <c r="B325" s="55">
        <f t="shared" si="101"/>
        <v>1</v>
      </c>
      <c r="C325" s="58" t="str">
        <f t="shared" si="102"/>
        <v>Ap Dung</v>
      </c>
      <c r="D325" s="59" t="str">
        <f t="shared" si="103"/>
        <v>Bat buoc</v>
      </c>
      <c r="E325" s="31" t="str">
        <f t="shared" si="104"/>
        <v>x</v>
      </c>
      <c r="F325" s="25"/>
      <c r="G325" s="27" t="str">
        <f t="shared" si="105"/>
        <v/>
      </c>
      <c r="H325" s="26" t="s">
        <v>15</v>
      </c>
      <c r="I325" s="21">
        <v>1.0</v>
      </c>
      <c r="J325" s="21">
        <v>1.0</v>
      </c>
      <c r="K325" s="21">
        <v>1.0</v>
      </c>
      <c r="L325" s="21">
        <v>1.0</v>
      </c>
      <c r="M325" s="27" t="s">
        <v>129</v>
      </c>
      <c r="N325" s="22"/>
      <c r="O325" s="22"/>
      <c r="P325" s="22"/>
      <c r="Q325" s="22">
        <v>1.0</v>
      </c>
      <c r="R325" s="27" t="s">
        <v>23</v>
      </c>
      <c r="S325" s="21">
        <v>325.0</v>
      </c>
      <c r="T325" s="25"/>
      <c r="U325" s="8"/>
      <c r="V325" s="8"/>
      <c r="W325" s="8"/>
      <c r="X325" s="8"/>
      <c r="Y325" s="8"/>
      <c r="Z325" s="8"/>
    </row>
    <row r="326" ht="28.5" customHeight="1">
      <c r="A326" s="23" t="s">
        <v>340</v>
      </c>
      <c r="B326" s="55">
        <f t="shared" si="101"/>
        <v>1</v>
      </c>
      <c r="C326" s="58" t="str">
        <f t="shared" si="102"/>
        <v>Ap Dung</v>
      </c>
      <c r="D326" s="59" t="str">
        <f t="shared" si="103"/>
        <v>Bat buoc</v>
      </c>
      <c r="E326" s="31" t="str">
        <f t="shared" si="104"/>
        <v>x</v>
      </c>
      <c r="F326" s="25"/>
      <c r="G326" s="27" t="str">
        <f t="shared" si="105"/>
        <v/>
      </c>
      <c r="H326" s="26" t="s">
        <v>15</v>
      </c>
      <c r="I326" s="21">
        <v>1.0</v>
      </c>
      <c r="J326" s="21">
        <v>1.0</v>
      </c>
      <c r="K326" s="21">
        <v>1.0</v>
      </c>
      <c r="L326" s="21">
        <v>1.0</v>
      </c>
      <c r="M326" s="27" t="s">
        <v>35</v>
      </c>
      <c r="N326" s="22"/>
      <c r="O326" s="22"/>
      <c r="P326" s="22">
        <v>1.0</v>
      </c>
      <c r="Q326" s="27" t="s">
        <v>23</v>
      </c>
      <c r="R326" s="27" t="s">
        <v>23</v>
      </c>
      <c r="S326" s="21">
        <v>326.0</v>
      </c>
      <c r="T326" s="25"/>
      <c r="U326" s="8"/>
      <c r="V326" s="8"/>
      <c r="W326" s="8"/>
      <c r="X326" s="8"/>
      <c r="Y326" s="8"/>
      <c r="Z326" s="8"/>
    </row>
    <row r="327" ht="28.5" customHeight="1">
      <c r="A327" s="23" t="s">
        <v>341</v>
      </c>
      <c r="B327" s="55">
        <f t="shared" si="101"/>
        <v>1</v>
      </c>
      <c r="C327" s="58" t="str">
        <f t="shared" si="102"/>
        <v>Ap Dung</v>
      </c>
      <c r="D327" s="59" t="str">
        <f t="shared" si="103"/>
        <v>Bat buoc</v>
      </c>
      <c r="E327" s="31" t="str">
        <f t="shared" si="104"/>
        <v>x</v>
      </c>
      <c r="F327" s="25"/>
      <c r="G327" s="27" t="str">
        <f t="shared" si="105"/>
        <v/>
      </c>
      <c r="H327" s="26" t="s">
        <v>15</v>
      </c>
      <c r="I327" s="21">
        <v>1.0</v>
      </c>
      <c r="J327" s="21">
        <v>1.0</v>
      </c>
      <c r="K327" s="21">
        <v>1.0</v>
      </c>
      <c r="L327" s="21">
        <v>1.0</v>
      </c>
      <c r="M327" s="27" t="s">
        <v>35</v>
      </c>
      <c r="N327" s="22"/>
      <c r="O327" s="22"/>
      <c r="P327" s="22">
        <v>1.0</v>
      </c>
      <c r="Q327" s="27" t="s">
        <v>23</v>
      </c>
      <c r="R327" s="27" t="s">
        <v>23</v>
      </c>
      <c r="S327" s="21">
        <v>327.0</v>
      </c>
      <c r="T327" s="25"/>
      <c r="U327" s="8"/>
      <c r="V327" s="8"/>
      <c r="W327" s="8"/>
      <c r="X327" s="8"/>
      <c r="Y327" s="8"/>
      <c r="Z327" s="8"/>
    </row>
    <row r="328" ht="28.5" customHeight="1">
      <c r="A328" s="23" t="s">
        <v>342</v>
      </c>
      <c r="B328" s="55">
        <f t="shared" si="101"/>
        <v>1</v>
      </c>
      <c r="C328" s="58" t="str">
        <f t="shared" si="102"/>
        <v>Ap Dung</v>
      </c>
      <c r="D328" s="59" t="str">
        <f t="shared" si="103"/>
        <v>Bat buoc</v>
      </c>
      <c r="E328" s="31" t="str">
        <f t="shared" si="104"/>
        <v>x</v>
      </c>
      <c r="F328" s="25"/>
      <c r="G328" s="27" t="str">
        <f t="shared" si="105"/>
        <v/>
      </c>
      <c r="H328" s="26" t="s">
        <v>15</v>
      </c>
      <c r="I328" s="21">
        <v>1.0</v>
      </c>
      <c r="J328" s="21">
        <v>1.0</v>
      </c>
      <c r="K328" s="21">
        <v>1.0</v>
      </c>
      <c r="L328" s="21">
        <v>1.0</v>
      </c>
      <c r="M328" s="27" t="s">
        <v>41</v>
      </c>
      <c r="N328" s="22"/>
      <c r="O328" s="22"/>
      <c r="P328" s="22"/>
      <c r="Q328" s="27" t="s">
        <v>23</v>
      </c>
      <c r="R328" s="27" t="s">
        <v>23</v>
      </c>
      <c r="S328" s="21">
        <v>328.0</v>
      </c>
      <c r="T328" s="25"/>
      <c r="U328" s="8"/>
      <c r="V328" s="8"/>
      <c r="W328" s="8"/>
      <c r="X328" s="8"/>
      <c r="Y328" s="8"/>
      <c r="Z328" s="8"/>
    </row>
    <row r="329" ht="28.5" customHeight="1">
      <c r="A329" s="23" t="s">
        <v>343</v>
      </c>
      <c r="B329" s="55">
        <f t="shared" si="101"/>
        <v>1</v>
      </c>
      <c r="C329" s="58" t="str">
        <f t="shared" si="102"/>
        <v>Ap Dung</v>
      </c>
      <c r="D329" s="59" t="str">
        <f t="shared" si="103"/>
        <v>Bat buoc</v>
      </c>
      <c r="E329" s="31" t="str">
        <f t="shared" si="104"/>
        <v>x</v>
      </c>
      <c r="F329" s="25"/>
      <c r="G329" s="27" t="str">
        <f t="shared" si="105"/>
        <v/>
      </c>
      <c r="H329" s="26" t="s">
        <v>15</v>
      </c>
      <c r="I329" s="21">
        <v>1.0</v>
      </c>
      <c r="J329" s="21">
        <v>1.0</v>
      </c>
      <c r="K329" s="21">
        <v>1.0</v>
      </c>
      <c r="L329" s="21">
        <v>1.0</v>
      </c>
      <c r="M329" s="27" t="s">
        <v>41</v>
      </c>
      <c r="N329" s="22"/>
      <c r="O329" s="22"/>
      <c r="P329" s="22"/>
      <c r="Q329" s="27" t="s">
        <v>23</v>
      </c>
      <c r="R329" s="27" t="s">
        <v>23</v>
      </c>
      <c r="S329" s="21">
        <v>329.0</v>
      </c>
      <c r="T329" s="25"/>
      <c r="U329" s="8"/>
      <c r="V329" s="8"/>
      <c r="W329" s="8"/>
      <c r="X329" s="8"/>
      <c r="Y329" s="8"/>
      <c r="Z329" s="8"/>
    </row>
    <row r="330" ht="28.5" customHeight="1">
      <c r="A330" s="23" t="s">
        <v>344</v>
      </c>
      <c r="B330" s="55">
        <f t="shared" si="101"/>
        <v>1</v>
      </c>
      <c r="C330" s="58" t="str">
        <f t="shared" si="102"/>
        <v>Ap Dung</v>
      </c>
      <c r="D330" s="59" t="str">
        <f t="shared" si="103"/>
        <v>Bat buoc</v>
      </c>
      <c r="E330" s="31" t="str">
        <f t="shared" si="104"/>
        <v>x</v>
      </c>
      <c r="F330" s="25"/>
      <c r="G330" s="27" t="str">
        <f t="shared" si="105"/>
        <v/>
      </c>
      <c r="H330" s="26" t="s">
        <v>15</v>
      </c>
      <c r="I330" s="21">
        <v>1.0</v>
      </c>
      <c r="J330" s="21">
        <v>1.0</v>
      </c>
      <c r="K330" s="21">
        <v>1.0</v>
      </c>
      <c r="L330" s="21">
        <v>1.0</v>
      </c>
      <c r="M330" s="27" t="s">
        <v>41</v>
      </c>
      <c r="N330" s="22"/>
      <c r="O330" s="22"/>
      <c r="P330" s="22"/>
      <c r="Q330" s="27" t="s">
        <v>23</v>
      </c>
      <c r="R330" s="27" t="s">
        <v>23</v>
      </c>
      <c r="S330" s="21">
        <v>330.0</v>
      </c>
      <c r="T330" s="25"/>
      <c r="U330" s="8"/>
      <c r="V330" s="8"/>
      <c r="W330" s="8"/>
      <c r="X330" s="8"/>
      <c r="Y330" s="8"/>
      <c r="Z330" s="8"/>
    </row>
    <row r="331" ht="28.5" customHeight="1">
      <c r="A331" s="23" t="s">
        <v>345</v>
      </c>
      <c r="B331" s="55">
        <f t="shared" si="101"/>
        <v>1</v>
      </c>
      <c r="C331" s="58" t="str">
        <f t="shared" si="102"/>
        <v>Ap Dung</v>
      </c>
      <c r="D331" s="59" t="str">
        <f t="shared" si="103"/>
        <v>Bat buoc</v>
      </c>
      <c r="E331" s="31" t="str">
        <f t="shared" si="104"/>
        <v>x</v>
      </c>
      <c r="F331" s="25"/>
      <c r="G331" s="27" t="str">
        <f t="shared" si="105"/>
        <v/>
      </c>
      <c r="H331" s="26" t="s">
        <v>15</v>
      </c>
      <c r="I331" s="21">
        <v>1.0</v>
      </c>
      <c r="J331" s="21">
        <v>1.0</v>
      </c>
      <c r="K331" s="21">
        <v>1.0</v>
      </c>
      <c r="L331" s="21">
        <v>1.0</v>
      </c>
      <c r="M331" s="27" t="s">
        <v>119</v>
      </c>
      <c r="N331" s="22"/>
      <c r="O331" s="27" t="s">
        <v>23</v>
      </c>
      <c r="P331" s="27" t="s">
        <v>23</v>
      </c>
      <c r="Q331" s="27" t="s">
        <v>23</v>
      </c>
      <c r="R331" s="27" t="s">
        <v>23</v>
      </c>
      <c r="S331" s="21">
        <v>331.0</v>
      </c>
      <c r="T331" s="25"/>
      <c r="U331" s="8"/>
      <c r="V331" s="8"/>
      <c r="W331" s="8"/>
      <c r="X331" s="8"/>
      <c r="Y331" s="8"/>
      <c r="Z331" s="8"/>
    </row>
    <row r="332" ht="28.5" customHeight="1">
      <c r="A332" s="23" t="s">
        <v>346</v>
      </c>
      <c r="B332" s="55">
        <f t="shared" si="101"/>
        <v>1</v>
      </c>
      <c r="C332" s="58" t="str">
        <f t="shared" si="102"/>
        <v>Ap Dung</v>
      </c>
      <c r="D332" s="59" t="str">
        <f t="shared" si="103"/>
        <v>Bat buoc</v>
      </c>
      <c r="E332" s="31" t="str">
        <f t="shared" si="104"/>
        <v>x</v>
      </c>
      <c r="F332" s="25"/>
      <c r="G332" s="27" t="str">
        <f t="shared" si="105"/>
        <v/>
      </c>
      <c r="H332" s="26" t="s">
        <v>15</v>
      </c>
      <c r="I332" s="21">
        <v>1.0</v>
      </c>
      <c r="J332" s="21">
        <v>1.0</v>
      </c>
      <c r="K332" s="21">
        <v>1.0</v>
      </c>
      <c r="L332" s="21">
        <v>1.0</v>
      </c>
      <c r="M332" s="27" t="s">
        <v>119</v>
      </c>
      <c r="N332" s="22"/>
      <c r="O332" s="27" t="s">
        <v>23</v>
      </c>
      <c r="P332" s="27" t="s">
        <v>23</v>
      </c>
      <c r="Q332" s="27" t="s">
        <v>23</v>
      </c>
      <c r="R332" s="27" t="s">
        <v>23</v>
      </c>
      <c r="S332" s="21">
        <v>332.0</v>
      </c>
      <c r="T332" s="25"/>
      <c r="U332" s="8"/>
      <c r="V332" s="8"/>
      <c r="W332" s="8"/>
      <c r="X332" s="8"/>
      <c r="Y332" s="8"/>
      <c r="Z332" s="8"/>
    </row>
    <row r="333" ht="28.5" customHeight="1">
      <c r="A333" s="23" t="s">
        <v>347</v>
      </c>
      <c r="B333" s="55">
        <f t="shared" si="101"/>
        <v>1</v>
      </c>
      <c r="C333" s="58" t="str">
        <f t="shared" si="102"/>
        <v>Ap Dung</v>
      </c>
      <c r="D333" s="59" t="str">
        <f t="shared" si="103"/>
        <v>Bat buoc</v>
      </c>
      <c r="E333" s="31" t="str">
        <f t="shared" si="104"/>
        <v>x</v>
      </c>
      <c r="F333" s="25"/>
      <c r="G333" s="27" t="str">
        <f t="shared" si="105"/>
        <v/>
      </c>
      <c r="H333" s="26" t="s">
        <v>15</v>
      </c>
      <c r="I333" s="21">
        <v>1.0</v>
      </c>
      <c r="J333" s="21">
        <v>1.0</v>
      </c>
      <c r="K333" s="21">
        <v>1.0</v>
      </c>
      <c r="L333" s="21">
        <v>1.0</v>
      </c>
      <c r="M333" s="27" t="s">
        <v>25</v>
      </c>
      <c r="N333" s="22"/>
      <c r="O333" s="22"/>
      <c r="P333" s="27" t="s">
        <v>23</v>
      </c>
      <c r="Q333" s="27" t="s">
        <v>23</v>
      </c>
      <c r="R333" s="27" t="s">
        <v>23</v>
      </c>
      <c r="S333" s="21">
        <v>333.0</v>
      </c>
      <c r="T333" s="25"/>
      <c r="U333" s="8"/>
      <c r="V333" s="8"/>
      <c r="W333" s="8"/>
      <c r="X333" s="8"/>
      <c r="Y333" s="8"/>
      <c r="Z333" s="8"/>
    </row>
    <row r="334" ht="28.5" customHeight="1">
      <c r="A334" s="23" t="s">
        <v>348</v>
      </c>
      <c r="B334" s="55">
        <f t="shared" si="101"/>
        <v>1</v>
      </c>
      <c r="C334" s="58" t="str">
        <f t="shared" si="102"/>
        <v>Ap Dung</v>
      </c>
      <c r="D334" s="59" t="str">
        <f t="shared" si="103"/>
        <v>Bat buoc</v>
      </c>
      <c r="E334" s="31" t="str">
        <f t="shared" si="104"/>
        <v>x</v>
      </c>
      <c r="F334" s="25"/>
      <c r="G334" s="27" t="str">
        <f t="shared" si="105"/>
        <v/>
      </c>
      <c r="H334" s="26" t="s">
        <v>15</v>
      </c>
      <c r="I334" s="21">
        <v>1.0</v>
      </c>
      <c r="J334" s="21">
        <v>1.0</v>
      </c>
      <c r="K334" s="21">
        <v>1.0</v>
      </c>
      <c r="L334" s="21">
        <v>1.0</v>
      </c>
      <c r="M334" s="27" t="s">
        <v>119</v>
      </c>
      <c r="N334" s="22"/>
      <c r="O334" s="27" t="s">
        <v>23</v>
      </c>
      <c r="P334" s="27" t="s">
        <v>23</v>
      </c>
      <c r="Q334" s="27" t="s">
        <v>23</v>
      </c>
      <c r="R334" s="27" t="s">
        <v>23</v>
      </c>
      <c r="S334" s="21">
        <v>334.0</v>
      </c>
      <c r="T334" s="25"/>
      <c r="U334" s="8"/>
      <c r="V334" s="8"/>
      <c r="W334" s="8"/>
      <c r="X334" s="8"/>
      <c r="Y334" s="8"/>
      <c r="Z334" s="8"/>
    </row>
    <row r="335" ht="28.5" customHeight="1">
      <c r="A335" s="23" t="s">
        <v>349</v>
      </c>
      <c r="B335" s="55">
        <f t="shared" si="101"/>
        <v>1</v>
      </c>
      <c r="C335" s="58" t="str">
        <f t="shared" si="102"/>
        <v>Ap Dung</v>
      </c>
      <c r="D335" s="59" t="str">
        <f t="shared" si="103"/>
        <v>Bat buoc</v>
      </c>
      <c r="E335" s="31" t="str">
        <f t="shared" si="104"/>
        <v>x</v>
      </c>
      <c r="F335" s="25"/>
      <c r="G335" s="27" t="str">
        <f t="shared" si="105"/>
        <v/>
      </c>
      <c r="H335" s="26" t="s">
        <v>15</v>
      </c>
      <c r="I335" s="21">
        <v>1.0</v>
      </c>
      <c r="J335" s="21">
        <v>1.0</v>
      </c>
      <c r="K335" s="21">
        <v>1.0</v>
      </c>
      <c r="L335" s="21">
        <v>1.0</v>
      </c>
      <c r="M335" s="27" t="s">
        <v>25</v>
      </c>
      <c r="N335" s="22"/>
      <c r="O335" s="22"/>
      <c r="P335" s="27" t="s">
        <v>23</v>
      </c>
      <c r="Q335" s="27" t="s">
        <v>23</v>
      </c>
      <c r="R335" s="27" t="s">
        <v>23</v>
      </c>
      <c r="S335" s="21">
        <v>335.0</v>
      </c>
      <c r="T335" s="25"/>
      <c r="U335" s="8"/>
      <c r="V335" s="8"/>
      <c r="W335" s="8"/>
      <c r="X335" s="8"/>
      <c r="Y335" s="8"/>
      <c r="Z335" s="8"/>
    </row>
    <row r="336" ht="28.5" customHeight="1">
      <c r="A336" s="23" t="s">
        <v>203</v>
      </c>
      <c r="B336" s="55">
        <f t="shared" si="101"/>
        <v>1</v>
      </c>
      <c r="C336" s="58" t="str">
        <f t="shared" si="102"/>
        <v>Ap Dung</v>
      </c>
      <c r="D336" s="59" t="str">
        <f t="shared" si="103"/>
        <v>Bat buoc</v>
      </c>
      <c r="E336" s="31" t="str">
        <f t="shared" si="104"/>
        <v>x</v>
      </c>
      <c r="F336" s="25"/>
      <c r="G336" s="27" t="str">
        <f t="shared" si="105"/>
        <v/>
      </c>
      <c r="H336" s="26" t="s">
        <v>15</v>
      </c>
      <c r="I336" s="21">
        <v>1.0</v>
      </c>
      <c r="J336" s="21">
        <v>1.0</v>
      </c>
      <c r="K336" s="21">
        <v>1.0</v>
      </c>
      <c r="L336" s="21">
        <v>1.0</v>
      </c>
      <c r="M336" s="27" t="s">
        <v>119</v>
      </c>
      <c r="N336" s="22"/>
      <c r="O336" s="27" t="s">
        <v>23</v>
      </c>
      <c r="P336" s="27" t="s">
        <v>23</v>
      </c>
      <c r="Q336" s="27" t="s">
        <v>23</v>
      </c>
      <c r="R336" s="27" t="s">
        <v>23</v>
      </c>
      <c r="S336" s="21">
        <v>336.0</v>
      </c>
      <c r="T336" s="25"/>
      <c r="U336" s="8"/>
      <c r="V336" s="8"/>
      <c r="W336" s="8"/>
      <c r="X336" s="8"/>
      <c r="Y336" s="8"/>
      <c r="Z336" s="8"/>
    </row>
    <row r="337" ht="28.5" customHeight="1">
      <c r="A337" s="23" t="s">
        <v>350</v>
      </c>
      <c r="B337" s="55">
        <f t="shared" si="101"/>
        <v>1</v>
      </c>
      <c r="C337" s="58" t="str">
        <f t="shared" si="102"/>
        <v>Ap Dung</v>
      </c>
      <c r="D337" s="59" t="str">
        <f t="shared" si="103"/>
        <v>Bat buoc</v>
      </c>
      <c r="E337" s="31" t="str">
        <f t="shared" si="104"/>
        <v>x</v>
      </c>
      <c r="F337" s="25"/>
      <c r="G337" s="27" t="str">
        <f t="shared" si="105"/>
        <v/>
      </c>
      <c r="H337" s="26" t="s">
        <v>15</v>
      </c>
      <c r="I337" s="21">
        <v>1.0</v>
      </c>
      <c r="J337" s="21">
        <v>1.0</v>
      </c>
      <c r="K337" s="21">
        <v>1.0</v>
      </c>
      <c r="L337" s="21">
        <v>1.0</v>
      </c>
      <c r="M337" s="27" t="s">
        <v>119</v>
      </c>
      <c r="N337" s="22"/>
      <c r="O337" s="27" t="s">
        <v>23</v>
      </c>
      <c r="P337" s="27" t="s">
        <v>23</v>
      </c>
      <c r="Q337" s="27" t="s">
        <v>23</v>
      </c>
      <c r="R337" s="27" t="s">
        <v>23</v>
      </c>
      <c r="S337" s="21">
        <v>337.0</v>
      </c>
      <c r="T337" s="25"/>
      <c r="U337" s="8"/>
      <c r="V337" s="8"/>
      <c r="W337" s="8"/>
      <c r="X337" s="8"/>
      <c r="Y337" s="8"/>
      <c r="Z337" s="8"/>
    </row>
    <row r="338" ht="28.5" customHeight="1">
      <c r="A338" s="23" t="s">
        <v>351</v>
      </c>
      <c r="B338" s="55">
        <f t="shared" si="101"/>
        <v>1</v>
      </c>
      <c r="C338" s="58" t="str">
        <f t="shared" si="102"/>
        <v>Ap Dung</v>
      </c>
      <c r="D338" s="59" t="str">
        <f t="shared" si="103"/>
        <v>Bat buoc</v>
      </c>
      <c r="E338" s="31" t="str">
        <f t="shared" si="104"/>
        <v>x</v>
      </c>
      <c r="F338" s="25"/>
      <c r="G338" s="27" t="str">
        <f t="shared" si="105"/>
        <v/>
      </c>
      <c r="H338" s="26" t="s">
        <v>15</v>
      </c>
      <c r="I338" s="21">
        <v>1.0</v>
      </c>
      <c r="J338" s="21">
        <v>1.0</v>
      </c>
      <c r="K338" s="21">
        <v>1.0</v>
      </c>
      <c r="L338" s="21">
        <v>1.0</v>
      </c>
      <c r="M338" s="27" t="s">
        <v>25</v>
      </c>
      <c r="N338" s="22"/>
      <c r="O338" s="22"/>
      <c r="P338" s="27" t="s">
        <v>23</v>
      </c>
      <c r="Q338" s="27" t="s">
        <v>23</v>
      </c>
      <c r="R338" s="27" t="s">
        <v>23</v>
      </c>
      <c r="S338" s="21">
        <v>338.0</v>
      </c>
      <c r="T338" s="25"/>
      <c r="U338" s="8"/>
      <c r="V338" s="8"/>
      <c r="W338" s="8"/>
      <c r="X338" s="8"/>
      <c r="Y338" s="8"/>
      <c r="Z338" s="8"/>
    </row>
    <row r="339" ht="28.5" customHeight="1">
      <c r="A339" s="23" t="s">
        <v>124</v>
      </c>
      <c r="B339" s="55">
        <f t="shared" si="101"/>
        <v>1</v>
      </c>
      <c r="C339" s="58" t="str">
        <f t="shared" si="102"/>
        <v>Ap Dung</v>
      </c>
      <c r="D339" s="59" t="str">
        <f t="shared" si="103"/>
        <v>Bat buoc</v>
      </c>
      <c r="E339" s="31" t="str">
        <f t="shared" si="104"/>
        <v>x</v>
      </c>
      <c r="F339" s="25"/>
      <c r="G339" s="27" t="str">
        <f t="shared" si="105"/>
        <v/>
      </c>
      <c r="H339" s="26" t="s">
        <v>15</v>
      </c>
      <c r="I339" s="21">
        <v>1.0</v>
      </c>
      <c r="J339" s="21">
        <v>1.0</v>
      </c>
      <c r="K339" s="21">
        <v>1.0</v>
      </c>
      <c r="L339" s="21">
        <v>1.0</v>
      </c>
      <c r="M339" s="27" t="s">
        <v>119</v>
      </c>
      <c r="N339" s="22"/>
      <c r="O339" s="27" t="s">
        <v>23</v>
      </c>
      <c r="P339" s="27" t="s">
        <v>23</v>
      </c>
      <c r="Q339" s="27" t="s">
        <v>23</v>
      </c>
      <c r="R339" s="27" t="s">
        <v>23</v>
      </c>
      <c r="S339" s="21">
        <v>339.0</v>
      </c>
      <c r="T339" s="25"/>
      <c r="U339" s="8"/>
      <c r="V339" s="8"/>
      <c r="W339" s="8"/>
      <c r="X339" s="8"/>
      <c r="Y339" s="8"/>
      <c r="Z339" s="8"/>
    </row>
    <row r="340" ht="28.5" customHeight="1">
      <c r="A340" s="23" t="s">
        <v>352</v>
      </c>
      <c r="B340" s="55">
        <f t="shared" si="101"/>
        <v>1</v>
      </c>
      <c r="C340" s="58" t="str">
        <f t="shared" si="102"/>
        <v>Ap Dung</v>
      </c>
      <c r="D340" s="59" t="str">
        <f t="shared" si="103"/>
        <v>Bat buoc</v>
      </c>
      <c r="E340" s="31" t="str">
        <f t="shared" si="104"/>
        <v>x</v>
      </c>
      <c r="F340" s="25"/>
      <c r="G340" s="27" t="str">
        <f t="shared" si="105"/>
        <v/>
      </c>
      <c r="H340" s="26" t="s">
        <v>15</v>
      </c>
      <c r="I340" s="21">
        <v>1.0</v>
      </c>
      <c r="J340" s="21">
        <v>1.0</v>
      </c>
      <c r="K340" s="21">
        <v>1.0</v>
      </c>
      <c r="L340" s="21">
        <v>1.0</v>
      </c>
      <c r="M340" s="27" t="s">
        <v>119</v>
      </c>
      <c r="N340" s="22"/>
      <c r="O340" s="27" t="s">
        <v>23</v>
      </c>
      <c r="P340" s="27" t="s">
        <v>23</v>
      </c>
      <c r="Q340" s="27" t="s">
        <v>23</v>
      </c>
      <c r="R340" s="27" t="s">
        <v>23</v>
      </c>
      <c r="S340" s="21">
        <v>340.0</v>
      </c>
      <c r="T340" s="25"/>
      <c r="U340" s="8"/>
      <c r="V340" s="8"/>
      <c r="W340" s="8"/>
      <c r="X340" s="8"/>
      <c r="Y340" s="8"/>
      <c r="Z340" s="8"/>
    </row>
    <row r="341" ht="28.5" customHeight="1">
      <c r="A341" s="23" t="s">
        <v>353</v>
      </c>
      <c r="B341" s="55">
        <f t="shared" si="101"/>
        <v>1</v>
      </c>
      <c r="C341" s="58" t="str">
        <f t="shared" si="102"/>
        <v>Ap Dung</v>
      </c>
      <c r="D341" s="59" t="str">
        <f t="shared" si="103"/>
        <v>khuyen khich</v>
      </c>
      <c r="E341" s="25">
        <f t="shared" si="104"/>
        <v>1</v>
      </c>
      <c r="F341" s="25"/>
      <c r="G341" s="27" t="str">
        <f t="shared" si="105"/>
        <v/>
      </c>
      <c r="H341" s="26" t="s">
        <v>15</v>
      </c>
      <c r="I341" s="21">
        <v>1.0</v>
      </c>
      <c r="J341" s="21">
        <v>1.0</v>
      </c>
      <c r="K341" s="21">
        <v>1.0</v>
      </c>
      <c r="L341" s="21">
        <v>1.0</v>
      </c>
      <c r="M341" s="27" t="s">
        <v>18</v>
      </c>
      <c r="N341" s="22"/>
      <c r="O341" s="22"/>
      <c r="P341" s="22">
        <v>1.0</v>
      </c>
      <c r="Q341" s="22">
        <v>1.0</v>
      </c>
      <c r="R341" s="22">
        <v>1.0</v>
      </c>
      <c r="S341" s="21">
        <v>341.0</v>
      </c>
      <c r="T341" s="25"/>
      <c r="U341" s="8"/>
      <c r="V341" s="8"/>
      <c r="W341" s="8"/>
      <c r="X341" s="8"/>
      <c r="Y341" s="8"/>
      <c r="Z341" s="8"/>
    </row>
    <row r="342" ht="28.5" customHeight="1">
      <c r="A342" s="23" t="s">
        <v>329</v>
      </c>
      <c r="B342" s="55">
        <f t="shared" si="101"/>
        <v>1</v>
      </c>
      <c r="C342" s="58" t="str">
        <f t="shared" si="102"/>
        <v>Ap Dung</v>
      </c>
      <c r="D342" s="59" t="str">
        <f t="shared" si="103"/>
        <v>Bat buoc</v>
      </c>
      <c r="E342" s="31" t="str">
        <f t="shared" si="104"/>
        <v>x</v>
      </c>
      <c r="F342" s="25"/>
      <c r="G342" s="27" t="str">
        <f t="shared" si="105"/>
        <v/>
      </c>
      <c r="H342" s="26" t="s">
        <v>15</v>
      </c>
      <c r="I342" s="21">
        <v>1.0</v>
      </c>
      <c r="J342" s="21">
        <v>1.0</v>
      </c>
      <c r="K342" s="21">
        <v>1.0</v>
      </c>
      <c r="L342" s="21">
        <v>1.0</v>
      </c>
      <c r="M342" s="27" t="s">
        <v>119</v>
      </c>
      <c r="N342" s="22"/>
      <c r="O342" s="27" t="s">
        <v>23</v>
      </c>
      <c r="P342" s="27" t="s">
        <v>23</v>
      </c>
      <c r="Q342" s="27" t="s">
        <v>23</v>
      </c>
      <c r="R342" s="27" t="s">
        <v>23</v>
      </c>
      <c r="S342" s="21">
        <v>342.0</v>
      </c>
      <c r="T342" s="25"/>
      <c r="U342" s="8"/>
      <c r="V342" s="8"/>
      <c r="W342" s="8"/>
      <c r="X342" s="8"/>
      <c r="Y342" s="8"/>
      <c r="Z342" s="8"/>
    </row>
    <row r="343" ht="28.5" customHeight="1">
      <c r="A343" s="23" t="s">
        <v>354</v>
      </c>
      <c r="B343" s="55" t="str">
        <f t="shared" si="101"/>
        <v/>
      </c>
      <c r="C343" s="58" t="str">
        <f t="shared" si="102"/>
        <v>Khong</v>
      </c>
      <c r="D343" s="59" t="str">
        <f t="shared" si="103"/>
        <v>khuyen khich</v>
      </c>
      <c r="E343" s="25">
        <f t="shared" si="104"/>
        <v>1</v>
      </c>
      <c r="F343" s="25"/>
      <c r="G343" s="27" t="str">
        <f t="shared" si="105"/>
        <v/>
      </c>
      <c r="H343" s="26" t="s">
        <v>5</v>
      </c>
      <c r="I343" s="21">
        <v>1.0</v>
      </c>
      <c r="J343" s="21"/>
      <c r="K343" s="21"/>
      <c r="L343" s="21"/>
      <c r="M343" s="22">
        <v>5.0</v>
      </c>
      <c r="N343" s="22"/>
      <c r="O343" s="22"/>
      <c r="P343" s="22"/>
      <c r="Q343" s="22"/>
      <c r="R343" s="22">
        <v>1.0</v>
      </c>
      <c r="S343" s="21">
        <v>343.0</v>
      </c>
      <c r="T343" s="25"/>
      <c r="U343" s="8"/>
      <c r="V343" s="8"/>
      <c r="W343" s="8"/>
      <c r="X343" s="8"/>
      <c r="Y343" s="8"/>
      <c r="Z343" s="8"/>
    </row>
    <row r="344" ht="28.5" customHeight="1">
      <c r="A344" s="28" t="s">
        <v>355</v>
      </c>
      <c r="B344" s="55"/>
      <c r="C344" s="60"/>
      <c r="D344" s="61"/>
      <c r="E344" s="30"/>
      <c r="F344" s="30"/>
      <c r="G344" s="22"/>
      <c r="H344" s="21"/>
      <c r="I344" s="21"/>
      <c r="J344" s="21"/>
      <c r="K344" s="21"/>
      <c r="L344" s="21"/>
      <c r="M344" s="22"/>
      <c r="N344" s="22"/>
      <c r="O344" s="22"/>
      <c r="P344" s="22"/>
      <c r="Q344" s="22"/>
      <c r="R344" s="22"/>
      <c r="S344" s="21">
        <v>344.0</v>
      </c>
      <c r="T344" s="30"/>
      <c r="U344" s="8"/>
      <c r="V344" s="8"/>
      <c r="W344" s="8"/>
      <c r="X344" s="8"/>
      <c r="Y344" s="8"/>
      <c r="Z344" s="8"/>
    </row>
    <row r="345" ht="28.5" customHeight="1">
      <c r="A345" s="23" t="s">
        <v>254</v>
      </c>
      <c r="B345" s="55">
        <f t="shared" ref="B345:B348" si="106">HLOOKUP($B$2,$I$1:L345,S345,FALSE)</f>
        <v>1</v>
      </c>
      <c r="C345" s="58" t="str">
        <f t="shared" ref="C345:C348" si="107">IF(B345=1,"Ap Dung","Khong")</f>
        <v>Ap Dung</v>
      </c>
      <c r="D345" s="59" t="str">
        <f t="shared" ref="D345:D348" si="108">IF(E345="x","Bat buoc",(IF(E345=1,"khuyen khich","Khong")))</f>
        <v>khuyen khich</v>
      </c>
      <c r="E345" s="25">
        <f t="shared" ref="E345:E348" si="109">HLOOKUP($E$2,$N$1:R345,S345,FALSE)</f>
        <v>1</v>
      </c>
      <c r="F345" s="25"/>
      <c r="G345" s="27" t="str">
        <f t="shared" ref="G345:G348" si="110">IF(AND(F345=1,E345=1),1,IF(AND(F345=1,E345="x"),"x",""))</f>
        <v/>
      </c>
      <c r="H345" s="26" t="s">
        <v>15</v>
      </c>
      <c r="I345" s="21">
        <v>1.0</v>
      </c>
      <c r="J345" s="21">
        <v>1.0</v>
      </c>
      <c r="K345" s="21">
        <v>1.0</v>
      </c>
      <c r="L345" s="21">
        <v>1.0</v>
      </c>
      <c r="M345" s="27" t="s">
        <v>88</v>
      </c>
      <c r="N345" s="22">
        <v>1.0</v>
      </c>
      <c r="O345" s="22">
        <v>1.0</v>
      </c>
      <c r="P345" s="22">
        <v>1.0</v>
      </c>
      <c r="Q345" s="22">
        <v>1.0</v>
      </c>
      <c r="R345" s="22">
        <v>1.0</v>
      </c>
      <c r="S345" s="21">
        <v>345.0</v>
      </c>
      <c r="T345" s="25"/>
      <c r="U345" s="8"/>
      <c r="V345" s="8"/>
      <c r="W345" s="8"/>
      <c r="X345" s="8"/>
      <c r="Y345" s="8"/>
      <c r="Z345" s="8"/>
    </row>
    <row r="346" ht="28.5" customHeight="1">
      <c r="A346" s="23" t="s">
        <v>356</v>
      </c>
      <c r="B346" s="55">
        <f t="shared" si="106"/>
        <v>1</v>
      </c>
      <c r="C346" s="58" t="str">
        <f t="shared" si="107"/>
        <v>Ap Dung</v>
      </c>
      <c r="D346" s="59" t="str">
        <f t="shared" si="108"/>
        <v>khuyen khich</v>
      </c>
      <c r="E346" s="25">
        <f t="shared" si="109"/>
        <v>1</v>
      </c>
      <c r="F346" s="25"/>
      <c r="G346" s="27" t="str">
        <f t="shared" si="110"/>
        <v/>
      </c>
      <c r="H346" s="26" t="s">
        <v>15</v>
      </c>
      <c r="I346" s="21">
        <v>1.0</v>
      </c>
      <c r="J346" s="21">
        <v>1.0</v>
      </c>
      <c r="K346" s="21">
        <v>1.0</v>
      </c>
      <c r="L346" s="21">
        <v>1.0</v>
      </c>
      <c r="M346" s="27" t="s">
        <v>88</v>
      </c>
      <c r="N346" s="22">
        <v>1.0</v>
      </c>
      <c r="O346" s="22">
        <v>1.0</v>
      </c>
      <c r="P346" s="22">
        <v>1.0</v>
      </c>
      <c r="Q346" s="22">
        <v>1.0</v>
      </c>
      <c r="R346" s="22">
        <v>1.0</v>
      </c>
      <c r="S346" s="21">
        <v>346.0</v>
      </c>
      <c r="T346" s="25"/>
      <c r="U346" s="8"/>
      <c r="V346" s="8"/>
      <c r="W346" s="8"/>
      <c r="X346" s="8"/>
      <c r="Y346" s="8"/>
      <c r="Z346" s="8"/>
    </row>
    <row r="347" ht="28.5" customHeight="1">
      <c r="A347" s="23" t="s">
        <v>357</v>
      </c>
      <c r="B347" s="55">
        <f t="shared" si="106"/>
        <v>1</v>
      </c>
      <c r="C347" s="58" t="str">
        <f t="shared" si="107"/>
        <v>Ap Dung</v>
      </c>
      <c r="D347" s="59" t="str">
        <f t="shared" si="108"/>
        <v>khuyen khich</v>
      </c>
      <c r="E347" s="25">
        <f t="shared" si="109"/>
        <v>1</v>
      </c>
      <c r="F347" s="25"/>
      <c r="G347" s="27" t="str">
        <f t="shared" si="110"/>
        <v/>
      </c>
      <c r="H347" s="26" t="s">
        <v>15</v>
      </c>
      <c r="I347" s="21">
        <v>1.0</v>
      </c>
      <c r="J347" s="21">
        <v>1.0</v>
      </c>
      <c r="K347" s="21">
        <v>1.0</v>
      </c>
      <c r="L347" s="21">
        <v>1.0</v>
      </c>
      <c r="M347" s="27" t="s">
        <v>18</v>
      </c>
      <c r="N347" s="22"/>
      <c r="O347" s="22"/>
      <c r="P347" s="22">
        <v>1.0</v>
      </c>
      <c r="Q347" s="22">
        <v>1.0</v>
      </c>
      <c r="R347" s="22">
        <v>1.0</v>
      </c>
      <c r="S347" s="21">
        <v>347.0</v>
      </c>
      <c r="T347" s="25"/>
      <c r="U347" s="8"/>
      <c r="V347" s="8"/>
      <c r="W347" s="8"/>
      <c r="X347" s="8"/>
      <c r="Y347" s="8"/>
      <c r="Z347" s="8"/>
    </row>
    <row r="348" ht="28.5" customHeight="1">
      <c r="A348" s="23" t="s">
        <v>358</v>
      </c>
      <c r="B348" s="55">
        <f t="shared" si="106"/>
        <v>1</v>
      </c>
      <c r="C348" s="58" t="str">
        <f t="shared" si="107"/>
        <v>Ap Dung</v>
      </c>
      <c r="D348" s="59" t="str">
        <f t="shared" si="108"/>
        <v>khuyen khich</v>
      </c>
      <c r="E348" s="25">
        <f t="shared" si="109"/>
        <v>1</v>
      </c>
      <c r="F348" s="25"/>
      <c r="G348" s="27" t="str">
        <f t="shared" si="110"/>
        <v/>
      </c>
      <c r="H348" s="26" t="s">
        <v>15</v>
      </c>
      <c r="I348" s="21">
        <v>1.0</v>
      </c>
      <c r="J348" s="21">
        <v>1.0</v>
      </c>
      <c r="K348" s="21">
        <v>1.0</v>
      </c>
      <c r="L348" s="21">
        <v>1.0</v>
      </c>
      <c r="M348" s="27" t="s">
        <v>224</v>
      </c>
      <c r="N348" s="22"/>
      <c r="O348" s="22"/>
      <c r="P348" s="22"/>
      <c r="Q348" s="22">
        <v>1.0</v>
      </c>
      <c r="R348" s="22">
        <v>1.0</v>
      </c>
      <c r="S348" s="21">
        <v>348.0</v>
      </c>
      <c r="T348" s="25"/>
      <c r="U348" s="8"/>
      <c r="V348" s="8"/>
      <c r="W348" s="8"/>
      <c r="X348" s="8"/>
      <c r="Y348" s="8"/>
      <c r="Z348" s="8"/>
    </row>
    <row r="349" ht="28.5" customHeight="1">
      <c r="A349" s="28" t="s">
        <v>359</v>
      </c>
      <c r="B349" s="55"/>
      <c r="C349" s="60"/>
      <c r="D349" s="61"/>
      <c r="E349" s="30"/>
      <c r="F349" s="30"/>
      <c r="G349" s="22"/>
      <c r="H349" s="21"/>
      <c r="I349" s="21"/>
      <c r="J349" s="21"/>
      <c r="K349" s="21"/>
      <c r="L349" s="21"/>
      <c r="M349" s="22"/>
      <c r="N349" s="22"/>
      <c r="O349" s="22"/>
      <c r="P349" s="22"/>
      <c r="Q349" s="22"/>
      <c r="R349" s="22"/>
      <c r="S349" s="21">
        <v>349.0</v>
      </c>
      <c r="T349" s="30"/>
      <c r="U349" s="8"/>
      <c r="V349" s="8"/>
      <c r="W349" s="8"/>
      <c r="X349" s="8"/>
      <c r="Y349" s="8"/>
      <c r="Z349" s="8"/>
    </row>
    <row r="350" ht="28.5" customHeight="1">
      <c r="A350" s="23" t="s">
        <v>360</v>
      </c>
      <c r="B350" s="55">
        <f t="shared" ref="B350:B356" si="111">HLOOKUP($B$2,$I$1:L350,S350,FALSE)</f>
        <v>1</v>
      </c>
      <c r="C350" s="58" t="str">
        <f t="shared" ref="C350:C356" si="112">IF(B350=1,"Ap Dung","Khong")</f>
        <v>Ap Dung</v>
      </c>
      <c r="D350" s="59" t="str">
        <f t="shared" ref="D350:D356" si="113">IF(E350="x","Bat buoc",(IF(E350=1,"khuyen khich","Khong")))</f>
        <v>Bat buoc</v>
      </c>
      <c r="E350" s="31" t="str">
        <f t="shared" ref="E350:E356" si="114">HLOOKUP($E$2,$N$1:R350,S350,FALSE)</f>
        <v>x</v>
      </c>
      <c r="F350" s="25"/>
      <c r="G350" s="27" t="str">
        <f t="shared" ref="G350:G356" si="115">IF(AND(F350=1,E350=1),1,IF(AND(F350=1,E350="x"),"x",""))</f>
        <v/>
      </c>
      <c r="H350" s="26" t="s">
        <v>15</v>
      </c>
      <c r="I350" s="21">
        <v>1.0</v>
      </c>
      <c r="J350" s="21">
        <v>1.0</v>
      </c>
      <c r="K350" s="21">
        <v>1.0</v>
      </c>
      <c r="L350" s="21">
        <v>1.0</v>
      </c>
      <c r="M350" s="27" t="s">
        <v>22</v>
      </c>
      <c r="N350" s="27" t="s">
        <v>23</v>
      </c>
      <c r="O350" s="27" t="s">
        <v>23</v>
      </c>
      <c r="P350" s="27" t="s">
        <v>23</v>
      </c>
      <c r="Q350" s="27" t="s">
        <v>23</v>
      </c>
      <c r="R350" s="27" t="s">
        <v>23</v>
      </c>
      <c r="S350" s="21">
        <v>350.0</v>
      </c>
      <c r="T350" s="25"/>
      <c r="U350" s="8"/>
      <c r="V350" s="8"/>
      <c r="W350" s="8"/>
      <c r="X350" s="8"/>
      <c r="Y350" s="8"/>
      <c r="Z350" s="8"/>
    </row>
    <row r="351" ht="28.5" customHeight="1">
      <c r="A351" s="23" t="s">
        <v>361</v>
      </c>
      <c r="B351" s="55">
        <f t="shared" si="111"/>
        <v>1</v>
      </c>
      <c r="C351" s="58" t="str">
        <f t="shared" si="112"/>
        <v>Ap Dung</v>
      </c>
      <c r="D351" s="59" t="str">
        <f t="shared" si="113"/>
        <v>Bat buoc</v>
      </c>
      <c r="E351" s="31" t="str">
        <f t="shared" si="114"/>
        <v>x</v>
      </c>
      <c r="F351" s="25"/>
      <c r="G351" s="27" t="str">
        <f t="shared" si="115"/>
        <v/>
      </c>
      <c r="H351" s="26" t="s">
        <v>15</v>
      </c>
      <c r="I351" s="21">
        <v>1.0</v>
      </c>
      <c r="J351" s="21">
        <v>1.0</v>
      </c>
      <c r="K351" s="21">
        <v>1.0</v>
      </c>
      <c r="L351" s="21">
        <v>1.0</v>
      </c>
      <c r="M351" s="27" t="s">
        <v>22</v>
      </c>
      <c r="N351" s="27" t="s">
        <v>23</v>
      </c>
      <c r="O351" s="27" t="s">
        <v>23</v>
      </c>
      <c r="P351" s="27" t="s">
        <v>23</v>
      </c>
      <c r="Q351" s="27" t="s">
        <v>23</v>
      </c>
      <c r="R351" s="27" t="s">
        <v>23</v>
      </c>
      <c r="S351" s="21">
        <v>351.0</v>
      </c>
      <c r="T351" s="25"/>
      <c r="U351" s="8"/>
      <c r="V351" s="8"/>
      <c r="W351" s="8"/>
      <c r="X351" s="8"/>
      <c r="Y351" s="8"/>
      <c r="Z351" s="8"/>
    </row>
    <row r="352" ht="28.5" customHeight="1">
      <c r="A352" s="23" t="s">
        <v>362</v>
      </c>
      <c r="B352" s="55">
        <f t="shared" si="111"/>
        <v>1</v>
      </c>
      <c r="C352" s="58" t="str">
        <f t="shared" si="112"/>
        <v>Ap Dung</v>
      </c>
      <c r="D352" s="59" t="str">
        <f t="shared" si="113"/>
        <v>Bat buoc</v>
      </c>
      <c r="E352" s="31" t="str">
        <f t="shared" si="114"/>
        <v>x</v>
      </c>
      <c r="F352" s="25"/>
      <c r="G352" s="27" t="str">
        <f t="shared" si="115"/>
        <v/>
      </c>
      <c r="H352" s="26" t="s">
        <v>15</v>
      </c>
      <c r="I352" s="21">
        <v>1.0</v>
      </c>
      <c r="J352" s="21">
        <v>1.0</v>
      </c>
      <c r="K352" s="21">
        <v>1.0</v>
      </c>
      <c r="L352" s="21">
        <v>1.0</v>
      </c>
      <c r="M352" s="27" t="s">
        <v>22</v>
      </c>
      <c r="N352" s="27" t="s">
        <v>23</v>
      </c>
      <c r="O352" s="27" t="s">
        <v>23</v>
      </c>
      <c r="P352" s="27" t="s">
        <v>23</v>
      </c>
      <c r="Q352" s="27" t="s">
        <v>23</v>
      </c>
      <c r="R352" s="27" t="s">
        <v>23</v>
      </c>
      <c r="S352" s="21">
        <v>352.0</v>
      </c>
      <c r="T352" s="25"/>
      <c r="U352" s="8"/>
      <c r="V352" s="8"/>
      <c r="W352" s="8"/>
      <c r="X352" s="8"/>
      <c r="Y352" s="8"/>
      <c r="Z352" s="8"/>
    </row>
    <row r="353" ht="28.5" customHeight="1">
      <c r="A353" s="23" t="s">
        <v>363</v>
      </c>
      <c r="B353" s="55">
        <f t="shared" si="111"/>
        <v>1</v>
      </c>
      <c r="C353" s="58" t="str">
        <f t="shared" si="112"/>
        <v>Ap Dung</v>
      </c>
      <c r="D353" s="59" t="str">
        <f t="shared" si="113"/>
        <v>Bat buoc</v>
      </c>
      <c r="E353" s="31" t="str">
        <f t="shared" si="114"/>
        <v>x</v>
      </c>
      <c r="F353" s="25"/>
      <c r="G353" s="27" t="str">
        <f t="shared" si="115"/>
        <v/>
      </c>
      <c r="H353" s="26" t="s">
        <v>15</v>
      </c>
      <c r="I353" s="21">
        <v>1.0</v>
      </c>
      <c r="J353" s="21">
        <v>1.0</v>
      </c>
      <c r="K353" s="21">
        <v>1.0</v>
      </c>
      <c r="L353" s="21">
        <v>1.0</v>
      </c>
      <c r="M353" s="27" t="s">
        <v>136</v>
      </c>
      <c r="N353" s="22"/>
      <c r="O353" s="22"/>
      <c r="P353" s="22">
        <v>1.0</v>
      </c>
      <c r="Q353" s="22">
        <v>1.0</v>
      </c>
      <c r="R353" s="27" t="s">
        <v>23</v>
      </c>
      <c r="S353" s="21">
        <v>353.0</v>
      </c>
      <c r="T353" s="25"/>
      <c r="U353" s="8"/>
      <c r="V353" s="8"/>
      <c r="W353" s="8"/>
      <c r="X353" s="8"/>
      <c r="Y353" s="8"/>
      <c r="Z353" s="8"/>
    </row>
    <row r="354" ht="28.5" customHeight="1">
      <c r="A354" s="23" t="s">
        <v>364</v>
      </c>
      <c r="B354" s="55" t="str">
        <f t="shared" si="111"/>
        <v/>
      </c>
      <c r="C354" s="58" t="str">
        <f t="shared" si="112"/>
        <v>Khong</v>
      </c>
      <c r="D354" s="59" t="str">
        <f t="shared" si="113"/>
        <v>khuyen khich</v>
      </c>
      <c r="E354" s="25">
        <f t="shared" si="114"/>
        <v>1</v>
      </c>
      <c r="F354" s="25"/>
      <c r="G354" s="27" t="str">
        <f t="shared" si="115"/>
        <v/>
      </c>
      <c r="H354" s="26" t="s">
        <v>5</v>
      </c>
      <c r="I354" s="21">
        <v>1.0</v>
      </c>
      <c r="J354" s="21"/>
      <c r="K354" s="21"/>
      <c r="L354" s="21"/>
      <c r="M354" s="27" t="s">
        <v>224</v>
      </c>
      <c r="N354" s="22"/>
      <c r="O354" s="22"/>
      <c r="P354" s="22"/>
      <c r="Q354" s="22">
        <v>1.0</v>
      </c>
      <c r="R354" s="22">
        <v>1.0</v>
      </c>
      <c r="S354" s="21">
        <v>354.0</v>
      </c>
      <c r="T354" s="25"/>
      <c r="U354" s="8"/>
      <c r="V354" s="8"/>
      <c r="W354" s="8"/>
      <c r="X354" s="8"/>
      <c r="Y354" s="8"/>
      <c r="Z354" s="8"/>
    </row>
    <row r="355" ht="28.5" customHeight="1">
      <c r="A355" s="23" t="s">
        <v>365</v>
      </c>
      <c r="B355" s="55" t="str">
        <f t="shared" si="111"/>
        <v/>
      </c>
      <c r="C355" s="58" t="str">
        <f t="shared" si="112"/>
        <v>Khong</v>
      </c>
      <c r="D355" s="59" t="str">
        <f t="shared" si="113"/>
        <v>khuyen khich</v>
      </c>
      <c r="E355" s="25">
        <f t="shared" si="114"/>
        <v>1</v>
      </c>
      <c r="F355" s="25"/>
      <c r="G355" s="27" t="str">
        <f t="shared" si="115"/>
        <v/>
      </c>
      <c r="H355" s="26" t="s">
        <v>5</v>
      </c>
      <c r="I355" s="21">
        <v>1.0</v>
      </c>
      <c r="J355" s="21"/>
      <c r="K355" s="21"/>
      <c r="L355" s="21"/>
      <c r="M355" s="27" t="s">
        <v>224</v>
      </c>
      <c r="N355" s="22"/>
      <c r="O355" s="22"/>
      <c r="P355" s="22"/>
      <c r="Q355" s="22">
        <v>1.0</v>
      </c>
      <c r="R355" s="22">
        <v>1.0</v>
      </c>
      <c r="S355" s="21">
        <v>355.0</v>
      </c>
      <c r="T355" s="25"/>
      <c r="U355" s="8"/>
      <c r="V355" s="8"/>
      <c r="W355" s="8"/>
      <c r="X355" s="8"/>
      <c r="Y355" s="8"/>
      <c r="Z355" s="8"/>
    </row>
    <row r="356" ht="28.5" customHeight="1">
      <c r="A356" s="23" t="s">
        <v>366</v>
      </c>
      <c r="B356" s="55" t="str">
        <f t="shared" si="111"/>
        <v/>
      </c>
      <c r="C356" s="58" t="str">
        <f t="shared" si="112"/>
        <v>Khong</v>
      </c>
      <c r="D356" s="59" t="str">
        <f t="shared" si="113"/>
        <v>khuyen khich</v>
      </c>
      <c r="E356" s="25">
        <f t="shared" si="114"/>
        <v>1</v>
      </c>
      <c r="F356" s="25"/>
      <c r="G356" s="27" t="str">
        <f t="shared" si="115"/>
        <v/>
      </c>
      <c r="H356" s="26" t="s">
        <v>5</v>
      </c>
      <c r="I356" s="21">
        <v>1.0</v>
      </c>
      <c r="J356" s="21"/>
      <c r="K356" s="21"/>
      <c r="L356" s="21"/>
      <c r="M356" s="27" t="s">
        <v>224</v>
      </c>
      <c r="N356" s="22"/>
      <c r="O356" s="22"/>
      <c r="P356" s="22"/>
      <c r="Q356" s="22">
        <v>1.0</v>
      </c>
      <c r="R356" s="22">
        <v>1.0</v>
      </c>
      <c r="S356" s="21">
        <v>356.0</v>
      </c>
      <c r="T356" s="25"/>
      <c r="U356" s="8"/>
      <c r="V356" s="8"/>
      <c r="W356" s="8"/>
      <c r="X356" s="8"/>
      <c r="Y356" s="8"/>
      <c r="Z356" s="8"/>
    </row>
    <row r="357" ht="28.5" customHeight="1">
      <c r="A357" s="28" t="s">
        <v>367</v>
      </c>
      <c r="B357" s="55"/>
      <c r="C357" s="60"/>
      <c r="D357" s="61"/>
      <c r="E357" s="30"/>
      <c r="F357" s="30"/>
      <c r="G357" s="22"/>
      <c r="H357" s="21"/>
      <c r="I357" s="21"/>
      <c r="J357" s="21"/>
      <c r="K357" s="21"/>
      <c r="L357" s="21"/>
      <c r="M357" s="22"/>
      <c r="N357" s="22"/>
      <c r="O357" s="22"/>
      <c r="P357" s="22"/>
      <c r="Q357" s="22"/>
      <c r="R357" s="22"/>
      <c r="S357" s="21">
        <v>357.0</v>
      </c>
      <c r="T357" s="30"/>
      <c r="U357" s="8"/>
      <c r="V357" s="8"/>
      <c r="W357" s="8"/>
      <c r="X357" s="8"/>
      <c r="Y357" s="8"/>
      <c r="Z357" s="8"/>
    </row>
    <row r="358" ht="28.5" customHeight="1">
      <c r="A358" s="23" t="s">
        <v>368</v>
      </c>
      <c r="B358" s="55">
        <f t="shared" ref="B358:B361" si="116">HLOOKUP($B$2,$I$1:L358,S358,FALSE)</f>
        <v>1</v>
      </c>
      <c r="C358" s="58" t="str">
        <f t="shared" ref="C358:C361" si="117">IF(B358=1,"Ap Dung","Khong")</f>
        <v>Ap Dung</v>
      </c>
      <c r="D358" s="59" t="str">
        <f t="shared" ref="D358:D361" si="118">IF(E358="x","Bat buoc",(IF(E358=1,"khuyen khich","Khong")))</f>
        <v>Bat buoc</v>
      </c>
      <c r="E358" s="31" t="str">
        <f t="shared" ref="E358:E361" si="119">HLOOKUP($E$2,$N$1:R358,S358,FALSE)</f>
        <v>x</v>
      </c>
      <c r="F358" s="25"/>
      <c r="G358" s="27" t="str">
        <f t="shared" ref="G358:G361" si="120">IF(AND(F358=1,E358=1),1,IF(AND(F358=1,E358="x"),"x",""))</f>
        <v/>
      </c>
      <c r="H358" s="26" t="s">
        <v>15</v>
      </c>
      <c r="I358" s="21">
        <v>1.0</v>
      </c>
      <c r="J358" s="21">
        <v>1.0</v>
      </c>
      <c r="K358" s="21">
        <v>1.0</v>
      </c>
      <c r="L358" s="21">
        <v>1.0</v>
      </c>
      <c r="M358" s="27" t="s">
        <v>22</v>
      </c>
      <c r="N358" s="27" t="s">
        <v>23</v>
      </c>
      <c r="O358" s="27" t="s">
        <v>23</v>
      </c>
      <c r="P358" s="27" t="s">
        <v>23</v>
      </c>
      <c r="Q358" s="27" t="s">
        <v>23</v>
      </c>
      <c r="R358" s="27" t="s">
        <v>23</v>
      </c>
      <c r="S358" s="21">
        <v>358.0</v>
      </c>
      <c r="T358" s="25"/>
      <c r="U358" s="8"/>
      <c r="V358" s="8"/>
      <c r="W358" s="8"/>
      <c r="X358" s="8"/>
      <c r="Y358" s="8"/>
      <c r="Z358" s="8"/>
    </row>
    <row r="359" ht="28.5" customHeight="1">
      <c r="A359" s="23" t="s">
        <v>369</v>
      </c>
      <c r="B359" s="55">
        <f t="shared" si="116"/>
        <v>1</v>
      </c>
      <c r="C359" s="58" t="str">
        <f t="shared" si="117"/>
        <v>Ap Dung</v>
      </c>
      <c r="D359" s="59" t="str">
        <f t="shared" si="118"/>
        <v>Khong</v>
      </c>
      <c r="E359" s="25" t="str">
        <f t="shared" si="119"/>
        <v/>
      </c>
      <c r="F359" s="25"/>
      <c r="G359" s="27" t="str">
        <f t="shared" si="120"/>
        <v/>
      </c>
      <c r="H359" s="26" t="s">
        <v>15</v>
      </c>
      <c r="I359" s="21">
        <v>1.0</v>
      </c>
      <c r="J359" s="21">
        <v>1.0</v>
      </c>
      <c r="K359" s="21">
        <v>1.0</v>
      </c>
      <c r="L359" s="21">
        <v>1.0</v>
      </c>
      <c r="M359" s="27" t="s">
        <v>88</v>
      </c>
      <c r="N359" s="22"/>
      <c r="O359" s="22"/>
      <c r="P359" s="22"/>
      <c r="Q359" s="22"/>
      <c r="R359" s="22"/>
      <c r="S359" s="21">
        <v>359.0</v>
      </c>
      <c r="T359" s="25"/>
      <c r="U359" s="8"/>
      <c r="V359" s="8"/>
      <c r="W359" s="8"/>
      <c r="X359" s="8"/>
      <c r="Y359" s="8"/>
      <c r="Z359" s="8"/>
    </row>
    <row r="360" ht="28.5" customHeight="1">
      <c r="A360" s="23" t="s">
        <v>370</v>
      </c>
      <c r="B360" s="55">
        <f t="shared" si="116"/>
        <v>1</v>
      </c>
      <c r="C360" s="58" t="str">
        <f t="shared" si="117"/>
        <v>Ap Dung</v>
      </c>
      <c r="D360" s="59" t="str">
        <f t="shared" si="118"/>
        <v>Bat buoc</v>
      </c>
      <c r="E360" s="31" t="str">
        <f t="shared" si="119"/>
        <v>x</v>
      </c>
      <c r="F360" s="25"/>
      <c r="G360" s="27" t="str">
        <f t="shared" si="120"/>
        <v/>
      </c>
      <c r="H360" s="26" t="s">
        <v>15</v>
      </c>
      <c r="I360" s="21">
        <v>1.0</v>
      </c>
      <c r="J360" s="21">
        <v>1.0</v>
      </c>
      <c r="K360" s="21">
        <v>1.0</v>
      </c>
      <c r="L360" s="21">
        <v>1.0</v>
      </c>
      <c r="M360" s="27" t="s">
        <v>22</v>
      </c>
      <c r="N360" s="27" t="s">
        <v>23</v>
      </c>
      <c r="O360" s="27" t="s">
        <v>23</v>
      </c>
      <c r="P360" s="27" t="s">
        <v>23</v>
      </c>
      <c r="Q360" s="27" t="s">
        <v>23</v>
      </c>
      <c r="R360" s="27" t="s">
        <v>23</v>
      </c>
      <c r="S360" s="21">
        <v>360.0</v>
      </c>
      <c r="T360" s="25"/>
      <c r="U360" s="8"/>
      <c r="V360" s="8"/>
      <c r="W360" s="8"/>
      <c r="X360" s="8"/>
      <c r="Y360" s="8"/>
      <c r="Z360" s="8"/>
    </row>
    <row r="361" ht="28.5" customHeight="1">
      <c r="A361" s="23" t="s">
        <v>371</v>
      </c>
      <c r="B361" s="55">
        <f t="shared" si="116"/>
        <v>1</v>
      </c>
      <c r="C361" s="58" t="str">
        <f t="shared" si="117"/>
        <v>Ap Dung</v>
      </c>
      <c r="D361" s="59" t="str">
        <f t="shared" si="118"/>
        <v>khuyen khich</v>
      </c>
      <c r="E361" s="25">
        <f t="shared" si="119"/>
        <v>1</v>
      </c>
      <c r="F361" s="25"/>
      <c r="G361" s="27" t="str">
        <f t="shared" si="120"/>
        <v/>
      </c>
      <c r="H361" s="26" t="s">
        <v>15</v>
      </c>
      <c r="I361" s="21">
        <v>1.0</v>
      </c>
      <c r="J361" s="21">
        <v>1.0</v>
      </c>
      <c r="K361" s="21">
        <v>1.0</v>
      </c>
      <c r="L361" s="21">
        <v>1.0</v>
      </c>
      <c r="M361" s="27" t="s">
        <v>18</v>
      </c>
      <c r="N361" s="22"/>
      <c r="O361" s="22"/>
      <c r="P361" s="22">
        <v>1.0</v>
      </c>
      <c r="Q361" s="22">
        <v>1.0</v>
      </c>
      <c r="R361" s="22">
        <v>1.0</v>
      </c>
      <c r="S361" s="21">
        <v>361.0</v>
      </c>
      <c r="T361" s="25"/>
      <c r="U361" s="8"/>
      <c r="V361" s="8"/>
      <c r="W361" s="8"/>
      <c r="X361" s="8"/>
      <c r="Y361" s="8"/>
      <c r="Z361" s="8"/>
    </row>
    <row r="362" ht="28.5" customHeight="1">
      <c r="A362" s="28" t="s">
        <v>372</v>
      </c>
      <c r="B362" s="55"/>
      <c r="C362" s="60"/>
      <c r="D362" s="61"/>
      <c r="E362" s="30"/>
      <c r="F362" s="30"/>
      <c r="G362" s="22"/>
      <c r="H362" s="21"/>
      <c r="I362" s="21"/>
      <c r="J362" s="21"/>
      <c r="K362" s="21"/>
      <c r="L362" s="21"/>
      <c r="M362" s="22"/>
      <c r="N362" s="22"/>
      <c r="O362" s="22"/>
      <c r="P362" s="22"/>
      <c r="Q362" s="22"/>
      <c r="R362" s="22"/>
      <c r="S362" s="21">
        <v>362.0</v>
      </c>
      <c r="T362" s="30"/>
      <c r="U362" s="8"/>
      <c r="V362" s="8"/>
      <c r="W362" s="8"/>
      <c r="X362" s="8"/>
      <c r="Y362" s="8"/>
      <c r="Z362" s="8"/>
    </row>
    <row r="363" ht="28.5" customHeight="1">
      <c r="A363" s="23" t="s">
        <v>373</v>
      </c>
      <c r="B363" s="55">
        <f t="shared" ref="B363:B365" si="121">HLOOKUP($B$2,$I$1:L363,S363,FALSE)</f>
        <v>1</v>
      </c>
      <c r="C363" s="58" t="str">
        <f t="shared" ref="C363:C365" si="122">IF(B363=1,"Ap Dung","Khong")</f>
        <v>Ap Dung</v>
      </c>
      <c r="D363" s="59" t="str">
        <f t="shared" ref="D363:D365" si="123">IF(E363="x","Bat buoc",(IF(E363=1,"khuyen khich","Khong")))</f>
        <v>Bat buoc</v>
      </c>
      <c r="E363" s="31" t="str">
        <f t="shared" ref="E363:E365" si="124">HLOOKUP($E$2,$N$1:R363,S363,FALSE)</f>
        <v>x</v>
      </c>
      <c r="F363" s="25"/>
      <c r="G363" s="27" t="str">
        <f t="shared" ref="G363:G365" si="125">IF(AND(F363=1,E363=1),1,IF(AND(F363=1,E363="x"),"x",""))</f>
        <v/>
      </c>
      <c r="H363" s="26" t="s">
        <v>15</v>
      </c>
      <c r="I363" s="21">
        <v>1.0</v>
      </c>
      <c r="J363" s="21">
        <v>1.0</v>
      </c>
      <c r="K363" s="21">
        <v>1.0</v>
      </c>
      <c r="L363" s="21">
        <v>1.0</v>
      </c>
      <c r="M363" s="27" t="s">
        <v>22</v>
      </c>
      <c r="N363" s="27" t="s">
        <v>23</v>
      </c>
      <c r="O363" s="27" t="s">
        <v>23</v>
      </c>
      <c r="P363" s="27" t="s">
        <v>23</v>
      </c>
      <c r="Q363" s="27" t="s">
        <v>23</v>
      </c>
      <c r="R363" s="27" t="s">
        <v>23</v>
      </c>
      <c r="S363" s="21">
        <v>363.0</v>
      </c>
      <c r="T363" s="25"/>
      <c r="U363" s="8"/>
      <c r="V363" s="8"/>
      <c r="W363" s="8"/>
      <c r="X363" s="8"/>
      <c r="Y363" s="8"/>
      <c r="Z363" s="8"/>
    </row>
    <row r="364" ht="28.5" customHeight="1">
      <c r="A364" s="23" t="s">
        <v>374</v>
      </c>
      <c r="B364" s="55">
        <f t="shared" si="121"/>
        <v>1</v>
      </c>
      <c r="C364" s="58" t="str">
        <f t="shared" si="122"/>
        <v>Ap Dung</v>
      </c>
      <c r="D364" s="59" t="str">
        <f t="shared" si="123"/>
        <v>Bat buoc</v>
      </c>
      <c r="E364" s="31" t="str">
        <f t="shared" si="124"/>
        <v>x</v>
      </c>
      <c r="F364" s="25"/>
      <c r="G364" s="27" t="str">
        <f t="shared" si="125"/>
        <v/>
      </c>
      <c r="H364" s="26" t="s">
        <v>15</v>
      </c>
      <c r="I364" s="21">
        <v>1.0</v>
      </c>
      <c r="J364" s="21">
        <v>1.0</v>
      </c>
      <c r="K364" s="21">
        <v>1.0</v>
      </c>
      <c r="L364" s="21">
        <v>1.0</v>
      </c>
      <c r="M364" s="27" t="s">
        <v>22</v>
      </c>
      <c r="N364" s="27" t="s">
        <v>23</v>
      </c>
      <c r="O364" s="27" t="s">
        <v>23</v>
      </c>
      <c r="P364" s="27" t="s">
        <v>23</v>
      </c>
      <c r="Q364" s="27" t="s">
        <v>23</v>
      </c>
      <c r="R364" s="27" t="s">
        <v>23</v>
      </c>
      <c r="S364" s="21">
        <v>364.0</v>
      </c>
      <c r="T364" s="25"/>
      <c r="U364" s="8"/>
      <c r="V364" s="8"/>
      <c r="W364" s="8"/>
      <c r="X364" s="8"/>
      <c r="Y364" s="8"/>
      <c r="Z364" s="8"/>
    </row>
    <row r="365" ht="28.5" customHeight="1">
      <c r="A365" s="23" t="s">
        <v>375</v>
      </c>
      <c r="B365" s="55">
        <f t="shared" si="121"/>
        <v>1</v>
      </c>
      <c r="C365" s="58" t="str">
        <f t="shared" si="122"/>
        <v>Ap Dung</v>
      </c>
      <c r="D365" s="59" t="str">
        <f t="shared" si="123"/>
        <v>khuyen khich</v>
      </c>
      <c r="E365" s="25">
        <f t="shared" si="124"/>
        <v>1</v>
      </c>
      <c r="F365" s="25"/>
      <c r="G365" s="27" t="str">
        <f t="shared" si="125"/>
        <v/>
      </c>
      <c r="H365" s="26" t="s">
        <v>15</v>
      </c>
      <c r="I365" s="21">
        <v>1.0</v>
      </c>
      <c r="J365" s="21">
        <v>1.0</v>
      </c>
      <c r="K365" s="21">
        <v>1.0</v>
      </c>
      <c r="L365" s="21">
        <v>1.0</v>
      </c>
      <c r="M365" s="22">
        <v>5.0</v>
      </c>
      <c r="N365" s="22"/>
      <c r="O365" s="22"/>
      <c r="P365" s="22"/>
      <c r="Q365" s="22"/>
      <c r="R365" s="22">
        <v>1.0</v>
      </c>
      <c r="S365" s="21">
        <v>365.0</v>
      </c>
      <c r="T365" s="25"/>
      <c r="U365" s="8"/>
      <c r="V365" s="8"/>
      <c r="W365" s="8"/>
      <c r="X365" s="8"/>
      <c r="Y365" s="8"/>
      <c r="Z365" s="8"/>
    </row>
    <row r="366" ht="28.5" customHeight="1">
      <c r="A366" s="28" t="s">
        <v>376</v>
      </c>
      <c r="B366" s="55"/>
      <c r="C366" s="60"/>
      <c r="D366" s="61"/>
      <c r="E366" s="30"/>
      <c r="F366" s="30"/>
      <c r="G366" s="22"/>
      <c r="H366" s="21"/>
      <c r="I366" s="21"/>
      <c r="J366" s="21"/>
      <c r="K366" s="21"/>
      <c r="L366" s="21"/>
      <c r="M366" s="22"/>
      <c r="N366" s="22"/>
      <c r="O366" s="22"/>
      <c r="P366" s="22"/>
      <c r="Q366" s="22"/>
      <c r="R366" s="22"/>
      <c r="S366" s="21">
        <v>366.0</v>
      </c>
      <c r="T366" s="30"/>
      <c r="U366" s="8"/>
      <c r="V366" s="8"/>
      <c r="W366" s="8"/>
      <c r="X366" s="8"/>
      <c r="Y366" s="8"/>
      <c r="Z366" s="8"/>
    </row>
    <row r="367" ht="28.5" customHeight="1">
      <c r="A367" s="23" t="s">
        <v>377</v>
      </c>
      <c r="B367" s="55">
        <f t="shared" ref="B367:B371" si="126">HLOOKUP($B$2,$I$1:L367,S367,FALSE)</f>
        <v>1</v>
      </c>
      <c r="C367" s="58" t="str">
        <f t="shared" ref="C367:C371" si="127">IF(B367=1,"Ap Dung","Khong")</f>
        <v>Ap Dung</v>
      </c>
      <c r="D367" s="59" t="str">
        <f t="shared" ref="D367:D371" si="128">IF(E367="x","Bat buoc",(IF(E367=1,"khuyen khich","Khong")))</f>
        <v>Khong</v>
      </c>
      <c r="E367" s="25" t="str">
        <f t="shared" ref="E367:E371" si="129">HLOOKUP($E$2,$N$1:R367,S367,FALSE)</f>
        <v/>
      </c>
      <c r="F367" s="25"/>
      <c r="G367" s="27" t="str">
        <f t="shared" ref="G367:G371" si="130">IF(AND(F367=1,E367=1),1,IF(AND(F367=1,E367="x"),"x",""))</f>
        <v/>
      </c>
      <c r="H367" s="26" t="s">
        <v>70</v>
      </c>
      <c r="I367" s="21">
        <v>1.0</v>
      </c>
      <c r="J367" s="21">
        <v>1.0</v>
      </c>
      <c r="K367" s="21">
        <v>1.0</v>
      </c>
      <c r="L367" s="21"/>
      <c r="M367" s="22">
        <v>2.0</v>
      </c>
      <c r="N367" s="22"/>
      <c r="O367" s="22">
        <v>1.0</v>
      </c>
      <c r="P367" s="22"/>
      <c r="Q367" s="22"/>
      <c r="R367" s="22"/>
      <c r="S367" s="21">
        <v>367.0</v>
      </c>
      <c r="T367" s="25"/>
      <c r="U367" s="8"/>
      <c r="V367" s="8"/>
      <c r="W367" s="8"/>
      <c r="X367" s="8"/>
      <c r="Y367" s="8"/>
      <c r="Z367" s="8"/>
    </row>
    <row r="368" ht="28.5" customHeight="1">
      <c r="A368" s="23" t="s">
        <v>378</v>
      </c>
      <c r="B368" s="55">
        <f t="shared" si="126"/>
        <v>1</v>
      </c>
      <c r="C368" s="58" t="str">
        <f t="shared" si="127"/>
        <v>Ap Dung</v>
      </c>
      <c r="D368" s="59" t="str">
        <f t="shared" si="128"/>
        <v>Bat buoc</v>
      </c>
      <c r="E368" s="31" t="str">
        <f t="shared" si="129"/>
        <v>x</v>
      </c>
      <c r="F368" s="25"/>
      <c r="G368" s="27" t="str">
        <f t="shared" si="130"/>
        <v/>
      </c>
      <c r="H368" s="26" t="s">
        <v>70</v>
      </c>
      <c r="I368" s="21">
        <v>1.0</v>
      </c>
      <c r="J368" s="21">
        <v>1.0</v>
      </c>
      <c r="K368" s="21">
        <v>1.0</v>
      </c>
      <c r="L368" s="21"/>
      <c r="M368" s="27" t="s">
        <v>35</v>
      </c>
      <c r="N368" s="22"/>
      <c r="O368" s="22"/>
      <c r="P368" s="22">
        <v>1.0</v>
      </c>
      <c r="Q368" s="27" t="s">
        <v>23</v>
      </c>
      <c r="R368" s="27" t="s">
        <v>23</v>
      </c>
      <c r="S368" s="21">
        <v>368.0</v>
      </c>
      <c r="T368" s="25"/>
      <c r="U368" s="8"/>
      <c r="V368" s="8"/>
      <c r="W368" s="8"/>
      <c r="X368" s="8"/>
      <c r="Y368" s="8"/>
      <c r="Z368" s="8"/>
    </row>
    <row r="369" ht="28.5" customHeight="1">
      <c r="A369" s="23" t="s">
        <v>379</v>
      </c>
      <c r="B369" s="55">
        <f t="shared" si="126"/>
        <v>1</v>
      </c>
      <c r="C369" s="58" t="str">
        <f t="shared" si="127"/>
        <v>Ap Dung</v>
      </c>
      <c r="D369" s="59" t="str">
        <f t="shared" si="128"/>
        <v>Bat buoc</v>
      </c>
      <c r="E369" s="31" t="str">
        <f t="shared" si="129"/>
        <v>x</v>
      </c>
      <c r="F369" s="25"/>
      <c r="G369" s="27" t="str">
        <f t="shared" si="130"/>
        <v/>
      </c>
      <c r="H369" s="26" t="s">
        <v>70</v>
      </c>
      <c r="I369" s="21">
        <v>1.0</v>
      </c>
      <c r="J369" s="21">
        <v>1.0</v>
      </c>
      <c r="K369" s="21">
        <v>1.0</v>
      </c>
      <c r="L369" s="21"/>
      <c r="M369" s="27" t="s">
        <v>129</v>
      </c>
      <c r="N369" s="22"/>
      <c r="O369" s="22"/>
      <c r="P369" s="22"/>
      <c r="Q369" s="22">
        <v>1.0</v>
      </c>
      <c r="R369" s="27" t="s">
        <v>23</v>
      </c>
      <c r="S369" s="21">
        <v>369.0</v>
      </c>
      <c r="T369" s="25"/>
      <c r="U369" s="8"/>
      <c r="V369" s="8"/>
      <c r="W369" s="8"/>
      <c r="X369" s="8"/>
      <c r="Y369" s="8"/>
      <c r="Z369" s="8"/>
    </row>
    <row r="370" ht="28.5" customHeight="1">
      <c r="A370" s="23" t="s">
        <v>380</v>
      </c>
      <c r="B370" s="55">
        <f t="shared" si="126"/>
        <v>1</v>
      </c>
      <c r="C370" s="58" t="str">
        <f t="shared" si="127"/>
        <v>Ap Dung</v>
      </c>
      <c r="D370" s="59" t="str">
        <f t="shared" si="128"/>
        <v>khuyen khich</v>
      </c>
      <c r="E370" s="25">
        <f t="shared" si="129"/>
        <v>1</v>
      </c>
      <c r="F370" s="25"/>
      <c r="G370" s="27" t="str">
        <f t="shared" si="130"/>
        <v/>
      </c>
      <c r="H370" s="26" t="s">
        <v>70</v>
      </c>
      <c r="I370" s="21">
        <v>1.0</v>
      </c>
      <c r="J370" s="21">
        <v>1.0</v>
      </c>
      <c r="K370" s="21">
        <v>1.0</v>
      </c>
      <c r="L370" s="21"/>
      <c r="M370" s="27" t="s">
        <v>224</v>
      </c>
      <c r="N370" s="22"/>
      <c r="O370" s="22"/>
      <c r="P370" s="22"/>
      <c r="Q370" s="22">
        <v>1.0</v>
      </c>
      <c r="R370" s="22">
        <v>1.0</v>
      </c>
      <c r="S370" s="21">
        <v>370.0</v>
      </c>
      <c r="T370" s="25"/>
      <c r="U370" s="8"/>
      <c r="V370" s="8"/>
      <c r="W370" s="8"/>
      <c r="X370" s="8"/>
      <c r="Y370" s="8"/>
      <c r="Z370" s="8"/>
    </row>
    <row r="371" ht="28.5" customHeight="1">
      <c r="A371" s="23" t="s">
        <v>381</v>
      </c>
      <c r="B371" s="55">
        <f t="shared" si="126"/>
        <v>1</v>
      </c>
      <c r="C371" s="58" t="str">
        <f t="shared" si="127"/>
        <v>Ap Dung</v>
      </c>
      <c r="D371" s="59" t="str">
        <f t="shared" si="128"/>
        <v>khuyen khich</v>
      </c>
      <c r="E371" s="25">
        <f t="shared" si="129"/>
        <v>1</v>
      </c>
      <c r="F371" s="25"/>
      <c r="G371" s="27" t="str">
        <f t="shared" si="130"/>
        <v/>
      </c>
      <c r="H371" s="26" t="s">
        <v>70</v>
      </c>
      <c r="I371" s="21">
        <v>1.0</v>
      </c>
      <c r="J371" s="21">
        <v>1.0</v>
      </c>
      <c r="K371" s="21">
        <v>1.0</v>
      </c>
      <c r="L371" s="21"/>
      <c r="M371" s="22">
        <v>5.0</v>
      </c>
      <c r="N371" s="22"/>
      <c r="O371" s="22"/>
      <c r="P371" s="22"/>
      <c r="Q371" s="22"/>
      <c r="R371" s="22">
        <v>1.0</v>
      </c>
      <c r="S371" s="21">
        <v>371.0</v>
      </c>
      <c r="T371" s="25"/>
      <c r="U371" s="8"/>
      <c r="V371" s="8"/>
      <c r="W371" s="8"/>
      <c r="X371" s="8"/>
      <c r="Y371" s="8"/>
      <c r="Z371" s="8"/>
    </row>
    <row r="372" ht="28.5" customHeight="1">
      <c r="A372" s="28" t="s">
        <v>382</v>
      </c>
      <c r="B372" s="55"/>
      <c r="C372" s="60"/>
      <c r="D372" s="61"/>
      <c r="E372" s="30"/>
      <c r="F372" s="30"/>
      <c r="G372" s="22"/>
      <c r="H372" s="21"/>
      <c r="I372" s="21"/>
      <c r="J372" s="21"/>
      <c r="K372" s="21"/>
      <c r="L372" s="21"/>
      <c r="M372" s="22"/>
      <c r="N372" s="22"/>
      <c r="O372" s="22"/>
      <c r="P372" s="22"/>
      <c r="Q372" s="22"/>
      <c r="R372" s="22"/>
      <c r="S372" s="21">
        <v>372.0</v>
      </c>
      <c r="T372" s="30"/>
      <c r="U372" s="8"/>
      <c r="V372" s="8"/>
      <c r="W372" s="8"/>
      <c r="X372" s="8"/>
      <c r="Y372" s="8"/>
      <c r="Z372" s="8"/>
    </row>
    <row r="373" ht="28.5" customHeight="1">
      <c r="A373" s="23" t="s">
        <v>383</v>
      </c>
      <c r="B373" s="55">
        <f>HLOOKUP($B$2,$I$1:L373,S373,FALSE)</f>
        <v>1</v>
      </c>
      <c r="C373" s="58" t="str">
        <f>IF(B373=1,"Ap Dung","Khong")</f>
        <v>Ap Dung</v>
      </c>
      <c r="D373" s="59" t="str">
        <f>IF(E373="x","Bat buoc",(IF(E373=1,"khuyen khich","Khong")))</f>
        <v>Bat buoc</v>
      </c>
      <c r="E373" s="31" t="str">
        <f>HLOOKUP($E$2,$N$1:R373,S373,FALSE)</f>
        <v>x</v>
      </c>
      <c r="F373" s="25"/>
      <c r="G373" s="27" t="str">
        <f>IF(AND(F373=1,E373=1),1,IF(AND(F373=1,E373="x"),"x",""))</f>
        <v/>
      </c>
      <c r="H373" s="26" t="s">
        <v>15</v>
      </c>
      <c r="I373" s="21">
        <v>1.0</v>
      </c>
      <c r="J373" s="21">
        <v>1.0</v>
      </c>
      <c r="K373" s="21">
        <v>1.0</v>
      </c>
      <c r="L373" s="21">
        <v>1.0</v>
      </c>
      <c r="M373" s="27" t="s">
        <v>22</v>
      </c>
      <c r="N373" s="27" t="s">
        <v>23</v>
      </c>
      <c r="O373" s="27" t="s">
        <v>23</v>
      </c>
      <c r="P373" s="27" t="s">
        <v>23</v>
      </c>
      <c r="Q373" s="27" t="s">
        <v>23</v>
      </c>
      <c r="R373" s="27" t="s">
        <v>23</v>
      </c>
      <c r="S373" s="21">
        <v>373.0</v>
      </c>
      <c r="T373" s="25"/>
      <c r="U373" s="8"/>
      <c r="V373" s="8"/>
      <c r="W373" s="8"/>
      <c r="X373" s="8"/>
      <c r="Y373" s="8"/>
      <c r="Z373" s="8"/>
    </row>
    <row r="374" ht="28.5" customHeight="1">
      <c r="A374" s="28" t="s">
        <v>384</v>
      </c>
      <c r="B374" s="55"/>
      <c r="C374" s="60"/>
      <c r="D374" s="61"/>
      <c r="E374" s="30"/>
      <c r="F374" s="30"/>
      <c r="G374" s="22"/>
      <c r="H374" s="21"/>
      <c r="I374" s="21"/>
      <c r="J374" s="21"/>
      <c r="K374" s="21"/>
      <c r="L374" s="21"/>
      <c r="M374" s="22"/>
      <c r="N374" s="22"/>
      <c r="O374" s="22"/>
      <c r="P374" s="22"/>
      <c r="Q374" s="22"/>
      <c r="R374" s="22"/>
      <c r="S374" s="21">
        <v>374.0</v>
      </c>
      <c r="T374" s="30"/>
      <c r="U374" s="8"/>
      <c r="V374" s="8"/>
      <c r="W374" s="8"/>
      <c r="X374" s="8"/>
      <c r="Y374" s="8"/>
      <c r="Z374" s="8"/>
    </row>
    <row r="375" ht="28.5" customHeight="1">
      <c r="A375" s="23" t="s">
        <v>385</v>
      </c>
      <c r="B375" s="55">
        <f t="shared" ref="B375:B377" si="131">HLOOKUP($B$2,$I$1:L375,S375,FALSE)</f>
        <v>1</v>
      </c>
      <c r="C375" s="58" t="str">
        <f t="shared" ref="C375:C377" si="132">IF(B375=1,"Ap Dung","Khong")</f>
        <v>Ap Dung</v>
      </c>
      <c r="D375" s="59" t="str">
        <f t="shared" ref="D375:D377" si="133">IF(E375="x","Bat buoc",(IF(E375=1,"khuyen khich","Khong")))</f>
        <v>Bat buoc</v>
      </c>
      <c r="E375" s="31" t="str">
        <f t="shared" ref="E375:E377" si="134">HLOOKUP($E$2,$N$1:R375,S375,FALSE)</f>
        <v>x</v>
      </c>
      <c r="F375" s="25"/>
      <c r="G375" s="27" t="str">
        <f t="shared" ref="G375:G377" si="135">IF(AND(F375=1,E375=1),1,IF(AND(F375=1,E375="x"),"x",""))</f>
        <v/>
      </c>
      <c r="H375" s="26" t="s">
        <v>15</v>
      </c>
      <c r="I375" s="21">
        <v>1.0</v>
      </c>
      <c r="J375" s="21">
        <v>1.0</v>
      </c>
      <c r="K375" s="21">
        <v>1.0</v>
      </c>
      <c r="L375" s="21">
        <v>1.0</v>
      </c>
      <c r="M375" s="27" t="s">
        <v>22</v>
      </c>
      <c r="N375" s="27" t="s">
        <v>23</v>
      </c>
      <c r="O375" s="27" t="s">
        <v>23</v>
      </c>
      <c r="P375" s="27" t="s">
        <v>23</v>
      </c>
      <c r="Q375" s="27" t="s">
        <v>23</v>
      </c>
      <c r="R375" s="27" t="s">
        <v>23</v>
      </c>
      <c r="S375" s="21">
        <v>375.0</v>
      </c>
      <c r="T375" s="25"/>
      <c r="U375" s="8"/>
      <c r="V375" s="8"/>
      <c r="W375" s="8"/>
      <c r="X375" s="8"/>
      <c r="Y375" s="8"/>
      <c r="Z375" s="8"/>
    </row>
    <row r="376" ht="28.5" customHeight="1">
      <c r="A376" s="23" t="s">
        <v>386</v>
      </c>
      <c r="B376" s="55">
        <f t="shared" si="131"/>
        <v>1</v>
      </c>
      <c r="C376" s="58" t="str">
        <f t="shared" si="132"/>
        <v>Ap Dung</v>
      </c>
      <c r="D376" s="59" t="str">
        <f t="shared" si="133"/>
        <v>Bat buoc</v>
      </c>
      <c r="E376" s="31" t="str">
        <f t="shared" si="134"/>
        <v>x</v>
      </c>
      <c r="F376" s="25"/>
      <c r="G376" s="27" t="str">
        <f t="shared" si="135"/>
        <v/>
      </c>
      <c r="H376" s="26" t="s">
        <v>15</v>
      </c>
      <c r="I376" s="21">
        <v>1.0</v>
      </c>
      <c r="J376" s="21">
        <v>1.0</v>
      </c>
      <c r="K376" s="21">
        <v>1.0</v>
      </c>
      <c r="L376" s="21">
        <v>1.0</v>
      </c>
      <c r="M376" s="27" t="s">
        <v>22</v>
      </c>
      <c r="N376" s="27" t="s">
        <v>23</v>
      </c>
      <c r="O376" s="27" t="s">
        <v>23</v>
      </c>
      <c r="P376" s="27" t="s">
        <v>23</v>
      </c>
      <c r="Q376" s="27" t="s">
        <v>23</v>
      </c>
      <c r="R376" s="27" t="s">
        <v>23</v>
      </c>
      <c r="S376" s="21">
        <v>376.0</v>
      </c>
      <c r="T376" s="25"/>
      <c r="U376" s="8"/>
      <c r="V376" s="8"/>
      <c r="W376" s="8"/>
      <c r="X376" s="8"/>
      <c r="Y376" s="8"/>
      <c r="Z376" s="8"/>
    </row>
    <row r="377" ht="28.5" customHeight="1">
      <c r="A377" s="23" t="s">
        <v>387</v>
      </c>
      <c r="B377" s="55">
        <f t="shared" si="131"/>
        <v>1</v>
      </c>
      <c r="C377" s="58" t="str">
        <f t="shared" si="132"/>
        <v>Ap Dung</v>
      </c>
      <c r="D377" s="59" t="str">
        <f t="shared" si="133"/>
        <v>Bat buoc</v>
      </c>
      <c r="E377" s="31" t="str">
        <f t="shared" si="134"/>
        <v>x</v>
      </c>
      <c r="F377" s="25"/>
      <c r="G377" s="27" t="str">
        <f t="shared" si="135"/>
        <v/>
      </c>
      <c r="H377" s="26" t="s">
        <v>15</v>
      </c>
      <c r="I377" s="21">
        <v>1.0</v>
      </c>
      <c r="J377" s="21">
        <v>1.0</v>
      </c>
      <c r="K377" s="21">
        <v>1.0</v>
      </c>
      <c r="L377" s="21">
        <v>1.0</v>
      </c>
      <c r="M377" s="27" t="s">
        <v>200</v>
      </c>
      <c r="N377" s="22">
        <v>1.0</v>
      </c>
      <c r="O377" s="27" t="s">
        <v>23</v>
      </c>
      <c r="P377" s="27" t="s">
        <v>23</v>
      </c>
      <c r="Q377" s="27" t="s">
        <v>23</v>
      </c>
      <c r="R377" s="27" t="s">
        <v>23</v>
      </c>
      <c r="S377" s="21">
        <v>377.0</v>
      </c>
      <c r="T377" s="25"/>
      <c r="U377" s="8"/>
      <c r="V377" s="8"/>
      <c r="W377" s="8"/>
      <c r="X377" s="8"/>
      <c r="Y377" s="8"/>
      <c r="Z377" s="8"/>
    </row>
    <row r="378" ht="28.5" customHeight="1">
      <c r="A378" s="16" t="s">
        <v>432</v>
      </c>
      <c r="B378" s="55"/>
      <c r="C378" s="60"/>
      <c r="D378" s="61"/>
      <c r="E378" s="30"/>
      <c r="F378" s="30"/>
      <c r="G378" s="22"/>
      <c r="H378" s="21"/>
      <c r="I378" s="21"/>
      <c r="J378" s="21"/>
      <c r="K378" s="21"/>
      <c r="L378" s="21"/>
      <c r="M378" s="22"/>
      <c r="N378" s="22"/>
      <c r="O378" s="22"/>
      <c r="P378" s="22"/>
      <c r="Q378" s="22"/>
      <c r="R378" s="22"/>
      <c r="S378" s="21">
        <v>378.0</v>
      </c>
      <c r="T378" s="30"/>
      <c r="U378" s="8"/>
      <c r="V378" s="8"/>
      <c r="W378" s="8"/>
      <c r="X378" s="8"/>
      <c r="Y378" s="8"/>
      <c r="Z378" s="8"/>
    </row>
    <row r="379" ht="28.5" customHeight="1">
      <c r="A379" s="16" t="s">
        <v>433</v>
      </c>
      <c r="B379" s="55"/>
      <c r="C379" s="60"/>
      <c r="D379" s="61"/>
      <c r="E379" s="30"/>
      <c r="F379" s="30"/>
      <c r="G379" s="22"/>
      <c r="H379" s="21"/>
      <c r="I379" s="21"/>
      <c r="J379" s="21"/>
      <c r="K379" s="21"/>
      <c r="L379" s="21"/>
      <c r="M379" s="22"/>
      <c r="N379" s="22"/>
      <c r="O379" s="22"/>
      <c r="P379" s="22"/>
      <c r="Q379" s="22"/>
      <c r="R379" s="22"/>
      <c r="S379" s="21">
        <v>379.0</v>
      </c>
      <c r="T379" s="30"/>
      <c r="U379" s="8"/>
      <c r="V379" s="8"/>
      <c r="W379" s="8"/>
      <c r="X379" s="8"/>
      <c r="Y379" s="8"/>
      <c r="Z379" s="8"/>
    </row>
    <row r="380" ht="28.5" customHeight="1">
      <c r="A380" s="23" t="s">
        <v>434</v>
      </c>
      <c r="B380" s="55">
        <f t="shared" ref="B380:B388" si="136">HLOOKUP($B$2,$I$1:L380,S380,FALSE)</f>
        <v>1</v>
      </c>
      <c r="C380" s="58" t="str">
        <f t="shared" ref="C380:C388" si="137">IF(B380=1,"Ap Dung","Khong")</f>
        <v>Ap Dung</v>
      </c>
      <c r="D380" s="59" t="str">
        <f t="shared" ref="D380:D388" si="138">IF(E380="x","Bat buoc",(IF(E380=1,"khuyen khich","Khong")))</f>
        <v>Bat buoc</v>
      </c>
      <c r="E380" s="31" t="str">
        <f t="shared" ref="E380:E388" si="139">HLOOKUP($E$2,$N$1:R380,S380,FALSE)</f>
        <v>x</v>
      </c>
      <c r="F380" s="25"/>
      <c r="G380" s="27" t="str">
        <f t="shared" ref="G380:G388" si="140">IF(AND(F380=1,E380=1),1,IF(AND(F380=1,E380="x"),"x",""))</f>
        <v/>
      </c>
      <c r="H380" s="26" t="s">
        <v>15</v>
      </c>
      <c r="I380" s="21">
        <v>1.0</v>
      </c>
      <c r="J380" s="21">
        <v>1.0</v>
      </c>
      <c r="K380" s="21">
        <v>1.0</v>
      </c>
      <c r="L380" s="21">
        <v>1.0</v>
      </c>
      <c r="M380" s="27" t="s">
        <v>44</v>
      </c>
      <c r="N380" s="22">
        <v>1.0</v>
      </c>
      <c r="O380" s="22">
        <v>1.0</v>
      </c>
      <c r="P380" s="22">
        <v>1.0</v>
      </c>
      <c r="Q380" s="27" t="s">
        <v>23</v>
      </c>
      <c r="R380" s="27" t="s">
        <v>23</v>
      </c>
      <c r="S380" s="21">
        <v>380.0</v>
      </c>
      <c r="T380" s="25"/>
      <c r="U380" s="8"/>
      <c r="V380" s="8"/>
      <c r="W380" s="8"/>
      <c r="X380" s="8"/>
      <c r="Y380" s="8"/>
      <c r="Z380" s="8"/>
    </row>
    <row r="381" ht="28.5" customHeight="1">
      <c r="A381" s="23" t="s">
        <v>435</v>
      </c>
      <c r="B381" s="55">
        <f t="shared" si="136"/>
        <v>1</v>
      </c>
      <c r="C381" s="58" t="str">
        <f t="shared" si="137"/>
        <v>Ap Dung</v>
      </c>
      <c r="D381" s="59" t="str">
        <f t="shared" si="138"/>
        <v>Bat buoc</v>
      </c>
      <c r="E381" s="31" t="str">
        <f t="shared" si="139"/>
        <v>x</v>
      </c>
      <c r="F381" s="25"/>
      <c r="G381" s="27" t="str">
        <f t="shared" si="140"/>
        <v/>
      </c>
      <c r="H381" s="26" t="s">
        <v>15</v>
      </c>
      <c r="I381" s="21">
        <v>1.0</v>
      </c>
      <c r="J381" s="21">
        <v>1.0</v>
      </c>
      <c r="K381" s="21">
        <v>1.0</v>
      </c>
      <c r="L381" s="21">
        <v>1.0</v>
      </c>
      <c r="M381" s="27" t="s">
        <v>22</v>
      </c>
      <c r="N381" s="27" t="s">
        <v>23</v>
      </c>
      <c r="O381" s="27" t="s">
        <v>23</v>
      </c>
      <c r="P381" s="27" t="s">
        <v>23</v>
      </c>
      <c r="Q381" s="27" t="s">
        <v>23</v>
      </c>
      <c r="R381" s="27" t="s">
        <v>23</v>
      </c>
      <c r="S381" s="21">
        <v>381.0</v>
      </c>
      <c r="T381" s="25"/>
      <c r="U381" s="8"/>
      <c r="V381" s="8"/>
      <c r="W381" s="8"/>
      <c r="X381" s="8"/>
      <c r="Y381" s="8"/>
      <c r="Z381" s="8"/>
    </row>
    <row r="382" ht="28.5" customHeight="1">
      <c r="A382" s="23" t="s">
        <v>436</v>
      </c>
      <c r="B382" s="55">
        <f t="shared" si="136"/>
        <v>1</v>
      </c>
      <c r="C382" s="58" t="str">
        <f t="shared" si="137"/>
        <v>Ap Dung</v>
      </c>
      <c r="D382" s="59" t="str">
        <f t="shared" si="138"/>
        <v>Bat buoc</v>
      </c>
      <c r="E382" s="31" t="str">
        <f t="shared" si="139"/>
        <v>x</v>
      </c>
      <c r="F382" s="25"/>
      <c r="G382" s="27" t="str">
        <f t="shared" si="140"/>
        <v/>
      </c>
      <c r="H382" s="26" t="s">
        <v>15</v>
      </c>
      <c r="I382" s="21">
        <v>1.0</v>
      </c>
      <c r="J382" s="21">
        <v>1.0</v>
      </c>
      <c r="K382" s="21">
        <v>1.0</v>
      </c>
      <c r="L382" s="21">
        <v>1.0</v>
      </c>
      <c r="M382" s="27" t="s">
        <v>22</v>
      </c>
      <c r="N382" s="27" t="s">
        <v>23</v>
      </c>
      <c r="O382" s="27" t="s">
        <v>23</v>
      </c>
      <c r="P382" s="27" t="s">
        <v>23</v>
      </c>
      <c r="Q382" s="27" t="s">
        <v>23</v>
      </c>
      <c r="R382" s="27" t="s">
        <v>23</v>
      </c>
      <c r="S382" s="21">
        <v>382.0</v>
      </c>
      <c r="T382" s="25"/>
      <c r="U382" s="8"/>
      <c r="V382" s="8"/>
      <c r="W382" s="8"/>
      <c r="X382" s="8"/>
      <c r="Y382" s="8"/>
      <c r="Z382" s="8"/>
    </row>
    <row r="383" ht="28.5" customHeight="1">
      <c r="A383" s="23" t="s">
        <v>437</v>
      </c>
      <c r="B383" s="55">
        <f t="shared" si="136"/>
        <v>1</v>
      </c>
      <c r="C383" s="58" t="str">
        <f t="shared" si="137"/>
        <v>Ap Dung</v>
      </c>
      <c r="D383" s="59" t="str">
        <f t="shared" si="138"/>
        <v>Bat buoc</v>
      </c>
      <c r="E383" s="31" t="str">
        <f t="shared" si="139"/>
        <v>x</v>
      </c>
      <c r="F383" s="25"/>
      <c r="G383" s="27" t="str">
        <f t="shared" si="140"/>
        <v/>
      </c>
      <c r="H383" s="26" t="s">
        <v>15</v>
      </c>
      <c r="I383" s="21">
        <v>1.0</v>
      </c>
      <c r="J383" s="21">
        <v>1.0</v>
      </c>
      <c r="K383" s="21">
        <v>1.0</v>
      </c>
      <c r="L383" s="21">
        <v>1.0</v>
      </c>
      <c r="M383" s="27" t="s">
        <v>25</v>
      </c>
      <c r="N383" s="22"/>
      <c r="O383" s="22"/>
      <c r="P383" s="27" t="s">
        <v>23</v>
      </c>
      <c r="Q383" s="27" t="s">
        <v>23</v>
      </c>
      <c r="R383" s="27" t="s">
        <v>23</v>
      </c>
      <c r="S383" s="21">
        <v>383.0</v>
      </c>
      <c r="T383" s="25"/>
      <c r="U383" s="8"/>
      <c r="V383" s="8"/>
      <c r="W383" s="8"/>
      <c r="X383" s="8"/>
      <c r="Y383" s="8"/>
      <c r="Z383" s="8"/>
    </row>
    <row r="384" ht="28.5" customHeight="1">
      <c r="A384" s="23" t="s">
        <v>438</v>
      </c>
      <c r="B384" s="55">
        <f t="shared" si="136"/>
        <v>1</v>
      </c>
      <c r="C384" s="58" t="str">
        <f t="shared" si="137"/>
        <v>Ap Dung</v>
      </c>
      <c r="D384" s="59" t="str">
        <f t="shared" si="138"/>
        <v>Bat buoc</v>
      </c>
      <c r="E384" s="31" t="str">
        <f t="shared" si="139"/>
        <v>x</v>
      </c>
      <c r="F384" s="25"/>
      <c r="G384" s="27" t="str">
        <f t="shared" si="140"/>
        <v/>
      </c>
      <c r="H384" s="26" t="s">
        <v>15</v>
      </c>
      <c r="I384" s="21">
        <v>1.0</v>
      </c>
      <c r="J384" s="21">
        <v>1.0</v>
      </c>
      <c r="K384" s="21">
        <v>1.0</v>
      </c>
      <c r="L384" s="21">
        <v>1.0</v>
      </c>
      <c r="M384" s="27" t="s">
        <v>41</v>
      </c>
      <c r="N384" s="22"/>
      <c r="O384" s="22"/>
      <c r="P384" s="22"/>
      <c r="Q384" s="27" t="s">
        <v>23</v>
      </c>
      <c r="R384" s="27" t="s">
        <v>23</v>
      </c>
      <c r="S384" s="21">
        <v>384.0</v>
      </c>
      <c r="T384" s="25"/>
      <c r="U384" s="8"/>
      <c r="V384" s="8"/>
      <c r="W384" s="8"/>
      <c r="X384" s="8"/>
      <c r="Y384" s="8"/>
      <c r="Z384" s="8"/>
    </row>
    <row r="385" ht="28.5" customHeight="1">
      <c r="A385" s="23" t="s">
        <v>439</v>
      </c>
      <c r="B385" s="55">
        <f t="shared" si="136"/>
        <v>1</v>
      </c>
      <c r="C385" s="58" t="str">
        <f t="shared" si="137"/>
        <v>Ap Dung</v>
      </c>
      <c r="D385" s="59" t="str">
        <f t="shared" si="138"/>
        <v>Bat buoc</v>
      </c>
      <c r="E385" s="31" t="str">
        <f t="shared" si="139"/>
        <v>x</v>
      </c>
      <c r="F385" s="25"/>
      <c r="G385" s="27" t="str">
        <f t="shared" si="140"/>
        <v/>
      </c>
      <c r="H385" s="26" t="s">
        <v>15</v>
      </c>
      <c r="I385" s="21">
        <v>1.0</v>
      </c>
      <c r="J385" s="21">
        <v>1.0</v>
      </c>
      <c r="K385" s="21">
        <v>1.0</v>
      </c>
      <c r="L385" s="21">
        <v>1.0</v>
      </c>
      <c r="M385" s="27" t="s">
        <v>25</v>
      </c>
      <c r="N385" s="22"/>
      <c r="O385" s="22"/>
      <c r="P385" s="27" t="s">
        <v>23</v>
      </c>
      <c r="Q385" s="27" t="s">
        <v>23</v>
      </c>
      <c r="R385" s="27" t="s">
        <v>23</v>
      </c>
      <c r="S385" s="21">
        <v>385.0</v>
      </c>
      <c r="T385" s="25"/>
      <c r="U385" s="8"/>
      <c r="V385" s="8"/>
      <c r="W385" s="8"/>
      <c r="X385" s="8"/>
      <c r="Y385" s="8"/>
      <c r="Z385" s="8"/>
    </row>
    <row r="386" ht="28.5" customHeight="1">
      <c r="A386" s="23" t="s">
        <v>440</v>
      </c>
      <c r="B386" s="55">
        <f t="shared" si="136"/>
        <v>1</v>
      </c>
      <c r="C386" s="58" t="str">
        <f t="shared" si="137"/>
        <v>Ap Dung</v>
      </c>
      <c r="D386" s="59" t="str">
        <f t="shared" si="138"/>
        <v>Bat buoc</v>
      </c>
      <c r="E386" s="31" t="str">
        <f t="shared" si="139"/>
        <v>x</v>
      </c>
      <c r="F386" s="25"/>
      <c r="G386" s="27" t="str">
        <f t="shared" si="140"/>
        <v/>
      </c>
      <c r="H386" s="26" t="s">
        <v>15</v>
      </c>
      <c r="I386" s="21">
        <v>1.0</v>
      </c>
      <c r="J386" s="21">
        <v>1.0</v>
      </c>
      <c r="K386" s="21">
        <v>1.0</v>
      </c>
      <c r="L386" s="21">
        <v>1.0</v>
      </c>
      <c r="M386" s="27" t="s">
        <v>41</v>
      </c>
      <c r="N386" s="22"/>
      <c r="O386" s="22"/>
      <c r="P386" s="22"/>
      <c r="Q386" s="27" t="s">
        <v>23</v>
      </c>
      <c r="R386" s="27" t="s">
        <v>23</v>
      </c>
      <c r="S386" s="21">
        <v>386.0</v>
      </c>
      <c r="T386" s="25"/>
      <c r="U386" s="8"/>
      <c r="V386" s="8"/>
      <c r="W386" s="8"/>
      <c r="X386" s="8"/>
      <c r="Y386" s="8"/>
      <c r="Z386" s="8"/>
    </row>
    <row r="387" ht="28.5" customHeight="1">
      <c r="A387" s="23" t="s">
        <v>441</v>
      </c>
      <c r="B387" s="55">
        <f t="shared" si="136"/>
        <v>1</v>
      </c>
      <c r="C387" s="58" t="str">
        <f t="shared" si="137"/>
        <v>Ap Dung</v>
      </c>
      <c r="D387" s="59" t="str">
        <f t="shared" si="138"/>
        <v>Bat buoc</v>
      </c>
      <c r="E387" s="31" t="str">
        <f t="shared" si="139"/>
        <v>x</v>
      </c>
      <c r="F387" s="25"/>
      <c r="G387" s="27" t="str">
        <f t="shared" si="140"/>
        <v/>
      </c>
      <c r="H387" s="26" t="s">
        <v>15</v>
      </c>
      <c r="I387" s="21">
        <v>1.0</v>
      </c>
      <c r="J387" s="21">
        <v>1.0</v>
      </c>
      <c r="K387" s="21">
        <v>1.0</v>
      </c>
      <c r="L387" s="21">
        <v>1.0</v>
      </c>
      <c r="M387" s="27" t="s">
        <v>28</v>
      </c>
      <c r="N387" s="22"/>
      <c r="O387" s="22"/>
      <c r="P387" s="22"/>
      <c r="Q387" s="22"/>
      <c r="R387" s="27" t="s">
        <v>23</v>
      </c>
      <c r="S387" s="21">
        <v>387.0</v>
      </c>
      <c r="T387" s="25"/>
      <c r="U387" s="8"/>
      <c r="V387" s="8"/>
      <c r="W387" s="8"/>
      <c r="X387" s="8"/>
      <c r="Y387" s="8"/>
      <c r="Z387" s="8"/>
    </row>
    <row r="388" ht="28.5" customHeight="1">
      <c r="A388" s="23" t="s">
        <v>442</v>
      </c>
      <c r="B388" s="55">
        <f t="shared" si="136"/>
        <v>1</v>
      </c>
      <c r="C388" s="58" t="str">
        <f t="shared" si="137"/>
        <v>Ap Dung</v>
      </c>
      <c r="D388" s="59" t="str">
        <f t="shared" si="138"/>
        <v>Bat buoc</v>
      </c>
      <c r="E388" s="31" t="str">
        <f t="shared" si="139"/>
        <v>x</v>
      </c>
      <c r="F388" s="25"/>
      <c r="G388" s="27" t="str">
        <f t="shared" si="140"/>
        <v/>
      </c>
      <c r="H388" s="26" t="s">
        <v>15</v>
      </c>
      <c r="I388" s="21">
        <v>1.0</v>
      </c>
      <c r="J388" s="21">
        <v>1.0</v>
      </c>
      <c r="K388" s="21">
        <v>1.0</v>
      </c>
      <c r="L388" s="21">
        <v>1.0</v>
      </c>
      <c r="M388" s="27" t="s">
        <v>28</v>
      </c>
      <c r="N388" s="22"/>
      <c r="O388" s="22"/>
      <c r="P388" s="22"/>
      <c r="Q388" s="22"/>
      <c r="R388" s="27" t="s">
        <v>23</v>
      </c>
      <c r="S388" s="21">
        <v>388.0</v>
      </c>
      <c r="T388" s="25"/>
      <c r="U388" s="8"/>
      <c r="V388" s="8"/>
      <c r="W388" s="8"/>
      <c r="X388" s="8"/>
      <c r="Y388" s="8"/>
      <c r="Z388" s="8"/>
    </row>
    <row r="389" ht="28.5" customHeight="1">
      <c r="A389" s="28" t="s">
        <v>443</v>
      </c>
      <c r="B389" s="55"/>
      <c r="C389" s="60"/>
      <c r="D389" s="61"/>
      <c r="E389" s="30"/>
      <c r="F389" s="30"/>
      <c r="G389" s="22"/>
      <c r="H389" s="21"/>
      <c r="I389" s="21"/>
      <c r="J389" s="21"/>
      <c r="K389" s="21"/>
      <c r="L389" s="21"/>
      <c r="M389" s="22"/>
      <c r="N389" s="22"/>
      <c r="O389" s="22"/>
      <c r="P389" s="22"/>
      <c r="Q389" s="22"/>
      <c r="R389" s="22"/>
      <c r="S389" s="21">
        <v>389.0</v>
      </c>
      <c r="T389" s="30"/>
      <c r="U389" s="8"/>
      <c r="V389" s="8"/>
      <c r="W389" s="8"/>
      <c r="X389" s="8"/>
      <c r="Y389" s="8"/>
      <c r="Z389" s="8"/>
    </row>
    <row r="390" ht="28.5" customHeight="1">
      <c r="A390" s="23" t="s">
        <v>444</v>
      </c>
      <c r="B390" s="55">
        <f t="shared" ref="B390:B400" si="141">HLOOKUP($B$2,$I$1:L390,S390,FALSE)</f>
        <v>1</v>
      </c>
      <c r="C390" s="58" t="str">
        <f t="shared" ref="C390:C400" si="142">IF(B390=1,"Ap Dung","Khong")</f>
        <v>Ap Dung</v>
      </c>
      <c r="D390" s="59" t="str">
        <f t="shared" ref="D390:D400" si="143">IF(E390="x","Bat buoc",(IF(E390=1,"khuyen khich","Khong")))</f>
        <v>Khong</v>
      </c>
      <c r="E390" s="25" t="str">
        <f t="shared" ref="E390:E400" si="144">HLOOKUP($E$2,$N$1:R390,S390,FALSE)</f>
        <v/>
      </c>
      <c r="F390" s="25"/>
      <c r="G390" s="27" t="str">
        <f t="shared" ref="G390:G400" si="145">IF(AND(F390=1,E390=1),1,IF(AND(F390=1,E390="x"),"x",""))</f>
        <v/>
      </c>
      <c r="H390" s="26" t="s">
        <v>15</v>
      </c>
      <c r="I390" s="21">
        <v>1.0</v>
      </c>
      <c r="J390" s="21">
        <v>1.0</v>
      </c>
      <c r="K390" s="21">
        <v>1.0</v>
      </c>
      <c r="L390" s="21">
        <v>1.0</v>
      </c>
      <c r="M390" s="27" t="s">
        <v>16</v>
      </c>
      <c r="N390" s="22">
        <v>1.0</v>
      </c>
      <c r="O390" s="22">
        <v>1.0</v>
      </c>
      <c r="P390" s="22"/>
      <c r="Q390" s="22"/>
      <c r="R390" s="22"/>
      <c r="S390" s="21">
        <v>390.0</v>
      </c>
      <c r="T390" s="25"/>
      <c r="U390" s="8"/>
      <c r="V390" s="8"/>
      <c r="W390" s="8"/>
      <c r="X390" s="8"/>
      <c r="Y390" s="8"/>
      <c r="Z390" s="8"/>
    </row>
    <row r="391" ht="28.5" customHeight="1">
      <c r="A391" s="23" t="s">
        <v>445</v>
      </c>
      <c r="B391" s="55">
        <f t="shared" si="141"/>
        <v>1</v>
      </c>
      <c r="C391" s="58" t="str">
        <f t="shared" si="142"/>
        <v>Ap Dung</v>
      </c>
      <c r="D391" s="59" t="str">
        <f t="shared" si="143"/>
        <v>Bat buoc</v>
      </c>
      <c r="E391" s="31" t="str">
        <f t="shared" si="144"/>
        <v>x</v>
      </c>
      <c r="F391" s="25"/>
      <c r="G391" s="27" t="str">
        <f t="shared" si="145"/>
        <v/>
      </c>
      <c r="H391" s="26" t="s">
        <v>15</v>
      </c>
      <c r="I391" s="21">
        <v>1.0</v>
      </c>
      <c r="J391" s="21">
        <v>1.0</v>
      </c>
      <c r="K391" s="21">
        <v>1.0</v>
      </c>
      <c r="L391" s="21">
        <v>1.0</v>
      </c>
      <c r="M391" s="27" t="s">
        <v>25</v>
      </c>
      <c r="N391" s="22"/>
      <c r="O391" s="22"/>
      <c r="P391" s="27" t="s">
        <v>23</v>
      </c>
      <c r="Q391" s="27" t="s">
        <v>23</v>
      </c>
      <c r="R391" s="27" t="s">
        <v>23</v>
      </c>
      <c r="S391" s="21">
        <v>391.0</v>
      </c>
      <c r="T391" s="25"/>
      <c r="U391" s="8"/>
      <c r="V391" s="8"/>
      <c r="W391" s="8"/>
      <c r="X391" s="8"/>
      <c r="Y391" s="8"/>
      <c r="Z391" s="8"/>
    </row>
    <row r="392" ht="28.5" customHeight="1">
      <c r="A392" s="23" t="s">
        <v>446</v>
      </c>
      <c r="B392" s="55">
        <f t="shared" si="141"/>
        <v>1</v>
      </c>
      <c r="C392" s="58" t="str">
        <f t="shared" si="142"/>
        <v>Ap Dung</v>
      </c>
      <c r="D392" s="59" t="str">
        <f t="shared" si="143"/>
        <v>Bat buoc</v>
      </c>
      <c r="E392" s="31" t="str">
        <f t="shared" si="144"/>
        <v>x</v>
      </c>
      <c r="F392" s="25"/>
      <c r="G392" s="27" t="str">
        <f t="shared" si="145"/>
        <v/>
      </c>
      <c r="H392" s="26" t="s">
        <v>15</v>
      </c>
      <c r="I392" s="21">
        <v>1.0</v>
      </c>
      <c r="J392" s="21">
        <v>1.0</v>
      </c>
      <c r="K392" s="21">
        <v>1.0</v>
      </c>
      <c r="L392" s="21">
        <v>1.0</v>
      </c>
      <c r="M392" s="27" t="s">
        <v>22</v>
      </c>
      <c r="N392" s="27" t="s">
        <v>23</v>
      </c>
      <c r="O392" s="27" t="s">
        <v>23</v>
      </c>
      <c r="P392" s="27" t="s">
        <v>23</v>
      </c>
      <c r="Q392" s="27" t="s">
        <v>23</v>
      </c>
      <c r="R392" s="27" t="s">
        <v>23</v>
      </c>
      <c r="S392" s="21">
        <v>392.0</v>
      </c>
      <c r="T392" s="25"/>
      <c r="U392" s="8"/>
      <c r="V392" s="8"/>
      <c r="W392" s="8"/>
      <c r="X392" s="8"/>
      <c r="Y392" s="8"/>
      <c r="Z392" s="8"/>
    </row>
    <row r="393" ht="28.5" customHeight="1">
      <c r="A393" s="23" t="s">
        <v>447</v>
      </c>
      <c r="B393" s="55">
        <f t="shared" si="141"/>
        <v>1</v>
      </c>
      <c r="C393" s="58" t="str">
        <f t="shared" si="142"/>
        <v>Ap Dung</v>
      </c>
      <c r="D393" s="59" t="str">
        <f t="shared" si="143"/>
        <v>Bat buoc</v>
      </c>
      <c r="E393" s="31" t="str">
        <f t="shared" si="144"/>
        <v>x</v>
      </c>
      <c r="F393" s="25"/>
      <c r="G393" s="27" t="str">
        <f t="shared" si="145"/>
        <v/>
      </c>
      <c r="H393" s="26" t="s">
        <v>15</v>
      </c>
      <c r="I393" s="21">
        <v>1.0</v>
      </c>
      <c r="J393" s="21">
        <v>1.0</v>
      </c>
      <c r="K393" s="21">
        <v>1.0</v>
      </c>
      <c r="L393" s="21">
        <v>1.0</v>
      </c>
      <c r="M393" s="27" t="s">
        <v>41</v>
      </c>
      <c r="N393" s="22"/>
      <c r="O393" s="22"/>
      <c r="P393" s="22"/>
      <c r="Q393" s="27" t="s">
        <v>23</v>
      </c>
      <c r="R393" s="27" t="s">
        <v>23</v>
      </c>
      <c r="S393" s="21">
        <v>393.0</v>
      </c>
      <c r="T393" s="25"/>
      <c r="U393" s="8"/>
      <c r="V393" s="8"/>
      <c r="W393" s="8"/>
      <c r="X393" s="8"/>
      <c r="Y393" s="8"/>
      <c r="Z393" s="8"/>
    </row>
    <row r="394" ht="28.5" customHeight="1">
      <c r="A394" s="23" t="s">
        <v>448</v>
      </c>
      <c r="B394" s="55">
        <f t="shared" si="141"/>
        <v>1</v>
      </c>
      <c r="C394" s="58" t="str">
        <f t="shared" si="142"/>
        <v>Ap Dung</v>
      </c>
      <c r="D394" s="59" t="str">
        <f t="shared" si="143"/>
        <v>Khong</v>
      </c>
      <c r="E394" s="25" t="str">
        <f t="shared" si="144"/>
        <v/>
      </c>
      <c r="F394" s="25"/>
      <c r="G394" s="27" t="str">
        <f t="shared" si="145"/>
        <v/>
      </c>
      <c r="H394" s="26" t="s">
        <v>15</v>
      </c>
      <c r="I394" s="21">
        <v>1.0</v>
      </c>
      <c r="J394" s="21">
        <v>1.0</v>
      </c>
      <c r="K394" s="21">
        <v>1.0</v>
      </c>
      <c r="L394" s="21">
        <v>1.0</v>
      </c>
      <c r="M394" s="27" t="s">
        <v>30</v>
      </c>
      <c r="N394" s="27" t="s">
        <v>23</v>
      </c>
      <c r="O394" s="27" t="s">
        <v>23</v>
      </c>
      <c r="P394" s="22"/>
      <c r="Q394" s="22"/>
      <c r="R394" s="22"/>
      <c r="S394" s="21">
        <v>394.0</v>
      </c>
      <c r="T394" s="25"/>
      <c r="U394" s="8"/>
      <c r="V394" s="8"/>
      <c r="W394" s="8"/>
      <c r="X394" s="8"/>
      <c r="Y394" s="8"/>
      <c r="Z394" s="8"/>
    </row>
    <row r="395" ht="28.5" customHeight="1">
      <c r="A395" s="23" t="s">
        <v>449</v>
      </c>
      <c r="B395" s="55">
        <f t="shared" si="141"/>
        <v>1</v>
      </c>
      <c r="C395" s="58" t="str">
        <f t="shared" si="142"/>
        <v>Ap Dung</v>
      </c>
      <c r="D395" s="59" t="str">
        <f t="shared" si="143"/>
        <v>Bat buoc</v>
      </c>
      <c r="E395" s="31" t="str">
        <f t="shared" si="144"/>
        <v>x</v>
      </c>
      <c r="F395" s="25"/>
      <c r="G395" s="27" t="str">
        <f t="shared" si="145"/>
        <v/>
      </c>
      <c r="H395" s="26" t="s">
        <v>15</v>
      </c>
      <c r="I395" s="21">
        <v>1.0</v>
      </c>
      <c r="J395" s="21">
        <v>1.0</v>
      </c>
      <c r="K395" s="21">
        <v>1.0</v>
      </c>
      <c r="L395" s="21">
        <v>1.0</v>
      </c>
      <c r="M395" s="27" t="s">
        <v>25</v>
      </c>
      <c r="N395" s="22"/>
      <c r="O395" s="22"/>
      <c r="P395" s="27" t="s">
        <v>23</v>
      </c>
      <c r="Q395" s="27" t="s">
        <v>23</v>
      </c>
      <c r="R395" s="27" t="s">
        <v>23</v>
      </c>
      <c r="S395" s="21">
        <v>395.0</v>
      </c>
      <c r="T395" s="25"/>
      <c r="U395" s="8"/>
      <c r="V395" s="8"/>
      <c r="W395" s="8"/>
      <c r="X395" s="8"/>
      <c r="Y395" s="8"/>
      <c r="Z395" s="8"/>
    </row>
    <row r="396" ht="28.5" customHeight="1">
      <c r="A396" s="23" t="s">
        <v>450</v>
      </c>
      <c r="B396" s="55">
        <f t="shared" si="141"/>
        <v>1</v>
      </c>
      <c r="C396" s="58" t="str">
        <f t="shared" si="142"/>
        <v>Ap Dung</v>
      </c>
      <c r="D396" s="59" t="str">
        <f t="shared" si="143"/>
        <v>Bat buoc</v>
      </c>
      <c r="E396" s="31" t="str">
        <f t="shared" si="144"/>
        <v>x</v>
      </c>
      <c r="F396" s="25"/>
      <c r="G396" s="27" t="str">
        <f t="shared" si="145"/>
        <v/>
      </c>
      <c r="H396" s="26" t="s">
        <v>15</v>
      </c>
      <c r="I396" s="21">
        <v>1.0</v>
      </c>
      <c r="J396" s="21">
        <v>1.0</v>
      </c>
      <c r="K396" s="21">
        <v>1.0</v>
      </c>
      <c r="L396" s="21">
        <v>1.0</v>
      </c>
      <c r="M396" s="27" t="s">
        <v>22</v>
      </c>
      <c r="N396" s="27" t="s">
        <v>23</v>
      </c>
      <c r="O396" s="27" t="s">
        <v>23</v>
      </c>
      <c r="P396" s="27" t="s">
        <v>23</v>
      </c>
      <c r="Q396" s="27" t="s">
        <v>23</v>
      </c>
      <c r="R396" s="27" t="s">
        <v>23</v>
      </c>
      <c r="S396" s="21">
        <v>396.0</v>
      </c>
      <c r="T396" s="25"/>
      <c r="U396" s="8"/>
      <c r="V396" s="8"/>
      <c r="W396" s="8"/>
      <c r="X396" s="8"/>
      <c r="Y396" s="8"/>
      <c r="Z396" s="8"/>
    </row>
    <row r="397" ht="28.5" customHeight="1">
      <c r="A397" s="23" t="s">
        <v>451</v>
      </c>
      <c r="B397" s="55">
        <f t="shared" si="141"/>
        <v>1</v>
      </c>
      <c r="C397" s="58" t="str">
        <f t="shared" si="142"/>
        <v>Ap Dung</v>
      </c>
      <c r="D397" s="59" t="str">
        <f t="shared" si="143"/>
        <v>Khong</v>
      </c>
      <c r="E397" s="25" t="str">
        <f t="shared" si="144"/>
        <v/>
      </c>
      <c r="F397" s="25"/>
      <c r="G397" s="27" t="str">
        <f t="shared" si="145"/>
        <v/>
      </c>
      <c r="H397" s="26" t="s">
        <v>15</v>
      </c>
      <c r="I397" s="21">
        <v>1.0</v>
      </c>
      <c r="J397" s="21">
        <v>1.0</v>
      </c>
      <c r="K397" s="21">
        <v>1.0</v>
      </c>
      <c r="L397" s="21">
        <v>1.0</v>
      </c>
      <c r="M397" s="27" t="s">
        <v>179</v>
      </c>
      <c r="N397" s="22">
        <v>1.0</v>
      </c>
      <c r="O397" s="22">
        <v>1.0</v>
      </c>
      <c r="P397" s="22"/>
      <c r="Q397" s="22"/>
      <c r="R397" s="22"/>
      <c r="S397" s="21">
        <v>397.0</v>
      </c>
      <c r="T397" s="25"/>
      <c r="U397" s="8"/>
      <c r="V397" s="8"/>
      <c r="W397" s="8"/>
      <c r="X397" s="8"/>
      <c r="Y397" s="8"/>
      <c r="Z397" s="8"/>
    </row>
    <row r="398" ht="28.5" customHeight="1">
      <c r="A398" s="23" t="s">
        <v>452</v>
      </c>
      <c r="B398" s="55">
        <f t="shared" si="141"/>
        <v>1</v>
      </c>
      <c r="C398" s="58" t="str">
        <f t="shared" si="142"/>
        <v>Ap Dung</v>
      </c>
      <c r="D398" s="59" t="str">
        <f t="shared" si="143"/>
        <v>Bat buoc</v>
      </c>
      <c r="E398" s="31" t="str">
        <f t="shared" si="144"/>
        <v>x</v>
      </c>
      <c r="F398" s="25"/>
      <c r="G398" s="27" t="str">
        <f t="shared" si="145"/>
        <v/>
      </c>
      <c r="H398" s="26" t="s">
        <v>15</v>
      </c>
      <c r="I398" s="21">
        <v>1.0</v>
      </c>
      <c r="J398" s="21">
        <v>1.0</v>
      </c>
      <c r="K398" s="21">
        <v>1.0</v>
      </c>
      <c r="L398" s="21">
        <v>1.0</v>
      </c>
      <c r="M398" s="27" t="s">
        <v>41</v>
      </c>
      <c r="N398" s="22"/>
      <c r="O398" s="22"/>
      <c r="P398" s="22"/>
      <c r="Q398" s="27" t="s">
        <v>23</v>
      </c>
      <c r="R398" s="27" t="s">
        <v>23</v>
      </c>
      <c r="S398" s="21">
        <v>398.0</v>
      </c>
      <c r="T398" s="25"/>
      <c r="U398" s="8"/>
      <c r="V398" s="8"/>
      <c r="W398" s="8"/>
      <c r="X398" s="8"/>
      <c r="Y398" s="8"/>
      <c r="Z398" s="8"/>
    </row>
    <row r="399" ht="28.5" customHeight="1">
      <c r="A399" s="23" t="s">
        <v>453</v>
      </c>
      <c r="B399" s="55">
        <f t="shared" si="141"/>
        <v>1</v>
      </c>
      <c r="C399" s="58" t="str">
        <f t="shared" si="142"/>
        <v>Ap Dung</v>
      </c>
      <c r="D399" s="59" t="str">
        <f t="shared" si="143"/>
        <v>Bat buoc</v>
      </c>
      <c r="E399" s="31" t="str">
        <f t="shared" si="144"/>
        <v>x</v>
      </c>
      <c r="F399" s="25"/>
      <c r="G399" s="27" t="str">
        <f t="shared" si="145"/>
        <v/>
      </c>
      <c r="H399" s="26" t="s">
        <v>15</v>
      </c>
      <c r="I399" s="21">
        <v>1.0</v>
      </c>
      <c r="J399" s="21">
        <v>1.0</v>
      </c>
      <c r="K399" s="21">
        <v>1.0</v>
      </c>
      <c r="L399" s="21">
        <v>1.0</v>
      </c>
      <c r="M399" s="27" t="s">
        <v>35</v>
      </c>
      <c r="N399" s="22"/>
      <c r="O399" s="22"/>
      <c r="P399" s="22">
        <v>1.0</v>
      </c>
      <c r="Q399" s="27" t="s">
        <v>23</v>
      </c>
      <c r="R399" s="27" t="s">
        <v>23</v>
      </c>
      <c r="S399" s="21">
        <v>399.0</v>
      </c>
      <c r="T399" s="25"/>
      <c r="U399" s="8"/>
      <c r="V399" s="8"/>
      <c r="W399" s="8"/>
      <c r="X399" s="8"/>
      <c r="Y399" s="8"/>
      <c r="Z399" s="8"/>
    </row>
    <row r="400" ht="28.5" customHeight="1">
      <c r="A400" s="23" t="s">
        <v>454</v>
      </c>
      <c r="B400" s="55">
        <f t="shared" si="141"/>
        <v>1</v>
      </c>
      <c r="C400" s="58" t="str">
        <f t="shared" si="142"/>
        <v>Ap Dung</v>
      </c>
      <c r="D400" s="59" t="str">
        <f t="shared" si="143"/>
        <v>Bat buoc</v>
      </c>
      <c r="E400" s="31" t="str">
        <f t="shared" si="144"/>
        <v>x</v>
      </c>
      <c r="F400" s="25"/>
      <c r="G400" s="27" t="str">
        <f t="shared" si="145"/>
        <v/>
      </c>
      <c r="H400" s="26" t="s">
        <v>15</v>
      </c>
      <c r="I400" s="21">
        <v>1.0</v>
      </c>
      <c r="J400" s="21">
        <v>1.0</v>
      </c>
      <c r="K400" s="21">
        <v>1.0</v>
      </c>
      <c r="L400" s="21">
        <v>1.0</v>
      </c>
      <c r="M400" s="27" t="s">
        <v>28</v>
      </c>
      <c r="N400" s="22"/>
      <c r="O400" s="22"/>
      <c r="P400" s="22"/>
      <c r="Q400" s="22"/>
      <c r="R400" s="27" t="s">
        <v>23</v>
      </c>
      <c r="S400" s="21">
        <v>400.0</v>
      </c>
      <c r="T400" s="25"/>
      <c r="U400" s="8"/>
      <c r="V400" s="8"/>
      <c r="W400" s="8"/>
      <c r="X400" s="8"/>
      <c r="Y400" s="8"/>
      <c r="Z400" s="8"/>
    </row>
    <row r="401" ht="28.5" customHeight="1">
      <c r="A401" s="28" t="s">
        <v>455</v>
      </c>
      <c r="B401" s="55"/>
      <c r="C401" s="60"/>
      <c r="D401" s="61"/>
      <c r="E401" s="30"/>
      <c r="F401" s="30"/>
      <c r="G401" s="22"/>
      <c r="H401" s="21"/>
      <c r="I401" s="21"/>
      <c r="J401" s="21"/>
      <c r="K401" s="21"/>
      <c r="L401" s="21"/>
      <c r="M401" s="22"/>
      <c r="N401" s="22"/>
      <c r="O401" s="22"/>
      <c r="P401" s="22"/>
      <c r="Q401" s="22"/>
      <c r="R401" s="22"/>
      <c r="S401" s="21">
        <v>401.0</v>
      </c>
      <c r="T401" s="30"/>
      <c r="U401" s="8"/>
      <c r="V401" s="8"/>
      <c r="W401" s="8"/>
      <c r="X401" s="8"/>
      <c r="Y401" s="8"/>
      <c r="Z401" s="8"/>
    </row>
    <row r="402" ht="28.5" customHeight="1">
      <c r="A402" s="23" t="s">
        <v>456</v>
      </c>
      <c r="B402" s="55" t="str">
        <f t="shared" ref="B402:B410" si="146">HLOOKUP($B$2,$I$1:L402,S402,FALSE)</f>
        <v/>
      </c>
      <c r="C402" s="58" t="str">
        <f t="shared" ref="C402:C410" si="147">IF(B402=1,"Ap Dung","Khong")</f>
        <v>Khong</v>
      </c>
      <c r="D402" s="59" t="str">
        <f t="shared" ref="D402:D410" si="148">IF(E402="x","Bat buoc",(IF(E402=1,"khuyen khich","Khong")))</f>
        <v>Bat buoc</v>
      </c>
      <c r="E402" s="31" t="str">
        <f t="shared" ref="E402:E410" si="149">HLOOKUP($E$2,$N$1:R402,S402,FALSE)</f>
        <v>x</v>
      </c>
      <c r="F402" s="25"/>
      <c r="G402" s="27" t="str">
        <f t="shared" ref="G402:G410" si="150">IF(AND(F402=1,E402=1),1,IF(AND(F402=1,E402="x"),"x",""))</f>
        <v/>
      </c>
      <c r="H402" s="26" t="s">
        <v>5</v>
      </c>
      <c r="I402" s="21">
        <v>1.0</v>
      </c>
      <c r="J402" s="21"/>
      <c r="K402" s="21"/>
      <c r="L402" s="21"/>
      <c r="M402" s="27" t="s">
        <v>28</v>
      </c>
      <c r="N402" s="22"/>
      <c r="O402" s="22"/>
      <c r="P402" s="22"/>
      <c r="Q402" s="22"/>
      <c r="R402" s="27" t="s">
        <v>23</v>
      </c>
      <c r="S402" s="21">
        <v>402.0</v>
      </c>
      <c r="T402" s="25"/>
      <c r="U402" s="8"/>
      <c r="V402" s="8"/>
      <c r="W402" s="8"/>
      <c r="X402" s="8"/>
      <c r="Y402" s="8"/>
      <c r="Z402" s="8"/>
    </row>
    <row r="403" ht="28.5" customHeight="1">
      <c r="A403" s="23" t="s">
        <v>456</v>
      </c>
      <c r="B403" s="55" t="str">
        <f t="shared" si="146"/>
        <v/>
      </c>
      <c r="C403" s="58" t="str">
        <f t="shared" si="147"/>
        <v>Khong</v>
      </c>
      <c r="D403" s="59" t="str">
        <f t="shared" si="148"/>
        <v>khuyen khich</v>
      </c>
      <c r="E403" s="25">
        <f t="shared" si="149"/>
        <v>1</v>
      </c>
      <c r="F403" s="25"/>
      <c r="G403" s="27" t="str">
        <f t="shared" si="150"/>
        <v/>
      </c>
      <c r="H403" s="26" t="s">
        <v>6</v>
      </c>
      <c r="I403" s="21"/>
      <c r="J403" s="21">
        <v>1.0</v>
      </c>
      <c r="K403" s="21"/>
      <c r="L403" s="21"/>
      <c r="M403" s="22">
        <v>5.0</v>
      </c>
      <c r="N403" s="22"/>
      <c r="O403" s="22"/>
      <c r="P403" s="22"/>
      <c r="Q403" s="22"/>
      <c r="R403" s="22">
        <v>1.0</v>
      </c>
      <c r="S403" s="21">
        <v>403.0</v>
      </c>
      <c r="T403" s="25"/>
      <c r="U403" s="8"/>
      <c r="V403" s="8"/>
      <c r="W403" s="8"/>
      <c r="X403" s="8"/>
      <c r="Y403" s="8"/>
      <c r="Z403" s="8"/>
    </row>
    <row r="404" ht="28.5" customHeight="1">
      <c r="A404" s="23" t="s">
        <v>457</v>
      </c>
      <c r="B404" s="55" t="str">
        <f t="shared" si="146"/>
        <v/>
      </c>
      <c r="C404" s="58" t="str">
        <f t="shared" si="147"/>
        <v>Khong</v>
      </c>
      <c r="D404" s="59" t="str">
        <f t="shared" si="148"/>
        <v>Bat buoc</v>
      </c>
      <c r="E404" s="31" t="str">
        <f t="shared" si="149"/>
        <v>x</v>
      </c>
      <c r="F404" s="25"/>
      <c r="G404" s="27" t="str">
        <f t="shared" si="150"/>
        <v/>
      </c>
      <c r="H404" s="26" t="s">
        <v>5</v>
      </c>
      <c r="I404" s="21">
        <v>1.0</v>
      </c>
      <c r="J404" s="21"/>
      <c r="K404" s="21"/>
      <c r="L404" s="21"/>
      <c r="M404" s="27" t="s">
        <v>28</v>
      </c>
      <c r="N404" s="22"/>
      <c r="O404" s="22"/>
      <c r="P404" s="22"/>
      <c r="Q404" s="22"/>
      <c r="R404" s="27" t="s">
        <v>23</v>
      </c>
      <c r="S404" s="21">
        <v>404.0</v>
      </c>
      <c r="T404" s="25"/>
      <c r="U404" s="8"/>
      <c r="V404" s="8"/>
      <c r="W404" s="8"/>
      <c r="X404" s="8"/>
      <c r="Y404" s="8"/>
      <c r="Z404" s="8"/>
    </row>
    <row r="405" ht="28.5" customHeight="1">
      <c r="A405" s="23" t="s">
        <v>457</v>
      </c>
      <c r="B405" s="55" t="str">
        <f t="shared" si="146"/>
        <v/>
      </c>
      <c r="C405" s="58" t="str">
        <f t="shared" si="147"/>
        <v>Khong</v>
      </c>
      <c r="D405" s="59" t="str">
        <f t="shared" si="148"/>
        <v>khuyen khich</v>
      </c>
      <c r="E405" s="25">
        <f t="shared" si="149"/>
        <v>1</v>
      </c>
      <c r="F405" s="25"/>
      <c r="G405" s="27" t="str">
        <f t="shared" si="150"/>
        <v/>
      </c>
      <c r="H405" s="26" t="s">
        <v>6</v>
      </c>
      <c r="I405" s="21"/>
      <c r="J405" s="21">
        <v>1.0</v>
      </c>
      <c r="K405" s="21"/>
      <c r="L405" s="21"/>
      <c r="M405" s="22">
        <v>5.0</v>
      </c>
      <c r="N405" s="22"/>
      <c r="O405" s="22"/>
      <c r="P405" s="22"/>
      <c r="Q405" s="22"/>
      <c r="R405" s="22">
        <v>1.0</v>
      </c>
      <c r="S405" s="21">
        <v>405.0</v>
      </c>
      <c r="T405" s="25"/>
      <c r="U405" s="8"/>
      <c r="V405" s="8"/>
      <c r="W405" s="8"/>
      <c r="X405" s="8"/>
      <c r="Y405" s="8"/>
      <c r="Z405" s="8"/>
    </row>
    <row r="406" ht="28.5" customHeight="1">
      <c r="A406" s="23" t="s">
        <v>458</v>
      </c>
      <c r="B406" s="55" t="str">
        <f t="shared" si="146"/>
        <v/>
      </c>
      <c r="C406" s="58" t="str">
        <f t="shared" si="147"/>
        <v>Khong</v>
      </c>
      <c r="D406" s="59" t="str">
        <f t="shared" si="148"/>
        <v>Bat buoc</v>
      </c>
      <c r="E406" s="31" t="str">
        <f t="shared" si="149"/>
        <v>x</v>
      </c>
      <c r="F406" s="25"/>
      <c r="G406" s="27" t="str">
        <f t="shared" si="150"/>
        <v/>
      </c>
      <c r="H406" s="26" t="s">
        <v>5</v>
      </c>
      <c r="I406" s="21">
        <v>1.0</v>
      </c>
      <c r="J406" s="21"/>
      <c r="K406" s="21"/>
      <c r="L406" s="21"/>
      <c r="M406" s="27" t="s">
        <v>28</v>
      </c>
      <c r="N406" s="22"/>
      <c r="O406" s="22"/>
      <c r="P406" s="22"/>
      <c r="Q406" s="22"/>
      <c r="R406" s="27" t="s">
        <v>23</v>
      </c>
      <c r="S406" s="21">
        <v>406.0</v>
      </c>
      <c r="T406" s="25"/>
      <c r="U406" s="8"/>
      <c r="V406" s="8"/>
      <c r="W406" s="8"/>
      <c r="X406" s="8"/>
      <c r="Y406" s="8"/>
      <c r="Z406" s="8"/>
    </row>
    <row r="407" ht="28.5" customHeight="1">
      <c r="A407" s="23" t="s">
        <v>458</v>
      </c>
      <c r="B407" s="55" t="str">
        <f t="shared" si="146"/>
        <v/>
      </c>
      <c r="C407" s="58" t="str">
        <f t="shared" si="147"/>
        <v>Khong</v>
      </c>
      <c r="D407" s="59" t="str">
        <f t="shared" si="148"/>
        <v>khuyen khich</v>
      </c>
      <c r="E407" s="25">
        <f t="shared" si="149"/>
        <v>1</v>
      </c>
      <c r="F407" s="25"/>
      <c r="G407" s="27" t="str">
        <f t="shared" si="150"/>
        <v/>
      </c>
      <c r="H407" s="26" t="s">
        <v>6</v>
      </c>
      <c r="I407" s="21"/>
      <c r="J407" s="21">
        <v>1.0</v>
      </c>
      <c r="K407" s="21"/>
      <c r="L407" s="21"/>
      <c r="M407" s="22">
        <v>5.0</v>
      </c>
      <c r="N407" s="22"/>
      <c r="O407" s="22"/>
      <c r="P407" s="22"/>
      <c r="Q407" s="22"/>
      <c r="R407" s="22">
        <v>1.0</v>
      </c>
      <c r="S407" s="21">
        <v>407.0</v>
      </c>
      <c r="T407" s="25"/>
      <c r="U407" s="8"/>
      <c r="V407" s="8"/>
      <c r="W407" s="8"/>
      <c r="X407" s="8"/>
      <c r="Y407" s="8"/>
      <c r="Z407" s="8"/>
    </row>
    <row r="408" ht="28.5" customHeight="1">
      <c r="A408" s="23" t="s">
        <v>459</v>
      </c>
      <c r="B408" s="55" t="str">
        <f t="shared" si="146"/>
        <v/>
      </c>
      <c r="C408" s="58" t="str">
        <f t="shared" si="147"/>
        <v>Khong</v>
      </c>
      <c r="D408" s="59" t="str">
        <f t="shared" si="148"/>
        <v>Bat buoc</v>
      </c>
      <c r="E408" s="31" t="str">
        <f t="shared" si="149"/>
        <v>x</v>
      </c>
      <c r="F408" s="25"/>
      <c r="G408" s="27" t="str">
        <f t="shared" si="150"/>
        <v/>
      </c>
      <c r="H408" s="26" t="s">
        <v>5</v>
      </c>
      <c r="I408" s="21">
        <v>1.0</v>
      </c>
      <c r="J408" s="21"/>
      <c r="K408" s="21"/>
      <c r="L408" s="21"/>
      <c r="M408" s="27" t="s">
        <v>28</v>
      </c>
      <c r="N408" s="22"/>
      <c r="O408" s="22"/>
      <c r="P408" s="22"/>
      <c r="Q408" s="22"/>
      <c r="R408" s="27" t="s">
        <v>23</v>
      </c>
      <c r="S408" s="21">
        <v>408.0</v>
      </c>
      <c r="T408" s="25"/>
      <c r="U408" s="8"/>
      <c r="V408" s="8"/>
      <c r="W408" s="8"/>
      <c r="X408" s="8"/>
      <c r="Y408" s="8"/>
      <c r="Z408" s="8"/>
    </row>
    <row r="409" ht="28.5" customHeight="1">
      <c r="A409" s="23" t="s">
        <v>460</v>
      </c>
      <c r="B409" s="55" t="str">
        <f t="shared" si="146"/>
        <v/>
      </c>
      <c r="C409" s="58" t="str">
        <f t="shared" si="147"/>
        <v>Khong</v>
      </c>
      <c r="D409" s="59" t="str">
        <f t="shared" si="148"/>
        <v>Bat buoc</v>
      </c>
      <c r="E409" s="31" t="str">
        <f t="shared" si="149"/>
        <v>x</v>
      </c>
      <c r="F409" s="25"/>
      <c r="G409" s="27" t="str">
        <f t="shared" si="150"/>
        <v/>
      </c>
      <c r="H409" s="26" t="s">
        <v>5</v>
      </c>
      <c r="I409" s="21">
        <v>1.0</v>
      </c>
      <c r="J409" s="21"/>
      <c r="K409" s="21"/>
      <c r="L409" s="21"/>
      <c r="M409" s="27" t="s">
        <v>28</v>
      </c>
      <c r="N409" s="22"/>
      <c r="O409" s="22"/>
      <c r="P409" s="22"/>
      <c r="Q409" s="22"/>
      <c r="R409" s="27" t="s">
        <v>23</v>
      </c>
      <c r="S409" s="21">
        <v>409.0</v>
      </c>
      <c r="T409" s="25"/>
      <c r="U409" s="8"/>
      <c r="V409" s="8"/>
      <c r="W409" s="8"/>
      <c r="X409" s="8"/>
      <c r="Y409" s="8"/>
      <c r="Z409" s="8"/>
    </row>
    <row r="410" ht="28.5" customHeight="1">
      <c r="A410" s="23" t="s">
        <v>460</v>
      </c>
      <c r="B410" s="55" t="str">
        <f t="shared" si="146"/>
        <v/>
      </c>
      <c r="C410" s="58" t="str">
        <f t="shared" si="147"/>
        <v>Khong</v>
      </c>
      <c r="D410" s="59" t="str">
        <f t="shared" si="148"/>
        <v>khuyen khich</v>
      </c>
      <c r="E410" s="25">
        <f t="shared" si="149"/>
        <v>1</v>
      </c>
      <c r="F410" s="25"/>
      <c r="G410" s="27" t="str">
        <f t="shared" si="150"/>
        <v/>
      </c>
      <c r="H410" s="26" t="s">
        <v>6</v>
      </c>
      <c r="I410" s="21"/>
      <c r="J410" s="21">
        <v>1.0</v>
      </c>
      <c r="K410" s="21"/>
      <c r="L410" s="21"/>
      <c r="M410" s="22">
        <v>5.0</v>
      </c>
      <c r="N410" s="22"/>
      <c r="O410" s="22"/>
      <c r="P410" s="22"/>
      <c r="Q410" s="22"/>
      <c r="R410" s="22">
        <v>1.0</v>
      </c>
      <c r="S410" s="21">
        <v>410.0</v>
      </c>
      <c r="T410" s="25"/>
      <c r="U410" s="8"/>
      <c r="V410" s="8"/>
      <c r="W410" s="8"/>
      <c r="X410" s="8"/>
      <c r="Y410" s="8"/>
      <c r="Z410" s="8"/>
    </row>
    <row r="411" ht="28.5" customHeight="1">
      <c r="A411" s="28" t="s">
        <v>461</v>
      </c>
      <c r="B411" s="55"/>
      <c r="C411" s="60"/>
      <c r="D411" s="61"/>
      <c r="E411" s="30"/>
      <c r="F411" s="30"/>
      <c r="G411" s="22"/>
      <c r="H411" s="21"/>
      <c r="I411" s="21"/>
      <c r="J411" s="21"/>
      <c r="K411" s="21"/>
      <c r="L411" s="21"/>
      <c r="M411" s="22"/>
      <c r="N411" s="22"/>
      <c r="O411" s="22"/>
      <c r="P411" s="22"/>
      <c r="Q411" s="22"/>
      <c r="R411" s="22"/>
      <c r="S411" s="21">
        <v>411.0</v>
      </c>
      <c r="T411" s="30"/>
      <c r="U411" s="8"/>
      <c r="V411" s="8"/>
      <c r="W411" s="8"/>
      <c r="X411" s="8"/>
      <c r="Y411" s="8"/>
      <c r="Z411" s="8"/>
    </row>
    <row r="412" ht="28.5" customHeight="1">
      <c r="A412" s="23" t="s">
        <v>462</v>
      </c>
      <c r="B412" s="55">
        <f t="shared" ref="B412:B424" si="151">HLOOKUP($B$2,$I$1:L412,S412,FALSE)</f>
        <v>1</v>
      </c>
      <c r="C412" s="58" t="str">
        <f t="shared" ref="C412:C424" si="152">IF(B412=1,"Ap Dung","Khong")</f>
        <v>Ap Dung</v>
      </c>
      <c r="D412" s="59" t="str">
        <f t="shared" ref="D412:D424" si="153">IF(E412="x","Bat buoc",(IF(E412=1,"khuyen khich","Khong")))</f>
        <v>Bat buoc</v>
      </c>
      <c r="E412" s="31" t="str">
        <f t="shared" ref="E412:E424" si="154">HLOOKUP($E$2,$N$1:R412,S412,FALSE)</f>
        <v>x</v>
      </c>
      <c r="F412" s="25"/>
      <c r="G412" s="27" t="str">
        <f t="shared" ref="G412:G424" si="155">IF(AND(F412=1,E412=1),1,IF(AND(F412=1,E412="x"),"x",""))</f>
        <v/>
      </c>
      <c r="H412" s="26" t="s">
        <v>15</v>
      </c>
      <c r="I412" s="21">
        <v>1.0</v>
      </c>
      <c r="J412" s="21">
        <v>1.0</v>
      </c>
      <c r="K412" s="21">
        <v>1.0</v>
      </c>
      <c r="L412" s="21">
        <v>1.0</v>
      </c>
      <c r="M412" s="27" t="s">
        <v>119</v>
      </c>
      <c r="N412" s="22"/>
      <c r="O412" s="27" t="s">
        <v>23</v>
      </c>
      <c r="P412" s="27" t="s">
        <v>23</v>
      </c>
      <c r="Q412" s="27" t="s">
        <v>23</v>
      </c>
      <c r="R412" s="27" t="s">
        <v>23</v>
      </c>
      <c r="S412" s="21">
        <v>412.0</v>
      </c>
      <c r="T412" s="25"/>
      <c r="U412" s="8"/>
      <c r="V412" s="8"/>
      <c r="W412" s="8"/>
      <c r="X412" s="8"/>
      <c r="Y412" s="8"/>
      <c r="Z412" s="8"/>
    </row>
    <row r="413" ht="28.5" customHeight="1">
      <c r="A413" s="23" t="s">
        <v>463</v>
      </c>
      <c r="B413" s="55">
        <f t="shared" si="151"/>
        <v>1</v>
      </c>
      <c r="C413" s="58" t="str">
        <f t="shared" si="152"/>
        <v>Ap Dung</v>
      </c>
      <c r="D413" s="59" t="str">
        <f t="shared" si="153"/>
        <v>Bat buoc</v>
      </c>
      <c r="E413" s="31" t="str">
        <f t="shared" si="154"/>
        <v>x</v>
      </c>
      <c r="F413" s="25"/>
      <c r="G413" s="27" t="str">
        <f t="shared" si="155"/>
        <v/>
      </c>
      <c r="H413" s="26" t="s">
        <v>15</v>
      </c>
      <c r="I413" s="21">
        <v>1.0</v>
      </c>
      <c r="J413" s="21">
        <v>1.0</v>
      </c>
      <c r="K413" s="21">
        <v>1.0</v>
      </c>
      <c r="L413" s="21">
        <v>1.0</v>
      </c>
      <c r="M413" s="27" t="s">
        <v>25</v>
      </c>
      <c r="N413" s="22"/>
      <c r="O413" s="22"/>
      <c r="P413" s="27" t="s">
        <v>23</v>
      </c>
      <c r="Q413" s="27" t="s">
        <v>23</v>
      </c>
      <c r="R413" s="27" t="s">
        <v>23</v>
      </c>
      <c r="S413" s="21">
        <v>413.0</v>
      </c>
      <c r="T413" s="25"/>
      <c r="U413" s="8"/>
      <c r="V413" s="8"/>
      <c r="W413" s="8"/>
      <c r="X413" s="8"/>
      <c r="Y413" s="8"/>
      <c r="Z413" s="8"/>
    </row>
    <row r="414" ht="28.5" customHeight="1">
      <c r="A414" s="23" t="s">
        <v>464</v>
      </c>
      <c r="B414" s="55">
        <f t="shared" si="151"/>
        <v>1</v>
      </c>
      <c r="C414" s="58" t="str">
        <f t="shared" si="152"/>
        <v>Ap Dung</v>
      </c>
      <c r="D414" s="59" t="str">
        <f t="shared" si="153"/>
        <v>Bat buoc</v>
      </c>
      <c r="E414" s="31" t="str">
        <f t="shared" si="154"/>
        <v>x</v>
      </c>
      <c r="F414" s="25"/>
      <c r="G414" s="27" t="str">
        <f t="shared" si="155"/>
        <v/>
      </c>
      <c r="H414" s="26" t="s">
        <v>15</v>
      </c>
      <c r="I414" s="21">
        <v>1.0</v>
      </c>
      <c r="J414" s="21">
        <v>1.0</v>
      </c>
      <c r="K414" s="21">
        <v>1.0</v>
      </c>
      <c r="L414" s="21">
        <v>1.0</v>
      </c>
      <c r="M414" s="27" t="s">
        <v>267</v>
      </c>
      <c r="N414" s="22"/>
      <c r="O414" s="22">
        <v>1.0</v>
      </c>
      <c r="P414" s="27" t="s">
        <v>23</v>
      </c>
      <c r="Q414" s="27" t="s">
        <v>23</v>
      </c>
      <c r="R414" s="27" t="s">
        <v>23</v>
      </c>
      <c r="S414" s="21">
        <v>414.0</v>
      </c>
      <c r="T414" s="25"/>
      <c r="U414" s="8"/>
      <c r="V414" s="8"/>
      <c r="W414" s="8"/>
      <c r="X414" s="8"/>
      <c r="Y414" s="8"/>
      <c r="Z414" s="8"/>
    </row>
    <row r="415" ht="28.5" customHeight="1">
      <c r="A415" s="23" t="s">
        <v>465</v>
      </c>
      <c r="B415" s="55">
        <f t="shared" si="151"/>
        <v>1</v>
      </c>
      <c r="C415" s="58" t="str">
        <f t="shared" si="152"/>
        <v>Ap Dung</v>
      </c>
      <c r="D415" s="59" t="str">
        <f t="shared" si="153"/>
        <v>Bat buoc</v>
      </c>
      <c r="E415" s="31" t="str">
        <f t="shared" si="154"/>
        <v>x</v>
      </c>
      <c r="F415" s="25"/>
      <c r="G415" s="27" t="str">
        <f t="shared" si="155"/>
        <v/>
      </c>
      <c r="H415" s="26" t="s">
        <v>15</v>
      </c>
      <c r="I415" s="21">
        <v>1.0</v>
      </c>
      <c r="J415" s="21">
        <v>1.0</v>
      </c>
      <c r="K415" s="21">
        <v>1.0</v>
      </c>
      <c r="L415" s="21">
        <v>1.0</v>
      </c>
      <c r="M415" s="27" t="s">
        <v>25</v>
      </c>
      <c r="N415" s="22"/>
      <c r="O415" s="22"/>
      <c r="P415" s="27" t="s">
        <v>23</v>
      </c>
      <c r="Q415" s="27" t="s">
        <v>23</v>
      </c>
      <c r="R415" s="27" t="s">
        <v>23</v>
      </c>
      <c r="S415" s="21">
        <v>415.0</v>
      </c>
      <c r="T415" s="25"/>
      <c r="U415" s="8"/>
      <c r="V415" s="8"/>
      <c r="W415" s="8"/>
      <c r="X415" s="8"/>
      <c r="Y415" s="8"/>
      <c r="Z415" s="8"/>
    </row>
    <row r="416" ht="28.5" customHeight="1">
      <c r="A416" s="23" t="s">
        <v>466</v>
      </c>
      <c r="B416" s="55">
        <f t="shared" si="151"/>
        <v>1</v>
      </c>
      <c r="C416" s="58" t="str">
        <f t="shared" si="152"/>
        <v>Ap Dung</v>
      </c>
      <c r="D416" s="59" t="str">
        <f t="shared" si="153"/>
        <v>Khong</v>
      </c>
      <c r="E416" s="25" t="str">
        <f t="shared" si="154"/>
        <v/>
      </c>
      <c r="F416" s="25"/>
      <c r="G416" s="27" t="str">
        <f t="shared" si="155"/>
        <v/>
      </c>
      <c r="H416" s="26" t="s">
        <v>39</v>
      </c>
      <c r="I416" s="21">
        <v>1.0</v>
      </c>
      <c r="J416" s="21"/>
      <c r="K416" s="21">
        <v>1.0</v>
      </c>
      <c r="L416" s="21">
        <v>1.0</v>
      </c>
      <c r="M416" s="27" t="s">
        <v>53</v>
      </c>
      <c r="N416" s="22"/>
      <c r="O416" s="22"/>
      <c r="P416" s="27" t="s">
        <v>23</v>
      </c>
      <c r="Q416" s="22"/>
      <c r="R416" s="22"/>
      <c r="S416" s="21">
        <v>416.0</v>
      </c>
      <c r="T416" s="25"/>
      <c r="U416" s="8"/>
      <c r="V416" s="8"/>
      <c r="W416" s="8"/>
      <c r="X416" s="8"/>
      <c r="Y416" s="8"/>
      <c r="Z416" s="8"/>
    </row>
    <row r="417" ht="28.5" customHeight="1">
      <c r="A417" s="23" t="s">
        <v>467</v>
      </c>
      <c r="B417" s="55" t="str">
        <f t="shared" si="151"/>
        <v/>
      </c>
      <c r="C417" s="58" t="str">
        <f t="shared" si="152"/>
        <v>Khong</v>
      </c>
      <c r="D417" s="59" t="str">
        <f t="shared" si="153"/>
        <v>Khong</v>
      </c>
      <c r="E417" s="25" t="str">
        <f t="shared" si="154"/>
        <v/>
      </c>
      <c r="F417" s="25"/>
      <c r="G417" s="27" t="str">
        <f t="shared" si="155"/>
        <v/>
      </c>
      <c r="H417" s="26" t="s">
        <v>6</v>
      </c>
      <c r="I417" s="21"/>
      <c r="J417" s="21">
        <v>1.0</v>
      </c>
      <c r="K417" s="21"/>
      <c r="L417" s="21"/>
      <c r="M417" s="27" t="s">
        <v>53</v>
      </c>
      <c r="N417" s="22"/>
      <c r="O417" s="22"/>
      <c r="P417" s="27" t="s">
        <v>23</v>
      </c>
      <c r="Q417" s="22"/>
      <c r="R417" s="22"/>
      <c r="S417" s="21">
        <v>417.0</v>
      </c>
      <c r="T417" s="25"/>
      <c r="U417" s="8"/>
      <c r="V417" s="8"/>
      <c r="W417" s="8"/>
      <c r="X417" s="8"/>
      <c r="Y417" s="8"/>
      <c r="Z417" s="8"/>
    </row>
    <row r="418" ht="28.5" customHeight="1">
      <c r="A418" s="23" t="s">
        <v>467</v>
      </c>
      <c r="B418" s="55">
        <f t="shared" si="151"/>
        <v>1</v>
      </c>
      <c r="C418" s="58" t="str">
        <f t="shared" si="152"/>
        <v>Ap Dung</v>
      </c>
      <c r="D418" s="59" t="str">
        <f t="shared" si="153"/>
        <v>Khong</v>
      </c>
      <c r="E418" s="25" t="str">
        <f t="shared" si="154"/>
        <v/>
      </c>
      <c r="F418" s="25"/>
      <c r="G418" s="27" t="str">
        <f t="shared" si="155"/>
        <v/>
      </c>
      <c r="H418" s="26" t="s">
        <v>39</v>
      </c>
      <c r="I418" s="21">
        <v>1.0</v>
      </c>
      <c r="J418" s="21"/>
      <c r="K418" s="21">
        <v>1.0</v>
      </c>
      <c r="L418" s="21">
        <v>1.0</v>
      </c>
      <c r="M418" s="27" t="s">
        <v>56</v>
      </c>
      <c r="N418" s="22"/>
      <c r="O418" s="22"/>
      <c r="P418" s="22"/>
      <c r="Q418" s="27" t="s">
        <v>23</v>
      </c>
      <c r="R418" s="22"/>
      <c r="S418" s="21">
        <v>418.0</v>
      </c>
      <c r="T418" s="25"/>
      <c r="U418" s="8"/>
      <c r="V418" s="8"/>
      <c r="W418" s="8"/>
      <c r="X418" s="8"/>
      <c r="Y418" s="8"/>
      <c r="Z418" s="8"/>
    </row>
    <row r="419" ht="28.5" customHeight="1">
      <c r="A419" s="23" t="s">
        <v>468</v>
      </c>
      <c r="B419" s="55">
        <f t="shared" si="151"/>
        <v>1</v>
      </c>
      <c r="C419" s="58" t="str">
        <f t="shared" si="152"/>
        <v>Ap Dung</v>
      </c>
      <c r="D419" s="59" t="str">
        <f t="shared" si="153"/>
        <v>Bat buoc</v>
      </c>
      <c r="E419" s="31" t="str">
        <f t="shared" si="154"/>
        <v>x</v>
      </c>
      <c r="F419" s="25"/>
      <c r="G419" s="27" t="str">
        <f t="shared" si="155"/>
        <v/>
      </c>
      <c r="H419" s="26" t="s">
        <v>15</v>
      </c>
      <c r="I419" s="21">
        <v>1.0</v>
      </c>
      <c r="J419" s="21">
        <v>1.0</v>
      </c>
      <c r="K419" s="21">
        <v>1.0</v>
      </c>
      <c r="L419" s="21">
        <v>1.0</v>
      </c>
      <c r="M419" s="27" t="s">
        <v>28</v>
      </c>
      <c r="N419" s="22"/>
      <c r="O419" s="22"/>
      <c r="P419" s="22"/>
      <c r="Q419" s="22"/>
      <c r="R419" s="27" t="s">
        <v>23</v>
      </c>
      <c r="S419" s="21">
        <v>419.0</v>
      </c>
      <c r="T419" s="25"/>
      <c r="U419" s="8"/>
      <c r="V419" s="8"/>
      <c r="W419" s="8"/>
      <c r="X419" s="8"/>
      <c r="Y419" s="8"/>
      <c r="Z419" s="8"/>
    </row>
    <row r="420" ht="28.5" customHeight="1">
      <c r="A420" s="23" t="s">
        <v>469</v>
      </c>
      <c r="B420" s="55">
        <f t="shared" si="151"/>
        <v>1</v>
      </c>
      <c r="C420" s="58" t="str">
        <f t="shared" si="152"/>
        <v>Ap Dung</v>
      </c>
      <c r="D420" s="59" t="str">
        <f t="shared" si="153"/>
        <v>Bat buoc</v>
      </c>
      <c r="E420" s="31" t="str">
        <f t="shared" si="154"/>
        <v>x</v>
      </c>
      <c r="F420" s="25"/>
      <c r="G420" s="27" t="str">
        <f t="shared" si="155"/>
        <v/>
      </c>
      <c r="H420" s="26" t="s">
        <v>15</v>
      </c>
      <c r="I420" s="21">
        <v>1.0</v>
      </c>
      <c r="J420" s="21">
        <v>1.0</v>
      </c>
      <c r="K420" s="21">
        <v>1.0</v>
      </c>
      <c r="L420" s="21">
        <v>1.0</v>
      </c>
      <c r="M420" s="27" t="s">
        <v>35</v>
      </c>
      <c r="N420" s="22"/>
      <c r="O420" s="22"/>
      <c r="P420" s="22">
        <v>1.0</v>
      </c>
      <c r="Q420" s="27" t="s">
        <v>23</v>
      </c>
      <c r="R420" s="27" t="s">
        <v>23</v>
      </c>
      <c r="S420" s="21">
        <v>420.0</v>
      </c>
      <c r="T420" s="25"/>
      <c r="U420" s="8"/>
      <c r="V420" s="8"/>
      <c r="W420" s="8"/>
      <c r="X420" s="8"/>
      <c r="Y420" s="8"/>
      <c r="Z420" s="8"/>
    </row>
    <row r="421" ht="28.5" customHeight="1">
      <c r="A421" s="23" t="s">
        <v>470</v>
      </c>
      <c r="B421" s="55">
        <f t="shared" si="151"/>
        <v>1</v>
      </c>
      <c r="C421" s="58" t="str">
        <f t="shared" si="152"/>
        <v>Ap Dung</v>
      </c>
      <c r="D421" s="59" t="str">
        <f t="shared" si="153"/>
        <v>Bat buoc</v>
      </c>
      <c r="E421" s="31" t="str">
        <f t="shared" si="154"/>
        <v>x</v>
      </c>
      <c r="F421" s="25"/>
      <c r="G421" s="27" t="str">
        <f t="shared" si="155"/>
        <v/>
      </c>
      <c r="H421" s="26" t="s">
        <v>15</v>
      </c>
      <c r="I421" s="21">
        <v>1.0</v>
      </c>
      <c r="J421" s="21">
        <v>1.0</v>
      </c>
      <c r="K421" s="21">
        <v>1.0</v>
      </c>
      <c r="L421" s="21">
        <v>1.0</v>
      </c>
      <c r="M421" s="27" t="s">
        <v>119</v>
      </c>
      <c r="N421" s="22"/>
      <c r="O421" s="27" t="s">
        <v>23</v>
      </c>
      <c r="P421" s="27" t="s">
        <v>23</v>
      </c>
      <c r="Q421" s="27" t="s">
        <v>23</v>
      </c>
      <c r="R421" s="27" t="s">
        <v>23</v>
      </c>
      <c r="S421" s="21">
        <v>421.0</v>
      </c>
      <c r="T421" s="25"/>
      <c r="U421" s="8"/>
      <c r="V421" s="8"/>
      <c r="W421" s="8"/>
      <c r="X421" s="8"/>
      <c r="Y421" s="8"/>
      <c r="Z421" s="8"/>
    </row>
    <row r="422" ht="28.5" customHeight="1">
      <c r="A422" s="23" t="s">
        <v>471</v>
      </c>
      <c r="B422" s="55">
        <f t="shared" si="151"/>
        <v>1</v>
      </c>
      <c r="C422" s="58" t="str">
        <f t="shared" si="152"/>
        <v>Ap Dung</v>
      </c>
      <c r="D422" s="59" t="str">
        <f t="shared" si="153"/>
        <v>Bat buoc</v>
      </c>
      <c r="E422" s="31" t="str">
        <f t="shared" si="154"/>
        <v>x</v>
      </c>
      <c r="F422" s="25"/>
      <c r="G422" s="27" t="str">
        <f t="shared" si="155"/>
        <v/>
      </c>
      <c r="H422" s="26" t="s">
        <v>15</v>
      </c>
      <c r="I422" s="21">
        <v>1.0</v>
      </c>
      <c r="J422" s="21">
        <v>1.0</v>
      </c>
      <c r="K422" s="21">
        <v>1.0</v>
      </c>
      <c r="L422" s="21">
        <v>1.0</v>
      </c>
      <c r="M422" s="27" t="s">
        <v>25</v>
      </c>
      <c r="N422" s="22"/>
      <c r="O422" s="22"/>
      <c r="P422" s="27" t="s">
        <v>23</v>
      </c>
      <c r="Q422" s="27" t="s">
        <v>23</v>
      </c>
      <c r="R422" s="27" t="s">
        <v>23</v>
      </c>
      <c r="S422" s="21">
        <v>422.0</v>
      </c>
      <c r="T422" s="25"/>
      <c r="U422" s="8"/>
      <c r="V422" s="8"/>
      <c r="W422" s="8"/>
      <c r="X422" s="8"/>
      <c r="Y422" s="8"/>
      <c r="Z422" s="8"/>
    </row>
    <row r="423" ht="28.5" customHeight="1">
      <c r="A423" s="23" t="s">
        <v>472</v>
      </c>
      <c r="B423" s="55">
        <f t="shared" si="151"/>
        <v>1</v>
      </c>
      <c r="C423" s="58" t="str">
        <f t="shared" si="152"/>
        <v>Ap Dung</v>
      </c>
      <c r="D423" s="59" t="str">
        <f t="shared" si="153"/>
        <v>Bat buoc</v>
      </c>
      <c r="E423" s="31" t="str">
        <f t="shared" si="154"/>
        <v>x</v>
      </c>
      <c r="F423" s="25"/>
      <c r="G423" s="27" t="str">
        <f t="shared" si="155"/>
        <v/>
      </c>
      <c r="H423" s="26" t="s">
        <v>15</v>
      </c>
      <c r="I423" s="21">
        <v>1.0</v>
      </c>
      <c r="J423" s="21">
        <v>1.0</v>
      </c>
      <c r="K423" s="21">
        <v>1.0</v>
      </c>
      <c r="L423" s="21">
        <v>1.0</v>
      </c>
      <c r="M423" s="27" t="s">
        <v>41</v>
      </c>
      <c r="N423" s="22"/>
      <c r="O423" s="22"/>
      <c r="P423" s="22"/>
      <c r="Q423" s="27" t="s">
        <v>23</v>
      </c>
      <c r="R423" s="27" t="s">
        <v>23</v>
      </c>
      <c r="S423" s="21">
        <v>423.0</v>
      </c>
      <c r="T423" s="25"/>
      <c r="U423" s="8"/>
      <c r="V423" s="8"/>
      <c r="W423" s="8"/>
      <c r="X423" s="8"/>
      <c r="Y423" s="8"/>
      <c r="Z423" s="8"/>
    </row>
    <row r="424" ht="28.5" customHeight="1">
      <c r="A424" s="23" t="s">
        <v>473</v>
      </c>
      <c r="B424" s="55">
        <f t="shared" si="151"/>
        <v>1</v>
      </c>
      <c r="C424" s="58" t="str">
        <f t="shared" si="152"/>
        <v>Ap Dung</v>
      </c>
      <c r="D424" s="59" t="str">
        <f t="shared" si="153"/>
        <v>Bat buoc</v>
      </c>
      <c r="E424" s="31" t="str">
        <f t="shared" si="154"/>
        <v>x</v>
      </c>
      <c r="F424" s="25"/>
      <c r="G424" s="27" t="str">
        <f t="shared" si="155"/>
        <v/>
      </c>
      <c r="H424" s="26" t="s">
        <v>15</v>
      </c>
      <c r="I424" s="21">
        <v>1.0</v>
      </c>
      <c r="J424" s="21">
        <v>1.0</v>
      </c>
      <c r="K424" s="21">
        <v>1.0</v>
      </c>
      <c r="L424" s="21">
        <v>1.0</v>
      </c>
      <c r="M424" s="27" t="s">
        <v>28</v>
      </c>
      <c r="N424" s="22"/>
      <c r="O424" s="22"/>
      <c r="P424" s="22"/>
      <c r="Q424" s="22"/>
      <c r="R424" s="27" t="s">
        <v>23</v>
      </c>
      <c r="S424" s="21">
        <v>424.0</v>
      </c>
      <c r="T424" s="25"/>
      <c r="U424" s="8"/>
      <c r="V424" s="8"/>
      <c r="W424" s="8"/>
      <c r="X424" s="8"/>
      <c r="Y424" s="8"/>
      <c r="Z424" s="8"/>
    </row>
    <row r="425" ht="28.5" customHeight="1">
      <c r="A425" s="28" t="s">
        <v>474</v>
      </c>
      <c r="B425" s="55"/>
      <c r="C425" s="60"/>
      <c r="D425" s="61"/>
      <c r="E425" s="30"/>
      <c r="F425" s="30"/>
      <c r="G425" s="22"/>
      <c r="H425" s="21"/>
      <c r="I425" s="21"/>
      <c r="J425" s="21"/>
      <c r="K425" s="21"/>
      <c r="L425" s="21"/>
      <c r="M425" s="22"/>
      <c r="N425" s="22"/>
      <c r="O425" s="22"/>
      <c r="P425" s="22"/>
      <c r="Q425" s="22"/>
      <c r="R425" s="22"/>
      <c r="S425" s="21">
        <v>425.0</v>
      </c>
      <c r="T425" s="30"/>
      <c r="U425" s="8"/>
      <c r="V425" s="8"/>
      <c r="W425" s="8"/>
      <c r="X425" s="8"/>
      <c r="Y425" s="8"/>
      <c r="Z425" s="8"/>
    </row>
    <row r="426" ht="28.5" customHeight="1">
      <c r="A426" s="23" t="s">
        <v>475</v>
      </c>
      <c r="B426" s="55">
        <f t="shared" ref="B426:B465" si="156">HLOOKUP($B$2,$I$1:L426,S426,FALSE)</f>
        <v>1</v>
      </c>
      <c r="C426" s="58" t="str">
        <f t="shared" ref="C426:C465" si="157">IF(B426=1,"Ap Dung","Khong")</f>
        <v>Ap Dung</v>
      </c>
      <c r="D426" s="59" t="str">
        <f t="shared" ref="D426:D465" si="158">IF(E426="x","Bat buoc",(IF(E426=1,"khuyen khich","Khong")))</f>
        <v>Bat buoc</v>
      </c>
      <c r="E426" s="31" t="str">
        <f t="shared" ref="E426:E465" si="159">HLOOKUP($E$2,$N$1:R426,S426,FALSE)</f>
        <v>x</v>
      </c>
      <c r="F426" s="25"/>
      <c r="G426" s="27" t="str">
        <f t="shared" ref="G426:G465" si="160">IF(AND(F426=1,E426=1),1,IF(AND(F426=1,E426="x"),"x",""))</f>
        <v/>
      </c>
      <c r="H426" s="26" t="s">
        <v>15</v>
      </c>
      <c r="I426" s="21">
        <v>1.0</v>
      </c>
      <c r="J426" s="21">
        <v>1.0</v>
      </c>
      <c r="K426" s="21">
        <v>1.0</v>
      </c>
      <c r="L426" s="21">
        <v>1.0</v>
      </c>
      <c r="M426" s="27" t="s">
        <v>22</v>
      </c>
      <c r="N426" s="27" t="s">
        <v>23</v>
      </c>
      <c r="O426" s="27" t="s">
        <v>23</v>
      </c>
      <c r="P426" s="27" t="s">
        <v>23</v>
      </c>
      <c r="Q426" s="27" t="s">
        <v>23</v>
      </c>
      <c r="R426" s="27" t="s">
        <v>23</v>
      </c>
      <c r="S426" s="21">
        <v>426.0</v>
      </c>
      <c r="T426" s="25"/>
      <c r="U426" s="8"/>
      <c r="V426" s="8"/>
      <c r="W426" s="8"/>
      <c r="X426" s="8"/>
      <c r="Y426" s="8"/>
      <c r="Z426" s="8"/>
    </row>
    <row r="427" ht="28.5" customHeight="1">
      <c r="A427" s="23" t="s">
        <v>476</v>
      </c>
      <c r="B427" s="55">
        <f t="shared" si="156"/>
        <v>1</v>
      </c>
      <c r="C427" s="58" t="str">
        <f t="shared" si="157"/>
        <v>Ap Dung</v>
      </c>
      <c r="D427" s="59" t="str">
        <f t="shared" si="158"/>
        <v>Bat buoc</v>
      </c>
      <c r="E427" s="31" t="str">
        <f t="shared" si="159"/>
        <v>x</v>
      </c>
      <c r="F427" s="25"/>
      <c r="G427" s="27" t="str">
        <f t="shared" si="160"/>
        <v/>
      </c>
      <c r="H427" s="26" t="s">
        <v>15</v>
      </c>
      <c r="I427" s="21">
        <v>1.0</v>
      </c>
      <c r="J427" s="21">
        <v>1.0</v>
      </c>
      <c r="K427" s="21">
        <v>1.0</v>
      </c>
      <c r="L427" s="21">
        <v>1.0</v>
      </c>
      <c r="M427" s="27" t="s">
        <v>22</v>
      </c>
      <c r="N427" s="27" t="s">
        <v>23</v>
      </c>
      <c r="O427" s="27" t="s">
        <v>23</v>
      </c>
      <c r="P427" s="27" t="s">
        <v>23</v>
      </c>
      <c r="Q427" s="27" t="s">
        <v>23</v>
      </c>
      <c r="R427" s="27" t="s">
        <v>23</v>
      </c>
      <c r="S427" s="21">
        <v>427.0</v>
      </c>
      <c r="T427" s="25"/>
      <c r="U427" s="8"/>
      <c r="V427" s="8"/>
      <c r="W427" s="8"/>
      <c r="X427" s="8"/>
      <c r="Y427" s="8"/>
      <c r="Z427" s="8"/>
    </row>
    <row r="428" ht="28.5" customHeight="1">
      <c r="A428" s="23" t="s">
        <v>477</v>
      </c>
      <c r="B428" s="55">
        <f t="shared" si="156"/>
        <v>1</v>
      </c>
      <c r="C428" s="58" t="str">
        <f t="shared" si="157"/>
        <v>Ap Dung</v>
      </c>
      <c r="D428" s="59" t="str">
        <f t="shared" si="158"/>
        <v>Bat buoc</v>
      </c>
      <c r="E428" s="31" t="str">
        <f t="shared" si="159"/>
        <v>x</v>
      </c>
      <c r="F428" s="25"/>
      <c r="G428" s="27" t="str">
        <f t="shared" si="160"/>
        <v/>
      </c>
      <c r="H428" s="26" t="s">
        <v>15</v>
      </c>
      <c r="I428" s="21">
        <v>1.0</v>
      </c>
      <c r="J428" s="21">
        <v>1.0</v>
      </c>
      <c r="K428" s="21">
        <v>1.0</v>
      </c>
      <c r="L428" s="21">
        <v>1.0</v>
      </c>
      <c r="M428" s="27" t="s">
        <v>22</v>
      </c>
      <c r="N428" s="27" t="s">
        <v>23</v>
      </c>
      <c r="O428" s="27" t="s">
        <v>23</v>
      </c>
      <c r="P428" s="27" t="s">
        <v>23</v>
      </c>
      <c r="Q428" s="27" t="s">
        <v>23</v>
      </c>
      <c r="R428" s="27" t="s">
        <v>23</v>
      </c>
      <c r="S428" s="21">
        <v>428.0</v>
      </c>
      <c r="T428" s="25"/>
      <c r="U428" s="8"/>
      <c r="V428" s="8"/>
      <c r="W428" s="8"/>
      <c r="X428" s="8"/>
      <c r="Y428" s="8"/>
      <c r="Z428" s="8"/>
    </row>
    <row r="429" ht="28.5" customHeight="1">
      <c r="A429" s="23" t="s">
        <v>478</v>
      </c>
      <c r="B429" s="55">
        <f t="shared" si="156"/>
        <v>1</v>
      </c>
      <c r="C429" s="58" t="str">
        <f t="shared" si="157"/>
        <v>Ap Dung</v>
      </c>
      <c r="D429" s="59" t="str">
        <f t="shared" si="158"/>
        <v>Bat buoc</v>
      </c>
      <c r="E429" s="31" t="str">
        <f t="shared" si="159"/>
        <v>x</v>
      </c>
      <c r="F429" s="25"/>
      <c r="G429" s="27" t="str">
        <f t="shared" si="160"/>
        <v/>
      </c>
      <c r="H429" s="26" t="s">
        <v>15</v>
      </c>
      <c r="I429" s="21">
        <v>1.0</v>
      </c>
      <c r="J429" s="21">
        <v>1.0</v>
      </c>
      <c r="K429" s="21">
        <v>1.0</v>
      </c>
      <c r="L429" s="21">
        <v>1.0</v>
      </c>
      <c r="M429" s="27" t="s">
        <v>22</v>
      </c>
      <c r="N429" s="27" t="s">
        <v>23</v>
      </c>
      <c r="O429" s="27" t="s">
        <v>23</v>
      </c>
      <c r="P429" s="27" t="s">
        <v>23</v>
      </c>
      <c r="Q429" s="27" t="s">
        <v>23</v>
      </c>
      <c r="R429" s="27" t="s">
        <v>23</v>
      </c>
      <c r="S429" s="21">
        <v>429.0</v>
      </c>
      <c r="T429" s="25"/>
      <c r="U429" s="8"/>
      <c r="V429" s="8"/>
      <c r="W429" s="8"/>
      <c r="X429" s="8"/>
      <c r="Y429" s="8"/>
      <c r="Z429" s="8"/>
    </row>
    <row r="430" ht="28.5" customHeight="1">
      <c r="A430" s="23" t="s">
        <v>479</v>
      </c>
      <c r="B430" s="55">
        <f t="shared" si="156"/>
        <v>1</v>
      </c>
      <c r="C430" s="58" t="str">
        <f t="shared" si="157"/>
        <v>Ap Dung</v>
      </c>
      <c r="D430" s="59" t="str">
        <f t="shared" si="158"/>
        <v>Bat buoc</v>
      </c>
      <c r="E430" s="31" t="str">
        <f t="shared" si="159"/>
        <v>x</v>
      </c>
      <c r="F430" s="25"/>
      <c r="G430" s="27" t="str">
        <f t="shared" si="160"/>
        <v/>
      </c>
      <c r="H430" s="26" t="s">
        <v>15</v>
      </c>
      <c r="I430" s="21">
        <v>1.0</v>
      </c>
      <c r="J430" s="21">
        <v>1.0</v>
      </c>
      <c r="K430" s="21">
        <v>1.0</v>
      </c>
      <c r="L430" s="21">
        <v>1.0</v>
      </c>
      <c r="M430" s="27" t="s">
        <v>22</v>
      </c>
      <c r="N430" s="27" t="s">
        <v>23</v>
      </c>
      <c r="O430" s="27" t="s">
        <v>23</v>
      </c>
      <c r="P430" s="27" t="s">
        <v>23</v>
      </c>
      <c r="Q430" s="27" t="s">
        <v>23</v>
      </c>
      <c r="R430" s="27" t="s">
        <v>23</v>
      </c>
      <c r="S430" s="21">
        <v>430.0</v>
      </c>
      <c r="T430" s="25"/>
      <c r="U430" s="8"/>
      <c r="V430" s="8"/>
      <c r="W430" s="8"/>
      <c r="X430" s="8"/>
      <c r="Y430" s="8"/>
      <c r="Z430" s="8"/>
    </row>
    <row r="431" ht="28.5" customHeight="1">
      <c r="A431" s="23" t="s">
        <v>480</v>
      </c>
      <c r="B431" s="55">
        <f t="shared" si="156"/>
        <v>1</v>
      </c>
      <c r="C431" s="58" t="str">
        <f t="shared" si="157"/>
        <v>Ap Dung</v>
      </c>
      <c r="D431" s="59" t="str">
        <f t="shared" si="158"/>
        <v>Bat buoc</v>
      </c>
      <c r="E431" s="31" t="str">
        <f t="shared" si="159"/>
        <v>x</v>
      </c>
      <c r="F431" s="25"/>
      <c r="G431" s="27" t="str">
        <f t="shared" si="160"/>
        <v/>
      </c>
      <c r="H431" s="26" t="s">
        <v>15</v>
      </c>
      <c r="I431" s="21">
        <v>1.0</v>
      </c>
      <c r="J431" s="21">
        <v>1.0</v>
      </c>
      <c r="K431" s="21">
        <v>1.0</v>
      </c>
      <c r="L431" s="21">
        <v>1.0</v>
      </c>
      <c r="M431" s="27" t="s">
        <v>22</v>
      </c>
      <c r="N431" s="27" t="s">
        <v>23</v>
      </c>
      <c r="O431" s="27" t="s">
        <v>23</v>
      </c>
      <c r="P431" s="27" t="s">
        <v>23</v>
      </c>
      <c r="Q431" s="27" t="s">
        <v>23</v>
      </c>
      <c r="R431" s="27" t="s">
        <v>23</v>
      </c>
      <c r="S431" s="21">
        <v>431.0</v>
      </c>
      <c r="T431" s="25"/>
      <c r="U431" s="8"/>
      <c r="V431" s="8"/>
      <c r="W431" s="8"/>
      <c r="X431" s="8"/>
      <c r="Y431" s="8"/>
      <c r="Z431" s="8"/>
    </row>
    <row r="432" ht="28.5" customHeight="1">
      <c r="A432" s="23" t="s">
        <v>176</v>
      </c>
      <c r="B432" s="55">
        <f t="shared" si="156"/>
        <v>1</v>
      </c>
      <c r="C432" s="58" t="str">
        <f t="shared" si="157"/>
        <v>Ap Dung</v>
      </c>
      <c r="D432" s="59" t="str">
        <f t="shared" si="158"/>
        <v>Bat buoc</v>
      </c>
      <c r="E432" s="31" t="str">
        <f t="shared" si="159"/>
        <v>x</v>
      </c>
      <c r="F432" s="25"/>
      <c r="G432" s="27" t="str">
        <f t="shared" si="160"/>
        <v/>
      </c>
      <c r="H432" s="26" t="s">
        <v>15</v>
      </c>
      <c r="I432" s="21">
        <v>1.0</v>
      </c>
      <c r="J432" s="21">
        <v>1.0</v>
      </c>
      <c r="K432" s="21">
        <v>1.0</v>
      </c>
      <c r="L432" s="21">
        <v>1.0</v>
      </c>
      <c r="M432" s="27" t="s">
        <v>22</v>
      </c>
      <c r="N432" s="27" t="s">
        <v>23</v>
      </c>
      <c r="O432" s="27" t="s">
        <v>23</v>
      </c>
      <c r="P432" s="27" t="s">
        <v>23</v>
      </c>
      <c r="Q432" s="27" t="s">
        <v>23</v>
      </c>
      <c r="R432" s="27" t="s">
        <v>23</v>
      </c>
      <c r="S432" s="21">
        <v>432.0</v>
      </c>
      <c r="T432" s="25"/>
      <c r="U432" s="8"/>
      <c r="V432" s="8"/>
      <c r="W432" s="8"/>
      <c r="X432" s="8"/>
      <c r="Y432" s="8"/>
      <c r="Z432" s="8"/>
    </row>
    <row r="433" ht="28.5" customHeight="1">
      <c r="A433" s="23" t="s">
        <v>481</v>
      </c>
      <c r="B433" s="55">
        <f t="shared" si="156"/>
        <v>1</v>
      </c>
      <c r="C433" s="58" t="str">
        <f t="shared" si="157"/>
        <v>Ap Dung</v>
      </c>
      <c r="D433" s="59" t="str">
        <f t="shared" si="158"/>
        <v>Bat buoc</v>
      </c>
      <c r="E433" s="31" t="str">
        <f t="shared" si="159"/>
        <v>x</v>
      </c>
      <c r="F433" s="25"/>
      <c r="G433" s="27" t="str">
        <f t="shared" si="160"/>
        <v/>
      </c>
      <c r="H433" s="26" t="s">
        <v>15</v>
      </c>
      <c r="I433" s="21">
        <v>1.0</v>
      </c>
      <c r="J433" s="21">
        <v>1.0</v>
      </c>
      <c r="K433" s="21">
        <v>1.0</v>
      </c>
      <c r="L433" s="21">
        <v>1.0</v>
      </c>
      <c r="M433" s="27" t="s">
        <v>22</v>
      </c>
      <c r="N433" s="27" t="s">
        <v>23</v>
      </c>
      <c r="O433" s="27" t="s">
        <v>23</v>
      </c>
      <c r="P433" s="27" t="s">
        <v>23</v>
      </c>
      <c r="Q433" s="27" t="s">
        <v>23</v>
      </c>
      <c r="R433" s="27" t="s">
        <v>23</v>
      </c>
      <c r="S433" s="21">
        <v>433.0</v>
      </c>
      <c r="T433" s="25"/>
      <c r="U433" s="8"/>
      <c r="V433" s="8"/>
      <c r="W433" s="8"/>
      <c r="X433" s="8"/>
      <c r="Y433" s="8"/>
      <c r="Z433" s="8"/>
    </row>
    <row r="434" ht="28.5" customHeight="1">
      <c r="A434" s="23" t="s">
        <v>482</v>
      </c>
      <c r="B434" s="55">
        <f t="shared" si="156"/>
        <v>1</v>
      </c>
      <c r="C434" s="58" t="str">
        <f t="shared" si="157"/>
        <v>Ap Dung</v>
      </c>
      <c r="D434" s="59" t="str">
        <f t="shared" si="158"/>
        <v>Bat buoc</v>
      </c>
      <c r="E434" s="31" t="str">
        <f t="shared" si="159"/>
        <v>x</v>
      </c>
      <c r="F434" s="25"/>
      <c r="G434" s="27" t="str">
        <f t="shared" si="160"/>
        <v/>
      </c>
      <c r="H434" s="26" t="s">
        <v>15</v>
      </c>
      <c r="I434" s="21">
        <v>1.0</v>
      </c>
      <c r="J434" s="21">
        <v>1.0</v>
      </c>
      <c r="K434" s="21">
        <v>1.0</v>
      </c>
      <c r="L434" s="21">
        <v>1.0</v>
      </c>
      <c r="M434" s="27" t="s">
        <v>22</v>
      </c>
      <c r="N434" s="27" t="s">
        <v>23</v>
      </c>
      <c r="O434" s="27" t="s">
        <v>23</v>
      </c>
      <c r="P434" s="27" t="s">
        <v>23</v>
      </c>
      <c r="Q434" s="27" t="s">
        <v>23</v>
      </c>
      <c r="R434" s="27" t="s">
        <v>23</v>
      </c>
      <c r="S434" s="21">
        <v>434.0</v>
      </c>
      <c r="T434" s="25"/>
      <c r="U434" s="8"/>
      <c r="V434" s="8"/>
      <c r="W434" s="8"/>
      <c r="X434" s="8"/>
      <c r="Y434" s="8"/>
      <c r="Z434" s="8"/>
    </row>
    <row r="435" ht="28.5" customHeight="1">
      <c r="A435" s="23" t="s">
        <v>483</v>
      </c>
      <c r="B435" s="55">
        <f t="shared" si="156"/>
        <v>1</v>
      </c>
      <c r="C435" s="58" t="str">
        <f t="shared" si="157"/>
        <v>Ap Dung</v>
      </c>
      <c r="D435" s="59" t="str">
        <f t="shared" si="158"/>
        <v>Khong</v>
      </c>
      <c r="E435" s="25" t="str">
        <f t="shared" si="159"/>
        <v/>
      </c>
      <c r="F435" s="25"/>
      <c r="G435" s="27" t="str">
        <f t="shared" si="160"/>
        <v/>
      </c>
      <c r="H435" s="26" t="s">
        <v>15</v>
      </c>
      <c r="I435" s="21">
        <v>1.0</v>
      </c>
      <c r="J435" s="21">
        <v>1.0</v>
      </c>
      <c r="K435" s="21">
        <v>1.0</v>
      </c>
      <c r="L435" s="21">
        <v>1.0</v>
      </c>
      <c r="M435" s="27" t="s">
        <v>38</v>
      </c>
      <c r="N435" s="22">
        <v>1.0</v>
      </c>
      <c r="O435" s="22">
        <v>1.0</v>
      </c>
      <c r="P435" s="22">
        <v>1.0</v>
      </c>
      <c r="Q435" s="22">
        <v>1.0</v>
      </c>
      <c r="R435" s="22"/>
      <c r="S435" s="21">
        <v>435.0</v>
      </c>
      <c r="T435" s="25"/>
      <c r="U435" s="8"/>
      <c r="V435" s="8"/>
      <c r="W435" s="8"/>
      <c r="X435" s="8"/>
      <c r="Y435" s="8"/>
      <c r="Z435" s="8"/>
    </row>
    <row r="436" ht="28.5" customHeight="1">
      <c r="A436" s="23" t="s">
        <v>484</v>
      </c>
      <c r="B436" s="55">
        <f t="shared" si="156"/>
        <v>1</v>
      </c>
      <c r="C436" s="58" t="str">
        <f t="shared" si="157"/>
        <v>Ap Dung</v>
      </c>
      <c r="D436" s="59" t="str">
        <f t="shared" si="158"/>
        <v>Bat buoc</v>
      </c>
      <c r="E436" s="31" t="str">
        <f t="shared" si="159"/>
        <v>x</v>
      </c>
      <c r="F436" s="25"/>
      <c r="G436" s="27" t="str">
        <f t="shared" si="160"/>
        <v/>
      </c>
      <c r="H436" s="26" t="s">
        <v>15</v>
      </c>
      <c r="I436" s="21">
        <v>1.0</v>
      </c>
      <c r="J436" s="21">
        <v>1.0</v>
      </c>
      <c r="K436" s="21">
        <v>1.0</v>
      </c>
      <c r="L436" s="21">
        <v>1.0</v>
      </c>
      <c r="M436" s="27" t="s">
        <v>129</v>
      </c>
      <c r="N436" s="22"/>
      <c r="O436" s="22"/>
      <c r="P436" s="22"/>
      <c r="Q436" s="22">
        <v>1.0</v>
      </c>
      <c r="R436" s="27" t="s">
        <v>23</v>
      </c>
      <c r="S436" s="21">
        <v>436.0</v>
      </c>
      <c r="T436" s="25"/>
      <c r="U436" s="8"/>
      <c r="V436" s="8"/>
      <c r="W436" s="8"/>
      <c r="X436" s="8"/>
      <c r="Y436" s="8"/>
      <c r="Z436" s="8"/>
    </row>
    <row r="437" ht="28.5" customHeight="1">
      <c r="A437" s="23" t="s">
        <v>485</v>
      </c>
      <c r="B437" s="55">
        <f t="shared" si="156"/>
        <v>1</v>
      </c>
      <c r="C437" s="58" t="str">
        <f t="shared" si="157"/>
        <v>Ap Dung</v>
      </c>
      <c r="D437" s="59" t="str">
        <f t="shared" si="158"/>
        <v>Bat buoc</v>
      </c>
      <c r="E437" s="31" t="str">
        <f t="shared" si="159"/>
        <v>x</v>
      </c>
      <c r="F437" s="25"/>
      <c r="G437" s="27" t="str">
        <f t="shared" si="160"/>
        <v/>
      </c>
      <c r="H437" s="26" t="s">
        <v>15</v>
      </c>
      <c r="I437" s="21">
        <v>1.0</v>
      </c>
      <c r="J437" s="21">
        <v>1.0</v>
      </c>
      <c r="K437" s="21">
        <v>1.0</v>
      </c>
      <c r="L437" s="21">
        <v>1.0</v>
      </c>
      <c r="M437" s="27" t="s">
        <v>22</v>
      </c>
      <c r="N437" s="27" t="s">
        <v>23</v>
      </c>
      <c r="O437" s="27" t="s">
        <v>23</v>
      </c>
      <c r="P437" s="27" t="s">
        <v>23</v>
      </c>
      <c r="Q437" s="27" t="s">
        <v>23</v>
      </c>
      <c r="R437" s="27" t="s">
        <v>23</v>
      </c>
      <c r="S437" s="21">
        <v>437.0</v>
      </c>
      <c r="T437" s="25"/>
      <c r="U437" s="8"/>
      <c r="V437" s="8"/>
      <c r="W437" s="8"/>
      <c r="X437" s="8"/>
      <c r="Y437" s="8"/>
      <c r="Z437" s="8"/>
    </row>
    <row r="438" ht="28.5" customHeight="1">
      <c r="A438" s="23" t="s">
        <v>486</v>
      </c>
      <c r="B438" s="55">
        <f t="shared" si="156"/>
        <v>1</v>
      </c>
      <c r="C438" s="58" t="str">
        <f t="shared" si="157"/>
        <v>Ap Dung</v>
      </c>
      <c r="D438" s="59" t="str">
        <f t="shared" si="158"/>
        <v>Khong</v>
      </c>
      <c r="E438" s="25" t="str">
        <f t="shared" si="159"/>
        <v/>
      </c>
      <c r="F438" s="25"/>
      <c r="G438" s="27" t="str">
        <f t="shared" si="160"/>
        <v/>
      </c>
      <c r="H438" s="26" t="s">
        <v>15</v>
      </c>
      <c r="I438" s="21">
        <v>1.0</v>
      </c>
      <c r="J438" s="21">
        <v>1.0</v>
      </c>
      <c r="K438" s="21">
        <v>1.0</v>
      </c>
      <c r="L438" s="21">
        <v>1.0</v>
      </c>
      <c r="M438" s="22">
        <v>3.0</v>
      </c>
      <c r="N438" s="22"/>
      <c r="O438" s="22"/>
      <c r="P438" s="22">
        <v>1.0</v>
      </c>
      <c r="Q438" s="22"/>
      <c r="R438" s="22"/>
      <c r="S438" s="21">
        <v>438.0</v>
      </c>
      <c r="T438" s="25"/>
      <c r="U438" s="8"/>
      <c r="V438" s="8"/>
      <c r="W438" s="8"/>
      <c r="X438" s="8"/>
      <c r="Y438" s="8"/>
      <c r="Z438" s="8"/>
    </row>
    <row r="439" ht="28.5" customHeight="1">
      <c r="A439" s="23" t="s">
        <v>487</v>
      </c>
      <c r="B439" s="55">
        <f t="shared" si="156"/>
        <v>1</v>
      </c>
      <c r="C439" s="58" t="str">
        <f t="shared" si="157"/>
        <v>Ap Dung</v>
      </c>
      <c r="D439" s="59" t="str">
        <f t="shared" si="158"/>
        <v>Bat buoc</v>
      </c>
      <c r="E439" s="31" t="str">
        <f t="shared" si="159"/>
        <v>x</v>
      </c>
      <c r="F439" s="25"/>
      <c r="G439" s="27" t="str">
        <f t="shared" si="160"/>
        <v/>
      </c>
      <c r="H439" s="26" t="s">
        <v>15</v>
      </c>
      <c r="I439" s="21">
        <v>1.0</v>
      </c>
      <c r="J439" s="21">
        <v>1.0</v>
      </c>
      <c r="K439" s="21">
        <v>1.0</v>
      </c>
      <c r="L439" s="21">
        <v>1.0</v>
      </c>
      <c r="M439" s="27" t="s">
        <v>41</v>
      </c>
      <c r="N439" s="22"/>
      <c r="O439" s="22"/>
      <c r="P439" s="22"/>
      <c r="Q439" s="27" t="s">
        <v>23</v>
      </c>
      <c r="R439" s="27" t="s">
        <v>23</v>
      </c>
      <c r="S439" s="21">
        <v>439.0</v>
      </c>
      <c r="T439" s="25"/>
      <c r="U439" s="8"/>
      <c r="V439" s="8"/>
      <c r="W439" s="8"/>
      <c r="X439" s="8"/>
      <c r="Y439" s="8"/>
      <c r="Z439" s="8"/>
    </row>
    <row r="440" ht="28.5" customHeight="1">
      <c r="A440" s="23" t="s">
        <v>488</v>
      </c>
      <c r="B440" s="55">
        <f t="shared" si="156"/>
        <v>1</v>
      </c>
      <c r="C440" s="58" t="str">
        <f t="shared" si="157"/>
        <v>Ap Dung</v>
      </c>
      <c r="D440" s="59" t="str">
        <f t="shared" si="158"/>
        <v>Bat buoc</v>
      </c>
      <c r="E440" s="31" t="str">
        <f t="shared" si="159"/>
        <v>x</v>
      </c>
      <c r="F440" s="25"/>
      <c r="G440" s="27" t="str">
        <f t="shared" si="160"/>
        <v/>
      </c>
      <c r="H440" s="26" t="s">
        <v>15</v>
      </c>
      <c r="I440" s="21">
        <v>1.0</v>
      </c>
      <c r="J440" s="21">
        <v>1.0</v>
      </c>
      <c r="K440" s="21">
        <v>1.0</v>
      </c>
      <c r="L440" s="21">
        <v>1.0</v>
      </c>
      <c r="M440" s="27" t="s">
        <v>25</v>
      </c>
      <c r="N440" s="22"/>
      <c r="O440" s="22"/>
      <c r="P440" s="27" t="s">
        <v>23</v>
      </c>
      <c r="Q440" s="27" t="s">
        <v>23</v>
      </c>
      <c r="R440" s="27" t="s">
        <v>23</v>
      </c>
      <c r="S440" s="21">
        <v>440.0</v>
      </c>
      <c r="T440" s="25"/>
      <c r="U440" s="8"/>
      <c r="V440" s="8"/>
      <c r="W440" s="8"/>
      <c r="X440" s="8"/>
      <c r="Y440" s="8"/>
      <c r="Z440" s="8"/>
    </row>
    <row r="441" ht="28.5" customHeight="1">
      <c r="A441" s="23" t="s">
        <v>489</v>
      </c>
      <c r="B441" s="55">
        <f t="shared" si="156"/>
        <v>1</v>
      </c>
      <c r="C441" s="58" t="str">
        <f t="shared" si="157"/>
        <v>Ap Dung</v>
      </c>
      <c r="D441" s="59" t="str">
        <f t="shared" si="158"/>
        <v>khuyen khich</v>
      </c>
      <c r="E441" s="25">
        <f t="shared" si="159"/>
        <v>1</v>
      </c>
      <c r="F441" s="25"/>
      <c r="G441" s="27" t="str">
        <f t="shared" si="160"/>
        <v/>
      </c>
      <c r="H441" s="26" t="s">
        <v>15</v>
      </c>
      <c r="I441" s="21">
        <v>1.0</v>
      </c>
      <c r="J441" s="21">
        <v>1.0</v>
      </c>
      <c r="K441" s="21">
        <v>1.0</v>
      </c>
      <c r="L441" s="21">
        <v>1.0</v>
      </c>
      <c r="M441" s="27" t="s">
        <v>224</v>
      </c>
      <c r="N441" s="22"/>
      <c r="O441" s="22"/>
      <c r="P441" s="22"/>
      <c r="Q441" s="22">
        <v>1.0</v>
      </c>
      <c r="R441" s="22">
        <v>1.0</v>
      </c>
      <c r="S441" s="21">
        <v>441.0</v>
      </c>
      <c r="T441" s="25"/>
      <c r="U441" s="8"/>
      <c r="V441" s="8"/>
      <c r="W441" s="8"/>
      <c r="X441" s="8"/>
      <c r="Y441" s="8"/>
      <c r="Z441" s="8"/>
    </row>
    <row r="442" ht="28.5" customHeight="1">
      <c r="A442" s="23" t="s">
        <v>490</v>
      </c>
      <c r="B442" s="55">
        <f t="shared" si="156"/>
        <v>1</v>
      </c>
      <c r="C442" s="58" t="str">
        <f t="shared" si="157"/>
        <v>Ap Dung</v>
      </c>
      <c r="D442" s="59" t="str">
        <f t="shared" si="158"/>
        <v>khuyen khich</v>
      </c>
      <c r="E442" s="25">
        <f t="shared" si="159"/>
        <v>1</v>
      </c>
      <c r="F442" s="25"/>
      <c r="G442" s="27" t="str">
        <f t="shared" si="160"/>
        <v/>
      </c>
      <c r="H442" s="26" t="s">
        <v>15</v>
      </c>
      <c r="I442" s="21">
        <v>1.0</v>
      </c>
      <c r="J442" s="21">
        <v>1.0</v>
      </c>
      <c r="K442" s="21">
        <v>1.0</v>
      </c>
      <c r="L442" s="21">
        <v>1.0</v>
      </c>
      <c r="M442" s="27" t="s">
        <v>18</v>
      </c>
      <c r="N442" s="22"/>
      <c r="O442" s="22"/>
      <c r="P442" s="22">
        <v>1.0</v>
      </c>
      <c r="Q442" s="22">
        <v>1.0</v>
      </c>
      <c r="R442" s="22">
        <v>1.0</v>
      </c>
      <c r="S442" s="21">
        <v>442.0</v>
      </c>
      <c r="T442" s="25"/>
      <c r="U442" s="8"/>
      <c r="V442" s="8"/>
      <c r="W442" s="8"/>
      <c r="X442" s="8"/>
      <c r="Y442" s="8"/>
      <c r="Z442" s="8"/>
    </row>
    <row r="443" ht="28.5" customHeight="1">
      <c r="A443" s="23" t="s">
        <v>491</v>
      </c>
      <c r="B443" s="55">
        <f t="shared" si="156"/>
        <v>1</v>
      </c>
      <c r="C443" s="58" t="str">
        <f t="shared" si="157"/>
        <v>Ap Dung</v>
      </c>
      <c r="D443" s="59" t="str">
        <f t="shared" si="158"/>
        <v>Bat buoc</v>
      </c>
      <c r="E443" s="31" t="str">
        <f t="shared" si="159"/>
        <v>x</v>
      </c>
      <c r="F443" s="25"/>
      <c r="G443" s="27" t="str">
        <f t="shared" si="160"/>
        <v/>
      </c>
      <c r="H443" s="26" t="s">
        <v>15</v>
      </c>
      <c r="I443" s="21">
        <v>1.0</v>
      </c>
      <c r="J443" s="21">
        <v>1.0</v>
      </c>
      <c r="K443" s="21">
        <v>1.0</v>
      </c>
      <c r="L443" s="21">
        <v>1.0</v>
      </c>
      <c r="M443" s="27" t="s">
        <v>129</v>
      </c>
      <c r="N443" s="22"/>
      <c r="O443" s="22"/>
      <c r="P443" s="22"/>
      <c r="Q443" s="22">
        <v>1.0</v>
      </c>
      <c r="R443" s="27" t="s">
        <v>23</v>
      </c>
      <c r="S443" s="21">
        <v>443.0</v>
      </c>
      <c r="T443" s="25"/>
      <c r="U443" s="8"/>
      <c r="V443" s="8"/>
      <c r="W443" s="8"/>
      <c r="X443" s="8"/>
      <c r="Y443" s="8"/>
      <c r="Z443" s="8"/>
    </row>
    <row r="444" ht="28.5" customHeight="1">
      <c r="A444" s="23" t="s">
        <v>492</v>
      </c>
      <c r="B444" s="55">
        <f t="shared" si="156"/>
        <v>1</v>
      </c>
      <c r="C444" s="58" t="str">
        <f t="shared" si="157"/>
        <v>Ap Dung</v>
      </c>
      <c r="D444" s="59" t="str">
        <f t="shared" si="158"/>
        <v>khuyen khich</v>
      </c>
      <c r="E444" s="25">
        <f t="shared" si="159"/>
        <v>1</v>
      </c>
      <c r="F444" s="25"/>
      <c r="G444" s="27" t="str">
        <f t="shared" si="160"/>
        <v/>
      </c>
      <c r="H444" s="26" t="s">
        <v>15</v>
      </c>
      <c r="I444" s="21">
        <v>1.0</v>
      </c>
      <c r="J444" s="21">
        <v>1.0</v>
      </c>
      <c r="K444" s="21">
        <v>1.0</v>
      </c>
      <c r="L444" s="21">
        <v>1.0</v>
      </c>
      <c r="M444" s="27" t="s">
        <v>18</v>
      </c>
      <c r="N444" s="22"/>
      <c r="O444" s="22"/>
      <c r="P444" s="22">
        <v>1.0</v>
      </c>
      <c r="Q444" s="22">
        <v>1.0</v>
      </c>
      <c r="R444" s="22">
        <v>1.0</v>
      </c>
      <c r="S444" s="21">
        <v>444.0</v>
      </c>
      <c r="T444" s="25"/>
      <c r="U444" s="8"/>
      <c r="V444" s="8"/>
      <c r="W444" s="8"/>
      <c r="X444" s="8"/>
      <c r="Y444" s="8"/>
      <c r="Z444" s="8"/>
    </row>
    <row r="445" ht="28.5" customHeight="1">
      <c r="A445" s="23" t="s">
        <v>493</v>
      </c>
      <c r="B445" s="55" t="str">
        <f t="shared" si="156"/>
        <v/>
      </c>
      <c r="C445" s="58" t="str">
        <f t="shared" si="157"/>
        <v>Khong</v>
      </c>
      <c r="D445" s="59" t="str">
        <f t="shared" si="158"/>
        <v>Khong</v>
      </c>
      <c r="E445" s="25" t="str">
        <f t="shared" si="159"/>
        <v/>
      </c>
      <c r="F445" s="25"/>
      <c r="G445" s="27" t="str">
        <f t="shared" si="160"/>
        <v/>
      </c>
      <c r="H445" s="26" t="s">
        <v>5</v>
      </c>
      <c r="I445" s="21">
        <v>1.0</v>
      </c>
      <c r="J445" s="21"/>
      <c r="K445" s="21"/>
      <c r="L445" s="21"/>
      <c r="M445" s="27" t="s">
        <v>53</v>
      </c>
      <c r="N445" s="22"/>
      <c r="O445" s="22"/>
      <c r="P445" s="27" t="s">
        <v>23</v>
      </c>
      <c r="Q445" s="22"/>
      <c r="R445" s="22"/>
      <c r="S445" s="21">
        <v>445.0</v>
      </c>
      <c r="T445" s="25"/>
      <c r="U445" s="8"/>
      <c r="V445" s="8"/>
      <c r="W445" s="8"/>
      <c r="X445" s="8"/>
      <c r="Y445" s="8"/>
      <c r="Z445" s="8"/>
    </row>
    <row r="446" ht="28.5" customHeight="1">
      <c r="A446" s="23" t="s">
        <v>494</v>
      </c>
      <c r="B446" s="55" t="str">
        <f t="shared" si="156"/>
        <v/>
      </c>
      <c r="C446" s="58" t="str">
        <f t="shared" si="157"/>
        <v>Khong</v>
      </c>
      <c r="D446" s="59" t="str">
        <f t="shared" si="158"/>
        <v>Bat buoc</v>
      </c>
      <c r="E446" s="31" t="str">
        <f t="shared" si="159"/>
        <v>x</v>
      </c>
      <c r="F446" s="25"/>
      <c r="G446" s="27" t="str">
        <f t="shared" si="160"/>
        <v/>
      </c>
      <c r="H446" s="26" t="s">
        <v>5</v>
      </c>
      <c r="I446" s="21">
        <v>1.0</v>
      </c>
      <c r="J446" s="21"/>
      <c r="K446" s="21"/>
      <c r="L446" s="21"/>
      <c r="M446" s="27" t="s">
        <v>41</v>
      </c>
      <c r="N446" s="22"/>
      <c r="O446" s="22"/>
      <c r="P446" s="22"/>
      <c r="Q446" s="27" t="s">
        <v>23</v>
      </c>
      <c r="R446" s="27" t="s">
        <v>23</v>
      </c>
      <c r="S446" s="21">
        <v>446.0</v>
      </c>
      <c r="T446" s="25"/>
      <c r="U446" s="8"/>
      <c r="V446" s="8"/>
      <c r="W446" s="8"/>
      <c r="X446" s="8"/>
      <c r="Y446" s="8"/>
      <c r="Z446" s="8"/>
    </row>
    <row r="447" ht="28.5" customHeight="1">
      <c r="A447" s="23" t="s">
        <v>495</v>
      </c>
      <c r="B447" s="55" t="str">
        <f t="shared" si="156"/>
        <v/>
      </c>
      <c r="C447" s="58" t="str">
        <f t="shared" si="157"/>
        <v>Khong</v>
      </c>
      <c r="D447" s="59" t="str">
        <f t="shared" si="158"/>
        <v>khuyen khich</v>
      </c>
      <c r="E447" s="25">
        <f t="shared" si="159"/>
        <v>1</v>
      </c>
      <c r="F447" s="25"/>
      <c r="G447" s="27" t="str">
        <f t="shared" si="160"/>
        <v/>
      </c>
      <c r="H447" s="26" t="s">
        <v>5</v>
      </c>
      <c r="I447" s="21">
        <v>1.0</v>
      </c>
      <c r="J447" s="21"/>
      <c r="K447" s="21"/>
      <c r="L447" s="21"/>
      <c r="M447" s="27" t="s">
        <v>224</v>
      </c>
      <c r="N447" s="22"/>
      <c r="O447" s="22"/>
      <c r="P447" s="22"/>
      <c r="Q447" s="22">
        <v>1.0</v>
      </c>
      <c r="R447" s="22">
        <v>1.0</v>
      </c>
      <c r="S447" s="21">
        <v>447.0</v>
      </c>
      <c r="T447" s="25"/>
      <c r="U447" s="8"/>
      <c r="V447" s="8"/>
      <c r="W447" s="8"/>
      <c r="X447" s="8"/>
      <c r="Y447" s="8"/>
      <c r="Z447" s="8"/>
    </row>
    <row r="448" ht="28.5" customHeight="1">
      <c r="A448" s="23" t="s">
        <v>496</v>
      </c>
      <c r="B448" s="55">
        <f t="shared" si="156"/>
        <v>1</v>
      </c>
      <c r="C448" s="58" t="str">
        <f t="shared" si="157"/>
        <v>Ap Dung</v>
      </c>
      <c r="D448" s="59" t="str">
        <f t="shared" si="158"/>
        <v>Bat buoc</v>
      </c>
      <c r="E448" s="31" t="str">
        <f t="shared" si="159"/>
        <v>x</v>
      </c>
      <c r="F448" s="25"/>
      <c r="G448" s="27" t="str">
        <f t="shared" si="160"/>
        <v/>
      </c>
      <c r="H448" s="26" t="s">
        <v>15</v>
      </c>
      <c r="I448" s="21">
        <v>1.0</v>
      </c>
      <c r="J448" s="21">
        <v>1.0</v>
      </c>
      <c r="K448" s="21">
        <v>1.0</v>
      </c>
      <c r="L448" s="21">
        <v>1.0</v>
      </c>
      <c r="M448" s="27" t="s">
        <v>179</v>
      </c>
      <c r="N448" s="22">
        <v>1.0</v>
      </c>
      <c r="O448" s="22">
        <v>1.0</v>
      </c>
      <c r="P448" s="27" t="s">
        <v>23</v>
      </c>
      <c r="Q448" s="27" t="s">
        <v>23</v>
      </c>
      <c r="R448" s="27" t="s">
        <v>23</v>
      </c>
      <c r="S448" s="21">
        <v>448.0</v>
      </c>
      <c r="T448" s="25"/>
      <c r="U448" s="8"/>
      <c r="V448" s="8"/>
      <c r="W448" s="8"/>
      <c r="X448" s="8"/>
      <c r="Y448" s="8"/>
      <c r="Z448" s="8"/>
    </row>
    <row r="449" ht="28.5" customHeight="1">
      <c r="A449" s="23" t="s">
        <v>497</v>
      </c>
      <c r="B449" s="55">
        <f t="shared" si="156"/>
        <v>1</v>
      </c>
      <c r="C449" s="58" t="str">
        <f t="shared" si="157"/>
        <v>Ap Dung</v>
      </c>
      <c r="D449" s="59" t="str">
        <f t="shared" si="158"/>
        <v>Bat buoc</v>
      </c>
      <c r="E449" s="31" t="str">
        <f t="shared" si="159"/>
        <v>x</v>
      </c>
      <c r="F449" s="25"/>
      <c r="G449" s="27" t="str">
        <f t="shared" si="160"/>
        <v/>
      </c>
      <c r="H449" s="26" t="s">
        <v>15</v>
      </c>
      <c r="I449" s="21">
        <v>1.0</v>
      </c>
      <c r="J449" s="21">
        <v>1.0</v>
      </c>
      <c r="K449" s="21">
        <v>1.0</v>
      </c>
      <c r="L449" s="21">
        <v>1.0</v>
      </c>
      <c r="M449" s="27" t="s">
        <v>35</v>
      </c>
      <c r="N449" s="22"/>
      <c r="O449" s="22"/>
      <c r="P449" s="22">
        <v>1.0</v>
      </c>
      <c r="Q449" s="27" t="s">
        <v>23</v>
      </c>
      <c r="R449" s="27" t="s">
        <v>23</v>
      </c>
      <c r="S449" s="21">
        <v>449.0</v>
      </c>
      <c r="T449" s="25"/>
      <c r="U449" s="8"/>
      <c r="V449" s="8"/>
      <c r="W449" s="8"/>
      <c r="X449" s="8"/>
      <c r="Y449" s="8"/>
      <c r="Z449" s="8"/>
    </row>
    <row r="450" ht="28.5" customHeight="1">
      <c r="A450" s="23" t="s">
        <v>498</v>
      </c>
      <c r="B450" s="55">
        <f t="shared" si="156"/>
        <v>1</v>
      </c>
      <c r="C450" s="58" t="str">
        <f t="shared" si="157"/>
        <v>Ap Dung</v>
      </c>
      <c r="D450" s="59" t="str">
        <f t="shared" si="158"/>
        <v>Bat buoc</v>
      </c>
      <c r="E450" s="31" t="str">
        <f t="shared" si="159"/>
        <v>x</v>
      </c>
      <c r="F450" s="25"/>
      <c r="G450" s="27" t="str">
        <f t="shared" si="160"/>
        <v/>
      </c>
      <c r="H450" s="26" t="s">
        <v>15</v>
      </c>
      <c r="I450" s="21">
        <v>1.0</v>
      </c>
      <c r="J450" s="21">
        <v>1.0</v>
      </c>
      <c r="K450" s="21">
        <v>1.0</v>
      </c>
      <c r="L450" s="21">
        <v>1.0</v>
      </c>
      <c r="M450" s="27" t="s">
        <v>41</v>
      </c>
      <c r="N450" s="22"/>
      <c r="O450" s="22"/>
      <c r="P450" s="22"/>
      <c r="Q450" s="27" t="s">
        <v>23</v>
      </c>
      <c r="R450" s="27" t="s">
        <v>23</v>
      </c>
      <c r="S450" s="21">
        <v>450.0</v>
      </c>
      <c r="T450" s="25"/>
      <c r="U450" s="8"/>
      <c r="V450" s="8"/>
      <c r="W450" s="8"/>
      <c r="X450" s="8"/>
      <c r="Y450" s="8"/>
      <c r="Z450" s="8"/>
    </row>
    <row r="451" ht="28.5" customHeight="1">
      <c r="A451" s="23" t="s">
        <v>499</v>
      </c>
      <c r="B451" s="55">
        <f t="shared" si="156"/>
        <v>1</v>
      </c>
      <c r="C451" s="58" t="str">
        <f t="shared" si="157"/>
        <v>Ap Dung</v>
      </c>
      <c r="D451" s="59" t="str">
        <f t="shared" si="158"/>
        <v>Bat buoc</v>
      </c>
      <c r="E451" s="31" t="str">
        <f t="shared" si="159"/>
        <v>x</v>
      </c>
      <c r="F451" s="25"/>
      <c r="G451" s="27" t="str">
        <f t="shared" si="160"/>
        <v/>
      </c>
      <c r="H451" s="26" t="s">
        <v>15</v>
      </c>
      <c r="I451" s="21">
        <v>1.0</v>
      </c>
      <c r="J451" s="21">
        <v>1.0</v>
      </c>
      <c r="K451" s="21">
        <v>1.0</v>
      </c>
      <c r="L451" s="21">
        <v>1.0</v>
      </c>
      <c r="M451" s="27" t="s">
        <v>41</v>
      </c>
      <c r="N451" s="22"/>
      <c r="O451" s="22"/>
      <c r="P451" s="22"/>
      <c r="Q451" s="27" t="s">
        <v>23</v>
      </c>
      <c r="R451" s="27" t="s">
        <v>23</v>
      </c>
      <c r="S451" s="21">
        <v>451.0</v>
      </c>
      <c r="T451" s="25"/>
      <c r="U451" s="8"/>
      <c r="V451" s="8"/>
      <c r="W451" s="8"/>
      <c r="X451" s="8"/>
      <c r="Y451" s="8"/>
      <c r="Z451" s="8"/>
    </row>
    <row r="452" ht="28.5" customHeight="1">
      <c r="A452" s="23" t="s">
        <v>500</v>
      </c>
      <c r="B452" s="55" t="str">
        <f t="shared" si="156"/>
        <v/>
      </c>
      <c r="C452" s="58" t="str">
        <f t="shared" si="157"/>
        <v>Khong</v>
      </c>
      <c r="D452" s="59" t="str">
        <f t="shared" si="158"/>
        <v>Bat buoc</v>
      </c>
      <c r="E452" s="31" t="str">
        <f t="shared" si="159"/>
        <v>x</v>
      </c>
      <c r="F452" s="25"/>
      <c r="G452" s="27" t="str">
        <f t="shared" si="160"/>
        <v/>
      </c>
      <c r="H452" s="26" t="s">
        <v>6</v>
      </c>
      <c r="I452" s="21"/>
      <c r="J452" s="21">
        <v>1.0</v>
      </c>
      <c r="K452" s="21"/>
      <c r="L452" s="21"/>
      <c r="M452" s="27" t="s">
        <v>41</v>
      </c>
      <c r="N452" s="22"/>
      <c r="O452" s="22"/>
      <c r="P452" s="22"/>
      <c r="Q452" s="27" t="s">
        <v>23</v>
      </c>
      <c r="R452" s="27" t="s">
        <v>23</v>
      </c>
      <c r="S452" s="21">
        <v>452.0</v>
      </c>
      <c r="T452" s="25"/>
      <c r="U452" s="8"/>
      <c r="V452" s="8"/>
      <c r="W452" s="8"/>
      <c r="X452" s="8"/>
      <c r="Y452" s="8"/>
      <c r="Z452" s="8"/>
    </row>
    <row r="453" ht="28.5" customHeight="1">
      <c r="A453" s="23" t="s">
        <v>500</v>
      </c>
      <c r="B453" s="55">
        <f t="shared" si="156"/>
        <v>1</v>
      </c>
      <c r="C453" s="58" t="str">
        <f t="shared" si="157"/>
        <v>Ap Dung</v>
      </c>
      <c r="D453" s="59" t="str">
        <f t="shared" si="158"/>
        <v>khuyen khich</v>
      </c>
      <c r="E453" s="25">
        <f t="shared" si="159"/>
        <v>1</v>
      </c>
      <c r="F453" s="25"/>
      <c r="G453" s="27" t="str">
        <f t="shared" si="160"/>
        <v/>
      </c>
      <c r="H453" s="26" t="s">
        <v>39</v>
      </c>
      <c r="I453" s="21">
        <v>1.0</v>
      </c>
      <c r="J453" s="21"/>
      <c r="K453" s="21">
        <v>1.0</v>
      </c>
      <c r="L453" s="21">
        <v>1.0</v>
      </c>
      <c r="M453" s="22">
        <v>5.0</v>
      </c>
      <c r="N453" s="22"/>
      <c r="O453" s="22"/>
      <c r="P453" s="22"/>
      <c r="Q453" s="22"/>
      <c r="R453" s="22">
        <v>1.0</v>
      </c>
      <c r="S453" s="21">
        <v>453.0</v>
      </c>
      <c r="T453" s="25"/>
      <c r="U453" s="8"/>
      <c r="V453" s="8"/>
      <c r="W453" s="8"/>
      <c r="X453" s="8"/>
      <c r="Y453" s="8"/>
      <c r="Z453" s="8"/>
    </row>
    <row r="454" ht="28.5" customHeight="1">
      <c r="A454" s="23" t="s">
        <v>501</v>
      </c>
      <c r="B454" s="55">
        <f t="shared" si="156"/>
        <v>1</v>
      </c>
      <c r="C454" s="58" t="str">
        <f t="shared" si="157"/>
        <v>Ap Dung</v>
      </c>
      <c r="D454" s="59" t="str">
        <f t="shared" si="158"/>
        <v>Bat buoc</v>
      </c>
      <c r="E454" s="31" t="str">
        <f t="shared" si="159"/>
        <v>x</v>
      </c>
      <c r="F454" s="25"/>
      <c r="G454" s="27" t="str">
        <f t="shared" si="160"/>
        <v/>
      </c>
      <c r="H454" s="26" t="s">
        <v>15</v>
      </c>
      <c r="I454" s="21">
        <v>1.0</v>
      </c>
      <c r="J454" s="21">
        <v>1.0</v>
      </c>
      <c r="K454" s="21">
        <v>1.0</v>
      </c>
      <c r="L454" s="21">
        <v>1.0</v>
      </c>
      <c r="M454" s="27" t="s">
        <v>502</v>
      </c>
      <c r="N454" s="22"/>
      <c r="O454" s="22"/>
      <c r="P454" s="22">
        <v>1.0</v>
      </c>
      <c r="Q454" s="22"/>
      <c r="R454" s="27" t="s">
        <v>23</v>
      </c>
      <c r="S454" s="21">
        <v>454.0</v>
      </c>
      <c r="T454" s="25"/>
      <c r="U454" s="8"/>
      <c r="V454" s="8"/>
      <c r="W454" s="8"/>
      <c r="X454" s="8"/>
      <c r="Y454" s="8"/>
      <c r="Z454" s="8"/>
    </row>
    <row r="455" ht="28.5" customHeight="1">
      <c r="A455" s="23" t="s">
        <v>501</v>
      </c>
      <c r="B455" s="55" t="str">
        <f t="shared" si="156"/>
        <v/>
      </c>
      <c r="C455" s="58" t="str">
        <f t="shared" si="157"/>
        <v>Khong</v>
      </c>
      <c r="D455" s="59" t="str">
        <f t="shared" si="158"/>
        <v>Khong</v>
      </c>
      <c r="E455" s="25" t="str">
        <f t="shared" si="159"/>
        <v/>
      </c>
      <c r="F455" s="25"/>
      <c r="G455" s="27" t="str">
        <f t="shared" si="160"/>
        <v/>
      </c>
      <c r="H455" s="26" t="s">
        <v>6</v>
      </c>
      <c r="I455" s="21"/>
      <c r="J455" s="21">
        <v>1.0</v>
      </c>
      <c r="K455" s="21"/>
      <c r="L455" s="21"/>
      <c r="M455" s="27" t="s">
        <v>56</v>
      </c>
      <c r="N455" s="22"/>
      <c r="O455" s="22"/>
      <c r="P455" s="22"/>
      <c r="Q455" s="27" t="s">
        <v>23</v>
      </c>
      <c r="R455" s="22"/>
      <c r="S455" s="21">
        <v>455.0</v>
      </c>
      <c r="T455" s="25"/>
      <c r="U455" s="8"/>
      <c r="V455" s="8"/>
      <c r="W455" s="8"/>
      <c r="X455" s="8"/>
      <c r="Y455" s="8"/>
      <c r="Z455" s="8"/>
    </row>
    <row r="456" ht="28.5" customHeight="1">
      <c r="A456" s="23" t="s">
        <v>501</v>
      </c>
      <c r="B456" s="55">
        <f t="shared" si="156"/>
        <v>1</v>
      </c>
      <c r="C456" s="58" t="str">
        <f t="shared" si="157"/>
        <v>Ap Dung</v>
      </c>
      <c r="D456" s="59" t="str">
        <f t="shared" si="158"/>
        <v>Khong</v>
      </c>
      <c r="E456" s="25" t="str">
        <f t="shared" si="159"/>
        <v/>
      </c>
      <c r="F456" s="25"/>
      <c r="G456" s="27" t="str">
        <f t="shared" si="160"/>
        <v/>
      </c>
      <c r="H456" s="26" t="s">
        <v>39</v>
      </c>
      <c r="I456" s="21">
        <v>1.0</v>
      </c>
      <c r="J456" s="21">
        <v>1.0</v>
      </c>
      <c r="K456" s="21">
        <v>1.0</v>
      </c>
      <c r="L456" s="21">
        <v>1.0</v>
      </c>
      <c r="M456" s="22">
        <v>4.0</v>
      </c>
      <c r="N456" s="22"/>
      <c r="O456" s="22"/>
      <c r="P456" s="22"/>
      <c r="Q456" s="22">
        <v>1.0</v>
      </c>
      <c r="R456" s="22"/>
      <c r="S456" s="21">
        <v>456.0</v>
      </c>
      <c r="T456" s="25"/>
      <c r="U456" s="8"/>
      <c r="V456" s="8"/>
      <c r="W456" s="8"/>
      <c r="X456" s="8"/>
      <c r="Y456" s="8"/>
      <c r="Z456" s="8"/>
    </row>
    <row r="457" ht="45.75" customHeight="1">
      <c r="A457" s="23" t="s">
        <v>503</v>
      </c>
      <c r="B457" s="55" t="str">
        <f t="shared" si="156"/>
        <v/>
      </c>
      <c r="C457" s="58" t="str">
        <f t="shared" si="157"/>
        <v>Khong</v>
      </c>
      <c r="D457" s="59" t="str">
        <f t="shared" si="158"/>
        <v>Khong</v>
      </c>
      <c r="E457" s="25" t="str">
        <f t="shared" si="159"/>
        <v/>
      </c>
      <c r="F457" s="25"/>
      <c r="G457" s="27" t="str">
        <f t="shared" si="160"/>
        <v/>
      </c>
      <c r="H457" s="26" t="s">
        <v>6</v>
      </c>
      <c r="I457" s="21"/>
      <c r="J457" s="21">
        <v>1.0</v>
      </c>
      <c r="K457" s="21"/>
      <c r="L457" s="21"/>
      <c r="M457" s="27" t="s">
        <v>504</v>
      </c>
      <c r="N457" s="22">
        <v>1.0</v>
      </c>
      <c r="O457" s="22">
        <v>1.0</v>
      </c>
      <c r="P457" s="22">
        <v>1.0</v>
      </c>
      <c r="Q457" s="22"/>
      <c r="R457" s="22"/>
      <c r="S457" s="21">
        <v>457.0</v>
      </c>
      <c r="T457" s="25"/>
      <c r="U457" s="8"/>
      <c r="V457" s="8"/>
      <c r="W457" s="8"/>
      <c r="X457" s="8"/>
      <c r="Y457" s="8"/>
      <c r="Z457" s="8"/>
    </row>
    <row r="458" ht="51.75" customHeight="1">
      <c r="A458" s="23" t="s">
        <v>503</v>
      </c>
      <c r="B458" s="55" t="str">
        <f t="shared" si="156"/>
        <v/>
      </c>
      <c r="C458" s="58" t="str">
        <f t="shared" si="157"/>
        <v>Khong</v>
      </c>
      <c r="D458" s="59" t="str">
        <f t="shared" si="158"/>
        <v>Bat buoc</v>
      </c>
      <c r="E458" s="31" t="str">
        <f t="shared" si="159"/>
        <v>x</v>
      </c>
      <c r="F458" s="25"/>
      <c r="G458" s="27" t="str">
        <f t="shared" si="160"/>
        <v/>
      </c>
      <c r="H458" s="26" t="s">
        <v>33</v>
      </c>
      <c r="I458" s="21">
        <v>1.0</v>
      </c>
      <c r="J458" s="21">
        <v>1.0</v>
      </c>
      <c r="K458" s="21"/>
      <c r="L458" s="21"/>
      <c r="M458" s="27" t="s">
        <v>41</v>
      </c>
      <c r="N458" s="22"/>
      <c r="O458" s="22"/>
      <c r="P458" s="22"/>
      <c r="Q458" s="27" t="s">
        <v>23</v>
      </c>
      <c r="R458" s="27" t="s">
        <v>23</v>
      </c>
      <c r="S458" s="21">
        <v>458.0</v>
      </c>
      <c r="T458" s="25"/>
      <c r="U458" s="8"/>
      <c r="V458" s="8"/>
      <c r="W458" s="8"/>
      <c r="X458" s="8"/>
      <c r="Y458" s="8"/>
      <c r="Z458" s="8"/>
    </row>
    <row r="459" ht="50.25" customHeight="1">
      <c r="A459" s="23" t="s">
        <v>505</v>
      </c>
      <c r="B459" s="55" t="str">
        <f t="shared" si="156"/>
        <v/>
      </c>
      <c r="C459" s="58" t="str">
        <f t="shared" si="157"/>
        <v>Khong</v>
      </c>
      <c r="D459" s="59" t="str">
        <f t="shared" si="158"/>
        <v>Bat buoc</v>
      </c>
      <c r="E459" s="31" t="str">
        <f t="shared" si="159"/>
        <v>x</v>
      </c>
      <c r="F459" s="25"/>
      <c r="G459" s="27" t="str">
        <f t="shared" si="160"/>
        <v/>
      </c>
      <c r="H459" s="26" t="s">
        <v>33</v>
      </c>
      <c r="I459" s="21">
        <v>1.0</v>
      </c>
      <c r="J459" s="21">
        <v>1.0</v>
      </c>
      <c r="K459" s="21"/>
      <c r="L459" s="21"/>
      <c r="M459" s="27" t="s">
        <v>28</v>
      </c>
      <c r="N459" s="22"/>
      <c r="O459" s="22"/>
      <c r="P459" s="22"/>
      <c r="Q459" s="22"/>
      <c r="R459" s="27" t="s">
        <v>23</v>
      </c>
      <c r="S459" s="21">
        <v>459.0</v>
      </c>
      <c r="T459" s="25"/>
      <c r="U459" s="8"/>
      <c r="V459" s="8"/>
      <c r="W459" s="8"/>
      <c r="X459" s="8"/>
      <c r="Y459" s="8"/>
      <c r="Z459" s="8"/>
    </row>
    <row r="460" ht="28.5" customHeight="1">
      <c r="A460" s="23" t="s">
        <v>506</v>
      </c>
      <c r="B460" s="55">
        <f t="shared" si="156"/>
        <v>1</v>
      </c>
      <c r="C460" s="58" t="str">
        <f t="shared" si="157"/>
        <v>Ap Dung</v>
      </c>
      <c r="D460" s="59" t="str">
        <f t="shared" si="158"/>
        <v>Bat buoc</v>
      </c>
      <c r="E460" s="31" t="str">
        <f t="shared" si="159"/>
        <v>x</v>
      </c>
      <c r="F460" s="25"/>
      <c r="G460" s="27" t="str">
        <f t="shared" si="160"/>
        <v/>
      </c>
      <c r="H460" s="26" t="s">
        <v>15</v>
      </c>
      <c r="I460" s="21">
        <v>1.0</v>
      </c>
      <c r="J460" s="21">
        <v>1.0</v>
      </c>
      <c r="K460" s="21">
        <v>1.0</v>
      </c>
      <c r="L460" s="21">
        <v>1.0</v>
      </c>
      <c r="M460" s="27" t="s">
        <v>129</v>
      </c>
      <c r="N460" s="22"/>
      <c r="O460" s="22"/>
      <c r="P460" s="22"/>
      <c r="Q460" s="22">
        <v>1.0</v>
      </c>
      <c r="R460" s="27" t="s">
        <v>23</v>
      </c>
      <c r="S460" s="21">
        <v>460.0</v>
      </c>
      <c r="T460" s="25"/>
      <c r="U460" s="8"/>
      <c r="V460" s="8"/>
      <c r="W460" s="8"/>
      <c r="X460" s="8"/>
      <c r="Y460" s="8"/>
      <c r="Z460" s="8"/>
    </row>
    <row r="461" ht="28.5" customHeight="1">
      <c r="A461" s="23" t="s">
        <v>507</v>
      </c>
      <c r="B461" s="55">
        <f t="shared" si="156"/>
        <v>1</v>
      </c>
      <c r="C461" s="58" t="str">
        <f t="shared" si="157"/>
        <v>Ap Dung</v>
      </c>
      <c r="D461" s="59" t="str">
        <f t="shared" si="158"/>
        <v>Bat buoc</v>
      </c>
      <c r="E461" s="31" t="str">
        <f t="shared" si="159"/>
        <v>x</v>
      </c>
      <c r="F461" s="25"/>
      <c r="G461" s="27" t="str">
        <f t="shared" si="160"/>
        <v/>
      </c>
      <c r="H461" s="26" t="s">
        <v>15</v>
      </c>
      <c r="I461" s="21">
        <v>1.0</v>
      </c>
      <c r="J461" s="21">
        <v>1.0</v>
      </c>
      <c r="K461" s="21">
        <v>1.0</v>
      </c>
      <c r="L461" s="21">
        <v>1.0</v>
      </c>
      <c r="M461" s="27" t="s">
        <v>41</v>
      </c>
      <c r="N461" s="22"/>
      <c r="O461" s="22"/>
      <c r="P461" s="22"/>
      <c r="Q461" s="27" t="s">
        <v>23</v>
      </c>
      <c r="R461" s="27" t="s">
        <v>23</v>
      </c>
      <c r="S461" s="21">
        <v>461.0</v>
      </c>
      <c r="T461" s="25"/>
      <c r="U461" s="8"/>
      <c r="V461" s="8"/>
      <c r="W461" s="8"/>
      <c r="X461" s="8"/>
      <c r="Y461" s="8"/>
      <c r="Z461" s="8"/>
    </row>
    <row r="462" ht="28.5" customHeight="1">
      <c r="A462" s="23" t="s">
        <v>508</v>
      </c>
      <c r="B462" s="55">
        <f t="shared" si="156"/>
        <v>1</v>
      </c>
      <c r="C462" s="58" t="str">
        <f t="shared" si="157"/>
        <v>Ap Dung</v>
      </c>
      <c r="D462" s="59" t="str">
        <f t="shared" si="158"/>
        <v>Bat buoc</v>
      </c>
      <c r="E462" s="31" t="str">
        <f t="shared" si="159"/>
        <v>x</v>
      </c>
      <c r="F462" s="25"/>
      <c r="G462" s="27" t="str">
        <f t="shared" si="160"/>
        <v/>
      </c>
      <c r="H462" s="26" t="s">
        <v>15</v>
      </c>
      <c r="I462" s="21">
        <v>1.0</v>
      </c>
      <c r="J462" s="21">
        <v>1.0</v>
      </c>
      <c r="K462" s="21">
        <v>1.0</v>
      </c>
      <c r="L462" s="21">
        <v>1.0</v>
      </c>
      <c r="M462" s="27" t="s">
        <v>129</v>
      </c>
      <c r="N462" s="22"/>
      <c r="O462" s="22"/>
      <c r="P462" s="22"/>
      <c r="Q462" s="22">
        <v>1.0</v>
      </c>
      <c r="R462" s="27" t="s">
        <v>23</v>
      </c>
      <c r="S462" s="21">
        <v>462.0</v>
      </c>
      <c r="T462" s="25"/>
      <c r="U462" s="8"/>
      <c r="V462" s="8"/>
      <c r="W462" s="8"/>
      <c r="X462" s="8"/>
      <c r="Y462" s="8"/>
      <c r="Z462" s="8"/>
    </row>
    <row r="463" ht="28.5" customHeight="1">
      <c r="A463" s="23" t="s">
        <v>509</v>
      </c>
      <c r="B463" s="55">
        <f t="shared" si="156"/>
        <v>1</v>
      </c>
      <c r="C463" s="58" t="str">
        <f t="shared" si="157"/>
        <v>Ap Dung</v>
      </c>
      <c r="D463" s="59" t="str">
        <f t="shared" si="158"/>
        <v>Bat buoc</v>
      </c>
      <c r="E463" s="31" t="str">
        <f t="shared" si="159"/>
        <v>x</v>
      </c>
      <c r="F463" s="25"/>
      <c r="G463" s="27" t="str">
        <f t="shared" si="160"/>
        <v/>
      </c>
      <c r="H463" s="26" t="s">
        <v>15</v>
      </c>
      <c r="I463" s="21">
        <v>1.0</v>
      </c>
      <c r="J463" s="21">
        <v>1.0</v>
      </c>
      <c r="K463" s="21">
        <v>1.0</v>
      </c>
      <c r="L463" s="21">
        <v>1.0</v>
      </c>
      <c r="M463" s="27" t="s">
        <v>28</v>
      </c>
      <c r="N463" s="22"/>
      <c r="O463" s="22"/>
      <c r="P463" s="22"/>
      <c r="Q463" s="22"/>
      <c r="R463" s="27" t="s">
        <v>23</v>
      </c>
      <c r="S463" s="21">
        <v>463.0</v>
      </c>
      <c r="T463" s="25"/>
      <c r="U463" s="8"/>
      <c r="V463" s="8"/>
      <c r="W463" s="8"/>
      <c r="X463" s="8"/>
      <c r="Y463" s="8"/>
      <c r="Z463" s="8"/>
    </row>
    <row r="464" ht="28.5" customHeight="1">
      <c r="A464" s="23" t="s">
        <v>510</v>
      </c>
      <c r="B464" s="55" t="str">
        <f t="shared" si="156"/>
        <v/>
      </c>
      <c r="C464" s="58" t="str">
        <f t="shared" si="157"/>
        <v>Khong</v>
      </c>
      <c r="D464" s="59" t="str">
        <f t="shared" si="158"/>
        <v>Bat buoc</v>
      </c>
      <c r="E464" s="31" t="str">
        <f t="shared" si="159"/>
        <v>x</v>
      </c>
      <c r="F464" s="25"/>
      <c r="G464" s="27" t="str">
        <f t="shared" si="160"/>
        <v/>
      </c>
      <c r="H464" s="26" t="s">
        <v>6</v>
      </c>
      <c r="I464" s="21"/>
      <c r="J464" s="21">
        <v>1.0</v>
      </c>
      <c r="K464" s="21"/>
      <c r="L464" s="21"/>
      <c r="M464" s="27" t="s">
        <v>28</v>
      </c>
      <c r="N464" s="22"/>
      <c r="O464" s="22"/>
      <c r="P464" s="22"/>
      <c r="Q464" s="22"/>
      <c r="R464" s="27" t="s">
        <v>23</v>
      </c>
      <c r="S464" s="21">
        <v>464.0</v>
      </c>
      <c r="T464" s="25"/>
      <c r="U464" s="8"/>
      <c r="V464" s="8"/>
      <c r="W464" s="8"/>
      <c r="X464" s="8"/>
      <c r="Y464" s="8"/>
      <c r="Z464" s="8"/>
    </row>
    <row r="465" ht="28.5" customHeight="1">
      <c r="A465" s="23" t="s">
        <v>511</v>
      </c>
      <c r="B465" s="55">
        <f t="shared" si="156"/>
        <v>1</v>
      </c>
      <c r="C465" s="58" t="str">
        <f t="shared" si="157"/>
        <v>Ap Dung</v>
      </c>
      <c r="D465" s="59" t="str">
        <f t="shared" si="158"/>
        <v>Bat buoc</v>
      </c>
      <c r="E465" s="31" t="str">
        <f t="shared" si="159"/>
        <v>x</v>
      </c>
      <c r="F465" s="25"/>
      <c r="G465" s="27" t="str">
        <f t="shared" si="160"/>
        <v/>
      </c>
      <c r="H465" s="26" t="s">
        <v>15</v>
      </c>
      <c r="I465" s="21">
        <v>1.0</v>
      </c>
      <c r="J465" s="21">
        <v>1.0</v>
      </c>
      <c r="K465" s="21">
        <v>1.0</v>
      </c>
      <c r="L465" s="21">
        <v>1.0</v>
      </c>
      <c r="M465" s="27" t="s">
        <v>28</v>
      </c>
      <c r="N465" s="22"/>
      <c r="O465" s="22"/>
      <c r="P465" s="22"/>
      <c r="Q465" s="22"/>
      <c r="R465" s="27" t="s">
        <v>23</v>
      </c>
      <c r="S465" s="21">
        <v>465.0</v>
      </c>
      <c r="T465" s="25"/>
      <c r="U465" s="8"/>
      <c r="V465" s="8"/>
      <c r="W465" s="8"/>
      <c r="X465" s="8"/>
      <c r="Y465" s="8"/>
      <c r="Z465" s="8"/>
    </row>
    <row r="466" ht="28.5" customHeight="1">
      <c r="A466" s="16" t="s">
        <v>512</v>
      </c>
      <c r="B466" s="55"/>
      <c r="C466" s="60"/>
      <c r="D466" s="61"/>
      <c r="E466" s="30"/>
      <c r="F466" s="30"/>
      <c r="G466" s="22"/>
      <c r="H466" s="21"/>
      <c r="I466" s="21"/>
      <c r="J466" s="21"/>
      <c r="K466" s="21"/>
      <c r="L466" s="21"/>
      <c r="M466" s="22"/>
      <c r="N466" s="22"/>
      <c r="O466" s="22"/>
      <c r="P466" s="22"/>
      <c r="Q466" s="22"/>
      <c r="R466" s="22"/>
      <c r="S466" s="21">
        <v>466.0</v>
      </c>
      <c r="T466" s="30"/>
      <c r="U466" s="8"/>
      <c r="V466" s="8"/>
      <c r="W466" s="8"/>
      <c r="X466" s="8"/>
      <c r="Y466" s="8"/>
      <c r="Z466" s="8"/>
    </row>
    <row r="467" ht="28.5" customHeight="1">
      <c r="A467" s="16" t="s">
        <v>513</v>
      </c>
      <c r="B467" s="55"/>
      <c r="C467" s="60"/>
      <c r="D467" s="61"/>
      <c r="E467" s="30"/>
      <c r="F467" s="30"/>
      <c r="G467" s="22"/>
      <c r="H467" s="21"/>
      <c r="I467" s="21"/>
      <c r="J467" s="21"/>
      <c r="K467" s="21"/>
      <c r="L467" s="21"/>
      <c r="M467" s="22"/>
      <c r="N467" s="22"/>
      <c r="O467" s="22"/>
      <c r="P467" s="22"/>
      <c r="Q467" s="22"/>
      <c r="R467" s="22"/>
      <c r="S467" s="21">
        <v>467.0</v>
      </c>
      <c r="T467" s="30"/>
      <c r="U467" s="8"/>
      <c r="V467" s="8"/>
      <c r="W467" s="8"/>
      <c r="X467" s="8"/>
      <c r="Y467" s="8"/>
      <c r="Z467" s="8"/>
    </row>
    <row r="468" ht="28.5" customHeight="1">
      <c r="A468" s="28" t="s">
        <v>514</v>
      </c>
      <c r="B468" s="55"/>
      <c r="C468" s="60"/>
      <c r="D468" s="61"/>
      <c r="E468" s="30"/>
      <c r="F468" s="30"/>
      <c r="G468" s="22"/>
      <c r="H468" s="21"/>
      <c r="I468" s="21"/>
      <c r="J468" s="21"/>
      <c r="K468" s="21"/>
      <c r="L468" s="21"/>
      <c r="M468" s="22"/>
      <c r="N468" s="22"/>
      <c r="O468" s="22"/>
      <c r="P468" s="22"/>
      <c r="Q468" s="22"/>
      <c r="R468" s="22"/>
      <c r="S468" s="21">
        <v>468.0</v>
      </c>
      <c r="T468" s="30"/>
      <c r="U468" s="8"/>
      <c r="V468" s="8"/>
      <c r="W468" s="8"/>
      <c r="X468" s="8"/>
      <c r="Y468" s="8"/>
      <c r="Z468" s="8"/>
    </row>
    <row r="469" ht="50.25" customHeight="1">
      <c r="A469" s="23" t="s">
        <v>515</v>
      </c>
      <c r="B469" s="55">
        <f t="shared" ref="B469:B476" si="161">HLOOKUP($B$2,$I$1:L469,S469,FALSE)</f>
        <v>1</v>
      </c>
      <c r="C469" s="58" t="str">
        <f t="shared" ref="C469:C476" si="162">IF(B469=1,"Ap Dung","Khong")</f>
        <v>Ap Dung</v>
      </c>
      <c r="D469" s="59" t="str">
        <f t="shared" ref="D469:D476" si="163">IF(E469="x","Bat buoc",(IF(E469=1,"khuyen khich","Khong")))</f>
        <v>Khong</v>
      </c>
      <c r="E469" s="25" t="str">
        <f t="shared" ref="E469:E476" si="164">HLOOKUP($E$2,$N$1:R469,S469,FALSE)</f>
        <v/>
      </c>
      <c r="F469" s="25"/>
      <c r="G469" s="27" t="str">
        <f t="shared" ref="G469:G476" si="165">IF(AND(F469=1,E469=1),1,IF(AND(F469=1,E469="x"),"x",""))</f>
        <v/>
      </c>
      <c r="H469" s="26" t="s">
        <v>15</v>
      </c>
      <c r="I469" s="21">
        <v>1.0</v>
      </c>
      <c r="J469" s="21">
        <v>1.0</v>
      </c>
      <c r="K469" s="21">
        <v>1.0</v>
      </c>
      <c r="L469" s="21">
        <v>1.0</v>
      </c>
      <c r="M469" s="27" t="s">
        <v>30</v>
      </c>
      <c r="N469" s="27" t="s">
        <v>23</v>
      </c>
      <c r="O469" s="27" t="s">
        <v>23</v>
      </c>
      <c r="P469" s="22"/>
      <c r="Q469" s="22"/>
      <c r="R469" s="22"/>
      <c r="S469" s="21">
        <v>469.0</v>
      </c>
      <c r="T469" s="25"/>
      <c r="U469" s="8"/>
      <c r="V469" s="8"/>
      <c r="W469" s="8"/>
      <c r="X469" s="8"/>
      <c r="Y469" s="8"/>
      <c r="Z469" s="8"/>
    </row>
    <row r="470" ht="54.75" customHeight="1">
      <c r="A470" s="23" t="s">
        <v>516</v>
      </c>
      <c r="B470" s="55">
        <f t="shared" si="161"/>
        <v>1</v>
      </c>
      <c r="C470" s="58" t="str">
        <f t="shared" si="162"/>
        <v>Ap Dung</v>
      </c>
      <c r="D470" s="59" t="str">
        <f t="shared" si="163"/>
        <v>Khong</v>
      </c>
      <c r="E470" s="25" t="str">
        <f t="shared" si="164"/>
        <v/>
      </c>
      <c r="F470" s="25"/>
      <c r="G470" s="27" t="str">
        <f t="shared" si="165"/>
        <v/>
      </c>
      <c r="H470" s="26" t="s">
        <v>15</v>
      </c>
      <c r="I470" s="21">
        <v>1.0</v>
      </c>
      <c r="J470" s="21">
        <v>1.0</v>
      </c>
      <c r="K470" s="21">
        <v>1.0</v>
      </c>
      <c r="L470" s="21">
        <v>1.0</v>
      </c>
      <c r="M470" s="27" t="s">
        <v>53</v>
      </c>
      <c r="N470" s="22"/>
      <c r="O470" s="22"/>
      <c r="P470" s="27" t="s">
        <v>23</v>
      </c>
      <c r="Q470" s="22"/>
      <c r="R470" s="22"/>
      <c r="S470" s="21">
        <v>470.0</v>
      </c>
      <c r="T470" s="25"/>
      <c r="U470" s="8"/>
      <c r="V470" s="8"/>
      <c r="W470" s="8"/>
      <c r="X470" s="8"/>
      <c r="Y470" s="8"/>
      <c r="Z470" s="8"/>
    </row>
    <row r="471" ht="57.0" customHeight="1">
      <c r="A471" s="23" t="s">
        <v>517</v>
      </c>
      <c r="B471" s="55">
        <f t="shared" si="161"/>
        <v>1</v>
      </c>
      <c r="C471" s="58" t="str">
        <f t="shared" si="162"/>
        <v>Ap Dung</v>
      </c>
      <c r="D471" s="59" t="str">
        <f t="shared" si="163"/>
        <v>Bat buoc</v>
      </c>
      <c r="E471" s="31" t="str">
        <f t="shared" si="164"/>
        <v>x</v>
      </c>
      <c r="F471" s="25"/>
      <c r="G471" s="27" t="str">
        <f t="shared" si="165"/>
        <v/>
      </c>
      <c r="H471" s="26" t="s">
        <v>15</v>
      </c>
      <c r="I471" s="21">
        <v>1.0</v>
      </c>
      <c r="J471" s="21">
        <v>1.0</v>
      </c>
      <c r="K471" s="21">
        <v>1.0</v>
      </c>
      <c r="L471" s="21">
        <v>1.0</v>
      </c>
      <c r="M471" s="27" t="s">
        <v>41</v>
      </c>
      <c r="N471" s="22"/>
      <c r="O471" s="22"/>
      <c r="P471" s="22"/>
      <c r="Q471" s="27" t="s">
        <v>23</v>
      </c>
      <c r="R471" s="27" t="s">
        <v>23</v>
      </c>
      <c r="S471" s="21">
        <v>471.0</v>
      </c>
      <c r="T471" s="25"/>
      <c r="U471" s="8"/>
      <c r="V471" s="8"/>
      <c r="W471" s="8"/>
      <c r="X471" s="8"/>
      <c r="Y471" s="8"/>
      <c r="Z471" s="8"/>
    </row>
    <row r="472" ht="28.5" customHeight="1">
      <c r="A472" s="23" t="s">
        <v>518</v>
      </c>
      <c r="B472" s="55">
        <f t="shared" si="161"/>
        <v>1</v>
      </c>
      <c r="C472" s="58" t="str">
        <f t="shared" si="162"/>
        <v>Ap Dung</v>
      </c>
      <c r="D472" s="59" t="str">
        <f t="shared" si="163"/>
        <v>Khong</v>
      </c>
      <c r="E472" s="25" t="str">
        <f t="shared" si="164"/>
        <v/>
      </c>
      <c r="F472" s="25"/>
      <c r="G472" s="27" t="str">
        <f t="shared" si="165"/>
        <v/>
      </c>
      <c r="H472" s="26" t="s">
        <v>15</v>
      </c>
      <c r="I472" s="21">
        <v>1.0</v>
      </c>
      <c r="J472" s="21">
        <v>1.0</v>
      </c>
      <c r="K472" s="21">
        <v>1.0</v>
      </c>
      <c r="L472" s="21">
        <v>1.0</v>
      </c>
      <c r="M472" s="22">
        <v>2.0</v>
      </c>
      <c r="N472" s="22"/>
      <c r="O472" s="22">
        <v>1.0</v>
      </c>
      <c r="P472" s="22"/>
      <c r="Q472" s="22"/>
      <c r="R472" s="22"/>
      <c r="S472" s="21">
        <v>472.0</v>
      </c>
      <c r="T472" s="25"/>
      <c r="U472" s="8"/>
      <c r="V472" s="8"/>
      <c r="W472" s="8"/>
      <c r="X472" s="8"/>
      <c r="Y472" s="8"/>
      <c r="Z472" s="8"/>
    </row>
    <row r="473" ht="28.5" customHeight="1">
      <c r="A473" s="23" t="s">
        <v>519</v>
      </c>
      <c r="B473" s="55">
        <f t="shared" si="161"/>
        <v>1</v>
      </c>
      <c r="C473" s="58" t="str">
        <f t="shared" si="162"/>
        <v>Ap Dung</v>
      </c>
      <c r="D473" s="59" t="str">
        <f t="shared" si="163"/>
        <v>Khong</v>
      </c>
      <c r="E473" s="25" t="str">
        <f t="shared" si="164"/>
        <v/>
      </c>
      <c r="F473" s="25"/>
      <c r="G473" s="27" t="str">
        <f t="shared" si="165"/>
        <v/>
      </c>
      <c r="H473" s="26" t="s">
        <v>15</v>
      </c>
      <c r="I473" s="21">
        <v>1.0</v>
      </c>
      <c r="J473" s="21">
        <v>1.0</v>
      </c>
      <c r="K473" s="21">
        <v>1.0</v>
      </c>
      <c r="L473" s="21">
        <v>1.0</v>
      </c>
      <c r="M473" s="27" t="s">
        <v>85</v>
      </c>
      <c r="N473" s="22"/>
      <c r="O473" s="22"/>
      <c r="P473" s="27" t="s">
        <v>23</v>
      </c>
      <c r="Q473" s="27" t="s">
        <v>23</v>
      </c>
      <c r="R473" s="22"/>
      <c r="S473" s="21">
        <v>473.0</v>
      </c>
      <c r="T473" s="25"/>
      <c r="U473" s="8"/>
      <c r="V473" s="8"/>
      <c r="W473" s="8"/>
      <c r="X473" s="8"/>
      <c r="Y473" s="8"/>
      <c r="Z473" s="8"/>
    </row>
    <row r="474" ht="28.5" customHeight="1">
      <c r="A474" s="23" t="s">
        <v>520</v>
      </c>
      <c r="B474" s="55">
        <f t="shared" si="161"/>
        <v>1</v>
      </c>
      <c r="C474" s="58" t="str">
        <f t="shared" si="162"/>
        <v>Ap Dung</v>
      </c>
      <c r="D474" s="59" t="str">
        <f t="shared" si="163"/>
        <v>Bat buoc</v>
      </c>
      <c r="E474" s="31" t="str">
        <f t="shared" si="164"/>
        <v>x</v>
      </c>
      <c r="F474" s="25"/>
      <c r="G474" s="27" t="str">
        <f t="shared" si="165"/>
        <v/>
      </c>
      <c r="H474" s="26" t="s">
        <v>15</v>
      </c>
      <c r="I474" s="21">
        <v>1.0</v>
      </c>
      <c r="J474" s="21">
        <v>1.0</v>
      </c>
      <c r="K474" s="21">
        <v>1.0</v>
      </c>
      <c r="L474" s="21">
        <v>1.0</v>
      </c>
      <c r="M474" s="27" t="s">
        <v>28</v>
      </c>
      <c r="N474" s="22"/>
      <c r="O474" s="22"/>
      <c r="P474" s="22"/>
      <c r="Q474" s="22"/>
      <c r="R474" s="27" t="s">
        <v>23</v>
      </c>
      <c r="S474" s="21">
        <v>474.0</v>
      </c>
      <c r="T474" s="25"/>
      <c r="U474" s="8"/>
      <c r="V474" s="8"/>
      <c r="W474" s="8"/>
      <c r="X474" s="8"/>
      <c r="Y474" s="8"/>
      <c r="Z474" s="8"/>
    </row>
    <row r="475" ht="28.5" customHeight="1">
      <c r="A475" s="23" t="s">
        <v>521</v>
      </c>
      <c r="B475" s="55">
        <f t="shared" si="161"/>
        <v>1</v>
      </c>
      <c r="C475" s="58" t="str">
        <f t="shared" si="162"/>
        <v>Ap Dung</v>
      </c>
      <c r="D475" s="59" t="str">
        <f t="shared" si="163"/>
        <v>Khong</v>
      </c>
      <c r="E475" s="25" t="str">
        <f t="shared" si="164"/>
        <v/>
      </c>
      <c r="F475" s="25"/>
      <c r="G475" s="27" t="str">
        <f t="shared" si="165"/>
        <v/>
      </c>
      <c r="H475" s="26" t="s">
        <v>15</v>
      </c>
      <c r="I475" s="21">
        <v>1.0</v>
      </c>
      <c r="J475" s="21">
        <v>1.0</v>
      </c>
      <c r="K475" s="21">
        <v>1.0</v>
      </c>
      <c r="L475" s="21">
        <v>1.0</v>
      </c>
      <c r="M475" s="27" t="s">
        <v>53</v>
      </c>
      <c r="N475" s="22"/>
      <c r="O475" s="22"/>
      <c r="P475" s="27" t="s">
        <v>23</v>
      </c>
      <c r="Q475" s="22"/>
      <c r="R475" s="22"/>
      <c r="S475" s="21">
        <v>475.0</v>
      </c>
      <c r="T475" s="25"/>
      <c r="U475" s="8"/>
      <c r="V475" s="8"/>
      <c r="W475" s="8"/>
      <c r="X475" s="8"/>
      <c r="Y475" s="8"/>
      <c r="Z475" s="8"/>
    </row>
    <row r="476" ht="28.5" customHeight="1">
      <c r="A476" s="23" t="s">
        <v>522</v>
      </c>
      <c r="B476" s="55">
        <f t="shared" si="161"/>
        <v>1</v>
      </c>
      <c r="C476" s="58" t="str">
        <f t="shared" si="162"/>
        <v>Ap Dung</v>
      </c>
      <c r="D476" s="59" t="str">
        <f t="shared" si="163"/>
        <v>Bat buoc</v>
      </c>
      <c r="E476" s="31" t="str">
        <f t="shared" si="164"/>
        <v>x</v>
      </c>
      <c r="F476" s="25"/>
      <c r="G476" s="27" t="str">
        <f t="shared" si="165"/>
        <v/>
      </c>
      <c r="H476" s="26" t="s">
        <v>15</v>
      </c>
      <c r="I476" s="21">
        <v>1.0</v>
      </c>
      <c r="J476" s="21">
        <v>1.0</v>
      </c>
      <c r="K476" s="21">
        <v>1.0</v>
      </c>
      <c r="L476" s="21">
        <v>1.0</v>
      </c>
      <c r="M476" s="27" t="s">
        <v>41</v>
      </c>
      <c r="N476" s="22"/>
      <c r="O476" s="22"/>
      <c r="P476" s="22"/>
      <c r="Q476" s="27" t="s">
        <v>23</v>
      </c>
      <c r="R476" s="27" t="s">
        <v>23</v>
      </c>
      <c r="S476" s="21">
        <v>476.0</v>
      </c>
      <c r="T476" s="25"/>
      <c r="U476" s="8"/>
      <c r="V476" s="8"/>
      <c r="W476" s="8"/>
      <c r="X476" s="8"/>
      <c r="Y476" s="8"/>
      <c r="Z476" s="8"/>
    </row>
    <row r="477" ht="28.5" customHeight="1">
      <c r="A477" s="28" t="s">
        <v>523</v>
      </c>
      <c r="B477" s="55"/>
      <c r="C477" s="60"/>
      <c r="D477" s="61"/>
      <c r="E477" s="30"/>
      <c r="F477" s="30"/>
      <c r="G477" s="22"/>
      <c r="H477" s="21"/>
      <c r="I477" s="21"/>
      <c r="J477" s="21"/>
      <c r="K477" s="21"/>
      <c r="L477" s="21"/>
      <c r="M477" s="22"/>
      <c r="N477" s="22"/>
      <c r="O477" s="22"/>
      <c r="P477" s="22"/>
      <c r="Q477" s="22"/>
      <c r="R477" s="22"/>
      <c r="S477" s="21">
        <v>477.0</v>
      </c>
      <c r="T477" s="30"/>
      <c r="U477" s="8"/>
      <c r="V477" s="8"/>
      <c r="W477" s="8"/>
      <c r="X477" s="8"/>
      <c r="Y477" s="8"/>
      <c r="Z477" s="8"/>
    </row>
    <row r="478" ht="28.5" customHeight="1">
      <c r="A478" s="23" t="s">
        <v>524</v>
      </c>
      <c r="B478" s="55">
        <f t="shared" ref="B478:B485" si="166">HLOOKUP($B$2,$I$1:L478,S478,FALSE)</f>
        <v>1</v>
      </c>
      <c r="C478" s="58" t="str">
        <f t="shared" ref="C478:C485" si="167">IF(B478=1,"Ap Dung","Khong")</f>
        <v>Ap Dung</v>
      </c>
      <c r="D478" s="59" t="str">
        <f t="shared" ref="D478:D485" si="168">IF(E478="x","Bat buoc",(IF(E478=1,"khuyen khich","Khong")))</f>
        <v>Khong</v>
      </c>
      <c r="E478" s="25" t="str">
        <f t="shared" ref="E478:E485" si="169">HLOOKUP($E$2,$N$1:R478,S478,FALSE)</f>
        <v/>
      </c>
      <c r="F478" s="25"/>
      <c r="G478" s="27" t="str">
        <f t="shared" ref="G478:G485" si="170">IF(AND(F478=1,E478=1),1,IF(AND(F478=1,E478="x"),"x",""))</f>
        <v/>
      </c>
      <c r="H478" s="26" t="s">
        <v>15</v>
      </c>
      <c r="I478" s="21">
        <v>1.0</v>
      </c>
      <c r="J478" s="21">
        <v>1.0</v>
      </c>
      <c r="K478" s="21">
        <v>1.0</v>
      </c>
      <c r="L478" s="21">
        <v>1.0</v>
      </c>
      <c r="M478" s="27" t="s">
        <v>49</v>
      </c>
      <c r="N478" s="22"/>
      <c r="O478" s="27" t="s">
        <v>23</v>
      </c>
      <c r="P478" s="22"/>
      <c r="Q478" s="22"/>
      <c r="R478" s="22"/>
      <c r="S478" s="21">
        <v>478.0</v>
      </c>
      <c r="T478" s="25"/>
      <c r="U478" s="8"/>
      <c r="V478" s="8"/>
      <c r="W478" s="8"/>
      <c r="X478" s="8"/>
      <c r="Y478" s="8"/>
      <c r="Z478" s="8"/>
    </row>
    <row r="479" ht="28.5" customHeight="1">
      <c r="A479" s="23" t="s">
        <v>525</v>
      </c>
      <c r="B479" s="55">
        <f t="shared" si="166"/>
        <v>1</v>
      </c>
      <c r="C479" s="58" t="str">
        <f t="shared" si="167"/>
        <v>Ap Dung</v>
      </c>
      <c r="D479" s="59" t="str">
        <f t="shared" si="168"/>
        <v>Khong</v>
      </c>
      <c r="E479" s="25" t="str">
        <f t="shared" si="169"/>
        <v/>
      </c>
      <c r="F479" s="25"/>
      <c r="G479" s="27" t="str">
        <f t="shared" si="170"/>
        <v/>
      </c>
      <c r="H479" s="26" t="s">
        <v>15</v>
      </c>
      <c r="I479" s="21">
        <v>1.0</v>
      </c>
      <c r="J479" s="21">
        <v>1.0</v>
      </c>
      <c r="K479" s="21">
        <v>1.0</v>
      </c>
      <c r="L479" s="21">
        <v>1.0</v>
      </c>
      <c r="M479" s="27" t="s">
        <v>53</v>
      </c>
      <c r="N479" s="22"/>
      <c r="O479" s="22"/>
      <c r="P479" s="27" t="s">
        <v>23</v>
      </c>
      <c r="Q479" s="22"/>
      <c r="R479" s="22"/>
      <c r="S479" s="21">
        <v>479.0</v>
      </c>
      <c r="T479" s="25"/>
      <c r="U479" s="8"/>
      <c r="V479" s="8"/>
      <c r="W479" s="8"/>
      <c r="X479" s="8"/>
      <c r="Y479" s="8"/>
      <c r="Z479" s="8"/>
    </row>
    <row r="480" ht="28.5" customHeight="1">
      <c r="A480" s="23" t="s">
        <v>526</v>
      </c>
      <c r="B480" s="55">
        <f t="shared" si="166"/>
        <v>1</v>
      </c>
      <c r="C480" s="58" t="str">
        <f t="shared" si="167"/>
        <v>Ap Dung</v>
      </c>
      <c r="D480" s="59" t="str">
        <f t="shared" si="168"/>
        <v>Bat buoc</v>
      </c>
      <c r="E480" s="31" t="str">
        <f t="shared" si="169"/>
        <v>x</v>
      </c>
      <c r="F480" s="25"/>
      <c r="G480" s="27" t="str">
        <f t="shared" si="170"/>
        <v/>
      </c>
      <c r="H480" s="26" t="s">
        <v>15</v>
      </c>
      <c r="I480" s="21">
        <v>1.0</v>
      </c>
      <c r="J480" s="21">
        <v>1.0</v>
      </c>
      <c r="K480" s="21">
        <v>1.0</v>
      </c>
      <c r="L480" s="21">
        <v>1.0</v>
      </c>
      <c r="M480" s="27" t="s">
        <v>41</v>
      </c>
      <c r="N480" s="22"/>
      <c r="O480" s="22"/>
      <c r="P480" s="22"/>
      <c r="Q480" s="27" t="s">
        <v>23</v>
      </c>
      <c r="R480" s="27" t="s">
        <v>23</v>
      </c>
      <c r="S480" s="21">
        <v>480.0</v>
      </c>
      <c r="T480" s="25"/>
      <c r="U480" s="8"/>
      <c r="V480" s="8"/>
      <c r="W480" s="8"/>
      <c r="X480" s="8"/>
      <c r="Y480" s="8"/>
      <c r="Z480" s="8"/>
    </row>
    <row r="481" ht="28.5" customHeight="1">
      <c r="A481" s="23" t="s">
        <v>518</v>
      </c>
      <c r="B481" s="55">
        <f t="shared" si="166"/>
        <v>1</v>
      </c>
      <c r="C481" s="58" t="str">
        <f t="shared" si="167"/>
        <v>Ap Dung</v>
      </c>
      <c r="D481" s="59" t="str">
        <f t="shared" si="168"/>
        <v>Khong</v>
      </c>
      <c r="E481" s="25" t="str">
        <f t="shared" si="169"/>
        <v/>
      </c>
      <c r="F481" s="25"/>
      <c r="G481" s="27" t="str">
        <f t="shared" si="170"/>
        <v/>
      </c>
      <c r="H481" s="26" t="s">
        <v>15</v>
      </c>
      <c r="I481" s="21">
        <v>1.0</v>
      </c>
      <c r="J481" s="21">
        <v>1.0</v>
      </c>
      <c r="K481" s="21">
        <v>1.0</v>
      </c>
      <c r="L481" s="21">
        <v>1.0</v>
      </c>
      <c r="M481" s="22">
        <v>2.0</v>
      </c>
      <c r="N481" s="22"/>
      <c r="O481" s="22">
        <v>1.0</v>
      </c>
      <c r="P481" s="22"/>
      <c r="Q481" s="22"/>
      <c r="R481" s="22"/>
      <c r="S481" s="21">
        <v>481.0</v>
      </c>
      <c r="T481" s="25"/>
      <c r="U481" s="8"/>
      <c r="V481" s="8"/>
      <c r="W481" s="8"/>
      <c r="X481" s="8"/>
      <c r="Y481" s="8"/>
      <c r="Z481" s="8"/>
    </row>
    <row r="482" ht="28.5" customHeight="1">
      <c r="A482" s="23" t="s">
        <v>519</v>
      </c>
      <c r="B482" s="55">
        <f t="shared" si="166"/>
        <v>1</v>
      </c>
      <c r="C482" s="58" t="str">
        <f t="shared" si="167"/>
        <v>Ap Dung</v>
      </c>
      <c r="D482" s="59" t="str">
        <f t="shared" si="168"/>
        <v>Khong</v>
      </c>
      <c r="E482" s="25" t="str">
        <f t="shared" si="169"/>
        <v/>
      </c>
      <c r="F482" s="25"/>
      <c r="G482" s="27" t="str">
        <f t="shared" si="170"/>
        <v/>
      </c>
      <c r="H482" s="26" t="s">
        <v>15</v>
      </c>
      <c r="I482" s="21">
        <v>1.0</v>
      </c>
      <c r="J482" s="21">
        <v>1.0</v>
      </c>
      <c r="K482" s="21">
        <v>1.0</v>
      </c>
      <c r="L482" s="21">
        <v>1.0</v>
      </c>
      <c r="M482" s="27" t="s">
        <v>85</v>
      </c>
      <c r="N482" s="22"/>
      <c r="O482" s="22"/>
      <c r="P482" s="27" t="s">
        <v>23</v>
      </c>
      <c r="Q482" s="27" t="s">
        <v>23</v>
      </c>
      <c r="R482" s="22"/>
      <c r="S482" s="21">
        <v>482.0</v>
      </c>
      <c r="T482" s="25"/>
      <c r="U482" s="8"/>
      <c r="V482" s="8"/>
      <c r="W482" s="8"/>
      <c r="X482" s="8"/>
      <c r="Y482" s="8"/>
      <c r="Z482" s="8"/>
    </row>
    <row r="483" ht="28.5" customHeight="1">
      <c r="A483" s="23" t="s">
        <v>520</v>
      </c>
      <c r="B483" s="55">
        <f t="shared" si="166"/>
        <v>1</v>
      </c>
      <c r="C483" s="58" t="str">
        <f t="shared" si="167"/>
        <v>Ap Dung</v>
      </c>
      <c r="D483" s="59" t="str">
        <f t="shared" si="168"/>
        <v>Bat buoc</v>
      </c>
      <c r="E483" s="31" t="str">
        <f t="shared" si="169"/>
        <v>x</v>
      </c>
      <c r="F483" s="25"/>
      <c r="G483" s="27" t="str">
        <f t="shared" si="170"/>
        <v/>
      </c>
      <c r="H483" s="26" t="s">
        <v>15</v>
      </c>
      <c r="I483" s="21">
        <v>1.0</v>
      </c>
      <c r="J483" s="21">
        <v>1.0</v>
      </c>
      <c r="K483" s="21">
        <v>1.0</v>
      </c>
      <c r="L483" s="21">
        <v>1.0</v>
      </c>
      <c r="M483" s="27" t="s">
        <v>28</v>
      </c>
      <c r="N483" s="22"/>
      <c r="O483" s="22"/>
      <c r="P483" s="22"/>
      <c r="Q483" s="22"/>
      <c r="R483" s="27" t="s">
        <v>23</v>
      </c>
      <c r="S483" s="21">
        <v>483.0</v>
      </c>
      <c r="T483" s="25"/>
      <c r="U483" s="8"/>
      <c r="V483" s="8"/>
      <c r="W483" s="8"/>
      <c r="X483" s="8"/>
      <c r="Y483" s="8"/>
      <c r="Z483" s="8"/>
    </row>
    <row r="484" ht="28.5" customHeight="1">
      <c r="A484" s="23" t="s">
        <v>527</v>
      </c>
      <c r="B484" s="55">
        <f t="shared" si="166"/>
        <v>1</v>
      </c>
      <c r="C484" s="58" t="str">
        <f t="shared" si="167"/>
        <v>Ap Dung</v>
      </c>
      <c r="D484" s="59" t="str">
        <f t="shared" si="168"/>
        <v>Khong</v>
      </c>
      <c r="E484" s="25" t="str">
        <f t="shared" si="169"/>
        <v/>
      </c>
      <c r="F484" s="25"/>
      <c r="G484" s="27" t="str">
        <f t="shared" si="170"/>
        <v/>
      </c>
      <c r="H484" s="26" t="s">
        <v>15</v>
      </c>
      <c r="I484" s="21">
        <v>1.0</v>
      </c>
      <c r="J484" s="21">
        <v>1.0</v>
      </c>
      <c r="K484" s="21">
        <v>1.0</v>
      </c>
      <c r="L484" s="21">
        <v>1.0</v>
      </c>
      <c r="M484" s="27" t="s">
        <v>49</v>
      </c>
      <c r="N484" s="22"/>
      <c r="O484" s="22">
        <v>1.0</v>
      </c>
      <c r="P484" s="22"/>
      <c r="Q484" s="22"/>
      <c r="R484" s="22"/>
      <c r="S484" s="21">
        <v>484.0</v>
      </c>
      <c r="T484" s="25"/>
      <c r="U484" s="8"/>
      <c r="V484" s="8"/>
      <c r="W484" s="8"/>
      <c r="X484" s="8"/>
      <c r="Y484" s="8"/>
      <c r="Z484" s="8"/>
    </row>
    <row r="485" ht="28.5" customHeight="1">
      <c r="A485" s="23" t="s">
        <v>528</v>
      </c>
      <c r="B485" s="55">
        <f t="shared" si="166"/>
        <v>1</v>
      </c>
      <c r="C485" s="58" t="str">
        <f t="shared" si="167"/>
        <v>Ap Dung</v>
      </c>
      <c r="D485" s="59" t="str">
        <f t="shared" si="168"/>
        <v>Bat buoc</v>
      </c>
      <c r="E485" s="31" t="str">
        <f t="shared" si="169"/>
        <v>x</v>
      </c>
      <c r="F485" s="25"/>
      <c r="G485" s="27" t="str">
        <f t="shared" si="170"/>
        <v/>
      </c>
      <c r="H485" s="26" t="s">
        <v>15</v>
      </c>
      <c r="I485" s="21">
        <v>1.0</v>
      </c>
      <c r="J485" s="21">
        <v>1.0</v>
      </c>
      <c r="K485" s="21">
        <v>1.0</v>
      </c>
      <c r="L485" s="21">
        <v>1.0</v>
      </c>
      <c r="M485" s="27" t="s">
        <v>25</v>
      </c>
      <c r="N485" s="22"/>
      <c r="O485" s="22"/>
      <c r="P485" s="27" t="s">
        <v>23</v>
      </c>
      <c r="Q485" s="27" t="s">
        <v>23</v>
      </c>
      <c r="R485" s="27" t="s">
        <v>23</v>
      </c>
      <c r="S485" s="21">
        <v>485.0</v>
      </c>
      <c r="T485" s="25"/>
      <c r="U485" s="8"/>
      <c r="V485" s="8"/>
      <c r="W485" s="8"/>
      <c r="X485" s="8"/>
      <c r="Y485" s="8"/>
      <c r="Z485" s="8"/>
    </row>
    <row r="486" ht="28.5" customHeight="1">
      <c r="A486" s="28" t="s">
        <v>529</v>
      </c>
      <c r="B486" s="55"/>
      <c r="C486" s="60"/>
      <c r="D486" s="61"/>
      <c r="E486" s="30"/>
      <c r="F486" s="30"/>
      <c r="G486" s="22"/>
      <c r="H486" s="21"/>
      <c r="I486" s="21"/>
      <c r="J486" s="21"/>
      <c r="K486" s="21"/>
      <c r="L486" s="21"/>
      <c r="M486" s="22"/>
      <c r="N486" s="22"/>
      <c r="O486" s="22"/>
      <c r="P486" s="22"/>
      <c r="Q486" s="22"/>
      <c r="R486" s="22"/>
      <c r="S486" s="21">
        <v>486.0</v>
      </c>
      <c r="T486" s="30"/>
      <c r="U486" s="8"/>
      <c r="V486" s="8"/>
      <c r="W486" s="8"/>
      <c r="X486" s="8"/>
      <c r="Y486" s="8"/>
      <c r="Z486" s="8"/>
    </row>
    <row r="487" ht="28.5" customHeight="1">
      <c r="A487" s="23" t="s">
        <v>521</v>
      </c>
      <c r="B487" s="55">
        <f t="shared" ref="B487:B488" si="171">HLOOKUP($B$2,$I$1:L487,S487,FALSE)</f>
        <v>1</v>
      </c>
      <c r="C487" s="58" t="str">
        <f t="shared" ref="C487:C488" si="172">IF(B487=1,"Ap Dung","Khong")</f>
        <v>Ap Dung</v>
      </c>
      <c r="D487" s="59" t="str">
        <f t="shared" ref="D487:D488" si="173">IF(E487="x","Bat buoc",(IF(E487=1,"khuyen khich","Khong")))</f>
        <v>Khong</v>
      </c>
      <c r="E487" s="25" t="str">
        <f t="shared" ref="E487:E488" si="174">HLOOKUP($E$2,$N$1:R487,S487,FALSE)</f>
        <v/>
      </c>
      <c r="F487" s="25"/>
      <c r="G487" s="27" t="str">
        <f t="shared" ref="G487:G488" si="175">IF(AND(F487=1,E487=1),1,IF(AND(F487=1,E487="x"),"x",""))</f>
        <v/>
      </c>
      <c r="H487" s="26" t="s">
        <v>15</v>
      </c>
      <c r="I487" s="21">
        <v>1.0</v>
      </c>
      <c r="J487" s="21">
        <v>1.0</v>
      </c>
      <c r="K487" s="21">
        <v>1.0</v>
      </c>
      <c r="L487" s="21">
        <v>1.0</v>
      </c>
      <c r="M487" s="27" t="s">
        <v>85</v>
      </c>
      <c r="N487" s="22"/>
      <c r="O487" s="22"/>
      <c r="P487" s="27" t="s">
        <v>23</v>
      </c>
      <c r="Q487" s="27" t="s">
        <v>23</v>
      </c>
      <c r="R487" s="22"/>
      <c r="S487" s="21">
        <v>487.0</v>
      </c>
      <c r="T487" s="25"/>
      <c r="U487" s="8"/>
      <c r="V487" s="8"/>
      <c r="W487" s="8"/>
      <c r="X487" s="8"/>
      <c r="Y487" s="8"/>
      <c r="Z487" s="8"/>
    </row>
    <row r="488" ht="28.5" customHeight="1">
      <c r="A488" s="23" t="s">
        <v>522</v>
      </c>
      <c r="B488" s="55">
        <f t="shared" si="171"/>
        <v>1</v>
      </c>
      <c r="C488" s="58" t="str">
        <f t="shared" si="172"/>
        <v>Ap Dung</v>
      </c>
      <c r="D488" s="59" t="str">
        <f t="shared" si="173"/>
        <v>Bat buoc</v>
      </c>
      <c r="E488" s="31" t="str">
        <f t="shared" si="174"/>
        <v>x</v>
      </c>
      <c r="F488" s="25"/>
      <c r="G488" s="27" t="str">
        <f t="shared" si="175"/>
        <v/>
      </c>
      <c r="H488" s="26" t="s">
        <v>15</v>
      </c>
      <c r="I488" s="21">
        <v>1.0</v>
      </c>
      <c r="J488" s="21">
        <v>1.0</v>
      </c>
      <c r="K488" s="21">
        <v>1.0</v>
      </c>
      <c r="L488" s="21">
        <v>1.0</v>
      </c>
      <c r="M488" s="27" t="s">
        <v>28</v>
      </c>
      <c r="N488" s="22"/>
      <c r="O488" s="22"/>
      <c r="P488" s="22"/>
      <c r="Q488" s="22"/>
      <c r="R488" s="27" t="s">
        <v>23</v>
      </c>
      <c r="S488" s="21">
        <v>488.0</v>
      </c>
      <c r="T488" s="25"/>
      <c r="U488" s="8"/>
      <c r="V488" s="8"/>
      <c r="W488" s="8"/>
      <c r="X488" s="8"/>
      <c r="Y488" s="8"/>
      <c r="Z488" s="8"/>
    </row>
    <row r="489" ht="28.5" customHeight="1">
      <c r="A489" s="28" t="s">
        <v>530</v>
      </c>
      <c r="B489" s="55"/>
      <c r="C489" s="60"/>
      <c r="D489" s="61"/>
      <c r="E489" s="30"/>
      <c r="F489" s="30"/>
      <c r="G489" s="22"/>
      <c r="H489" s="21"/>
      <c r="I489" s="21"/>
      <c r="J489" s="21"/>
      <c r="K489" s="21"/>
      <c r="L489" s="21"/>
      <c r="M489" s="22"/>
      <c r="N489" s="22"/>
      <c r="O489" s="22"/>
      <c r="P489" s="22"/>
      <c r="Q489" s="22"/>
      <c r="R489" s="22"/>
      <c r="S489" s="21">
        <v>489.0</v>
      </c>
      <c r="T489" s="30"/>
      <c r="U489" s="8"/>
      <c r="V489" s="8"/>
      <c r="W489" s="8"/>
      <c r="X489" s="8"/>
      <c r="Y489" s="8"/>
      <c r="Z489" s="8"/>
    </row>
    <row r="490" ht="28.5" customHeight="1">
      <c r="A490" s="23" t="s">
        <v>531</v>
      </c>
      <c r="B490" s="55">
        <f t="shared" ref="B490:B492" si="176">HLOOKUP($B$2,$I$1:L490,S490,FALSE)</f>
        <v>1</v>
      </c>
      <c r="C490" s="58" t="str">
        <f t="shared" ref="C490:C492" si="177">IF(B490=1,"Ap Dung","Khong")</f>
        <v>Ap Dung</v>
      </c>
      <c r="D490" s="59" t="str">
        <f t="shared" ref="D490:D492" si="178">IF(E490="x","Bat buoc",(IF(E490=1,"khuyen khich","Khong")))</f>
        <v>Khong</v>
      </c>
      <c r="E490" s="25" t="str">
        <f t="shared" ref="E490:E492" si="179">HLOOKUP($E$2,$N$1:R490,S490,FALSE)</f>
        <v/>
      </c>
      <c r="F490" s="25"/>
      <c r="G490" s="27" t="str">
        <f t="shared" ref="G490:G492" si="180">IF(AND(F490=1,E490=1),1,IF(AND(F490=1,E490="x"),"x",""))</f>
        <v/>
      </c>
      <c r="H490" s="26" t="s">
        <v>15</v>
      </c>
      <c r="I490" s="21">
        <v>1.0</v>
      </c>
      <c r="J490" s="21">
        <v>1.0</v>
      </c>
      <c r="K490" s="21">
        <v>1.0</v>
      </c>
      <c r="L490" s="21">
        <v>1.0</v>
      </c>
      <c r="M490" s="27" t="s">
        <v>49</v>
      </c>
      <c r="N490" s="22"/>
      <c r="O490" s="27" t="s">
        <v>23</v>
      </c>
      <c r="P490" s="22"/>
      <c r="Q490" s="22"/>
      <c r="R490" s="22"/>
      <c r="S490" s="21">
        <v>490.0</v>
      </c>
      <c r="T490" s="25"/>
      <c r="U490" s="8"/>
      <c r="V490" s="8"/>
      <c r="W490" s="8"/>
      <c r="X490" s="8"/>
      <c r="Y490" s="8"/>
      <c r="Z490" s="8"/>
    </row>
    <row r="491" ht="28.5" customHeight="1">
      <c r="A491" s="23" t="s">
        <v>521</v>
      </c>
      <c r="B491" s="55">
        <f t="shared" si="176"/>
        <v>1</v>
      </c>
      <c r="C491" s="58" t="str">
        <f t="shared" si="177"/>
        <v>Ap Dung</v>
      </c>
      <c r="D491" s="59" t="str">
        <f t="shared" si="178"/>
        <v>Khong</v>
      </c>
      <c r="E491" s="25" t="str">
        <f t="shared" si="179"/>
        <v/>
      </c>
      <c r="F491" s="25"/>
      <c r="G491" s="27" t="str">
        <f t="shared" si="180"/>
        <v/>
      </c>
      <c r="H491" s="26" t="s">
        <v>15</v>
      </c>
      <c r="I491" s="21">
        <v>1.0</v>
      </c>
      <c r="J491" s="21">
        <v>1.0</v>
      </c>
      <c r="K491" s="21">
        <v>1.0</v>
      </c>
      <c r="L491" s="21">
        <v>1.0</v>
      </c>
      <c r="M491" s="27" t="s">
        <v>53</v>
      </c>
      <c r="N491" s="22"/>
      <c r="O491" s="22"/>
      <c r="P491" s="27" t="s">
        <v>23</v>
      </c>
      <c r="Q491" s="22"/>
      <c r="R491" s="22"/>
      <c r="S491" s="21">
        <v>491.0</v>
      </c>
      <c r="T491" s="25"/>
      <c r="U491" s="8"/>
      <c r="V491" s="8"/>
      <c r="W491" s="8"/>
      <c r="X491" s="8"/>
      <c r="Y491" s="8"/>
      <c r="Z491" s="8"/>
    </row>
    <row r="492" ht="28.5" customHeight="1">
      <c r="A492" s="23" t="s">
        <v>522</v>
      </c>
      <c r="B492" s="55">
        <f t="shared" si="176"/>
        <v>1</v>
      </c>
      <c r="C492" s="58" t="str">
        <f t="shared" si="177"/>
        <v>Ap Dung</v>
      </c>
      <c r="D492" s="59" t="str">
        <f t="shared" si="178"/>
        <v>Bat buoc</v>
      </c>
      <c r="E492" s="31" t="str">
        <f t="shared" si="179"/>
        <v>x</v>
      </c>
      <c r="F492" s="25"/>
      <c r="G492" s="27" t="str">
        <f t="shared" si="180"/>
        <v/>
      </c>
      <c r="H492" s="26" t="s">
        <v>15</v>
      </c>
      <c r="I492" s="21">
        <v>1.0</v>
      </c>
      <c r="J492" s="21">
        <v>1.0</v>
      </c>
      <c r="K492" s="21">
        <v>1.0</v>
      </c>
      <c r="L492" s="21">
        <v>1.0</v>
      </c>
      <c r="M492" s="27" t="s">
        <v>41</v>
      </c>
      <c r="N492" s="22"/>
      <c r="O492" s="22"/>
      <c r="P492" s="22"/>
      <c r="Q492" s="27" t="s">
        <v>23</v>
      </c>
      <c r="R492" s="27" t="s">
        <v>23</v>
      </c>
      <c r="S492" s="21">
        <v>492.0</v>
      </c>
      <c r="T492" s="25"/>
      <c r="U492" s="8"/>
      <c r="V492" s="8"/>
      <c r="W492" s="8"/>
      <c r="X492" s="8"/>
      <c r="Y492" s="8"/>
      <c r="Z492" s="8"/>
    </row>
    <row r="493" ht="28.5" customHeight="1">
      <c r="A493" s="28" t="s">
        <v>532</v>
      </c>
      <c r="B493" s="55"/>
      <c r="C493" s="60"/>
      <c r="D493" s="61"/>
      <c r="E493" s="30"/>
      <c r="F493" s="30"/>
      <c r="G493" s="22"/>
      <c r="H493" s="21"/>
      <c r="I493" s="21"/>
      <c r="J493" s="21"/>
      <c r="K493" s="21"/>
      <c r="L493" s="21"/>
      <c r="M493" s="22"/>
      <c r="N493" s="22"/>
      <c r="O493" s="22"/>
      <c r="P493" s="22"/>
      <c r="Q493" s="22"/>
      <c r="R493" s="22"/>
      <c r="S493" s="21">
        <v>493.0</v>
      </c>
      <c r="T493" s="30"/>
      <c r="U493" s="8"/>
      <c r="V493" s="8"/>
      <c r="W493" s="8"/>
      <c r="X493" s="8"/>
      <c r="Y493" s="8"/>
      <c r="Z493" s="8"/>
    </row>
    <row r="494" ht="28.5" customHeight="1">
      <c r="A494" s="23" t="s">
        <v>533</v>
      </c>
      <c r="B494" s="55">
        <f t="shared" ref="B494:B502" si="181">HLOOKUP($B$2,$I$1:L494,S494,FALSE)</f>
        <v>1</v>
      </c>
      <c r="C494" s="58" t="str">
        <f t="shared" ref="C494:C502" si="182">IF(B494=1,"Ap Dung","Khong")</f>
        <v>Ap Dung</v>
      </c>
      <c r="D494" s="59" t="str">
        <f t="shared" ref="D494:D502" si="183">IF(E494="x","Bat buoc",(IF(E494=1,"khuyen khich","Khong")))</f>
        <v>Khong</v>
      </c>
      <c r="E494" s="25" t="str">
        <f t="shared" ref="E494:E502" si="184">HLOOKUP($E$2,$N$1:R494,S494,FALSE)</f>
        <v/>
      </c>
      <c r="F494" s="25"/>
      <c r="G494" s="27" t="str">
        <f t="shared" ref="G494:G502" si="185">IF(AND(F494=1,E494=1),1,IF(AND(F494=1,E494="x"),"x",""))</f>
        <v/>
      </c>
      <c r="H494" s="26" t="s">
        <v>15</v>
      </c>
      <c r="I494" s="21">
        <v>1.0</v>
      </c>
      <c r="J494" s="21">
        <v>1.0</v>
      </c>
      <c r="K494" s="21">
        <v>1.0</v>
      </c>
      <c r="L494" s="21">
        <v>1.0</v>
      </c>
      <c r="M494" s="27" t="s">
        <v>47</v>
      </c>
      <c r="N494" s="27" t="s">
        <v>23</v>
      </c>
      <c r="O494" s="22"/>
      <c r="P494" s="22"/>
      <c r="Q494" s="22"/>
      <c r="R494" s="22"/>
      <c r="S494" s="21">
        <v>494.0</v>
      </c>
      <c r="T494" s="25"/>
      <c r="U494" s="8"/>
      <c r="V494" s="8"/>
      <c r="W494" s="8"/>
      <c r="X494" s="8"/>
      <c r="Y494" s="8"/>
      <c r="Z494" s="8"/>
    </row>
    <row r="495" ht="28.5" customHeight="1">
      <c r="A495" s="23" t="s">
        <v>534</v>
      </c>
      <c r="B495" s="55">
        <f t="shared" si="181"/>
        <v>1</v>
      </c>
      <c r="C495" s="58" t="str">
        <f t="shared" si="182"/>
        <v>Ap Dung</v>
      </c>
      <c r="D495" s="59" t="str">
        <f t="shared" si="183"/>
        <v>Khong</v>
      </c>
      <c r="E495" s="25" t="str">
        <f t="shared" si="184"/>
        <v/>
      </c>
      <c r="F495" s="25"/>
      <c r="G495" s="27" t="str">
        <f t="shared" si="185"/>
        <v/>
      </c>
      <c r="H495" s="26" t="s">
        <v>15</v>
      </c>
      <c r="I495" s="21">
        <v>1.0</v>
      </c>
      <c r="J495" s="21">
        <v>1.0</v>
      </c>
      <c r="K495" s="21">
        <v>1.0</v>
      </c>
      <c r="L495" s="21">
        <v>1.0</v>
      </c>
      <c r="M495" s="27" t="s">
        <v>49</v>
      </c>
      <c r="N495" s="22"/>
      <c r="O495" s="27" t="s">
        <v>23</v>
      </c>
      <c r="P495" s="22"/>
      <c r="Q495" s="22"/>
      <c r="R495" s="22"/>
      <c r="S495" s="21">
        <v>495.0</v>
      </c>
      <c r="T495" s="25"/>
      <c r="U495" s="8"/>
      <c r="V495" s="8"/>
      <c r="W495" s="8"/>
      <c r="X495" s="8"/>
      <c r="Y495" s="8"/>
      <c r="Z495" s="8"/>
    </row>
    <row r="496" ht="28.5" customHeight="1">
      <c r="A496" s="23" t="s">
        <v>535</v>
      </c>
      <c r="B496" s="55">
        <f t="shared" si="181"/>
        <v>1</v>
      </c>
      <c r="C496" s="58" t="str">
        <f t="shared" si="182"/>
        <v>Ap Dung</v>
      </c>
      <c r="D496" s="59" t="str">
        <f t="shared" si="183"/>
        <v>Khong</v>
      </c>
      <c r="E496" s="25" t="str">
        <f t="shared" si="184"/>
        <v/>
      </c>
      <c r="F496" s="25"/>
      <c r="G496" s="27" t="str">
        <f t="shared" si="185"/>
        <v/>
      </c>
      <c r="H496" s="26" t="s">
        <v>15</v>
      </c>
      <c r="I496" s="21">
        <v>1.0</v>
      </c>
      <c r="J496" s="21">
        <v>1.0</v>
      </c>
      <c r="K496" s="21">
        <v>1.0</v>
      </c>
      <c r="L496" s="21">
        <v>1.0</v>
      </c>
      <c r="M496" s="27" t="s">
        <v>53</v>
      </c>
      <c r="N496" s="22"/>
      <c r="O496" s="22"/>
      <c r="P496" s="27" t="s">
        <v>23</v>
      </c>
      <c r="Q496" s="22"/>
      <c r="R496" s="22"/>
      <c r="S496" s="21">
        <v>496.0</v>
      </c>
      <c r="T496" s="25"/>
      <c r="U496" s="8"/>
      <c r="V496" s="8"/>
      <c r="W496" s="8"/>
      <c r="X496" s="8"/>
      <c r="Y496" s="8"/>
      <c r="Z496" s="8"/>
    </row>
    <row r="497" ht="28.5" customHeight="1">
      <c r="A497" s="23" t="s">
        <v>536</v>
      </c>
      <c r="B497" s="55">
        <f t="shared" si="181"/>
        <v>1</v>
      </c>
      <c r="C497" s="58" t="str">
        <f t="shared" si="182"/>
        <v>Ap Dung</v>
      </c>
      <c r="D497" s="59" t="str">
        <f t="shared" si="183"/>
        <v>Bat buoc</v>
      </c>
      <c r="E497" s="31" t="str">
        <f t="shared" si="184"/>
        <v>x</v>
      </c>
      <c r="F497" s="25"/>
      <c r="G497" s="27" t="str">
        <f t="shared" si="185"/>
        <v/>
      </c>
      <c r="H497" s="26" t="s">
        <v>15</v>
      </c>
      <c r="I497" s="21">
        <v>1.0</v>
      </c>
      <c r="J497" s="21">
        <v>1.0</v>
      </c>
      <c r="K497" s="21">
        <v>1.0</v>
      </c>
      <c r="L497" s="21">
        <v>1.0</v>
      </c>
      <c r="M497" s="27" t="s">
        <v>41</v>
      </c>
      <c r="N497" s="22"/>
      <c r="O497" s="22"/>
      <c r="P497" s="22"/>
      <c r="Q497" s="27" t="s">
        <v>23</v>
      </c>
      <c r="R497" s="27" t="s">
        <v>23</v>
      </c>
      <c r="S497" s="21">
        <v>497.0</v>
      </c>
      <c r="T497" s="25"/>
      <c r="U497" s="8"/>
      <c r="V497" s="8"/>
      <c r="W497" s="8"/>
      <c r="X497" s="8"/>
      <c r="Y497" s="8"/>
      <c r="Z497" s="8"/>
    </row>
    <row r="498" ht="28.5" customHeight="1">
      <c r="A498" s="23" t="s">
        <v>537</v>
      </c>
      <c r="B498" s="55">
        <f t="shared" si="181"/>
        <v>1</v>
      </c>
      <c r="C498" s="58" t="str">
        <f t="shared" si="182"/>
        <v>Ap Dung</v>
      </c>
      <c r="D498" s="59" t="str">
        <f t="shared" si="183"/>
        <v>Khong</v>
      </c>
      <c r="E498" s="25" t="str">
        <f t="shared" si="184"/>
        <v/>
      </c>
      <c r="F498" s="25"/>
      <c r="G498" s="27" t="str">
        <f t="shared" si="185"/>
        <v/>
      </c>
      <c r="H498" s="26" t="s">
        <v>15</v>
      </c>
      <c r="I498" s="21">
        <v>1.0</v>
      </c>
      <c r="J498" s="21">
        <v>1.0</v>
      </c>
      <c r="K498" s="21">
        <v>1.0</v>
      </c>
      <c r="L498" s="21">
        <v>1.0</v>
      </c>
      <c r="M498" s="27" t="s">
        <v>56</v>
      </c>
      <c r="N498" s="22"/>
      <c r="O498" s="22"/>
      <c r="P498" s="22"/>
      <c r="Q498" s="27" t="s">
        <v>23</v>
      </c>
      <c r="R498" s="22"/>
      <c r="S498" s="21">
        <v>498.0</v>
      </c>
      <c r="T498" s="25"/>
      <c r="U498" s="8"/>
      <c r="V498" s="8"/>
      <c r="W498" s="8"/>
      <c r="X498" s="8"/>
      <c r="Y498" s="8"/>
      <c r="Z498" s="8"/>
    </row>
    <row r="499" ht="28.5" customHeight="1">
      <c r="A499" s="23" t="s">
        <v>538</v>
      </c>
      <c r="B499" s="55">
        <f t="shared" si="181"/>
        <v>1</v>
      </c>
      <c r="C499" s="58" t="str">
        <f t="shared" si="182"/>
        <v>Ap Dung</v>
      </c>
      <c r="D499" s="59" t="str">
        <f t="shared" si="183"/>
        <v>Khong</v>
      </c>
      <c r="E499" s="25" t="str">
        <f t="shared" si="184"/>
        <v/>
      </c>
      <c r="F499" s="25"/>
      <c r="G499" s="27" t="str">
        <f t="shared" si="185"/>
        <v/>
      </c>
      <c r="H499" s="26" t="s">
        <v>15</v>
      </c>
      <c r="I499" s="21">
        <v>1.0</v>
      </c>
      <c r="J499" s="21">
        <v>1.0</v>
      </c>
      <c r="K499" s="21">
        <v>1.0</v>
      </c>
      <c r="L499" s="21">
        <v>1.0</v>
      </c>
      <c r="M499" s="27" t="s">
        <v>56</v>
      </c>
      <c r="N499" s="22"/>
      <c r="O499" s="22"/>
      <c r="P499" s="22"/>
      <c r="Q499" s="27" t="s">
        <v>23</v>
      </c>
      <c r="R499" s="22"/>
      <c r="S499" s="21">
        <v>499.0</v>
      </c>
      <c r="T499" s="25"/>
      <c r="U499" s="8"/>
      <c r="V499" s="8"/>
      <c r="W499" s="8"/>
      <c r="X499" s="8"/>
      <c r="Y499" s="8"/>
      <c r="Z499" s="8"/>
    </row>
    <row r="500" ht="28.5" customHeight="1">
      <c r="A500" s="23" t="s">
        <v>539</v>
      </c>
      <c r="B500" s="55">
        <f t="shared" si="181"/>
        <v>1</v>
      </c>
      <c r="C500" s="58" t="str">
        <f t="shared" si="182"/>
        <v>Ap Dung</v>
      </c>
      <c r="D500" s="59" t="str">
        <f t="shared" si="183"/>
        <v>Bat buoc</v>
      </c>
      <c r="E500" s="31" t="str">
        <f t="shared" si="184"/>
        <v>x</v>
      </c>
      <c r="F500" s="25"/>
      <c r="G500" s="27" t="str">
        <f t="shared" si="185"/>
        <v/>
      </c>
      <c r="H500" s="26" t="s">
        <v>15</v>
      </c>
      <c r="I500" s="21">
        <v>1.0</v>
      </c>
      <c r="J500" s="21">
        <v>1.0</v>
      </c>
      <c r="K500" s="21">
        <v>1.0</v>
      </c>
      <c r="L500" s="21">
        <v>1.0</v>
      </c>
      <c r="M500" s="27" t="s">
        <v>28</v>
      </c>
      <c r="N500" s="22"/>
      <c r="O500" s="22"/>
      <c r="P500" s="22"/>
      <c r="Q500" s="22"/>
      <c r="R500" s="27" t="s">
        <v>23</v>
      </c>
      <c r="S500" s="21">
        <v>500.0</v>
      </c>
      <c r="T500" s="25"/>
      <c r="U500" s="8"/>
      <c r="V500" s="8"/>
      <c r="W500" s="8"/>
      <c r="X500" s="8"/>
      <c r="Y500" s="8"/>
      <c r="Z500" s="8"/>
    </row>
    <row r="501" ht="28.5" customHeight="1">
      <c r="A501" s="23" t="s">
        <v>540</v>
      </c>
      <c r="B501" s="55">
        <f t="shared" si="181"/>
        <v>1</v>
      </c>
      <c r="C501" s="58" t="str">
        <f t="shared" si="182"/>
        <v>Ap Dung</v>
      </c>
      <c r="D501" s="59" t="str">
        <f t="shared" si="183"/>
        <v>Bat buoc</v>
      </c>
      <c r="E501" s="31" t="str">
        <f t="shared" si="184"/>
        <v>x</v>
      </c>
      <c r="F501" s="25"/>
      <c r="G501" s="27" t="str">
        <f t="shared" si="185"/>
        <v/>
      </c>
      <c r="H501" s="26" t="s">
        <v>15</v>
      </c>
      <c r="I501" s="21">
        <v>1.0</v>
      </c>
      <c r="J501" s="21">
        <v>1.0</v>
      </c>
      <c r="K501" s="21">
        <v>1.0</v>
      </c>
      <c r="L501" s="21">
        <v>1.0</v>
      </c>
      <c r="M501" s="27" t="s">
        <v>28</v>
      </c>
      <c r="N501" s="22"/>
      <c r="O501" s="22"/>
      <c r="P501" s="22"/>
      <c r="Q501" s="22"/>
      <c r="R501" s="27" t="s">
        <v>23</v>
      </c>
      <c r="S501" s="21">
        <v>501.0</v>
      </c>
      <c r="T501" s="25"/>
      <c r="U501" s="8"/>
      <c r="V501" s="8"/>
      <c r="W501" s="8"/>
      <c r="X501" s="8"/>
      <c r="Y501" s="8"/>
      <c r="Z501" s="8"/>
    </row>
    <row r="502" ht="28.5" customHeight="1">
      <c r="A502" s="23" t="s">
        <v>541</v>
      </c>
      <c r="B502" s="55">
        <f t="shared" si="181"/>
        <v>1</v>
      </c>
      <c r="C502" s="58" t="str">
        <f t="shared" si="182"/>
        <v>Ap Dung</v>
      </c>
      <c r="D502" s="59" t="str">
        <f t="shared" si="183"/>
        <v>Bat buoc</v>
      </c>
      <c r="E502" s="31" t="str">
        <f t="shared" si="184"/>
        <v>x</v>
      </c>
      <c r="F502" s="25"/>
      <c r="G502" s="27" t="str">
        <f t="shared" si="185"/>
        <v/>
      </c>
      <c r="H502" s="26" t="s">
        <v>15</v>
      </c>
      <c r="I502" s="21">
        <v>1.0</v>
      </c>
      <c r="J502" s="21">
        <v>1.0</v>
      </c>
      <c r="K502" s="21">
        <v>1.0</v>
      </c>
      <c r="L502" s="21">
        <v>1.0</v>
      </c>
      <c r="M502" s="27" t="s">
        <v>41</v>
      </c>
      <c r="N502" s="22"/>
      <c r="O502" s="22"/>
      <c r="P502" s="22"/>
      <c r="Q502" s="27" t="s">
        <v>23</v>
      </c>
      <c r="R502" s="27" t="s">
        <v>23</v>
      </c>
      <c r="S502" s="21">
        <v>502.0</v>
      </c>
      <c r="T502" s="25"/>
      <c r="U502" s="8"/>
      <c r="V502" s="8"/>
      <c r="W502" s="8"/>
      <c r="X502" s="8"/>
      <c r="Y502" s="8"/>
      <c r="Z502" s="8"/>
    </row>
    <row r="503" ht="28.5" customHeight="1">
      <c r="A503" s="28" t="s">
        <v>542</v>
      </c>
      <c r="B503" s="55"/>
      <c r="C503" s="60"/>
      <c r="D503" s="61"/>
      <c r="E503" s="30"/>
      <c r="F503" s="30"/>
      <c r="G503" s="22"/>
      <c r="H503" s="21"/>
      <c r="I503" s="21"/>
      <c r="J503" s="21"/>
      <c r="K503" s="21"/>
      <c r="L503" s="21"/>
      <c r="M503" s="22"/>
      <c r="N503" s="22"/>
      <c r="O503" s="22"/>
      <c r="P503" s="22"/>
      <c r="Q503" s="22"/>
      <c r="R503" s="22"/>
      <c r="S503" s="21">
        <v>503.0</v>
      </c>
      <c r="T503" s="30"/>
      <c r="U503" s="8"/>
      <c r="V503" s="8"/>
      <c r="W503" s="8"/>
      <c r="X503" s="8"/>
      <c r="Y503" s="8"/>
      <c r="Z503" s="8"/>
    </row>
    <row r="504" ht="28.5" customHeight="1">
      <c r="A504" s="23" t="s">
        <v>531</v>
      </c>
      <c r="B504" s="55">
        <f>HLOOKUP($B$2,$I$1:L504,S504,FALSE)</f>
        <v>1</v>
      </c>
      <c r="C504" s="58" t="str">
        <f>IF(B504=1,"Ap Dung","Khong")</f>
        <v>Ap Dung</v>
      </c>
      <c r="D504" s="59" t="str">
        <f>IF(E504="x","Bat buoc",(IF(E504=1,"khuyen khich","Khong")))</f>
        <v>Khong</v>
      </c>
      <c r="E504" s="25" t="str">
        <f>HLOOKUP($E$2,$N$1:R504,S504,FALSE)</f>
        <v/>
      </c>
      <c r="F504" s="25"/>
      <c r="G504" s="27" t="str">
        <f>IF(AND(F504=1,E504=1),1,IF(AND(F504=1,E504="x"),"x",""))</f>
        <v/>
      </c>
      <c r="H504" s="26" t="s">
        <v>15</v>
      </c>
      <c r="I504" s="21">
        <v>1.0</v>
      </c>
      <c r="J504" s="21">
        <v>1.0</v>
      </c>
      <c r="K504" s="21">
        <v>1.0</v>
      </c>
      <c r="L504" s="21">
        <v>1.0</v>
      </c>
      <c r="M504" s="27" t="s">
        <v>53</v>
      </c>
      <c r="N504" s="22"/>
      <c r="O504" s="22"/>
      <c r="P504" s="27" t="s">
        <v>23</v>
      </c>
      <c r="Q504" s="22"/>
      <c r="R504" s="22"/>
      <c r="S504" s="21">
        <v>504.0</v>
      </c>
      <c r="T504" s="25"/>
      <c r="U504" s="8"/>
      <c r="V504" s="8"/>
      <c r="W504" s="8"/>
      <c r="X504" s="8"/>
      <c r="Y504" s="8"/>
      <c r="Z504" s="8"/>
    </row>
    <row r="505" ht="28.5" customHeight="1">
      <c r="A505" s="28" t="s">
        <v>543</v>
      </c>
      <c r="B505" s="55"/>
      <c r="C505" s="60"/>
      <c r="D505" s="61"/>
      <c r="E505" s="30"/>
      <c r="F505" s="30"/>
      <c r="G505" s="22"/>
      <c r="H505" s="21"/>
      <c r="I505" s="21"/>
      <c r="J505" s="21"/>
      <c r="K505" s="21"/>
      <c r="L505" s="21"/>
      <c r="M505" s="22"/>
      <c r="N505" s="22"/>
      <c r="O505" s="22"/>
      <c r="P505" s="22"/>
      <c r="Q505" s="22"/>
      <c r="R505" s="22"/>
      <c r="S505" s="21">
        <v>505.0</v>
      </c>
      <c r="T505" s="30"/>
      <c r="U505" s="8"/>
      <c r="V505" s="8"/>
      <c r="W505" s="8"/>
      <c r="X505" s="8"/>
      <c r="Y505" s="8"/>
      <c r="Z505" s="8"/>
    </row>
    <row r="506" ht="28.5" customHeight="1">
      <c r="A506" s="23" t="s">
        <v>544</v>
      </c>
      <c r="B506" s="55">
        <f t="shared" ref="B506:B511" si="186">HLOOKUP($B$2,$I$1:L506,S506,FALSE)</f>
        <v>1</v>
      </c>
      <c r="C506" s="58" t="str">
        <f t="shared" ref="C506:C511" si="187">IF(B506=1,"Ap Dung","Khong")</f>
        <v>Ap Dung</v>
      </c>
      <c r="D506" s="59" t="str">
        <f t="shared" ref="D506:D511" si="188">IF(E506="x","Bat buoc",(IF(E506=1,"khuyen khich","Khong")))</f>
        <v>Khong</v>
      </c>
      <c r="E506" s="25" t="str">
        <f t="shared" ref="E506:E511" si="189">HLOOKUP($E$2,$N$1:R506,S506,FALSE)</f>
        <v/>
      </c>
      <c r="F506" s="25"/>
      <c r="G506" s="27" t="str">
        <f t="shared" ref="G506:G511" si="190">IF(AND(F506=1,E506=1),1,IF(AND(F506=1,E506="x"),"x",""))</f>
        <v/>
      </c>
      <c r="H506" s="26" t="s">
        <v>15</v>
      </c>
      <c r="I506" s="21">
        <v>1.0</v>
      </c>
      <c r="J506" s="21">
        <v>1.0</v>
      </c>
      <c r="K506" s="21">
        <v>1.0</v>
      </c>
      <c r="L506" s="21">
        <v>1.0</v>
      </c>
      <c r="M506" s="22">
        <v>1.0</v>
      </c>
      <c r="N506" s="22">
        <v>1.0</v>
      </c>
      <c r="O506" s="22"/>
      <c r="P506" s="22"/>
      <c r="Q506" s="22"/>
      <c r="R506" s="22"/>
      <c r="S506" s="21">
        <v>506.0</v>
      </c>
      <c r="T506" s="25"/>
      <c r="U506" s="8"/>
      <c r="V506" s="8"/>
      <c r="W506" s="8"/>
      <c r="X506" s="8"/>
      <c r="Y506" s="8"/>
      <c r="Z506" s="8"/>
    </row>
    <row r="507" ht="28.5" customHeight="1">
      <c r="A507" s="23" t="s">
        <v>531</v>
      </c>
      <c r="B507" s="55">
        <f t="shared" si="186"/>
        <v>1</v>
      </c>
      <c r="C507" s="58" t="str">
        <f t="shared" si="187"/>
        <v>Ap Dung</v>
      </c>
      <c r="D507" s="59" t="str">
        <f t="shared" si="188"/>
        <v>Khong</v>
      </c>
      <c r="E507" s="25" t="str">
        <f t="shared" si="189"/>
        <v/>
      </c>
      <c r="F507" s="25"/>
      <c r="G507" s="27" t="str">
        <f t="shared" si="190"/>
        <v/>
      </c>
      <c r="H507" s="26" t="s">
        <v>15</v>
      </c>
      <c r="I507" s="21">
        <v>1.0</v>
      </c>
      <c r="J507" s="21">
        <v>1.0</v>
      </c>
      <c r="K507" s="21">
        <v>1.0</v>
      </c>
      <c r="L507" s="21">
        <v>1.0</v>
      </c>
      <c r="M507" s="27" t="s">
        <v>49</v>
      </c>
      <c r="N507" s="22"/>
      <c r="O507" s="27" t="s">
        <v>23</v>
      </c>
      <c r="P507" s="22"/>
      <c r="Q507" s="22"/>
      <c r="R507" s="22"/>
      <c r="S507" s="21">
        <v>507.0</v>
      </c>
      <c r="T507" s="25"/>
      <c r="U507" s="8"/>
      <c r="V507" s="8"/>
      <c r="W507" s="8"/>
      <c r="X507" s="8"/>
      <c r="Y507" s="8"/>
      <c r="Z507" s="8"/>
    </row>
    <row r="508" ht="28.5" customHeight="1">
      <c r="A508" s="23" t="s">
        <v>521</v>
      </c>
      <c r="B508" s="55">
        <f t="shared" si="186"/>
        <v>1</v>
      </c>
      <c r="C508" s="58" t="str">
        <f t="shared" si="187"/>
        <v>Ap Dung</v>
      </c>
      <c r="D508" s="59" t="str">
        <f t="shared" si="188"/>
        <v>Khong</v>
      </c>
      <c r="E508" s="25" t="str">
        <f t="shared" si="189"/>
        <v/>
      </c>
      <c r="F508" s="25"/>
      <c r="G508" s="27" t="str">
        <f t="shared" si="190"/>
        <v/>
      </c>
      <c r="H508" s="26" t="s">
        <v>15</v>
      </c>
      <c r="I508" s="21">
        <v>1.0</v>
      </c>
      <c r="J508" s="21">
        <v>1.0</v>
      </c>
      <c r="K508" s="21">
        <v>1.0</v>
      </c>
      <c r="L508" s="21">
        <v>1.0</v>
      </c>
      <c r="M508" s="27" t="s">
        <v>85</v>
      </c>
      <c r="N508" s="22"/>
      <c r="O508" s="22"/>
      <c r="P508" s="27" t="s">
        <v>23</v>
      </c>
      <c r="Q508" s="27" t="s">
        <v>23</v>
      </c>
      <c r="R508" s="22"/>
      <c r="S508" s="21">
        <v>508.0</v>
      </c>
      <c r="T508" s="25"/>
      <c r="U508" s="8"/>
      <c r="V508" s="8"/>
      <c r="W508" s="8"/>
      <c r="X508" s="8"/>
      <c r="Y508" s="8"/>
      <c r="Z508" s="8"/>
    </row>
    <row r="509" ht="28.5" customHeight="1">
      <c r="A509" s="23" t="s">
        <v>522</v>
      </c>
      <c r="B509" s="55">
        <f t="shared" si="186"/>
        <v>1</v>
      </c>
      <c r="C509" s="58" t="str">
        <f t="shared" si="187"/>
        <v>Ap Dung</v>
      </c>
      <c r="D509" s="59" t="str">
        <f t="shared" si="188"/>
        <v>Bat buoc</v>
      </c>
      <c r="E509" s="31" t="str">
        <f t="shared" si="189"/>
        <v>x</v>
      </c>
      <c r="F509" s="25"/>
      <c r="G509" s="27" t="str">
        <f t="shared" si="190"/>
        <v/>
      </c>
      <c r="H509" s="26" t="s">
        <v>15</v>
      </c>
      <c r="I509" s="21">
        <v>1.0</v>
      </c>
      <c r="J509" s="21">
        <v>1.0</v>
      </c>
      <c r="K509" s="21">
        <v>1.0</v>
      </c>
      <c r="L509" s="21">
        <v>1.0</v>
      </c>
      <c r="M509" s="27" t="s">
        <v>28</v>
      </c>
      <c r="N509" s="22"/>
      <c r="O509" s="22"/>
      <c r="P509" s="22"/>
      <c r="Q509" s="22"/>
      <c r="R509" s="27" t="s">
        <v>23</v>
      </c>
      <c r="S509" s="21">
        <v>509.0</v>
      </c>
      <c r="T509" s="25"/>
      <c r="U509" s="8"/>
      <c r="V509" s="8"/>
      <c r="W509" s="8"/>
      <c r="X509" s="8"/>
      <c r="Y509" s="8"/>
      <c r="Z509" s="8"/>
    </row>
    <row r="510" ht="28.5" customHeight="1">
      <c r="A510" s="23" t="s">
        <v>527</v>
      </c>
      <c r="B510" s="55">
        <f t="shared" si="186"/>
        <v>1</v>
      </c>
      <c r="C510" s="58" t="str">
        <f t="shared" si="187"/>
        <v>Ap Dung</v>
      </c>
      <c r="D510" s="59" t="str">
        <f t="shared" si="188"/>
        <v>Khong</v>
      </c>
      <c r="E510" s="25" t="str">
        <f t="shared" si="189"/>
        <v/>
      </c>
      <c r="F510" s="25"/>
      <c r="G510" s="27" t="str">
        <f t="shared" si="190"/>
        <v/>
      </c>
      <c r="H510" s="26" t="s">
        <v>15</v>
      </c>
      <c r="I510" s="21">
        <v>1.0</v>
      </c>
      <c r="J510" s="21">
        <v>1.0</v>
      </c>
      <c r="K510" s="21">
        <v>1.0</v>
      </c>
      <c r="L510" s="21">
        <v>1.0</v>
      </c>
      <c r="M510" s="27" t="s">
        <v>30</v>
      </c>
      <c r="N510" s="27" t="s">
        <v>23</v>
      </c>
      <c r="O510" s="27" t="s">
        <v>23</v>
      </c>
      <c r="P510" s="22"/>
      <c r="Q510" s="22"/>
      <c r="R510" s="22"/>
      <c r="S510" s="21">
        <v>510.0</v>
      </c>
      <c r="T510" s="25"/>
      <c r="U510" s="8"/>
      <c r="V510" s="8"/>
      <c r="W510" s="8"/>
      <c r="X510" s="8"/>
      <c r="Y510" s="8"/>
      <c r="Z510" s="8"/>
    </row>
    <row r="511" ht="28.5" customHeight="1">
      <c r="A511" s="23" t="s">
        <v>528</v>
      </c>
      <c r="B511" s="55">
        <f t="shared" si="186"/>
        <v>1</v>
      </c>
      <c r="C511" s="58" t="str">
        <f t="shared" si="187"/>
        <v>Ap Dung</v>
      </c>
      <c r="D511" s="59" t="str">
        <f t="shared" si="188"/>
        <v>Bat buoc</v>
      </c>
      <c r="E511" s="31" t="str">
        <f t="shared" si="189"/>
        <v>x</v>
      </c>
      <c r="F511" s="25"/>
      <c r="G511" s="27" t="str">
        <f t="shared" si="190"/>
        <v/>
      </c>
      <c r="H511" s="26" t="s">
        <v>15</v>
      </c>
      <c r="I511" s="21">
        <v>1.0</v>
      </c>
      <c r="J511" s="21">
        <v>1.0</v>
      </c>
      <c r="K511" s="21">
        <v>1.0</v>
      </c>
      <c r="L511" s="21">
        <v>1.0</v>
      </c>
      <c r="M511" s="27" t="s">
        <v>25</v>
      </c>
      <c r="N511" s="22"/>
      <c r="O511" s="22"/>
      <c r="P511" s="27" t="s">
        <v>23</v>
      </c>
      <c r="Q511" s="27" t="s">
        <v>23</v>
      </c>
      <c r="R511" s="27" t="s">
        <v>23</v>
      </c>
      <c r="S511" s="21">
        <v>511.0</v>
      </c>
      <c r="T511" s="25"/>
      <c r="U511" s="8"/>
      <c r="V511" s="8"/>
      <c r="W511" s="8"/>
      <c r="X511" s="8"/>
      <c r="Y511" s="8"/>
      <c r="Z511" s="8"/>
    </row>
    <row r="512" ht="28.5" customHeight="1">
      <c r="A512" s="16" t="s">
        <v>545</v>
      </c>
      <c r="B512" s="55"/>
      <c r="C512" s="60"/>
      <c r="D512" s="61"/>
      <c r="E512" s="30"/>
      <c r="F512" s="30"/>
      <c r="G512" s="22"/>
      <c r="H512" s="21"/>
      <c r="I512" s="21"/>
      <c r="J512" s="21"/>
      <c r="K512" s="21"/>
      <c r="L512" s="21"/>
      <c r="M512" s="22"/>
      <c r="N512" s="22"/>
      <c r="O512" s="22"/>
      <c r="P512" s="22"/>
      <c r="Q512" s="22"/>
      <c r="R512" s="22"/>
      <c r="S512" s="21">
        <v>512.0</v>
      </c>
      <c r="T512" s="30"/>
      <c r="U512" s="8"/>
      <c r="V512" s="8"/>
      <c r="W512" s="8"/>
      <c r="X512" s="8"/>
      <c r="Y512" s="8"/>
      <c r="Z512" s="8"/>
    </row>
    <row r="513" ht="28.5" customHeight="1">
      <c r="A513" s="23" t="s">
        <v>546</v>
      </c>
      <c r="B513" s="55">
        <f>HLOOKUP($B$2,$I$1:L513,S513,FALSE)</f>
        <v>1</v>
      </c>
      <c r="C513" s="58" t="str">
        <f>IF(B513=1,"Ap Dung","Khong")</f>
        <v>Ap Dung</v>
      </c>
      <c r="D513" s="59" t="str">
        <f>IF(E513="x","Bat buoc",(IF(E513=1,"khuyen khich","Khong")))</f>
        <v>Bat buoc</v>
      </c>
      <c r="E513" s="31" t="str">
        <f>HLOOKUP($E$2,$N$1:R513,S513,FALSE)</f>
        <v>x</v>
      </c>
      <c r="F513" s="25"/>
      <c r="G513" s="27" t="str">
        <f>IF(AND(F513=1,E513=1),1,IF(AND(F513=1,E513="x"),"x",""))</f>
        <v/>
      </c>
      <c r="H513" s="26" t="s">
        <v>15</v>
      </c>
      <c r="I513" s="21">
        <v>1.0</v>
      </c>
      <c r="J513" s="21">
        <v>1.0</v>
      </c>
      <c r="K513" s="21">
        <v>1.0</v>
      </c>
      <c r="L513" s="21">
        <v>1.0</v>
      </c>
      <c r="M513" s="27" t="s">
        <v>22</v>
      </c>
      <c r="N513" s="27" t="s">
        <v>23</v>
      </c>
      <c r="O513" s="27" t="s">
        <v>23</v>
      </c>
      <c r="P513" s="27" t="s">
        <v>23</v>
      </c>
      <c r="Q513" s="27" t="s">
        <v>23</v>
      </c>
      <c r="R513" s="27" t="s">
        <v>23</v>
      </c>
      <c r="S513" s="21">
        <v>513.0</v>
      </c>
      <c r="T513" s="25"/>
      <c r="U513" s="8"/>
      <c r="V513" s="8"/>
      <c r="W513" s="8"/>
      <c r="X513" s="8"/>
      <c r="Y513" s="8"/>
      <c r="Z513" s="8"/>
    </row>
    <row r="514" ht="28.5" customHeight="1">
      <c r="A514" s="16" t="s">
        <v>547</v>
      </c>
      <c r="B514" s="55"/>
      <c r="C514" s="60"/>
      <c r="D514" s="61"/>
      <c r="E514" s="30"/>
      <c r="F514" s="30"/>
      <c r="G514" s="22"/>
      <c r="H514" s="21"/>
      <c r="I514" s="21"/>
      <c r="J514" s="21"/>
      <c r="K514" s="21"/>
      <c r="L514" s="21"/>
      <c r="M514" s="22"/>
      <c r="N514" s="22"/>
      <c r="O514" s="22"/>
      <c r="P514" s="22"/>
      <c r="Q514" s="22"/>
      <c r="R514" s="22"/>
      <c r="S514" s="21">
        <v>514.0</v>
      </c>
      <c r="T514" s="30"/>
      <c r="U514" s="8"/>
      <c r="V514" s="8"/>
      <c r="W514" s="8"/>
      <c r="X514" s="8"/>
      <c r="Y514" s="8"/>
      <c r="Z514" s="8"/>
    </row>
    <row r="515" ht="28.5" customHeight="1">
      <c r="A515" s="23" t="s">
        <v>548</v>
      </c>
      <c r="B515" s="55">
        <f t="shared" ref="B515:B521" si="191">HLOOKUP($B$2,$I$1:L515,S515,FALSE)</f>
        <v>1</v>
      </c>
      <c r="C515" s="58" t="str">
        <f t="shared" ref="C515:C521" si="192">IF(B515=1,"Ap Dung","Khong")</f>
        <v>Ap Dung</v>
      </c>
      <c r="D515" s="59" t="str">
        <f t="shared" ref="D515:D521" si="193">IF(E515="x","Bat buoc",(IF(E515=1,"khuyen khich","Khong")))</f>
        <v>Bat buoc</v>
      </c>
      <c r="E515" s="31" t="str">
        <f t="shared" ref="E515:E521" si="194">HLOOKUP($E$2,$N$1:R515,S515,FALSE)</f>
        <v>x</v>
      </c>
      <c r="F515" s="25"/>
      <c r="G515" s="27" t="str">
        <f t="shared" ref="G515:G521" si="195">IF(AND(F515=1,E515=1),1,IF(AND(F515=1,E515="x"),"x",""))</f>
        <v/>
      </c>
      <c r="H515" s="26" t="s">
        <v>15</v>
      </c>
      <c r="I515" s="21">
        <v>1.0</v>
      </c>
      <c r="J515" s="21">
        <v>1.0</v>
      </c>
      <c r="K515" s="21">
        <v>1.0</v>
      </c>
      <c r="L515" s="21">
        <v>1.0</v>
      </c>
      <c r="M515" s="27" t="s">
        <v>22</v>
      </c>
      <c r="N515" s="27" t="s">
        <v>23</v>
      </c>
      <c r="O515" s="27" t="s">
        <v>23</v>
      </c>
      <c r="P515" s="27" t="s">
        <v>23</v>
      </c>
      <c r="Q515" s="27" t="s">
        <v>23</v>
      </c>
      <c r="R515" s="27" t="s">
        <v>23</v>
      </c>
      <c r="S515" s="21">
        <v>515.0</v>
      </c>
      <c r="T515" s="25"/>
      <c r="U515" s="8"/>
      <c r="V515" s="8"/>
      <c r="W515" s="8"/>
      <c r="X515" s="8"/>
      <c r="Y515" s="8"/>
      <c r="Z515" s="8"/>
    </row>
    <row r="516" ht="28.5" customHeight="1">
      <c r="A516" s="23" t="s">
        <v>549</v>
      </c>
      <c r="B516" s="55">
        <f t="shared" si="191"/>
        <v>1</v>
      </c>
      <c r="C516" s="58" t="str">
        <f t="shared" si="192"/>
        <v>Ap Dung</v>
      </c>
      <c r="D516" s="59" t="str">
        <f t="shared" si="193"/>
        <v>Bat buoc</v>
      </c>
      <c r="E516" s="31" t="str">
        <f t="shared" si="194"/>
        <v>x</v>
      </c>
      <c r="F516" s="25"/>
      <c r="G516" s="27" t="str">
        <f t="shared" si="195"/>
        <v/>
      </c>
      <c r="H516" s="26" t="s">
        <v>15</v>
      </c>
      <c r="I516" s="21">
        <v>1.0</v>
      </c>
      <c r="J516" s="21">
        <v>1.0</v>
      </c>
      <c r="K516" s="21">
        <v>1.0</v>
      </c>
      <c r="L516" s="21">
        <v>1.0</v>
      </c>
      <c r="M516" s="27" t="s">
        <v>22</v>
      </c>
      <c r="N516" s="27" t="s">
        <v>23</v>
      </c>
      <c r="O516" s="27" t="s">
        <v>23</v>
      </c>
      <c r="P516" s="27" t="s">
        <v>23</v>
      </c>
      <c r="Q516" s="27" t="s">
        <v>23</v>
      </c>
      <c r="R516" s="27" t="s">
        <v>23</v>
      </c>
      <c r="S516" s="21">
        <v>516.0</v>
      </c>
      <c r="T516" s="25"/>
      <c r="U516" s="8"/>
      <c r="V516" s="8"/>
      <c r="W516" s="8"/>
      <c r="X516" s="8"/>
      <c r="Y516" s="8"/>
      <c r="Z516" s="8"/>
    </row>
    <row r="517" ht="28.5" customHeight="1">
      <c r="A517" s="23" t="s">
        <v>550</v>
      </c>
      <c r="B517" s="55">
        <f t="shared" si="191"/>
        <v>1</v>
      </c>
      <c r="C517" s="58" t="str">
        <f t="shared" si="192"/>
        <v>Ap Dung</v>
      </c>
      <c r="D517" s="59" t="str">
        <f t="shared" si="193"/>
        <v>Bat buoc</v>
      </c>
      <c r="E517" s="31" t="str">
        <f t="shared" si="194"/>
        <v>x</v>
      </c>
      <c r="F517" s="25"/>
      <c r="G517" s="27" t="str">
        <f t="shared" si="195"/>
        <v/>
      </c>
      <c r="H517" s="26" t="s">
        <v>15</v>
      </c>
      <c r="I517" s="21">
        <v>1.0</v>
      </c>
      <c r="J517" s="21">
        <v>1.0</v>
      </c>
      <c r="K517" s="21">
        <v>1.0</v>
      </c>
      <c r="L517" s="21">
        <v>1.0</v>
      </c>
      <c r="M517" s="27" t="s">
        <v>25</v>
      </c>
      <c r="N517" s="22"/>
      <c r="O517" s="22"/>
      <c r="P517" s="27" t="s">
        <v>23</v>
      </c>
      <c r="Q517" s="27" t="s">
        <v>23</v>
      </c>
      <c r="R517" s="27" t="s">
        <v>23</v>
      </c>
      <c r="S517" s="21">
        <v>517.0</v>
      </c>
      <c r="T517" s="25"/>
      <c r="U517" s="8"/>
      <c r="V517" s="8"/>
      <c r="W517" s="8"/>
      <c r="X517" s="8"/>
      <c r="Y517" s="8"/>
      <c r="Z517" s="8"/>
    </row>
    <row r="518" ht="28.5" customHeight="1">
      <c r="A518" s="23" t="s">
        <v>551</v>
      </c>
      <c r="B518" s="55">
        <f t="shared" si="191"/>
        <v>1</v>
      </c>
      <c r="C518" s="58" t="str">
        <f t="shared" si="192"/>
        <v>Ap Dung</v>
      </c>
      <c r="D518" s="59" t="str">
        <f t="shared" si="193"/>
        <v>Bat buoc</v>
      </c>
      <c r="E518" s="31" t="str">
        <f t="shared" si="194"/>
        <v>x</v>
      </c>
      <c r="F518" s="25"/>
      <c r="G518" s="27" t="str">
        <f t="shared" si="195"/>
        <v/>
      </c>
      <c r="H518" s="26" t="s">
        <v>15</v>
      </c>
      <c r="I518" s="21">
        <v>1.0</v>
      </c>
      <c r="J518" s="21">
        <v>1.0</v>
      </c>
      <c r="K518" s="21">
        <v>1.0</v>
      </c>
      <c r="L518" s="21">
        <v>1.0</v>
      </c>
      <c r="M518" s="27" t="s">
        <v>25</v>
      </c>
      <c r="N518" s="22"/>
      <c r="O518" s="22"/>
      <c r="P518" s="27" t="s">
        <v>23</v>
      </c>
      <c r="Q518" s="27" t="s">
        <v>23</v>
      </c>
      <c r="R518" s="27" t="s">
        <v>23</v>
      </c>
      <c r="S518" s="21">
        <v>518.0</v>
      </c>
      <c r="T518" s="25"/>
      <c r="U518" s="8"/>
      <c r="V518" s="8"/>
      <c r="W518" s="8"/>
      <c r="X518" s="8"/>
      <c r="Y518" s="8"/>
      <c r="Z518" s="8"/>
    </row>
    <row r="519" ht="28.5" customHeight="1">
      <c r="A519" s="23" t="s">
        <v>552</v>
      </c>
      <c r="B519" s="55">
        <f t="shared" si="191"/>
        <v>1</v>
      </c>
      <c r="C519" s="58" t="str">
        <f t="shared" si="192"/>
        <v>Ap Dung</v>
      </c>
      <c r="D519" s="59" t="str">
        <f t="shared" si="193"/>
        <v>Bat buoc</v>
      </c>
      <c r="E519" s="31" t="str">
        <f t="shared" si="194"/>
        <v>x</v>
      </c>
      <c r="F519" s="25"/>
      <c r="G519" s="27" t="str">
        <f t="shared" si="195"/>
        <v/>
      </c>
      <c r="H519" s="26" t="s">
        <v>15</v>
      </c>
      <c r="I519" s="21">
        <v>1.0</v>
      </c>
      <c r="J519" s="21">
        <v>1.0</v>
      </c>
      <c r="K519" s="21">
        <v>1.0</v>
      </c>
      <c r="L519" s="21">
        <v>1.0</v>
      </c>
      <c r="M519" s="27" t="s">
        <v>41</v>
      </c>
      <c r="N519" s="22"/>
      <c r="O519" s="22"/>
      <c r="P519" s="22"/>
      <c r="Q519" s="27" t="s">
        <v>23</v>
      </c>
      <c r="R519" s="27" t="s">
        <v>23</v>
      </c>
      <c r="S519" s="21">
        <v>519.0</v>
      </c>
      <c r="T519" s="25"/>
      <c r="U519" s="8"/>
      <c r="V519" s="8"/>
      <c r="W519" s="8"/>
      <c r="X519" s="8"/>
      <c r="Y519" s="8"/>
      <c r="Z519" s="8"/>
    </row>
    <row r="520" ht="28.5" customHeight="1">
      <c r="A520" s="23" t="s">
        <v>553</v>
      </c>
      <c r="B520" s="55">
        <f t="shared" si="191"/>
        <v>1</v>
      </c>
      <c r="C520" s="58" t="str">
        <f t="shared" si="192"/>
        <v>Ap Dung</v>
      </c>
      <c r="D520" s="59" t="str">
        <f t="shared" si="193"/>
        <v>Bat buoc</v>
      </c>
      <c r="E520" s="31" t="str">
        <f t="shared" si="194"/>
        <v>x</v>
      </c>
      <c r="F520" s="25"/>
      <c r="G520" s="27" t="str">
        <f t="shared" si="195"/>
        <v/>
      </c>
      <c r="H520" s="26" t="s">
        <v>15</v>
      </c>
      <c r="I520" s="21">
        <v>1.0</v>
      </c>
      <c r="J520" s="21">
        <v>1.0</v>
      </c>
      <c r="K520" s="21">
        <v>1.0</v>
      </c>
      <c r="L520" s="21">
        <v>1.0</v>
      </c>
      <c r="M520" s="27" t="s">
        <v>41</v>
      </c>
      <c r="N520" s="22"/>
      <c r="O520" s="22"/>
      <c r="P520" s="22"/>
      <c r="Q520" s="27" t="s">
        <v>23</v>
      </c>
      <c r="R520" s="27" t="s">
        <v>23</v>
      </c>
      <c r="S520" s="21">
        <v>520.0</v>
      </c>
      <c r="T520" s="25"/>
      <c r="U520" s="8"/>
      <c r="V520" s="8"/>
      <c r="W520" s="8"/>
      <c r="X520" s="8"/>
      <c r="Y520" s="8"/>
      <c r="Z520" s="8"/>
    </row>
    <row r="521" ht="28.5" customHeight="1">
      <c r="A521" s="23" t="s">
        <v>554</v>
      </c>
      <c r="B521" s="55">
        <f t="shared" si="191"/>
        <v>1</v>
      </c>
      <c r="C521" s="58" t="str">
        <f t="shared" si="192"/>
        <v>Ap Dung</v>
      </c>
      <c r="D521" s="59" t="str">
        <f t="shared" si="193"/>
        <v>Bat buoc</v>
      </c>
      <c r="E521" s="31" t="str">
        <f t="shared" si="194"/>
        <v>x</v>
      </c>
      <c r="F521" s="25"/>
      <c r="G521" s="27" t="str">
        <f t="shared" si="195"/>
        <v/>
      </c>
      <c r="H521" s="26" t="s">
        <v>15</v>
      </c>
      <c r="I521" s="21">
        <v>1.0</v>
      </c>
      <c r="J521" s="21">
        <v>1.0</v>
      </c>
      <c r="K521" s="21">
        <v>1.0</v>
      </c>
      <c r="L521" s="21">
        <v>1.0</v>
      </c>
      <c r="M521" s="26" t="s">
        <v>28</v>
      </c>
      <c r="N521" s="22"/>
      <c r="O521" s="22"/>
      <c r="P521" s="22"/>
      <c r="Q521" s="22"/>
      <c r="R521" s="27" t="s">
        <v>23</v>
      </c>
      <c r="S521" s="21">
        <v>521.0</v>
      </c>
      <c r="T521" s="25"/>
      <c r="U521" s="8"/>
      <c r="V521" s="8"/>
      <c r="W521" s="8"/>
      <c r="X521" s="8"/>
      <c r="Y521" s="8"/>
      <c r="Z521" s="8"/>
    </row>
    <row r="522" ht="28.5" customHeight="1">
      <c r="A522" s="28" t="s">
        <v>555</v>
      </c>
      <c r="B522" s="55"/>
      <c r="C522" s="60"/>
      <c r="D522" s="61"/>
      <c r="E522" s="30"/>
      <c r="F522" s="30"/>
      <c r="G522" s="22"/>
      <c r="H522" s="21"/>
      <c r="I522" s="21"/>
      <c r="J522" s="21"/>
      <c r="K522" s="21"/>
      <c r="L522" s="21"/>
      <c r="M522" s="22"/>
      <c r="N522" s="22"/>
      <c r="O522" s="22"/>
      <c r="P522" s="22"/>
      <c r="Q522" s="22"/>
      <c r="R522" s="22"/>
      <c r="S522" s="21">
        <v>522.0</v>
      </c>
      <c r="T522" s="30"/>
      <c r="U522" s="8"/>
      <c r="V522" s="8"/>
      <c r="W522" s="8"/>
      <c r="X522" s="8"/>
      <c r="Y522" s="8"/>
      <c r="Z522" s="8"/>
    </row>
    <row r="523" ht="28.5" customHeight="1">
      <c r="A523" s="28" t="s">
        <v>556</v>
      </c>
      <c r="B523" s="55"/>
      <c r="C523" s="60"/>
      <c r="D523" s="61"/>
      <c r="E523" s="30"/>
      <c r="F523" s="30"/>
      <c r="G523" s="22"/>
      <c r="H523" s="21"/>
      <c r="I523" s="21"/>
      <c r="J523" s="21"/>
      <c r="K523" s="21"/>
      <c r="L523" s="21"/>
      <c r="M523" s="22"/>
      <c r="N523" s="22"/>
      <c r="O523" s="22"/>
      <c r="P523" s="22"/>
      <c r="Q523" s="22"/>
      <c r="R523" s="22"/>
      <c r="S523" s="21">
        <v>523.0</v>
      </c>
      <c r="T523" s="30"/>
      <c r="U523" s="8"/>
      <c r="V523" s="8"/>
      <c r="W523" s="8"/>
      <c r="X523" s="8"/>
      <c r="Y523" s="8"/>
      <c r="Z523" s="8"/>
    </row>
    <row r="524" ht="28.5" customHeight="1">
      <c r="A524" s="23" t="s">
        <v>557</v>
      </c>
      <c r="B524" s="55">
        <f t="shared" ref="B524:B535" si="196">HLOOKUP($B$2,$I$1:L524,S524,FALSE)</f>
        <v>1</v>
      </c>
      <c r="C524" s="58" t="str">
        <f t="shared" ref="C524:C535" si="197">IF(B524=1,"Ap Dung","Khong")</f>
        <v>Ap Dung</v>
      </c>
      <c r="D524" s="59" t="str">
        <f t="shared" ref="D524:D535" si="198">IF(E524="x","Bat buoc",(IF(E524=1,"khuyen khich","Khong")))</f>
        <v>Bat buoc</v>
      </c>
      <c r="E524" s="31" t="str">
        <f t="shared" ref="E524:E535" si="199">HLOOKUP($E$2,$N$1:R524,S524,FALSE)</f>
        <v>x</v>
      </c>
      <c r="F524" s="25"/>
      <c r="G524" s="27" t="str">
        <f t="shared" ref="G524:G535" si="200">IF(AND(F524=1,E524=1),1,IF(AND(F524=1,E524="x"),"x",""))</f>
        <v/>
      </c>
      <c r="H524" s="26" t="s">
        <v>15</v>
      </c>
      <c r="I524" s="21">
        <v>1.0</v>
      </c>
      <c r="J524" s="21">
        <v>1.0</v>
      </c>
      <c r="K524" s="21">
        <v>1.0</v>
      </c>
      <c r="L524" s="21">
        <v>1.0</v>
      </c>
      <c r="M524" s="27" t="s">
        <v>22</v>
      </c>
      <c r="N524" s="27" t="s">
        <v>23</v>
      </c>
      <c r="O524" s="27" t="s">
        <v>23</v>
      </c>
      <c r="P524" s="27" t="s">
        <v>23</v>
      </c>
      <c r="Q524" s="27" t="s">
        <v>23</v>
      </c>
      <c r="R524" s="27" t="s">
        <v>23</v>
      </c>
      <c r="S524" s="21">
        <v>524.0</v>
      </c>
      <c r="T524" s="25"/>
      <c r="U524" s="8"/>
      <c r="V524" s="8"/>
      <c r="W524" s="8"/>
      <c r="X524" s="8"/>
      <c r="Y524" s="8"/>
      <c r="Z524" s="8"/>
    </row>
    <row r="525" ht="28.5" customHeight="1">
      <c r="A525" s="23" t="s">
        <v>558</v>
      </c>
      <c r="B525" s="55">
        <f t="shared" si="196"/>
        <v>1</v>
      </c>
      <c r="C525" s="58" t="str">
        <f t="shared" si="197"/>
        <v>Ap Dung</v>
      </c>
      <c r="D525" s="59" t="str">
        <f t="shared" si="198"/>
        <v>khuyen khich</v>
      </c>
      <c r="E525" s="25">
        <f t="shared" si="199"/>
        <v>1</v>
      </c>
      <c r="F525" s="25"/>
      <c r="G525" s="27" t="str">
        <f t="shared" si="200"/>
        <v/>
      </c>
      <c r="H525" s="26" t="s">
        <v>15</v>
      </c>
      <c r="I525" s="21">
        <v>1.0</v>
      </c>
      <c r="J525" s="21">
        <v>1.0</v>
      </c>
      <c r="K525" s="21">
        <v>1.0</v>
      </c>
      <c r="L525" s="21">
        <v>1.0</v>
      </c>
      <c r="M525" s="27" t="s">
        <v>93</v>
      </c>
      <c r="N525" s="22"/>
      <c r="O525" s="22">
        <v>1.0</v>
      </c>
      <c r="P525" s="22">
        <v>1.0</v>
      </c>
      <c r="Q525" s="22">
        <v>1.0</v>
      </c>
      <c r="R525" s="22">
        <v>1.0</v>
      </c>
      <c r="S525" s="21">
        <v>525.0</v>
      </c>
      <c r="T525" s="25"/>
      <c r="U525" s="8"/>
      <c r="V525" s="8"/>
      <c r="W525" s="8"/>
      <c r="X525" s="8"/>
      <c r="Y525" s="8"/>
      <c r="Z525" s="8"/>
    </row>
    <row r="526" ht="28.5" customHeight="1">
      <c r="A526" s="23" t="s">
        <v>559</v>
      </c>
      <c r="B526" s="55">
        <f t="shared" si="196"/>
        <v>1</v>
      </c>
      <c r="C526" s="58" t="str">
        <f t="shared" si="197"/>
        <v>Ap Dung</v>
      </c>
      <c r="D526" s="59" t="str">
        <f t="shared" si="198"/>
        <v>Bat buoc</v>
      </c>
      <c r="E526" s="31" t="str">
        <f t="shared" si="199"/>
        <v>x</v>
      </c>
      <c r="F526" s="25"/>
      <c r="G526" s="27" t="str">
        <f t="shared" si="200"/>
        <v/>
      </c>
      <c r="H526" s="26" t="s">
        <v>15</v>
      </c>
      <c r="I526" s="21">
        <v>1.0</v>
      </c>
      <c r="J526" s="21">
        <v>1.0</v>
      </c>
      <c r="K526" s="21">
        <v>1.0</v>
      </c>
      <c r="L526" s="21">
        <v>1.0</v>
      </c>
      <c r="M526" s="27" t="s">
        <v>119</v>
      </c>
      <c r="N526" s="22"/>
      <c r="O526" s="27" t="s">
        <v>23</v>
      </c>
      <c r="P526" s="27" t="s">
        <v>23</v>
      </c>
      <c r="Q526" s="27" t="s">
        <v>23</v>
      </c>
      <c r="R526" s="27" t="s">
        <v>23</v>
      </c>
      <c r="S526" s="21">
        <v>526.0</v>
      </c>
      <c r="T526" s="25"/>
      <c r="U526" s="8"/>
      <c r="V526" s="8"/>
      <c r="W526" s="8"/>
      <c r="X526" s="8"/>
      <c r="Y526" s="8"/>
      <c r="Z526" s="8"/>
    </row>
    <row r="527" ht="28.5" customHeight="1">
      <c r="A527" s="23" t="s">
        <v>560</v>
      </c>
      <c r="B527" s="55">
        <f t="shared" si="196"/>
        <v>1</v>
      </c>
      <c r="C527" s="58" t="str">
        <f t="shared" si="197"/>
        <v>Ap Dung</v>
      </c>
      <c r="D527" s="59" t="str">
        <f t="shared" si="198"/>
        <v>Bat buoc</v>
      </c>
      <c r="E527" s="31" t="str">
        <f t="shared" si="199"/>
        <v>x</v>
      </c>
      <c r="F527" s="25"/>
      <c r="G527" s="27" t="str">
        <f t="shared" si="200"/>
        <v/>
      </c>
      <c r="H527" s="26" t="s">
        <v>15</v>
      </c>
      <c r="I527" s="21">
        <v>1.0</v>
      </c>
      <c r="J527" s="21">
        <v>1.0</v>
      </c>
      <c r="K527" s="21">
        <v>1.0</v>
      </c>
      <c r="L527" s="21">
        <v>1.0</v>
      </c>
      <c r="M527" s="27" t="s">
        <v>119</v>
      </c>
      <c r="N527" s="22"/>
      <c r="O527" s="27" t="s">
        <v>23</v>
      </c>
      <c r="P527" s="27" t="s">
        <v>23</v>
      </c>
      <c r="Q527" s="27" t="s">
        <v>23</v>
      </c>
      <c r="R527" s="27" t="s">
        <v>23</v>
      </c>
      <c r="S527" s="21">
        <v>527.0</v>
      </c>
      <c r="T527" s="25"/>
      <c r="U527" s="8"/>
      <c r="V527" s="8"/>
      <c r="W527" s="8"/>
      <c r="X527" s="8"/>
      <c r="Y527" s="8"/>
      <c r="Z527" s="8"/>
    </row>
    <row r="528" ht="28.5" customHeight="1">
      <c r="A528" s="23" t="s">
        <v>561</v>
      </c>
      <c r="B528" s="55">
        <f t="shared" si="196"/>
        <v>1</v>
      </c>
      <c r="C528" s="58" t="str">
        <f t="shared" si="197"/>
        <v>Ap Dung</v>
      </c>
      <c r="D528" s="59" t="str">
        <f t="shared" si="198"/>
        <v>Bat buoc</v>
      </c>
      <c r="E528" s="31" t="str">
        <f t="shared" si="199"/>
        <v>x</v>
      </c>
      <c r="F528" s="25"/>
      <c r="G528" s="27" t="str">
        <f t="shared" si="200"/>
        <v/>
      </c>
      <c r="H528" s="26" t="s">
        <v>15</v>
      </c>
      <c r="I528" s="21">
        <v>1.0</v>
      </c>
      <c r="J528" s="21">
        <v>1.0</v>
      </c>
      <c r="K528" s="21">
        <v>1.0</v>
      </c>
      <c r="L528" s="21">
        <v>1.0</v>
      </c>
      <c r="M528" s="27" t="s">
        <v>25</v>
      </c>
      <c r="N528" s="22"/>
      <c r="O528" s="22"/>
      <c r="P528" s="27" t="s">
        <v>23</v>
      </c>
      <c r="Q528" s="27" t="s">
        <v>23</v>
      </c>
      <c r="R528" s="27" t="s">
        <v>23</v>
      </c>
      <c r="S528" s="21">
        <v>528.0</v>
      </c>
      <c r="T528" s="25"/>
      <c r="U528" s="8"/>
      <c r="V528" s="8"/>
      <c r="W528" s="8"/>
      <c r="X528" s="8"/>
      <c r="Y528" s="8"/>
      <c r="Z528" s="8"/>
    </row>
    <row r="529" ht="28.5" customHeight="1">
      <c r="A529" s="23" t="s">
        <v>562</v>
      </c>
      <c r="B529" s="55">
        <f t="shared" si="196"/>
        <v>1</v>
      </c>
      <c r="C529" s="58" t="str">
        <f t="shared" si="197"/>
        <v>Ap Dung</v>
      </c>
      <c r="D529" s="59" t="str">
        <f t="shared" si="198"/>
        <v>khuyen khich</v>
      </c>
      <c r="E529" s="25">
        <f t="shared" si="199"/>
        <v>1</v>
      </c>
      <c r="F529" s="25"/>
      <c r="G529" s="27" t="str">
        <f t="shared" si="200"/>
        <v/>
      </c>
      <c r="H529" s="26" t="s">
        <v>15</v>
      </c>
      <c r="I529" s="21">
        <v>1.0</v>
      </c>
      <c r="J529" s="21">
        <v>1.0</v>
      </c>
      <c r="K529" s="21">
        <v>1.0</v>
      </c>
      <c r="L529" s="21">
        <v>1.0</v>
      </c>
      <c r="M529" s="22">
        <v>5.0</v>
      </c>
      <c r="N529" s="22"/>
      <c r="O529" s="22"/>
      <c r="P529" s="22"/>
      <c r="Q529" s="22"/>
      <c r="R529" s="22">
        <v>1.0</v>
      </c>
      <c r="S529" s="21">
        <v>529.0</v>
      </c>
      <c r="T529" s="25"/>
      <c r="U529" s="8"/>
      <c r="V529" s="8"/>
      <c r="W529" s="8"/>
      <c r="X529" s="8"/>
      <c r="Y529" s="8"/>
      <c r="Z529" s="8"/>
    </row>
    <row r="530" ht="28.5" customHeight="1">
      <c r="A530" s="23" t="s">
        <v>563</v>
      </c>
      <c r="B530" s="55">
        <f t="shared" si="196"/>
        <v>1</v>
      </c>
      <c r="C530" s="58" t="str">
        <f t="shared" si="197"/>
        <v>Ap Dung</v>
      </c>
      <c r="D530" s="59" t="str">
        <f t="shared" si="198"/>
        <v>khuyen khich</v>
      </c>
      <c r="E530" s="25">
        <f t="shared" si="199"/>
        <v>1</v>
      </c>
      <c r="F530" s="25"/>
      <c r="G530" s="27" t="str">
        <f t="shared" si="200"/>
        <v/>
      </c>
      <c r="H530" s="26" t="s">
        <v>15</v>
      </c>
      <c r="I530" s="21">
        <v>1.0</v>
      </c>
      <c r="J530" s="21">
        <v>1.0</v>
      </c>
      <c r="K530" s="21">
        <v>1.0</v>
      </c>
      <c r="L530" s="21">
        <v>1.0</v>
      </c>
      <c r="M530" s="27" t="s">
        <v>18</v>
      </c>
      <c r="N530" s="22"/>
      <c r="O530" s="22"/>
      <c r="P530" s="22">
        <v>1.0</v>
      </c>
      <c r="Q530" s="22">
        <v>1.0</v>
      </c>
      <c r="R530" s="22">
        <v>1.0</v>
      </c>
      <c r="S530" s="21">
        <v>530.0</v>
      </c>
      <c r="T530" s="25"/>
      <c r="U530" s="8"/>
      <c r="V530" s="8"/>
      <c r="W530" s="8"/>
      <c r="X530" s="8"/>
      <c r="Y530" s="8"/>
      <c r="Z530" s="8"/>
    </row>
    <row r="531" ht="28.5" customHeight="1">
      <c r="A531" s="23" t="s">
        <v>564</v>
      </c>
      <c r="B531" s="55">
        <f t="shared" si="196"/>
        <v>1</v>
      </c>
      <c r="C531" s="58" t="str">
        <f t="shared" si="197"/>
        <v>Ap Dung</v>
      </c>
      <c r="D531" s="59" t="str">
        <f t="shared" si="198"/>
        <v>khuyen khich</v>
      </c>
      <c r="E531" s="25">
        <f t="shared" si="199"/>
        <v>1</v>
      </c>
      <c r="F531" s="25"/>
      <c r="G531" s="27" t="str">
        <f t="shared" si="200"/>
        <v/>
      </c>
      <c r="H531" s="26" t="s">
        <v>15</v>
      </c>
      <c r="I531" s="21">
        <v>1.0</v>
      </c>
      <c r="J531" s="21">
        <v>1.0</v>
      </c>
      <c r="K531" s="21">
        <v>1.0</v>
      </c>
      <c r="L531" s="21">
        <v>1.0</v>
      </c>
      <c r="M531" s="27" t="s">
        <v>88</v>
      </c>
      <c r="N531" s="22">
        <v>1.0</v>
      </c>
      <c r="O531" s="22">
        <v>1.0</v>
      </c>
      <c r="P531" s="22">
        <v>1.0</v>
      </c>
      <c r="Q531" s="22">
        <v>1.0</v>
      </c>
      <c r="R531" s="22">
        <v>1.0</v>
      </c>
      <c r="S531" s="21">
        <v>531.0</v>
      </c>
      <c r="T531" s="25"/>
      <c r="U531" s="8"/>
      <c r="V531" s="8"/>
      <c r="W531" s="8"/>
      <c r="X531" s="8"/>
      <c r="Y531" s="8"/>
      <c r="Z531" s="8"/>
    </row>
    <row r="532" ht="28.5" customHeight="1">
      <c r="A532" s="23" t="s">
        <v>565</v>
      </c>
      <c r="B532" s="55">
        <f t="shared" si="196"/>
        <v>1</v>
      </c>
      <c r="C532" s="58" t="str">
        <f t="shared" si="197"/>
        <v>Ap Dung</v>
      </c>
      <c r="D532" s="59" t="str">
        <f t="shared" si="198"/>
        <v>Bat buoc</v>
      </c>
      <c r="E532" s="31" t="str">
        <f t="shared" si="199"/>
        <v>x</v>
      </c>
      <c r="F532" s="25"/>
      <c r="G532" s="27" t="str">
        <f t="shared" si="200"/>
        <v/>
      </c>
      <c r="H532" s="26" t="s">
        <v>15</v>
      </c>
      <c r="I532" s="21">
        <v>1.0</v>
      </c>
      <c r="J532" s="21">
        <v>1.0</v>
      </c>
      <c r="K532" s="21">
        <v>1.0</v>
      </c>
      <c r="L532" s="21">
        <v>1.0</v>
      </c>
      <c r="M532" s="27" t="s">
        <v>22</v>
      </c>
      <c r="N532" s="27" t="s">
        <v>23</v>
      </c>
      <c r="O532" s="27" t="s">
        <v>23</v>
      </c>
      <c r="P532" s="27" t="s">
        <v>23</v>
      </c>
      <c r="Q532" s="27" t="s">
        <v>23</v>
      </c>
      <c r="R532" s="27" t="s">
        <v>23</v>
      </c>
      <c r="S532" s="21">
        <v>532.0</v>
      </c>
      <c r="T532" s="25"/>
      <c r="U532" s="8"/>
      <c r="V532" s="8"/>
      <c r="W532" s="8"/>
      <c r="X532" s="8"/>
      <c r="Y532" s="8"/>
      <c r="Z532" s="8"/>
    </row>
    <row r="533" ht="28.5" customHeight="1">
      <c r="A533" s="23" t="s">
        <v>566</v>
      </c>
      <c r="B533" s="55">
        <f t="shared" si="196"/>
        <v>1</v>
      </c>
      <c r="C533" s="58" t="str">
        <f t="shared" si="197"/>
        <v>Ap Dung</v>
      </c>
      <c r="D533" s="59" t="str">
        <f t="shared" si="198"/>
        <v>Bat buoc</v>
      </c>
      <c r="E533" s="31" t="str">
        <f t="shared" si="199"/>
        <v>x</v>
      </c>
      <c r="F533" s="25"/>
      <c r="G533" s="27" t="str">
        <f t="shared" si="200"/>
        <v/>
      </c>
      <c r="H533" s="26" t="s">
        <v>15</v>
      </c>
      <c r="I533" s="21">
        <v>1.0</v>
      </c>
      <c r="J533" s="21">
        <v>1.0</v>
      </c>
      <c r="K533" s="21">
        <v>1.0</v>
      </c>
      <c r="L533" s="21">
        <v>1.0</v>
      </c>
      <c r="M533" s="27" t="s">
        <v>22</v>
      </c>
      <c r="N533" s="27" t="s">
        <v>23</v>
      </c>
      <c r="O533" s="27" t="s">
        <v>23</v>
      </c>
      <c r="P533" s="27" t="s">
        <v>23</v>
      </c>
      <c r="Q533" s="27" t="s">
        <v>23</v>
      </c>
      <c r="R533" s="27" t="s">
        <v>23</v>
      </c>
      <c r="S533" s="21">
        <v>533.0</v>
      </c>
      <c r="T533" s="25"/>
      <c r="U533" s="8"/>
      <c r="V533" s="8"/>
      <c r="W533" s="8"/>
      <c r="X533" s="8"/>
      <c r="Y533" s="8"/>
      <c r="Z533" s="8"/>
    </row>
    <row r="534" ht="28.5" customHeight="1">
      <c r="A534" s="23" t="s">
        <v>567</v>
      </c>
      <c r="B534" s="55">
        <f t="shared" si="196"/>
        <v>1</v>
      </c>
      <c r="C534" s="58" t="str">
        <f t="shared" si="197"/>
        <v>Ap Dung</v>
      </c>
      <c r="D534" s="59" t="str">
        <f t="shared" si="198"/>
        <v>khuyen khich</v>
      </c>
      <c r="E534" s="25">
        <f t="shared" si="199"/>
        <v>1</v>
      </c>
      <c r="F534" s="25"/>
      <c r="G534" s="27" t="str">
        <f t="shared" si="200"/>
        <v/>
      </c>
      <c r="H534" s="26" t="s">
        <v>15</v>
      </c>
      <c r="I534" s="21">
        <v>1.0</v>
      </c>
      <c r="J534" s="21">
        <v>1.0</v>
      </c>
      <c r="K534" s="21">
        <v>1.0</v>
      </c>
      <c r="L534" s="21">
        <v>1.0</v>
      </c>
      <c r="M534" s="27" t="s">
        <v>88</v>
      </c>
      <c r="N534" s="22">
        <v>1.0</v>
      </c>
      <c r="O534" s="22">
        <v>1.0</v>
      </c>
      <c r="P534" s="22">
        <v>1.0</v>
      </c>
      <c r="Q534" s="22">
        <v>1.0</v>
      </c>
      <c r="R534" s="22">
        <v>1.0</v>
      </c>
      <c r="S534" s="21">
        <v>534.0</v>
      </c>
      <c r="T534" s="25"/>
      <c r="U534" s="8"/>
      <c r="V534" s="8"/>
      <c r="W534" s="8"/>
      <c r="X534" s="8"/>
      <c r="Y534" s="8"/>
      <c r="Z534" s="8"/>
    </row>
    <row r="535" ht="28.5" customHeight="1">
      <c r="A535" s="23" t="s">
        <v>568</v>
      </c>
      <c r="B535" s="55">
        <f t="shared" si="196"/>
        <v>1</v>
      </c>
      <c r="C535" s="58" t="str">
        <f t="shared" si="197"/>
        <v>Ap Dung</v>
      </c>
      <c r="D535" s="59" t="str">
        <f t="shared" si="198"/>
        <v>khuyen khich</v>
      </c>
      <c r="E535" s="25">
        <f t="shared" si="199"/>
        <v>1</v>
      </c>
      <c r="F535" s="25"/>
      <c r="G535" s="27" t="str">
        <f t="shared" si="200"/>
        <v/>
      </c>
      <c r="H535" s="26" t="s">
        <v>15</v>
      </c>
      <c r="I535" s="21">
        <v>1.0</v>
      </c>
      <c r="J535" s="21">
        <v>1.0</v>
      </c>
      <c r="K535" s="21">
        <v>1.0</v>
      </c>
      <c r="L535" s="21">
        <v>1.0</v>
      </c>
      <c r="M535" s="27" t="s">
        <v>88</v>
      </c>
      <c r="N535" s="22">
        <v>1.0</v>
      </c>
      <c r="O535" s="22">
        <v>1.0</v>
      </c>
      <c r="P535" s="22">
        <v>1.0</v>
      </c>
      <c r="Q535" s="22">
        <v>1.0</v>
      </c>
      <c r="R535" s="22">
        <v>1.0</v>
      </c>
      <c r="S535" s="21">
        <v>535.0</v>
      </c>
      <c r="T535" s="25"/>
      <c r="U535" s="8"/>
      <c r="V535" s="8"/>
      <c r="W535" s="8"/>
      <c r="X535" s="8"/>
      <c r="Y535" s="8"/>
      <c r="Z535" s="8"/>
    </row>
    <row r="536" ht="28.5" customHeight="1">
      <c r="A536" s="28" t="s">
        <v>569</v>
      </c>
      <c r="B536" s="55"/>
      <c r="C536" s="60"/>
      <c r="D536" s="61"/>
      <c r="E536" s="30"/>
      <c r="F536" s="30"/>
      <c r="G536" s="22"/>
      <c r="H536" s="21"/>
      <c r="I536" s="21"/>
      <c r="J536" s="21"/>
      <c r="K536" s="21"/>
      <c r="L536" s="21"/>
      <c r="M536" s="22"/>
      <c r="N536" s="22"/>
      <c r="O536" s="22"/>
      <c r="P536" s="22"/>
      <c r="Q536" s="22"/>
      <c r="R536" s="22"/>
      <c r="S536" s="21">
        <v>536.0</v>
      </c>
      <c r="T536" s="30"/>
      <c r="U536" s="8"/>
      <c r="V536" s="8"/>
      <c r="W536" s="8"/>
      <c r="X536" s="8"/>
      <c r="Y536" s="8"/>
      <c r="Z536" s="8"/>
    </row>
    <row r="537" ht="28.5" customHeight="1">
      <c r="A537" s="23" t="s">
        <v>570</v>
      </c>
      <c r="B537" s="55">
        <f>HLOOKUP($B$2,$I$1:L537,S537,FALSE)</f>
        <v>1</v>
      </c>
      <c r="C537" s="58" t="str">
        <f>IF(B537=1,"Ap Dung","Khong")</f>
        <v>Ap Dung</v>
      </c>
      <c r="D537" s="59" t="str">
        <f>IF(E537="x","Bat buoc",(IF(E537=1,"khuyen khich","Khong")))</f>
        <v>Bat buoc</v>
      </c>
      <c r="E537" s="31" t="str">
        <f>HLOOKUP($E$2,$N$1:R537,S537,FALSE)</f>
        <v>x</v>
      </c>
      <c r="F537" s="25"/>
      <c r="G537" s="27" t="str">
        <f>IF(AND(F537=1,E537=1),1,IF(AND(F537=1,E537="x"),"x",""))</f>
        <v/>
      </c>
      <c r="H537" s="26" t="s">
        <v>15</v>
      </c>
      <c r="I537" s="21">
        <v>1.0</v>
      </c>
      <c r="J537" s="21">
        <v>1.0</v>
      </c>
      <c r="K537" s="21">
        <v>1.0</v>
      </c>
      <c r="L537" s="21">
        <v>1.0</v>
      </c>
      <c r="M537" s="27" t="s">
        <v>119</v>
      </c>
      <c r="N537" s="22"/>
      <c r="O537" s="27" t="s">
        <v>23</v>
      </c>
      <c r="P537" s="27" t="s">
        <v>23</v>
      </c>
      <c r="Q537" s="27" t="s">
        <v>23</v>
      </c>
      <c r="R537" s="27" t="s">
        <v>23</v>
      </c>
      <c r="S537" s="21">
        <v>537.0</v>
      </c>
      <c r="T537" s="25"/>
      <c r="U537" s="8"/>
      <c r="V537" s="8"/>
      <c r="W537" s="8"/>
      <c r="X537" s="8"/>
      <c r="Y537" s="8"/>
      <c r="Z537" s="8"/>
    </row>
    <row r="538" ht="28.5" customHeight="1">
      <c r="A538" s="28" t="s">
        <v>571</v>
      </c>
      <c r="B538" s="55"/>
      <c r="C538" s="60"/>
      <c r="D538" s="61"/>
      <c r="E538" s="30"/>
      <c r="F538" s="30"/>
      <c r="G538" s="22"/>
      <c r="H538" s="21"/>
      <c r="I538" s="21"/>
      <c r="J538" s="21"/>
      <c r="K538" s="21"/>
      <c r="L538" s="21"/>
      <c r="M538" s="22"/>
      <c r="N538" s="22"/>
      <c r="O538" s="22"/>
      <c r="P538" s="22"/>
      <c r="Q538" s="22"/>
      <c r="R538" s="22"/>
      <c r="S538" s="21">
        <v>538.0</v>
      </c>
      <c r="T538" s="30"/>
      <c r="U538" s="8"/>
      <c r="V538" s="8"/>
      <c r="W538" s="8"/>
      <c r="X538" s="8"/>
      <c r="Y538" s="8"/>
      <c r="Z538" s="8"/>
    </row>
    <row r="539" ht="28.5" customHeight="1">
      <c r="A539" s="23" t="s">
        <v>572</v>
      </c>
      <c r="B539" s="55">
        <f t="shared" ref="B539:B540" si="201">HLOOKUP($B$2,$I$1:L539,S539,FALSE)</f>
        <v>1</v>
      </c>
      <c r="C539" s="58" t="str">
        <f t="shared" ref="C539:C540" si="202">IF(B539=1,"Ap Dung","Khong")</f>
        <v>Ap Dung</v>
      </c>
      <c r="D539" s="59" t="str">
        <f t="shared" ref="D539:D540" si="203">IF(E539="x","Bat buoc",(IF(E539=1,"khuyen khich","Khong")))</f>
        <v>Bat buoc</v>
      </c>
      <c r="E539" s="31" t="str">
        <f t="shared" ref="E539:E540" si="204">HLOOKUP($E$2,$N$1:R539,S539,FALSE)</f>
        <v>x</v>
      </c>
      <c r="F539" s="25"/>
      <c r="G539" s="27" t="str">
        <f t="shared" ref="G539:G540" si="205">IF(AND(F539=1,E539=1),1,IF(AND(F539=1,E539="x"),"x",""))</f>
        <v/>
      </c>
      <c r="H539" s="26" t="s">
        <v>15</v>
      </c>
      <c r="I539" s="21">
        <v>1.0</v>
      </c>
      <c r="J539" s="21">
        <v>1.0</v>
      </c>
      <c r="K539" s="21">
        <v>1.0</v>
      </c>
      <c r="L539" s="21">
        <v>1.0</v>
      </c>
      <c r="M539" s="27" t="s">
        <v>22</v>
      </c>
      <c r="N539" s="27" t="s">
        <v>23</v>
      </c>
      <c r="O539" s="27" t="s">
        <v>23</v>
      </c>
      <c r="P539" s="27" t="s">
        <v>23</v>
      </c>
      <c r="Q539" s="27" t="s">
        <v>23</v>
      </c>
      <c r="R539" s="27" t="s">
        <v>23</v>
      </c>
      <c r="S539" s="21">
        <v>539.0</v>
      </c>
      <c r="T539" s="25"/>
      <c r="U539" s="8"/>
      <c r="V539" s="8"/>
      <c r="W539" s="8"/>
      <c r="X539" s="8"/>
      <c r="Y539" s="8"/>
      <c r="Z539" s="8"/>
    </row>
    <row r="540" ht="28.5" customHeight="1">
      <c r="A540" s="23" t="s">
        <v>573</v>
      </c>
      <c r="B540" s="55">
        <f t="shared" si="201"/>
        <v>1</v>
      </c>
      <c r="C540" s="58" t="str">
        <f t="shared" si="202"/>
        <v>Ap Dung</v>
      </c>
      <c r="D540" s="59" t="str">
        <f t="shared" si="203"/>
        <v>khuyen khich</v>
      </c>
      <c r="E540" s="25">
        <f t="shared" si="204"/>
        <v>1</v>
      </c>
      <c r="F540" s="25"/>
      <c r="G540" s="27" t="str">
        <f t="shared" si="205"/>
        <v/>
      </c>
      <c r="H540" s="26" t="s">
        <v>15</v>
      </c>
      <c r="I540" s="21">
        <v>1.0</v>
      </c>
      <c r="J540" s="21">
        <v>1.0</v>
      </c>
      <c r="K540" s="21">
        <v>1.0</v>
      </c>
      <c r="L540" s="21">
        <v>1.0</v>
      </c>
      <c r="M540" s="27" t="s">
        <v>18</v>
      </c>
      <c r="N540" s="22"/>
      <c r="O540" s="22"/>
      <c r="P540" s="22">
        <v>1.0</v>
      </c>
      <c r="Q540" s="22">
        <v>1.0</v>
      </c>
      <c r="R540" s="22">
        <v>1.0</v>
      </c>
      <c r="S540" s="21">
        <v>540.0</v>
      </c>
      <c r="T540" s="25"/>
      <c r="U540" s="8"/>
      <c r="V540" s="8"/>
      <c r="W540" s="8"/>
      <c r="X540" s="8"/>
      <c r="Y540" s="8"/>
      <c r="Z540" s="8"/>
    </row>
    <row r="541" ht="28.5" customHeight="1">
      <c r="A541" s="16" t="s">
        <v>388</v>
      </c>
      <c r="B541" s="55"/>
      <c r="C541" s="60"/>
      <c r="D541" s="61"/>
      <c r="E541" s="30"/>
      <c r="F541" s="30"/>
      <c r="G541" s="22"/>
      <c r="H541" s="21"/>
      <c r="I541" s="21"/>
      <c r="J541" s="21"/>
      <c r="K541" s="21"/>
      <c r="L541" s="21"/>
      <c r="M541" s="22"/>
      <c r="N541" s="22"/>
      <c r="O541" s="22"/>
      <c r="P541" s="22"/>
      <c r="Q541" s="22"/>
      <c r="R541" s="22"/>
      <c r="S541" s="21"/>
      <c r="T541" s="30"/>
      <c r="U541" s="8"/>
      <c r="V541" s="8"/>
      <c r="W541" s="8"/>
      <c r="X541" s="8"/>
      <c r="Y541" s="8"/>
      <c r="Z541" s="8"/>
    </row>
    <row r="542" ht="28.5" customHeight="1">
      <c r="A542" s="34" t="s">
        <v>389</v>
      </c>
      <c r="B542" s="63"/>
      <c r="C542" s="64"/>
      <c r="D542" s="65">
        <f>COUNTIF(D5:D540,"bat buoc")-COUNTIFS(D5:D540,"bat buoc",C5:C540,"khong")</f>
        <v>265</v>
      </c>
      <c r="E542" s="38">
        <f t="shared" ref="E542:E543" si="206">HLOOKUP($E$2,$N$1:R542,S542,FALSE)</f>
        <v>1</v>
      </c>
      <c r="F542" s="36">
        <f t="shared" ref="F542:F545" si="207">G542</f>
        <v>6</v>
      </c>
      <c r="G542" s="36">
        <f>COUNTIF(G5:G540,"x")-COUNTIFS(G5:G540,"x",C5:C540,"khong")</f>
        <v>6</v>
      </c>
      <c r="H542" s="39"/>
      <c r="I542" s="39"/>
      <c r="J542" s="39"/>
      <c r="K542" s="39"/>
      <c r="L542" s="39"/>
      <c r="M542" s="25"/>
      <c r="N542" s="41">
        <v>1.0</v>
      </c>
      <c r="O542" s="41">
        <v>1.0</v>
      </c>
      <c r="P542" s="41">
        <v>1.0</v>
      </c>
      <c r="Q542" s="41">
        <v>1.0</v>
      </c>
      <c r="R542" s="41">
        <v>1.0</v>
      </c>
      <c r="S542" s="39">
        <v>542.0</v>
      </c>
      <c r="T542" s="36"/>
      <c r="U542" s="8"/>
      <c r="V542" s="8"/>
      <c r="W542" s="8"/>
      <c r="X542" s="8"/>
      <c r="Y542" s="8"/>
      <c r="Z542" s="8"/>
    </row>
    <row r="543" ht="28.5" customHeight="1">
      <c r="A543" s="34" t="s">
        <v>390</v>
      </c>
      <c r="B543" s="63"/>
      <c r="C543" s="64"/>
      <c r="D543" s="65">
        <f>COUNTIF(D5:D540,"khuyen khich")-COUNTIFS(D5:D540,"khuyen khich",C5:C540,"khong")</f>
        <v>60</v>
      </c>
      <c r="E543" s="40">
        <f t="shared" si="206"/>
        <v>0.8</v>
      </c>
      <c r="F543" s="36">
        <f t="shared" si="207"/>
        <v>1</v>
      </c>
      <c r="G543" s="36">
        <f>COUNTIF(G5:G540,1)-COUNTIFS(G5:G540,1,C5:C540,"khong")</f>
        <v>1</v>
      </c>
      <c r="H543" s="39"/>
      <c r="I543" s="39"/>
      <c r="J543" s="39"/>
      <c r="K543" s="39"/>
      <c r="L543" s="39"/>
      <c r="M543" s="25"/>
      <c r="N543" s="41">
        <v>0.75</v>
      </c>
      <c r="O543" s="42">
        <v>0.8</v>
      </c>
      <c r="P543" s="42">
        <v>0.8</v>
      </c>
      <c r="Q543" s="42">
        <v>0.8</v>
      </c>
      <c r="R543" s="42">
        <v>0.8</v>
      </c>
      <c r="S543" s="39">
        <v>543.0</v>
      </c>
      <c r="T543" s="36"/>
      <c r="U543" s="8"/>
      <c r="V543" s="8"/>
      <c r="W543" s="8"/>
      <c r="X543" s="8"/>
      <c r="Y543" s="8"/>
      <c r="Z543" s="8"/>
    </row>
    <row r="544" ht="33.0" customHeight="1">
      <c r="A544" s="34" t="s">
        <v>391</v>
      </c>
      <c r="B544" s="63"/>
      <c r="C544" s="64"/>
      <c r="D544" s="65">
        <f t="shared" ref="D544:D545" si="208">G542</f>
        <v>6</v>
      </c>
      <c r="E544" s="40">
        <f t="shared" ref="E544:E545" si="209">F542/D542</f>
        <v>0.02264150943</v>
      </c>
      <c r="F544" s="40">
        <f t="shared" si="207"/>
        <v>0.9773584906</v>
      </c>
      <c r="G544" s="40">
        <f>E542-E544</f>
        <v>0.9773584906</v>
      </c>
      <c r="H544" s="39"/>
      <c r="I544" s="39"/>
      <c r="J544" s="39"/>
      <c r="K544" s="39"/>
      <c r="L544" s="39"/>
      <c r="M544" s="25"/>
      <c r="N544" s="25"/>
      <c r="O544" s="25"/>
      <c r="P544" s="25"/>
      <c r="Q544" s="25"/>
      <c r="R544" s="25"/>
      <c r="S544" s="39"/>
      <c r="T544" s="36"/>
      <c r="U544" s="8"/>
      <c r="V544" s="8"/>
      <c r="W544" s="8"/>
      <c r="X544" s="8"/>
      <c r="Y544" s="8"/>
      <c r="Z544" s="8"/>
    </row>
    <row r="545" ht="33.0" customHeight="1">
      <c r="A545" s="34" t="s">
        <v>392</v>
      </c>
      <c r="B545" s="63"/>
      <c r="C545" s="64"/>
      <c r="D545" s="65">
        <f t="shared" si="208"/>
        <v>1</v>
      </c>
      <c r="E545" s="40">
        <f t="shared" si="209"/>
        <v>0.01666666667</v>
      </c>
      <c r="F545" s="40">
        <f t="shared" si="207"/>
        <v>0.9833333333</v>
      </c>
      <c r="G545" s="40">
        <f>E542-E545</f>
        <v>0.9833333333</v>
      </c>
      <c r="H545" s="39"/>
      <c r="I545" s="39"/>
      <c r="J545" s="39"/>
      <c r="K545" s="39"/>
      <c r="L545" s="39"/>
      <c r="M545" s="25"/>
      <c r="N545" s="25"/>
      <c r="O545" s="25"/>
      <c r="P545" s="25"/>
      <c r="Q545" s="25"/>
      <c r="R545" s="25"/>
      <c r="S545" s="39"/>
      <c r="T545" s="36"/>
      <c r="U545" s="8"/>
      <c r="V545" s="8"/>
      <c r="W545" s="8"/>
      <c r="X545" s="8"/>
      <c r="Y545" s="8"/>
      <c r="Z545" s="8"/>
    </row>
    <row r="546" ht="21.0" customHeight="1">
      <c r="A546" s="34" t="s">
        <v>393</v>
      </c>
      <c r="B546" s="63"/>
      <c r="C546" s="64"/>
      <c r="D546" s="65">
        <f>D542-D544</f>
        <v>259</v>
      </c>
      <c r="E546" s="40"/>
      <c r="F546" s="36"/>
      <c r="G546" s="36"/>
      <c r="H546" s="39"/>
      <c r="I546" s="39"/>
      <c r="J546" s="39"/>
      <c r="K546" s="39"/>
      <c r="L546" s="39"/>
      <c r="M546" s="25"/>
      <c r="N546" s="25"/>
      <c r="O546" s="25"/>
      <c r="P546" s="25"/>
      <c r="Q546" s="25"/>
      <c r="R546" s="25"/>
      <c r="S546" s="39"/>
      <c r="T546" s="36"/>
      <c r="U546" s="8"/>
      <c r="V546" s="8"/>
      <c r="W546" s="8"/>
      <c r="X546" s="8"/>
      <c r="Y546" s="8"/>
      <c r="Z546" s="8"/>
    </row>
    <row r="547" ht="21.0" customHeight="1">
      <c r="A547" s="34" t="s">
        <v>394</v>
      </c>
      <c r="B547" s="63"/>
      <c r="C547" s="64"/>
      <c r="D547" s="65">
        <f>IF((D543*E543)-D545&lt;0,0,D543*E543-D545)</f>
        <v>47</v>
      </c>
      <c r="E547" s="40"/>
      <c r="F547" s="36"/>
      <c r="G547" s="36"/>
      <c r="H547" s="39"/>
      <c r="I547" s="39"/>
      <c r="J547" s="39"/>
      <c r="K547" s="39"/>
      <c r="L547" s="39"/>
      <c r="M547" s="25"/>
      <c r="N547" s="25"/>
      <c r="O547" s="25"/>
      <c r="P547" s="25"/>
      <c r="Q547" s="25"/>
      <c r="R547" s="25"/>
      <c r="S547" s="39"/>
      <c r="T547" s="36"/>
      <c r="U547" s="8"/>
      <c r="V547" s="8"/>
      <c r="W547" s="8"/>
      <c r="X547" s="8"/>
      <c r="Y547" s="8"/>
      <c r="Z547" s="8"/>
    </row>
    <row r="548" ht="21.0" customHeight="1">
      <c r="A548" s="34" t="s">
        <v>395</v>
      </c>
      <c r="B548" s="63"/>
      <c r="C548" s="64"/>
      <c r="D548" s="66"/>
      <c r="E548" s="43"/>
      <c r="F548" s="44" t="str">
        <f t="shared" ref="F548:F549" si="210">IF((E544-E542)&gt;=0,"Dat","Khong dat")</f>
        <v>Khong dat</v>
      </c>
      <c r="G548" s="36"/>
      <c r="H548" s="39"/>
      <c r="I548" s="39"/>
      <c r="J548" s="39"/>
      <c r="K548" s="39"/>
      <c r="L548" s="39"/>
      <c r="M548" s="25"/>
      <c r="N548" s="25"/>
      <c r="O548" s="25"/>
      <c r="P548" s="25"/>
      <c r="Q548" s="25"/>
      <c r="R548" s="25"/>
      <c r="S548" s="39"/>
      <c r="T548" s="36"/>
      <c r="U548" s="8"/>
      <c r="V548" s="8"/>
      <c r="W548" s="8"/>
      <c r="X548" s="8"/>
      <c r="Y548" s="8"/>
      <c r="Z548" s="8"/>
    </row>
    <row r="549" ht="21.0" customHeight="1">
      <c r="A549" s="34" t="s">
        <v>396</v>
      </c>
      <c r="B549" s="63"/>
      <c r="C549" s="64"/>
      <c r="D549" s="66"/>
      <c r="E549" s="43"/>
      <c r="F549" s="44" t="str">
        <f t="shared" si="210"/>
        <v>Khong dat</v>
      </c>
      <c r="G549" s="36"/>
      <c r="H549" s="39"/>
      <c r="I549" s="39"/>
      <c r="J549" s="39"/>
      <c r="K549" s="39"/>
      <c r="L549" s="39"/>
      <c r="M549" s="25"/>
      <c r="N549" s="25"/>
      <c r="O549" s="25"/>
      <c r="P549" s="25"/>
      <c r="Q549" s="25"/>
      <c r="R549" s="25"/>
      <c r="S549" s="39"/>
      <c r="T549" s="36"/>
      <c r="U549" s="8"/>
      <c r="V549" s="8"/>
      <c r="W549" s="8"/>
      <c r="X549" s="8"/>
      <c r="Y549" s="8"/>
      <c r="Z549" s="8"/>
    </row>
    <row r="550" ht="21.0" customHeight="1">
      <c r="A550" s="34" t="s">
        <v>397</v>
      </c>
      <c r="B550" s="63"/>
      <c r="C550" s="64"/>
      <c r="D550" s="66"/>
      <c r="E550" s="43"/>
      <c r="F550" s="44" t="str">
        <f>IF(OR(F549="khong dat",F548="Khong dat"),"Khong dat","Dat")</f>
        <v>Khong dat</v>
      </c>
      <c r="G550" s="36"/>
      <c r="H550" s="39"/>
      <c r="I550" s="39"/>
      <c r="J550" s="39"/>
      <c r="K550" s="39"/>
      <c r="L550" s="39"/>
      <c r="M550" s="25"/>
      <c r="N550" s="25"/>
      <c r="O550" s="25"/>
      <c r="P550" s="25"/>
      <c r="Q550" s="25"/>
      <c r="R550" s="25"/>
      <c r="S550" s="39"/>
      <c r="T550" s="36"/>
      <c r="U550" s="8"/>
      <c r="V550" s="8"/>
      <c r="W550" s="8"/>
      <c r="X550" s="8"/>
      <c r="Y550" s="8"/>
      <c r="Z550" s="8"/>
    </row>
    <row r="551" ht="103.5" customHeight="1">
      <c r="A551" s="23" t="s">
        <v>574</v>
      </c>
      <c r="B551" s="63"/>
      <c r="C551" s="67"/>
      <c r="D551" s="68">
        <f>COUNTIFS(D530:D540,"khuyen khich",C530:C540,"ap dung")</f>
        <v>5</v>
      </c>
      <c r="E551" s="25"/>
      <c r="F551" s="25"/>
      <c r="G551" s="25"/>
      <c r="H551" s="39"/>
      <c r="I551" s="39"/>
      <c r="J551" s="39"/>
      <c r="K551" s="39"/>
      <c r="L551" s="39"/>
      <c r="M551" s="25"/>
      <c r="N551" s="25"/>
      <c r="O551" s="25"/>
      <c r="P551" s="25"/>
      <c r="Q551" s="25"/>
      <c r="R551" s="25"/>
      <c r="S551" s="39">
        <v>542.0</v>
      </c>
      <c r="T551" s="25"/>
      <c r="U551" s="8"/>
      <c r="V551" s="8"/>
      <c r="W551" s="8"/>
      <c r="X551" s="8"/>
      <c r="Y551" s="8"/>
      <c r="Z551" s="8"/>
    </row>
    <row r="552" ht="28.5" customHeight="1">
      <c r="A552" s="45"/>
      <c r="B552" s="63"/>
      <c r="C552" s="67"/>
      <c r="D552" s="68"/>
      <c r="E552" s="25"/>
      <c r="F552" s="25"/>
      <c r="G552" s="25"/>
      <c r="H552" s="39"/>
      <c r="I552" s="39"/>
      <c r="J552" s="39"/>
      <c r="K552" s="39"/>
      <c r="L552" s="39"/>
      <c r="M552" s="25"/>
      <c r="N552" s="25"/>
      <c r="O552" s="25"/>
      <c r="P552" s="25"/>
      <c r="Q552" s="25"/>
      <c r="R552" s="25"/>
      <c r="S552" s="39"/>
      <c r="T552" s="25"/>
      <c r="U552" s="8"/>
      <c r="V552" s="8"/>
      <c r="W552" s="8"/>
      <c r="X552" s="8"/>
      <c r="Y552" s="8"/>
      <c r="Z552" s="8"/>
    </row>
    <row r="553" ht="28.5" customHeight="1">
      <c r="A553" s="45"/>
      <c r="B553" s="63"/>
      <c r="C553" s="67"/>
      <c r="D553" s="68"/>
      <c r="E553" s="25"/>
      <c r="F553" s="25"/>
      <c r="G553" s="25"/>
      <c r="H553" s="39"/>
      <c r="I553" s="39"/>
      <c r="J553" s="39"/>
      <c r="K553" s="39"/>
      <c r="L553" s="39"/>
      <c r="M553" s="25"/>
      <c r="N553" s="25"/>
      <c r="O553" s="25"/>
      <c r="P553" s="25"/>
      <c r="Q553" s="25"/>
      <c r="R553" s="25"/>
      <c r="S553" s="39"/>
      <c r="T553" s="25"/>
      <c r="U553" s="8"/>
      <c r="V553" s="8"/>
      <c r="W553" s="8"/>
      <c r="X553" s="8"/>
      <c r="Y553" s="8"/>
      <c r="Z553" s="8"/>
    </row>
    <row r="554" ht="19.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9.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9.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9.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9.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9.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9.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9.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9.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9.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9.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9.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9.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9.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9.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9.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9.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9.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9.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9.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9.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9.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9.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9.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9.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9.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9.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9.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9.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9.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9.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9.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9.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9.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9.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9.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9.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9.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9.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9.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9.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9.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9.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9.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9.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9.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9.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9.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9.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9.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9.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9.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9.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9.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9.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9.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9.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9.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9.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9.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9.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9.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9.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9.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9.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9.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9.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9.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9.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9.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9.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9.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9.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9.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9.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9.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9.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9.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9.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9.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9.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9.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9.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9.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9.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9.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9.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9.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9.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9.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9.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9.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9.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9.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9.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9.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9.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9.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9.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9.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9.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9.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9.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9.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9.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9.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9.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9.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9.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9.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9.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9.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9.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9.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9.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9.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9.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9.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9.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9.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9.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9.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9.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9.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9.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9.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9.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9.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9.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9.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9.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9.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9.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9.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9.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9.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9.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9.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9.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9.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9.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9.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9.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9.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9.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9.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9.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9.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9.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9.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9.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9.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9.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9.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9.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9.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9.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9.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9.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9.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9.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9.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9.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9.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9.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9.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9.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9.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9.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9.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9.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9.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9.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9.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9.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9.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9.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9.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9.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9.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9.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9.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9.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9.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9.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9.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9.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9.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9.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9.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9.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9.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9.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9.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9.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9.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9.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9.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9.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9.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9.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9.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9.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9.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9.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9.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9.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9.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9.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9.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9.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9.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9.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9.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9.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9.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9.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9.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9.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9.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9.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9.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9.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9.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9.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9.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9.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9.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9.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9.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9.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9.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9.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9.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9.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9.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9.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9.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9.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9.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9.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9.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9.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9.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9.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9.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9.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9.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9.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9.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9.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9.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9.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9.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9.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9.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9.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9.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9.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9.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9.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9.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9.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9.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9.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9.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9.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9.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9.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9.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9.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9.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9.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9.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9.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9.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9.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9.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9.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9.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9.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9.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9.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9.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9.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9.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9.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9.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9.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9.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9.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9.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9.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9.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9.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9.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9.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9.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9.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9.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9.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9.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9.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9.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9.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9.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9.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9.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9.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9.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9.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9.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9.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9.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9.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9.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9.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9.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9.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9.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9.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9.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9.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9.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9.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9.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9.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9.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9.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9.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9.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9.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9.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9.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9.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9.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9.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9.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9.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9.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9.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9.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9.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9.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9.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9.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9.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9.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9.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9.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9.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9.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9.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9.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9.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9.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9.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9.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9.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9.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9.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9.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9.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9.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9.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9.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9.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9.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9.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9.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9.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9.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9.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9.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9.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9.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9.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9.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9.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9.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9.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9.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9.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9.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9.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9.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9.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9.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9.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9.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9.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9.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9.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9.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9.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9.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9.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9.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9.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9.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9.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9.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9.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9.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9.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9.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9.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9.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9.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9.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9.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9.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9.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9.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9.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9.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9.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9.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9.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9.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9.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9.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9.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9.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9.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9.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9.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9.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9.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9.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9.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9.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9.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9.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9.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9.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9.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9.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9.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9.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9.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9.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9.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9.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9.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9.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9.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conditionalFormatting sqref="C1:C540">
    <cfRule type="cellIs" dxfId="0" priority="1" stopIfTrue="1" operator="equal">
      <formula>"ap dung"</formula>
    </cfRule>
  </conditionalFormatting>
  <conditionalFormatting sqref="D1:D540">
    <cfRule type="cellIs" dxfId="0" priority="2" stopIfTrue="1" operator="equal">
      <formula>"khuyen khich"</formula>
    </cfRule>
  </conditionalFormatting>
  <conditionalFormatting sqref="D1:D540">
    <cfRule type="cellIs" dxfId="1" priority="3" stopIfTrue="1" operator="equal">
      <formula>"bat buoc"</formula>
    </cfRule>
  </conditionalFormatting>
  <conditionalFormatting sqref="E1:E540">
    <cfRule type="cellIs" dxfId="0" priority="4" stopIfTrue="1" operator="equal">
      <formula>1</formula>
    </cfRule>
  </conditionalFormatting>
  <conditionalFormatting sqref="E1:E540">
    <cfRule type="cellIs" dxfId="1" priority="5" stopIfTrue="1" operator="equal">
      <formula>"x"</formula>
    </cfRule>
  </conditionalFormatting>
  <conditionalFormatting sqref="F3:F540 T3:T540">
    <cfRule type="notContainsBlanks" dxfId="2" priority="6" stopIfTrue="1">
      <formula>LEN(TRIM(F3))&gt;0</formula>
    </cfRule>
  </conditionalFormatting>
  <printOptions/>
  <pageMargins bottom="1.0" footer="0.0" header="0.0" left="1.0" right="1.0" top="1.0"/>
  <pageSetup orientation="portrait"/>
  <headerFooter>
    <oddFooter>&amp;C000000&amp;P</oddFooter>
  </headerFooter>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6.29"/>
    <col customWidth="1" min="2" max="2" width="11.29"/>
    <col customWidth="1" min="3" max="4" width="8.29"/>
    <col customWidth="1" min="5" max="26" width="16.29"/>
  </cols>
  <sheetData>
    <row r="1" ht="27.0" customHeight="1">
      <c r="A1" s="69" t="s">
        <v>405</v>
      </c>
      <c r="E1" s="8"/>
      <c r="F1" s="8"/>
      <c r="G1" s="8"/>
      <c r="H1" s="8"/>
      <c r="I1" s="8"/>
      <c r="J1" s="8"/>
      <c r="K1" s="8"/>
      <c r="L1" s="8"/>
      <c r="M1" s="8"/>
      <c r="N1" s="8"/>
      <c r="O1" s="8"/>
      <c r="P1" s="8"/>
      <c r="Q1" s="8"/>
      <c r="R1" s="8"/>
      <c r="S1" s="8"/>
      <c r="T1" s="8"/>
      <c r="U1" s="8"/>
      <c r="V1" s="8"/>
      <c r="W1" s="8"/>
      <c r="X1" s="8"/>
      <c r="Y1" s="8"/>
      <c r="Z1" s="8"/>
    </row>
    <row r="2" ht="20.25" customHeight="1">
      <c r="A2" s="70"/>
      <c r="B2" s="70"/>
      <c r="C2" s="71" t="s">
        <v>575</v>
      </c>
      <c r="D2" s="71" t="s">
        <v>576</v>
      </c>
      <c r="E2" s="8"/>
      <c r="F2" s="8"/>
      <c r="G2" s="8"/>
      <c r="H2" s="8"/>
      <c r="I2" s="8"/>
      <c r="J2" s="8"/>
      <c r="K2" s="8"/>
      <c r="L2" s="8"/>
      <c r="M2" s="8"/>
      <c r="N2" s="8"/>
      <c r="O2" s="8"/>
      <c r="P2" s="8"/>
      <c r="Q2" s="8"/>
      <c r="R2" s="8"/>
      <c r="S2" s="8"/>
      <c r="T2" s="8"/>
      <c r="U2" s="8"/>
      <c r="V2" s="8"/>
      <c r="W2" s="8"/>
      <c r="X2" s="8"/>
      <c r="Y2" s="8"/>
      <c r="Z2" s="8"/>
    </row>
    <row r="3" ht="32.25" customHeight="1">
      <c r="A3" s="72" t="s">
        <v>577</v>
      </c>
      <c r="B3" s="73">
        <f>'TÍNH SAO - Bảng 1'!F542</f>
        <v>6</v>
      </c>
      <c r="C3" s="74">
        <f>'TÍNH SAO - Bảng 1'!E544</f>
        <v>0.02264150943</v>
      </c>
      <c r="D3" s="74">
        <f t="shared" ref="D3:D4" si="1">100%-C3</f>
        <v>0.9773584906</v>
      </c>
      <c r="E3" s="8"/>
      <c r="F3" s="8"/>
      <c r="G3" s="8"/>
      <c r="H3" s="8"/>
      <c r="I3" s="8"/>
      <c r="J3" s="8"/>
      <c r="K3" s="8"/>
      <c r="L3" s="8"/>
      <c r="M3" s="8"/>
      <c r="N3" s="8"/>
      <c r="O3" s="8"/>
      <c r="P3" s="8"/>
      <c r="Q3" s="8"/>
      <c r="R3" s="8"/>
      <c r="S3" s="8"/>
      <c r="T3" s="8"/>
      <c r="U3" s="8"/>
      <c r="V3" s="8"/>
      <c r="W3" s="8"/>
      <c r="X3" s="8"/>
      <c r="Y3" s="8"/>
      <c r="Z3" s="8"/>
    </row>
    <row r="4" ht="31.5" customHeight="1">
      <c r="A4" s="75" t="s">
        <v>578</v>
      </c>
      <c r="B4" s="76">
        <f>'TÍNH SAO - Bảng 1'!F543</f>
        <v>1</v>
      </c>
      <c r="C4" s="77">
        <f>'TÍNH SAO - Bảng 1'!E545</f>
        <v>0.01666666667</v>
      </c>
      <c r="D4" s="77">
        <f t="shared" si="1"/>
        <v>0.9833333333</v>
      </c>
      <c r="E4" s="8"/>
      <c r="F4" s="8"/>
      <c r="G4" s="8"/>
      <c r="H4" s="8"/>
      <c r="I4" s="8"/>
      <c r="J4" s="8"/>
      <c r="K4" s="8"/>
      <c r="L4" s="8"/>
      <c r="M4" s="8"/>
      <c r="N4" s="8"/>
      <c r="O4" s="8"/>
      <c r="P4" s="8"/>
      <c r="Q4" s="8"/>
      <c r="R4" s="8"/>
      <c r="S4" s="8"/>
      <c r="T4" s="8"/>
      <c r="U4" s="8"/>
      <c r="V4" s="8"/>
      <c r="W4" s="8"/>
      <c r="X4" s="8"/>
      <c r="Y4" s="8"/>
      <c r="Z4" s="8"/>
    </row>
    <row r="5" ht="31.5" customHeight="1">
      <c r="A5" s="75" t="s">
        <v>577</v>
      </c>
      <c r="B5" s="78" t="str">
        <f>'TÍNH SAO - Bảng 1'!F548</f>
        <v>Khong dat</v>
      </c>
      <c r="C5" s="79"/>
      <c r="D5" s="79"/>
      <c r="E5" s="8"/>
      <c r="F5" s="8"/>
      <c r="G5" s="8"/>
      <c r="H5" s="8"/>
      <c r="I5" s="8"/>
      <c r="J5" s="8"/>
      <c r="K5" s="8"/>
      <c r="L5" s="8"/>
      <c r="M5" s="8"/>
      <c r="N5" s="8"/>
      <c r="O5" s="8"/>
      <c r="P5" s="8"/>
      <c r="Q5" s="8"/>
      <c r="R5" s="8"/>
      <c r="S5" s="8"/>
      <c r="T5" s="8"/>
      <c r="U5" s="8"/>
      <c r="V5" s="8"/>
      <c r="W5" s="8"/>
      <c r="X5" s="8"/>
      <c r="Y5" s="8"/>
      <c r="Z5" s="8"/>
    </row>
    <row r="6" ht="31.5" customHeight="1">
      <c r="A6" s="75" t="s">
        <v>578</v>
      </c>
      <c r="B6" s="78" t="str">
        <f>'TÍNH SAO - Bảng 1'!F549</f>
        <v>Khong dat</v>
      </c>
      <c r="C6" s="79"/>
      <c r="D6" s="79"/>
      <c r="E6" s="8"/>
      <c r="F6" s="8"/>
      <c r="G6" s="8"/>
      <c r="H6" s="8"/>
      <c r="I6" s="8"/>
      <c r="J6" s="8"/>
      <c r="K6" s="8"/>
      <c r="L6" s="8"/>
      <c r="M6" s="8"/>
      <c r="N6" s="8"/>
      <c r="O6" s="8"/>
      <c r="P6" s="8"/>
      <c r="Q6" s="8"/>
      <c r="R6" s="8"/>
      <c r="S6" s="8"/>
      <c r="T6" s="8"/>
      <c r="U6" s="8"/>
      <c r="V6" s="8"/>
      <c r="W6" s="8"/>
      <c r="X6" s="8"/>
      <c r="Y6" s="8"/>
      <c r="Z6" s="8"/>
    </row>
    <row r="7" ht="21.0" customHeight="1">
      <c r="A7" s="75" t="s">
        <v>579</v>
      </c>
      <c r="B7" s="78" t="str">
        <f>'TÍNH SAO - Bảng 1'!F550</f>
        <v>Khong dat</v>
      </c>
      <c r="C7" s="79"/>
      <c r="D7" s="79"/>
      <c r="E7" s="8"/>
      <c r="F7" s="8"/>
      <c r="G7" s="8"/>
      <c r="H7" s="8"/>
      <c r="I7" s="8"/>
      <c r="J7" s="8"/>
      <c r="K7" s="8"/>
      <c r="L7" s="8"/>
      <c r="M7" s="8"/>
      <c r="N7" s="8"/>
      <c r="O7" s="8"/>
      <c r="P7" s="8"/>
      <c r="Q7" s="8"/>
      <c r="R7" s="8"/>
      <c r="S7" s="8"/>
      <c r="T7" s="8"/>
      <c r="U7" s="8"/>
      <c r="V7" s="8"/>
      <c r="W7" s="8"/>
      <c r="X7" s="8"/>
      <c r="Y7" s="8"/>
      <c r="Z7" s="8"/>
    </row>
    <row r="8" ht="19.5" customHeight="1">
      <c r="A8" s="8"/>
      <c r="B8" s="8"/>
      <c r="C8" s="8"/>
      <c r="D8" s="8"/>
      <c r="E8" s="8"/>
      <c r="F8" s="8"/>
      <c r="G8" s="8"/>
      <c r="H8" s="8"/>
      <c r="I8" s="8"/>
      <c r="J8" s="8"/>
      <c r="K8" s="8"/>
      <c r="L8" s="8"/>
      <c r="M8" s="8"/>
      <c r="N8" s="8"/>
      <c r="O8" s="8"/>
      <c r="P8" s="8"/>
      <c r="Q8" s="8"/>
      <c r="R8" s="8"/>
      <c r="S8" s="8"/>
      <c r="T8" s="8"/>
      <c r="U8" s="8"/>
      <c r="V8" s="8"/>
      <c r="W8" s="8"/>
      <c r="X8" s="8"/>
      <c r="Y8" s="8"/>
      <c r="Z8" s="8"/>
    </row>
    <row r="9" ht="19.5" customHeight="1">
      <c r="A9" s="8"/>
      <c r="B9" s="8"/>
      <c r="C9" s="8"/>
      <c r="D9" s="8"/>
      <c r="E9" s="8"/>
      <c r="F9" s="8"/>
      <c r="G9" s="8"/>
      <c r="H9" s="8"/>
      <c r="I9" s="8"/>
      <c r="J9" s="8"/>
      <c r="K9" s="8"/>
      <c r="L9" s="8"/>
      <c r="M9" s="8"/>
      <c r="N9" s="8"/>
      <c r="O9" s="8"/>
      <c r="P9" s="8"/>
      <c r="Q9" s="8"/>
      <c r="R9" s="8"/>
      <c r="S9" s="8"/>
      <c r="T9" s="8"/>
      <c r="U9" s="8"/>
      <c r="V9" s="8"/>
      <c r="W9" s="8"/>
      <c r="X9" s="8"/>
      <c r="Y9" s="8"/>
      <c r="Z9" s="8"/>
    </row>
    <row r="10" ht="19.5" customHeight="1">
      <c r="A10" s="8"/>
      <c r="B10" s="8"/>
      <c r="C10" s="8"/>
      <c r="D10" s="8"/>
      <c r="E10" s="8"/>
      <c r="F10" s="8"/>
      <c r="G10" s="8"/>
      <c r="H10" s="8"/>
      <c r="I10" s="8"/>
      <c r="J10" s="8"/>
      <c r="K10" s="8"/>
      <c r="L10" s="8"/>
      <c r="M10" s="8"/>
      <c r="N10" s="8"/>
      <c r="O10" s="8"/>
      <c r="P10" s="8"/>
      <c r="Q10" s="8"/>
      <c r="R10" s="8"/>
      <c r="S10" s="8"/>
      <c r="T10" s="8"/>
      <c r="U10" s="8"/>
      <c r="V10" s="8"/>
      <c r="W10" s="8"/>
      <c r="X10" s="8"/>
      <c r="Y10" s="8"/>
      <c r="Z10" s="8"/>
    </row>
    <row r="11" ht="19.5" customHeight="1">
      <c r="A11" s="8"/>
      <c r="B11" s="8"/>
      <c r="C11" s="8"/>
      <c r="D11" s="8"/>
      <c r="E11" s="8"/>
      <c r="F11" s="8"/>
      <c r="G11" s="8"/>
      <c r="H11" s="8"/>
      <c r="I11" s="8"/>
      <c r="J11" s="8"/>
      <c r="K11" s="8"/>
      <c r="L11" s="8"/>
      <c r="M11" s="8"/>
      <c r="N11" s="8"/>
      <c r="O11" s="8"/>
      <c r="P11" s="8"/>
      <c r="Q11" s="8"/>
      <c r="R11" s="8"/>
      <c r="S11" s="8"/>
      <c r="T11" s="8"/>
      <c r="U11" s="8"/>
      <c r="V11" s="8"/>
      <c r="W11" s="8"/>
      <c r="X11" s="8"/>
      <c r="Y11" s="8"/>
      <c r="Z11" s="8"/>
    </row>
    <row r="12" ht="19.5"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ht="19.5"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ht="19.5"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19.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19.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19.5"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19.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19.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9.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9.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9.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9.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9.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9.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9.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9.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9.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9.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9.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9.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9.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9.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9.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9.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9.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9.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9.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9.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9.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9.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9.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9.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9.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9.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9.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9.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9.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9.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9.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9.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9.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9.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9.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9.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9.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9.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9.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9.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9.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9.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9.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9.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9.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9.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9.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9.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9.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9.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9.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9.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9.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9.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9.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9.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9.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9.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9.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9.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9.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9.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9.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9.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9.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9.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9.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9.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9.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9.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9.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9.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9.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9.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9.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9.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9.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9.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9.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9.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9.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9.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9.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9.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9.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9.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9.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9.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9.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9.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9.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9.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9.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9.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9.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9.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9.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9.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9.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9.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9.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9.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9.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9.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9.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9.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9.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9.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9.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9.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9.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9.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9.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9.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9.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9.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9.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9.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9.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9.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9.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9.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9.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9.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9.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9.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9.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9.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9.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9.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9.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9.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9.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9.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9.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9.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9.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9.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9.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9.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9.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9.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9.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9.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9.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9.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9.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9.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9.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9.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9.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9.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9.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9.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9.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9.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9.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9.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9.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9.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9.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9.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9.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9.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9.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9.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9.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9.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9.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9.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9.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9.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9.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9.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9.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9.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9.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9.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9.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9.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9.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9.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9.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9.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9.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9.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9.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9.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9.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9.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9.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9.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9.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9.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9.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9.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9.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9.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9.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9.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9.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9.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9.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9.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9.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9.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9.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9.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9.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9.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9.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9.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9.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9.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9.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9.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9.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9.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9.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9.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9.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9.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9.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9.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9.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9.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9.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9.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9.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9.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9.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9.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9.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9.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9.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9.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9.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9.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9.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9.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9.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9.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9.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9.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9.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9.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9.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9.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9.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9.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9.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9.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9.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9.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9.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9.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9.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9.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9.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9.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9.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9.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9.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9.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9.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9.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9.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9.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9.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9.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9.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9.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9.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9.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9.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9.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9.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9.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9.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9.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9.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9.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9.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9.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9.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9.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9.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9.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9.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9.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9.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9.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9.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9.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9.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9.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9.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9.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9.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9.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9.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9.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9.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9.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9.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9.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9.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9.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9.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9.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9.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9.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9.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9.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9.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9.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9.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9.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9.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9.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9.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9.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9.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9.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9.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9.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9.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9.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9.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9.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9.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9.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9.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9.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9.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9.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9.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9.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9.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9.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9.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9.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9.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9.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9.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9.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9.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9.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9.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9.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9.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9.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9.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9.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9.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9.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9.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9.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9.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9.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9.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9.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9.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9.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9.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9.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9.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9.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9.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9.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9.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9.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9.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9.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9.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9.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9.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9.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9.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9.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9.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9.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9.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9.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9.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9.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9.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9.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9.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9.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9.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9.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9.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9.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9.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9.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9.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9.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9.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9.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9.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9.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9.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9.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9.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9.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9.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9.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9.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9.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9.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9.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9.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9.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9.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9.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9.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9.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9.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9.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9.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9.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9.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9.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9.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9.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9.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9.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9.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9.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9.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9.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9.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9.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9.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9.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9.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9.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9.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9.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9.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9.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9.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9.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9.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9.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9.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9.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9.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9.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9.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9.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9.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9.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9.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9.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9.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9.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9.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9.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9.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9.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9.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9.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9.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9.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9.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9.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9.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9.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9.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9.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9.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9.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9.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9.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9.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9.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9.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9.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9.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9.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9.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9.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9.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9.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9.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9.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9.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9.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9.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9.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9.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9.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9.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9.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9.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9.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9.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9.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9.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9.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9.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9.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9.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9.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9.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9.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9.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9.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9.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9.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9.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9.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9.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9.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9.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9.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9.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9.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9.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9.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9.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9.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9.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9.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9.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9.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9.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9.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9.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9.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9.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9.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9.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9.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9.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9.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9.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9.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9.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9.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9.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9.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9.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9.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9.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9.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9.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9.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9.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9.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9.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9.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9.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9.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9.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9.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9.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9.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9.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9.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9.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9.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9.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9.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9.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9.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9.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9.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9.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9.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9.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9.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9.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9.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9.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9.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9.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9.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9.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9.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9.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9.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9.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9.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9.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9.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9.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9.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9.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9.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9.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9.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9.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9.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9.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9.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9.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9.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9.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9.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9.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9.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9.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9.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9.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9.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9.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9.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9.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9.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9.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9.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9.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9.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9.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9.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9.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9.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9.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9.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9.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9.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9.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9.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9.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9.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9.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9.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9.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9.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9.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9.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9.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9.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9.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9.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9.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9.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9.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9.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9.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9.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9.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9.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9.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9.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9.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9.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9.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9.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9.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9.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9.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9.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9.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9.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9.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9.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9.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9.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9.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9.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9.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9.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9.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9.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9.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9.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9.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9.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9.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9.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9.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9.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9.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9.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9.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9.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9.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9.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9.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9.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9.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9.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9.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9.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9.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9.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9.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9.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9.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9.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9.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9.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9.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9.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9.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9.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9.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9.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9.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9.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9.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9.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9.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9.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9.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9.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9.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9.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9.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9.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9.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9.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9.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9.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9.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9.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9.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9.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9.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9.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9.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9.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9.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9.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9.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9.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9.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9.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9.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9.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9.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9.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9.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9.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9.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9.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9.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9.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9.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9.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9.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9.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9.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9.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9.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9.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9.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9.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9.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9.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9.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9.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9.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9.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9.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9.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9.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9.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9.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9.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9.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9.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9.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9.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9.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9.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9.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9.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9.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9.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9.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9.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9.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9.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9.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9.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9.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9.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9.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9.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9.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9.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9.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9.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9.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9.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9.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9.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9.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9.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9.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9.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9.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9.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9.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9.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9.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9.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9.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9.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9.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9.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9.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9.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9.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9.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9.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9.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9.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9.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9.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9.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9.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9.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9.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9.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9.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9.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9.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9.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9.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9.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9.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9.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9.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9.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9.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9.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9.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9.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9.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9.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9.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9.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9.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9.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9.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9.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9.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9.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9.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9.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9.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9.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9.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9.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9.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9.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9.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9.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9.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9.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9.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9.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9.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9.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9.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9.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9.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9.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9.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9.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9.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9.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9.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9.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9.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9.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9.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9.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9.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9.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9.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9.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9.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9.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9.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9.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9.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9.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9.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9.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9.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9.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9.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9.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9.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9.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9.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9.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9.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9.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9.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9.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9.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9.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9.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9.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9.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9.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9.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9.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9.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9.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9.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9.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9.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9.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9.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9.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9.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9.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9.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9.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9.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9.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9.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9.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9.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9.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9.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9.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9.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9.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9.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9.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9.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9.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9.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9.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9.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9.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9.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9.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9.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9.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9.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9.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9.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9.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9.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9.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9.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9.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9.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9.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9.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9.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9.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9.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9.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9.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9.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9.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9.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9.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9.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9.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9.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9.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9.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9.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9.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9.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9.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9.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9.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9.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9.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9.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9.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9.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9.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9.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9.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9.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9.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A1:D1"/>
  </mergeCells>
  <printOptions/>
  <pageMargins bottom="1.0" footer="0.0" header="0.0" left="1.0" right="1.0" top="1.0"/>
  <pageSetup orientation="portrait"/>
  <headerFooter>
    <oddFooter>&amp;C000000&amp;P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6" width="10.0"/>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1.0" right="1.0" top="1.0"/>
  <pageSetup orientation="portrait"/>
  <headerFooter>
    <oddFooter>&amp;C000000&amp;P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68.43"/>
    <col customWidth="1" min="2" max="2" width="12.14"/>
    <col customWidth="1" min="3" max="3" width="13.0"/>
    <col customWidth="1" min="4" max="4" width="16.29"/>
    <col customWidth="1" min="5" max="5" width="13.0"/>
    <col customWidth="1" min="6" max="8" width="16.29"/>
    <col customWidth="1" min="9" max="12" width="3.57"/>
    <col customWidth="1" min="13" max="13" width="19.43"/>
    <col customWidth="1" min="14" max="18" width="5.71"/>
    <col customWidth="1" min="19" max="19" width="3.86"/>
    <col customWidth="1" min="20" max="26" width="16.29"/>
  </cols>
  <sheetData>
    <row r="1" ht="39.75" customHeight="1">
      <c r="A1" s="1" t="s">
        <v>0</v>
      </c>
      <c r="B1" s="2"/>
      <c r="C1" s="1" t="s">
        <v>1</v>
      </c>
      <c r="D1" s="1" t="s">
        <v>2</v>
      </c>
      <c r="E1" s="3"/>
      <c r="F1" s="1" t="s">
        <v>3</v>
      </c>
      <c r="G1" s="4" t="s">
        <v>3</v>
      </c>
      <c r="H1" s="5" t="s">
        <v>4</v>
      </c>
      <c r="I1" s="5" t="s">
        <v>5</v>
      </c>
      <c r="J1" s="5" t="s">
        <v>6</v>
      </c>
      <c r="K1" s="5" t="s">
        <v>7</v>
      </c>
      <c r="L1" s="5" t="s">
        <v>8</v>
      </c>
      <c r="M1" s="4" t="s">
        <v>9</v>
      </c>
      <c r="N1" s="6">
        <v>1.0</v>
      </c>
      <c r="O1" s="6">
        <v>2.0</v>
      </c>
      <c r="P1" s="6">
        <v>3.0</v>
      </c>
      <c r="Q1" s="6">
        <v>4.0</v>
      </c>
      <c r="R1" s="6">
        <v>5.0</v>
      </c>
      <c r="S1" s="7"/>
      <c r="T1" s="8"/>
      <c r="U1" s="8"/>
      <c r="V1" s="8"/>
      <c r="W1" s="8"/>
      <c r="X1" s="8"/>
      <c r="Y1" s="8"/>
      <c r="Z1" s="8"/>
    </row>
    <row r="2" ht="28.5" customHeight="1">
      <c r="A2" s="9" t="s">
        <v>7</v>
      </c>
      <c r="B2" s="10" t="str">
        <f>$A2</f>
        <v>M</v>
      </c>
      <c r="C2" s="11"/>
      <c r="D2" s="11">
        <v>3.0</v>
      </c>
      <c r="E2" s="11">
        <f>D2</f>
        <v>3</v>
      </c>
      <c r="F2" s="12" t="s">
        <v>10</v>
      </c>
      <c r="G2" s="13" t="s">
        <v>11</v>
      </c>
      <c r="H2" s="14"/>
      <c r="I2" s="14"/>
      <c r="J2" s="14"/>
      <c r="K2" s="14"/>
      <c r="L2" s="14"/>
      <c r="M2" s="15"/>
      <c r="N2" s="15"/>
      <c r="O2" s="15"/>
      <c r="P2" s="15"/>
      <c r="Q2" s="15"/>
      <c r="R2" s="15"/>
      <c r="S2" s="14">
        <v>2.0</v>
      </c>
      <c r="T2" s="8"/>
      <c r="U2" s="8"/>
      <c r="V2" s="8"/>
      <c r="W2" s="8"/>
      <c r="X2" s="8"/>
      <c r="Y2" s="8"/>
      <c r="Z2" s="8"/>
    </row>
    <row r="3" ht="28.5" customHeight="1">
      <c r="A3" s="16" t="s">
        <v>12</v>
      </c>
      <c r="B3" s="17"/>
      <c r="C3" s="18"/>
      <c r="D3" s="19"/>
      <c r="E3" s="18"/>
      <c r="F3" s="18"/>
      <c r="G3" s="20"/>
      <c r="H3" s="21"/>
      <c r="I3" s="21"/>
      <c r="J3" s="21"/>
      <c r="K3" s="21"/>
      <c r="L3" s="21"/>
      <c r="M3" s="22"/>
      <c r="N3" s="22"/>
      <c r="O3" s="22"/>
      <c r="P3" s="22"/>
      <c r="Q3" s="22"/>
      <c r="R3" s="22"/>
      <c r="S3" s="21">
        <v>3.0</v>
      </c>
      <c r="T3" s="8"/>
      <c r="U3" s="8"/>
      <c r="V3" s="8"/>
      <c r="W3" s="8"/>
      <c r="X3" s="8"/>
      <c r="Y3" s="8"/>
      <c r="Z3" s="8"/>
    </row>
    <row r="4" ht="28.5" customHeight="1">
      <c r="A4" s="16" t="s">
        <v>13</v>
      </c>
      <c r="B4" s="17"/>
      <c r="C4" s="18"/>
      <c r="D4" s="19"/>
      <c r="E4" s="18"/>
      <c r="F4" s="18"/>
      <c r="G4" s="20"/>
      <c r="H4" s="21"/>
      <c r="I4" s="21"/>
      <c r="J4" s="21"/>
      <c r="K4" s="21"/>
      <c r="L4" s="21"/>
      <c r="M4" s="22"/>
      <c r="N4" s="22"/>
      <c r="O4" s="22"/>
      <c r="P4" s="22"/>
      <c r="Q4" s="22"/>
      <c r="R4" s="22"/>
      <c r="S4" s="21">
        <v>4.0</v>
      </c>
      <c r="T4" s="8"/>
      <c r="U4" s="8"/>
      <c r="V4" s="8"/>
      <c r="W4" s="8"/>
      <c r="X4" s="8"/>
      <c r="Y4" s="8"/>
      <c r="Z4" s="8"/>
    </row>
    <row r="5" ht="28.5" customHeight="1">
      <c r="A5" s="23" t="s">
        <v>14</v>
      </c>
      <c r="B5" s="17">
        <f t="shared" ref="B5:B7" si="1">HLOOKUP($B$2,$I$1:L5,S5,FALSE)</f>
        <v>1</v>
      </c>
      <c r="C5" s="24" t="str">
        <f t="shared" ref="C5:C7" si="2">IF(B5=1,"Ap Dung","Khong")</f>
        <v>Ap Dung</v>
      </c>
      <c r="D5" s="24" t="str">
        <f t="shared" ref="D5:D7" si="3">IF(E5="x","Bat buoc",(IF(E5=1,"khuyen khich","Khong")))</f>
        <v>Khong</v>
      </c>
      <c r="E5" s="25" t="str">
        <f t="shared" ref="E5:E7" si="4">HLOOKUP($E$2,$N$1:R5,S5,FALSE)</f>
        <v/>
      </c>
      <c r="F5" s="25"/>
      <c r="G5" s="22"/>
      <c r="H5" s="26" t="s">
        <v>15</v>
      </c>
      <c r="I5" s="21">
        <v>1.0</v>
      </c>
      <c r="J5" s="21">
        <v>1.0</v>
      </c>
      <c r="K5" s="21">
        <v>1.0</v>
      </c>
      <c r="L5" s="21">
        <v>1.0</v>
      </c>
      <c r="M5" s="27" t="s">
        <v>16</v>
      </c>
      <c r="N5" s="22">
        <v>1.0</v>
      </c>
      <c r="O5" s="22">
        <v>1.0</v>
      </c>
      <c r="P5" s="22"/>
      <c r="Q5" s="22"/>
      <c r="R5" s="22"/>
      <c r="S5" s="21">
        <v>5.0</v>
      </c>
      <c r="T5" s="8"/>
      <c r="U5" s="8"/>
      <c r="V5" s="8"/>
      <c r="W5" s="8"/>
      <c r="X5" s="8"/>
      <c r="Y5" s="8"/>
      <c r="Z5" s="8"/>
    </row>
    <row r="6" ht="28.5" customHeight="1">
      <c r="A6" s="23" t="s">
        <v>17</v>
      </c>
      <c r="B6" s="17">
        <f t="shared" si="1"/>
        <v>1</v>
      </c>
      <c r="C6" s="24" t="str">
        <f t="shared" si="2"/>
        <v>Ap Dung</v>
      </c>
      <c r="D6" s="24" t="str">
        <f t="shared" si="3"/>
        <v>khuyen khich</v>
      </c>
      <c r="E6" s="25">
        <f t="shared" si="4"/>
        <v>1</v>
      </c>
      <c r="F6" s="25">
        <v>1.0</v>
      </c>
      <c r="G6" s="22">
        <f t="shared" ref="G6:G7" si="5">IF(AND(F6=1,E6=1),1,IF(AND(F6=1,E6="x"),"x",""))</f>
        <v>1</v>
      </c>
      <c r="H6" s="26" t="s">
        <v>15</v>
      </c>
      <c r="I6" s="21">
        <v>1.0</v>
      </c>
      <c r="J6" s="21">
        <v>1.0</v>
      </c>
      <c r="K6" s="21">
        <v>1.0</v>
      </c>
      <c r="L6" s="21">
        <v>1.0</v>
      </c>
      <c r="M6" s="27" t="s">
        <v>18</v>
      </c>
      <c r="N6" s="22"/>
      <c r="O6" s="22"/>
      <c r="P6" s="22">
        <v>1.0</v>
      </c>
      <c r="Q6" s="22">
        <v>1.0</v>
      </c>
      <c r="R6" s="22">
        <v>1.0</v>
      </c>
      <c r="S6" s="21">
        <v>6.0</v>
      </c>
      <c r="T6" s="8"/>
      <c r="U6" s="8"/>
      <c r="V6" s="8"/>
      <c r="W6" s="8"/>
      <c r="X6" s="8"/>
      <c r="Y6" s="8"/>
      <c r="Z6" s="8"/>
    </row>
    <row r="7" ht="28.5" customHeight="1">
      <c r="A7" s="23" t="s">
        <v>19</v>
      </c>
      <c r="B7" s="17">
        <f t="shared" si="1"/>
        <v>1</v>
      </c>
      <c r="C7" s="24" t="str">
        <f t="shared" si="2"/>
        <v>Ap Dung</v>
      </c>
      <c r="D7" s="24" t="str">
        <f t="shared" si="3"/>
        <v>khuyen khich</v>
      </c>
      <c r="E7" s="25">
        <f t="shared" si="4"/>
        <v>1</v>
      </c>
      <c r="F7" s="25">
        <v>1.0</v>
      </c>
      <c r="G7" s="22">
        <f t="shared" si="5"/>
        <v>1</v>
      </c>
      <c r="H7" s="26" t="s">
        <v>15</v>
      </c>
      <c r="I7" s="21">
        <v>1.0</v>
      </c>
      <c r="J7" s="21">
        <v>1.0</v>
      </c>
      <c r="K7" s="21">
        <v>1.0</v>
      </c>
      <c r="L7" s="21">
        <v>1.0</v>
      </c>
      <c r="M7" s="27" t="s">
        <v>18</v>
      </c>
      <c r="N7" s="22"/>
      <c r="O7" s="22"/>
      <c r="P7" s="22">
        <v>1.0</v>
      </c>
      <c r="Q7" s="22">
        <v>1.0</v>
      </c>
      <c r="R7" s="22">
        <v>1.0</v>
      </c>
      <c r="S7" s="21">
        <v>7.0</v>
      </c>
      <c r="T7" s="8"/>
      <c r="U7" s="8"/>
      <c r="V7" s="8"/>
      <c r="W7" s="8"/>
      <c r="X7" s="8"/>
      <c r="Y7" s="8"/>
      <c r="Z7" s="8"/>
    </row>
    <row r="8" ht="28.5" customHeight="1">
      <c r="A8" s="28" t="s">
        <v>20</v>
      </c>
      <c r="B8" s="17"/>
      <c r="C8" s="29"/>
      <c r="D8" s="29"/>
      <c r="E8" s="30"/>
      <c r="F8" s="30"/>
      <c r="G8" s="22"/>
      <c r="H8" s="21"/>
      <c r="I8" s="21"/>
      <c r="J8" s="21"/>
      <c r="K8" s="21"/>
      <c r="L8" s="21"/>
      <c r="M8" s="22"/>
      <c r="N8" s="22"/>
      <c r="O8" s="22"/>
      <c r="P8" s="22"/>
      <c r="Q8" s="22"/>
      <c r="R8" s="22"/>
      <c r="S8" s="21">
        <v>8.0</v>
      </c>
      <c r="T8" s="8"/>
      <c r="U8" s="8"/>
      <c r="V8" s="8"/>
      <c r="W8" s="8"/>
      <c r="X8" s="8"/>
      <c r="Y8" s="8"/>
      <c r="Z8" s="8"/>
    </row>
    <row r="9" ht="26.25" customHeight="1">
      <c r="A9" s="23" t="s">
        <v>21</v>
      </c>
      <c r="B9" s="17">
        <f t="shared" ref="B9:B24" si="6">HLOOKUP($B$2,$I$1:L9,S9,FALSE)</f>
        <v>1</v>
      </c>
      <c r="C9" s="24" t="str">
        <f t="shared" ref="C9:C24" si="7">IF(B9=1,"Ap Dung","Khong")</f>
        <v>Ap Dung</v>
      </c>
      <c r="D9" s="24" t="str">
        <f t="shared" ref="D9:D24" si="8">IF(E9="x","Bat buoc",(IF(E9=1,"khuyen khich","Khong")))</f>
        <v>Bat buoc</v>
      </c>
      <c r="E9" s="31" t="str">
        <f t="shared" ref="E9:E24" si="9">HLOOKUP($E$2,$N$1:R9,S9,FALSE)</f>
        <v>x</v>
      </c>
      <c r="F9" s="25">
        <v>1.0</v>
      </c>
      <c r="G9" s="27" t="str">
        <f t="shared" ref="G9:G24" si="10">IF(AND(F9=1,E9=1),1,IF(AND(F9=1,E9="x"),"x",""))</f>
        <v>x</v>
      </c>
      <c r="H9" s="26" t="s">
        <v>15</v>
      </c>
      <c r="I9" s="21">
        <v>1.0</v>
      </c>
      <c r="J9" s="21">
        <v>1.0</v>
      </c>
      <c r="K9" s="21">
        <v>1.0</v>
      </c>
      <c r="L9" s="21">
        <v>1.0</v>
      </c>
      <c r="M9" s="27" t="s">
        <v>22</v>
      </c>
      <c r="N9" s="27" t="s">
        <v>23</v>
      </c>
      <c r="O9" s="27" t="s">
        <v>23</v>
      </c>
      <c r="P9" s="27" t="s">
        <v>23</v>
      </c>
      <c r="Q9" s="27" t="s">
        <v>23</v>
      </c>
      <c r="R9" s="27" t="s">
        <v>23</v>
      </c>
      <c r="S9" s="21">
        <v>9.0</v>
      </c>
      <c r="T9" s="8"/>
      <c r="U9" s="8"/>
      <c r="V9" s="8"/>
      <c r="W9" s="8"/>
      <c r="X9" s="8"/>
      <c r="Y9" s="8"/>
      <c r="Z9" s="8"/>
    </row>
    <row r="10" ht="28.5" customHeight="1">
      <c r="A10" s="23" t="s">
        <v>24</v>
      </c>
      <c r="B10" s="17">
        <f t="shared" si="6"/>
        <v>1</v>
      </c>
      <c r="C10" s="24" t="str">
        <f t="shared" si="7"/>
        <v>Ap Dung</v>
      </c>
      <c r="D10" s="24" t="str">
        <f t="shared" si="8"/>
        <v>Bat buoc</v>
      </c>
      <c r="E10" s="31" t="str">
        <f t="shared" si="9"/>
        <v>x</v>
      </c>
      <c r="F10" s="25">
        <v>1.0</v>
      </c>
      <c r="G10" s="27" t="str">
        <f t="shared" si="10"/>
        <v>x</v>
      </c>
      <c r="H10" s="26" t="s">
        <v>15</v>
      </c>
      <c r="I10" s="21">
        <v>1.0</v>
      </c>
      <c r="J10" s="21">
        <v>1.0</v>
      </c>
      <c r="K10" s="21">
        <v>1.0</v>
      </c>
      <c r="L10" s="21">
        <v>1.0</v>
      </c>
      <c r="M10" s="27" t="s">
        <v>25</v>
      </c>
      <c r="N10" s="22"/>
      <c r="O10" s="22"/>
      <c r="P10" s="27" t="s">
        <v>23</v>
      </c>
      <c r="Q10" s="27" t="s">
        <v>23</v>
      </c>
      <c r="R10" s="27" t="s">
        <v>23</v>
      </c>
      <c r="S10" s="21">
        <v>10.0</v>
      </c>
      <c r="T10" s="8"/>
      <c r="U10" s="8"/>
      <c r="V10" s="8"/>
      <c r="W10" s="8"/>
      <c r="X10" s="8"/>
      <c r="Y10" s="8"/>
      <c r="Z10" s="8"/>
    </row>
    <row r="11" ht="28.5" customHeight="1">
      <c r="A11" s="23" t="s">
        <v>26</v>
      </c>
      <c r="B11" s="17">
        <f t="shared" si="6"/>
        <v>1</v>
      </c>
      <c r="C11" s="24" t="str">
        <f t="shared" si="7"/>
        <v>Ap Dung</v>
      </c>
      <c r="D11" s="24" t="str">
        <f t="shared" si="8"/>
        <v>Khong</v>
      </c>
      <c r="E11" s="25" t="str">
        <f t="shared" si="9"/>
        <v/>
      </c>
      <c r="F11" s="25">
        <v>1.0</v>
      </c>
      <c r="G11" s="27" t="str">
        <f t="shared" si="10"/>
        <v/>
      </c>
      <c r="H11" s="26" t="s">
        <v>15</v>
      </c>
      <c r="I11" s="21">
        <v>1.0</v>
      </c>
      <c r="J11" s="21">
        <v>1.0</v>
      </c>
      <c r="K11" s="21">
        <v>1.0</v>
      </c>
      <c r="L11" s="21">
        <v>1.0</v>
      </c>
      <c r="M11" s="22">
        <v>5.0</v>
      </c>
      <c r="N11" s="22"/>
      <c r="O11" s="22"/>
      <c r="P11" s="22"/>
      <c r="Q11" s="22"/>
      <c r="R11" s="22">
        <v>1.0</v>
      </c>
      <c r="S11" s="21">
        <v>11.0</v>
      </c>
      <c r="T11" s="8"/>
      <c r="U11" s="8"/>
      <c r="V11" s="8"/>
      <c r="W11" s="8"/>
      <c r="X11" s="8"/>
      <c r="Y11" s="8"/>
      <c r="Z11" s="8"/>
    </row>
    <row r="12" ht="28.5" customHeight="1">
      <c r="A12" s="23" t="s">
        <v>27</v>
      </c>
      <c r="B12" s="17">
        <f t="shared" si="6"/>
        <v>1</v>
      </c>
      <c r="C12" s="24" t="str">
        <f t="shared" si="7"/>
        <v>Ap Dung</v>
      </c>
      <c r="D12" s="24" t="str">
        <f t="shared" si="8"/>
        <v>Khong</v>
      </c>
      <c r="E12" s="25" t="str">
        <f t="shared" si="9"/>
        <v/>
      </c>
      <c r="F12" s="25">
        <v>1.0</v>
      </c>
      <c r="G12" s="27" t="str">
        <f t="shared" si="10"/>
        <v/>
      </c>
      <c r="H12" s="26" t="s">
        <v>15</v>
      </c>
      <c r="I12" s="21">
        <v>1.0</v>
      </c>
      <c r="J12" s="21">
        <v>1.0</v>
      </c>
      <c r="K12" s="21">
        <v>1.0</v>
      </c>
      <c r="L12" s="21">
        <v>1.0</v>
      </c>
      <c r="M12" s="27" t="s">
        <v>28</v>
      </c>
      <c r="N12" s="22"/>
      <c r="O12" s="22"/>
      <c r="P12" s="22"/>
      <c r="Q12" s="22"/>
      <c r="R12" s="27" t="s">
        <v>23</v>
      </c>
      <c r="S12" s="21">
        <v>12.0</v>
      </c>
      <c r="T12" s="8"/>
      <c r="U12" s="8"/>
      <c r="V12" s="8"/>
      <c r="W12" s="8"/>
      <c r="X12" s="8"/>
      <c r="Y12" s="8"/>
      <c r="Z12" s="8"/>
    </row>
    <row r="13" ht="28.5" customHeight="1">
      <c r="A13" s="23" t="s">
        <v>29</v>
      </c>
      <c r="B13" s="17">
        <f t="shared" si="6"/>
        <v>1</v>
      </c>
      <c r="C13" s="24" t="str">
        <f t="shared" si="7"/>
        <v>Ap Dung</v>
      </c>
      <c r="D13" s="24" t="str">
        <f t="shared" si="8"/>
        <v>Khong</v>
      </c>
      <c r="E13" s="25" t="str">
        <f t="shared" si="9"/>
        <v/>
      </c>
      <c r="F13" s="25"/>
      <c r="G13" s="27" t="str">
        <f t="shared" si="10"/>
        <v/>
      </c>
      <c r="H13" s="26" t="s">
        <v>15</v>
      </c>
      <c r="I13" s="21">
        <v>1.0</v>
      </c>
      <c r="J13" s="21">
        <v>1.0</v>
      </c>
      <c r="K13" s="21">
        <v>1.0</v>
      </c>
      <c r="L13" s="21">
        <v>1.0</v>
      </c>
      <c r="M13" s="27" t="s">
        <v>30</v>
      </c>
      <c r="N13" s="27" t="s">
        <v>23</v>
      </c>
      <c r="O13" s="27" t="s">
        <v>23</v>
      </c>
      <c r="P13" s="22"/>
      <c r="Q13" s="22"/>
      <c r="R13" s="22"/>
      <c r="S13" s="21">
        <v>13.0</v>
      </c>
      <c r="T13" s="8"/>
      <c r="U13" s="8"/>
      <c r="V13" s="8"/>
      <c r="W13" s="8"/>
      <c r="X13" s="8"/>
      <c r="Y13" s="8"/>
      <c r="Z13" s="8"/>
    </row>
    <row r="14" ht="50.25" customHeight="1">
      <c r="A14" s="23" t="s">
        <v>31</v>
      </c>
      <c r="B14" s="17">
        <f t="shared" si="6"/>
        <v>1</v>
      </c>
      <c r="C14" s="24" t="str">
        <f t="shared" si="7"/>
        <v>Ap Dung</v>
      </c>
      <c r="D14" s="24" t="str">
        <f t="shared" si="8"/>
        <v>Bat buoc</v>
      </c>
      <c r="E14" s="31" t="str">
        <f t="shared" si="9"/>
        <v>x</v>
      </c>
      <c r="F14" s="25">
        <v>1.0</v>
      </c>
      <c r="G14" s="27" t="str">
        <f t="shared" si="10"/>
        <v>x</v>
      </c>
      <c r="H14" s="26" t="s">
        <v>15</v>
      </c>
      <c r="I14" s="21">
        <v>1.0</v>
      </c>
      <c r="J14" s="21">
        <v>1.0</v>
      </c>
      <c r="K14" s="21">
        <v>1.0</v>
      </c>
      <c r="L14" s="21">
        <v>1.0</v>
      </c>
      <c r="M14" s="27" t="s">
        <v>25</v>
      </c>
      <c r="N14" s="22"/>
      <c r="O14" s="32"/>
      <c r="P14" s="27" t="s">
        <v>23</v>
      </c>
      <c r="Q14" s="27" t="s">
        <v>23</v>
      </c>
      <c r="R14" s="27" t="s">
        <v>23</v>
      </c>
      <c r="S14" s="21">
        <v>14.0</v>
      </c>
      <c r="T14" s="8"/>
      <c r="U14" s="8"/>
      <c r="V14" s="8"/>
      <c r="W14" s="8"/>
      <c r="X14" s="8"/>
      <c r="Y14" s="8"/>
      <c r="Z14" s="8"/>
    </row>
    <row r="15" ht="28.5" customHeight="1">
      <c r="A15" s="23" t="s">
        <v>32</v>
      </c>
      <c r="B15" s="17" t="str">
        <f t="shared" si="6"/>
        <v/>
      </c>
      <c r="C15" s="24" t="str">
        <f t="shared" si="7"/>
        <v>Khong</v>
      </c>
      <c r="D15" s="24" t="str">
        <f t="shared" si="8"/>
        <v>Khong</v>
      </c>
      <c r="E15" s="25" t="str">
        <f t="shared" si="9"/>
        <v/>
      </c>
      <c r="F15" s="25">
        <v>1.0</v>
      </c>
      <c r="G15" s="27" t="str">
        <f t="shared" si="10"/>
        <v/>
      </c>
      <c r="H15" s="26" t="s">
        <v>33</v>
      </c>
      <c r="I15" s="21">
        <v>1.0</v>
      </c>
      <c r="J15" s="21">
        <v>1.0</v>
      </c>
      <c r="K15" s="21"/>
      <c r="L15" s="21"/>
      <c r="M15" s="27" t="s">
        <v>28</v>
      </c>
      <c r="N15" s="22"/>
      <c r="O15" s="22"/>
      <c r="P15" s="22"/>
      <c r="Q15" s="22"/>
      <c r="R15" s="27" t="s">
        <v>23</v>
      </c>
      <c r="S15" s="21">
        <v>15.0</v>
      </c>
      <c r="T15" s="8"/>
      <c r="U15" s="8"/>
      <c r="V15" s="8"/>
      <c r="W15" s="8"/>
      <c r="X15" s="8"/>
      <c r="Y15" s="8"/>
      <c r="Z15" s="8"/>
    </row>
    <row r="16" ht="28.5" customHeight="1">
      <c r="A16" s="23" t="s">
        <v>34</v>
      </c>
      <c r="B16" s="17" t="str">
        <f t="shared" si="6"/>
        <v/>
      </c>
      <c r="C16" s="24" t="str">
        <f t="shared" si="7"/>
        <v>Khong</v>
      </c>
      <c r="D16" s="24" t="str">
        <f t="shared" si="8"/>
        <v>khuyen khich</v>
      </c>
      <c r="E16" s="25">
        <f t="shared" si="9"/>
        <v>1</v>
      </c>
      <c r="F16" s="25">
        <v>1.0</v>
      </c>
      <c r="G16" s="22">
        <f t="shared" si="10"/>
        <v>1</v>
      </c>
      <c r="H16" s="26" t="s">
        <v>5</v>
      </c>
      <c r="I16" s="21">
        <v>1.0</v>
      </c>
      <c r="J16" s="21"/>
      <c r="K16" s="21"/>
      <c r="L16" s="21"/>
      <c r="M16" s="27" t="s">
        <v>35</v>
      </c>
      <c r="N16" s="22"/>
      <c r="O16" s="22"/>
      <c r="P16" s="22">
        <v>1.0</v>
      </c>
      <c r="Q16" s="27" t="s">
        <v>23</v>
      </c>
      <c r="R16" s="27" t="s">
        <v>23</v>
      </c>
      <c r="S16" s="21">
        <v>16.0</v>
      </c>
      <c r="T16" s="8"/>
      <c r="U16" s="8"/>
      <c r="V16" s="8"/>
      <c r="W16" s="8"/>
      <c r="X16" s="8"/>
      <c r="Y16" s="8"/>
      <c r="Z16" s="8"/>
    </row>
    <row r="17" ht="28.5" customHeight="1">
      <c r="A17" s="23" t="s">
        <v>36</v>
      </c>
      <c r="B17" s="17">
        <f t="shared" si="6"/>
        <v>1</v>
      </c>
      <c r="C17" s="24" t="str">
        <f t="shared" si="7"/>
        <v>Ap Dung</v>
      </c>
      <c r="D17" s="24" t="str">
        <f t="shared" si="8"/>
        <v>khuyen khich</v>
      </c>
      <c r="E17" s="25">
        <f t="shared" si="9"/>
        <v>1</v>
      </c>
      <c r="F17" s="25">
        <v>1.0</v>
      </c>
      <c r="G17" s="22">
        <f t="shared" si="10"/>
        <v>1</v>
      </c>
      <c r="H17" s="26" t="s">
        <v>15</v>
      </c>
      <c r="I17" s="21">
        <v>1.0</v>
      </c>
      <c r="J17" s="21">
        <v>1.0</v>
      </c>
      <c r="K17" s="21">
        <v>1.0</v>
      </c>
      <c r="L17" s="21">
        <v>1.0</v>
      </c>
      <c r="M17" s="27" t="s">
        <v>35</v>
      </c>
      <c r="N17" s="22"/>
      <c r="O17" s="22"/>
      <c r="P17" s="22">
        <v>1.0</v>
      </c>
      <c r="Q17" s="27" t="s">
        <v>23</v>
      </c>
      <c r="R17" s="27" t="s">
        <v>23</v>
      </c>
      <c r="S17" s="21">
        <v>17.0</v>
      </c>
      <c r="T17" s="8"/>
      <c r="U17" s="8"/>
      <c r="V17" s="8"/>
      <c r="W17" s="8"/>
      <c r="X17" s="8"/>
      <c r="Y17" s="8"/>
      <c r="Z17" s="8"/>
    </row>
    <row r="18" ht="28.5" customHeight="1">
      <c r="A18" s="23" t="s">
        <v>37</v>
      </c>
      <c r="B18" s="17">
        <f t="shared" si="6"/>
        <v>1</v>
      </c>
      <c r="C18" s="24" t="str">
        <f t="shared" si="7"/>
        <v>Ap Dung</v>
      </c>
      <c r="D18" s="24" t="str">
        <f t="shared" si="8"/>
        <v>khuyen khich</v>
      </c>
      <c r="E18" s="25">
        <f t="shared" si="9"/>
        <v>1</v>
      </c>
      <c r="F18" s="25">
        <v>1.0</v>
      </c>
      <c r="G18" s="22">
        <f t="shared" si="10"/>
        <v>1</v>
      </c>
      <c r="H18" s="26" t="s">
        <v>15</v>
      </c>
      <c r="I18" s="21">
        <v>1.0</v>
      </c>
      <c r="J18" s="21">
        <v>1.0</v>
      </c>
      <c r="K18" s="21">
        <v>1.0</v>
      </c>
      <c r="L18" s="21">
        <v>1.0</v>
      </c>
      <c r="M18" s="27" t="s">
        <v>38</v>
      </c>
      <c r="N18" s="22">
        <v>1.0</v>
      </c>
      <c r="O18" s="22">
        <v>1.0</v>
      </c>
      <c r="P18" s="22">
        <v>1.0</v>
      </c>
      <c r="Q18" s="22">
        <v>1.0</v>
      </c>
      <c r="R18" s="22"/>
      <c r="S18" s="21">
        <v>18.0</v>
      </c>
      <c r="T18" s="8"/>
      <c r="U18" s="8"/>
      <c r="V18" s="8"/>
      <c r="W18" s="8"/>
      <c r="X18" s="8"/>
      <c r="Y18" s="8"/>
      <c r="Z18" s="8"/>
    </row>
    <row r="19" ht="28.5" customHeight="1">
      <c r="A19" s="23" t="s">
        <v>37</v>
      </c>
      <c r="B19" s="17" t="str">
        <f t="shared" si="6"/>
        <v/>
      </c>
      <c r="C19" s="24" t="str">
        <f t="shared" si="7"/>
        <v>Khong</v>
      </c>
      <c r="D19" s="24" t="str">
        <f t="shared" si="8"/>
        <v>Khong</v>
      </c>
      <c r="E19" s="25" t="str">
        <f t="shared" si="9"/>
        <v/>
      </c>
      <c r="F19" s="25"/>
      <c r="G19" s="27" t="str">
        <f t="shared" si="10"/>
        <v/>
      </c>
      <c r="H19" s="26" t="s">
        <v>6</v>
      </c>
      <c r="I19" s="21"/>
      <c r="J19" s="21">
        <v>1.0</v>
      </c>
      <c r="K19" s="21"/>
      <c r="L19" s="21"/>
      <c r="M19" s="22">
        <v>5.0</v>
      </c>
      <c r="N19" s="22"/>
      <c r="O19" s="22"/>
      <c r="P19" s="22"/>
      <c r="Q19" s="22"/>
      <c r="R19" s="22">
        <v>1.0</v>
      </c>
      <c r="S19" s="21">
        <v>19.0</v>
      </c>
      <c r="T19" s="8"/>
      <c r="U19" s="8"/>
      <c r="V19" s="8"/>
      <c r="W19" s="8"/>
      <c r="X19" s="8"/>
      <c r="Y19" s="8"/>
      <c r="Z19" s="8"/>
    </row>
    <row r="20" ht="28.5" customHeight="1">
      <c r="A20" s="23" t="s">
        <v>37</v>
      </c>
      <c r="B20" s="17">
        <f t="shared" si="6"/>
        <v>1</v>
      </c>
      <c r="C20" s="24" t="str">
        <f t="shared" si="7"/>
        <v>Ap Dung</v>
      </c>
      <c r="D20" s="24" t="str">
        <f t="shared" si="8"/>
        <v>Khong</v>
      </c>
      <c r="E20" s="25" t="str">
        <f t="shared" si="9"/>
        <v/>
      </c>
      <c r="F20" s="25">
        <v>1.0</v>
      </c>
      <c r="G20" s="27" t="str">
        <f t="shared" si="10"/>
        <v/>
      </c>
      <c r="H20" s="26" t="s">
        <v>39</v>
      </c>
      <c r="I20" s="21">
        <v>1.0</v>
      </c>
      <c r="J20" s="21"/>
      <c r="K20" s="21">
        <v>1.0</v>
      </c>
      <c r="L20" s="21">
        <v>1.0</v>
      </c>
      <c r="M20" s="27" t="s">
        <v>28</v>
      </c>
      <c r="N20" s="22"/>
      <c r="O20" s="22"/>
      <c r="P20" s="22"/>
      <c r="Q20" s="22"/>
      <c r="R20" s="27" t="s">
        <v>23</v>
      </c>
      <c r="S20" s="21">
        <v>20.0</v>
      </c>
      <c r="T20" s="8"/>
      <c r="U20" s="8"/>
      <c r="V20" s="8"/>
      <c r="W20" s="8"/>
      <c r="X20" s="8"/>
      <c r="Y20" s="8"/>
      <c r="Z20" s="8"/>
    </row>
    <row r="21" ht="28.5" customHeight="1">
      <c r="A21" s="23" t="s">
        <v>40</v>
      </c>
      <c r="B21" s="17">
        <f t="shared" si="6"/>
        <v>1</v>
      </c>
      <c r="C21" s="24" t="str">
        <f t="shared" si="7"/>
        <v>Ap Dung</v>
      </c>
      <c r="D21" s="24" t="str">
        <f t="shared" si="8"/>
        <v>Khong</v>
      </c>
      <c r="E21" s="25" t="str">
        <f t="shared" si="9"/>
        <v/>
      </c>
      <c r="F21" s="25"/>
      <c r="G21" s="27" t="str">
        <f t="shared" si="10"/>
        <v/>
      </c>
      <c r="H21" s="26" t="s">
        <v>15</v>
      </c>
      <c r="I21" s="21">
        <v>1.0</v>
      </c>
      <c r="J21" s="21">
        <v>1.0</v>
      </c>
      <c r="K21" s="21">
        <v>1.0</v>
      </c>
      <c r="L21" s="21">
        <v>1.0</v>
      </c>
      <c r="M21" s="27" t="s">
        <v>41</v>
      </c>
      <c r="N21" s="22"/>
      <c r="O21" s="22"/>
      <c r="P21" s="22"/>
      <c r="Q21" s="27" t="s">
        <v>23</v>
      </c>
      <c r="R21" s="27" t="s">
        <v>23</v>
      </c>
      <c r="S21" s="21">
        <v>21.0</v>
      </c>
      <c r="T21" s="8"/>
      <c r="U21" s="8"/>
      <c r="V21" s="8"/>
      <c r="W21" s="8"/>
      <c r="X21" s="8"/>
      <c r="Y21" s="8"/>
      <c r="Z21" s="8"/>
    </row>
    <row r="22" ht="28.5" customHeight="1">
      <c r="A22" s="23" t="s">
        <v>42</v>
      </c>
      <c r="B22" s="17" t="str">
        <f t="shared" si="6"/>
        <v/>
      </c>
      <c r="C22" s="24" t="str">
        <f t="shared" si="7"/>
        <v>Khong</v>
      </c>
      <c r="D22" s="24" t="str">
        <f t="shared" si="8"/>
        <v>Khong</v>
      </c>
      <c r="E22" s="25" t="str">
        <f t="shared" si="9"/>
        <v/>
      </c>
      <c r="F22" s="25">
        <v>1.0</v>
      </c>
      <c r="G22" s="27" t="str">
        <f t="shared" si="10"/>
        <v/>
      </c>
      <c r="H22" s="26" t="s">
        <v>5</v>
      </c>
      <c r="I22" s="21">
        <v>1.0</v>
      </c>
      <c r="J22" s="21"/>
      <c r="K22" s="21"/>
      <c r="L22" s="21"/>
      <c r="M22" s="27" t="s">
        <v>28</v>
      </c>
      <c r="N22" s="22"/>
      <c r="O22" s="22"/>
      <c r="P22" s="22"/>
      <c r="Q22" s="22"/>
      <c r="R22" s="27" t="s">
        <v>23</v>
      </c>
      <c r="S22" s="21">
        <v>22.0</v>
      </c>
      <c r="T22" s="8"/>
      <c r="U22" s="8"/>
      <c r="V22" s="8"/>
      <c r="W22" s="8"/>
      <c r="X22" s="8"/>
      <c r="Y22" s="8"/>
      <c r="Z22" s="8"/>
    </row>
    <row r="23" ht="28.5" customHeight="1">
      <c r="A23" s="23" t="s">
        <v>42</v>
      </c>
      <c r="B23" s="17">
        <f t="shared" si="6"/>
        <v>1</v>
      </c>
      <c r="C23" s="24" t="str">
        <f t="shared" si="7"/>
        <v>Ap Dung</v>
      </c>
      <c r="D23" s="24" t="str">
        <f t="shared" si="8"/>
        <v>Khong</v>
      </c>
      <c r="E23" s="25" t="str">
        <f t="shared" si="9"/>
        <v/>
      </c>
      <c r="F23" s="25">
        <v>1.0</v>
      </c>
      <c r="G23" s="27" t="str">
        <f t="shared" si="10"/>
        <v/>
      </c>
      <c r="H23" s="26" t="s">
        <v>6</v>
      </c>
      <c r="I23" s="21">
        <v>1.0</v>
      </c>
      <c r="J23" s="21">
        <v>1.0</v>
      </c>
      <c r="K23" s="21">
        <v>1.0</v>
      </c>
      <c r="L23" s="21">
        <v>1.0</v>
      </c>
      <c r="M23" s="22">
        <v>5.0</v>
      </c>
      <c r="N23" s="22"/>
      <c r="O23" s="22"/>
      <c r="P23" s="22"/>
      <c r="Q23" s="22"/>
      <c r="R23" s="22">
        <v>1.0</v>
      </c>
      <c r="S23" s="21">
        <v>23.0</v>
      </c>
      <c r="T23" s="8"/>
      <c r="U23" s="8"/>
      <c r="V23" s="8"/>
      <c r="W23" s="8"/>
      <c r="X23" s="8"/>
      <c r="Y23" s="8"/>
      <c r="Z23" s="8"/>
    </row>
    <row r="24" ht="28.5" customHeight="1">
      <c r="A24" s="23" t="s">
        <v>43</v>
      </c>
      <c r="B24" s="17">
        <f t="shared" si="6"/>
        <v>1</v>
      </c>
      <c r="C24" s="24" t="str">
        <f t="shared" si="7"/>
        <v>Ap Dung</v>
      </c>
      <c r="D24" s="24" t="str">
        <f t="shared" si="8"/>
        <v>khuyen khich</v>
      </c>
      <c r="E24" s="25">
        <f t="shared" si="9"/>
        <v>1</v>
      </c>
      <c r="F24" s="25">
        <v>1.0</v>
      </c>
      <c r="G24" s="22">
        <f t="shared" si="10"/>
        <v>1</v>
      </c>
      <c r="H24" s="26" t="s">
        <v>15</v>
      </c>
      <c r="I24" s="21">
        <v>1.0</v>
      </c>
      <c r="J24" s="21">
        <v>1.0</v>
      </c>
      <c r="K24" s="21">
        <v>1.0</v>
      </c>
      <c r="L24" s="21">
        <v>1.0</v>
      </c>
      <c r="M24" s="27" t="s">
        <v>44</v>
      </c>
      <c r="N24" s="22">
        <v>1.0</v>
      </c>
      <c r="O24" s="22">
        <v>1.0</v>
      </c>
      <c r="P24" s="22">
        <v>1.0</v>
      </c>
      <c r="Q24" s="27" t="s">
        <v>23</v>
      </c>
      <c r="R24" s="27" t="s">
        <v>23</v>
      </c>
      <c r="S24" s="21">
        <v>24.0</v>
      </c>
      <c r="T24" s="8"/>
      <c r="U24" s="8"/>
      <c r="V24" s="8"/>
      <c r="W24" s="8"/>
      <c r="X24" s="8"/>
      <c r="Y24" s="8"/>
      <c r="Z24" s="8"/>
    </row>
    <row r="25" ht="28.5" customHeight="1">
      <c r="A25" s="16" t="s">
        <v>45</v>
      </c>
      <c r="B25" s="17"/>
      <c r="C25" s="29"/>
      <c r="D25" s="29"/>
      <c r="E25" s="30"/>
      <c r="F25" s="30"/>
      <c r="G25" s="22"/>
      <c r="H25" s="21"/>
      <c r="I25" s="21"/>
      <c r="J25" s="21"/>
      <c r="K25" s="21"/>
      <c r="L25" s="21"/>
      <c r="M25" s="22"/>
      <c r="N25" s="22"/>
      <c r="O25" s="22"/>
      <c r="P25" s="22"/>
      <c r="Q25" s="22"/>
      <c r="R25" s="22"/>
      <c r="S25" s="21">
        <v>25.0</v>
      </c>
      <c r="T25" s="8"/>
      <c r="U25" s="8"/>
      <c r="V25" s="8"/>
      <c r="W25" s="8"/>
      <c r="X25" s="8"/>
      <c r="Y25" s="8"/>
      <c r="Z25" s="8"/>
    </row>
    <row r="26" ht="28.5" customHeight="1">
      <c r="A26" s="23" t="s">
        <v>46</v>
      </c>
      <c r="B26" s="17">
        <f t="shared" ref="B26:B36" si="11">HLOOKUP($B$2,$I$1:L26,S26,FALSE)</f>
        <v>1</v>
      </c>
      <c r="C26" s="24" t="str">
        <f t="shared" ref="C26:C36" si="12">IF(B26=1,"Ap Dung","Khong")</f>
        <v>Ap Dung</v>
      </c>
      <c r="D26" s="24" t="str">
        <f t="shared" ref="D26:D36" si="13">IF(E26="x","Bat buoc",(IF(E26=1,"khuyen khich","Khong")))</f>
        <v>Khong</v>
      </c>
      <c r="E26" s="25" t="str">
        <f t="shared" ref="E26:E36" si="14">HLOOKUP($E$2,$N$1:R26,S26,FALSE)</f>
        <v/>
      </c>
      <c r="F26" s="25"/>
      <c r="G26" s="27" t="str">
        <f t="shared" ref="G26:G36" si="15">IF(AND(F26=1,E26=1),1,IF(AND(F26=1,E26="x"),"x",""))</f>
        <v/>
      </c>
      <c r="H26" s="26" t="s">
        <v>15</v>
      </c>
      <c r="I26" s="21">
        <v>1.0</v>
      </c>
      <c r="J26" s="21">
        <v>1.0</v>
      </c>
      <c r="K26" s="21">
        <v>1.0</v>
      </c>
      <c r="L26" s="21">
        <v>1.0</v>
      </c>
      <c r="M26" s="27" t="s">
        <v>47</v>
      </c>
      <c r="N26" s="27" t="s">
        <v>23</v>
      </c>
      <c r="O26" s="22"/>
      <c r="P26" s="22"/>
      <c r="Q26" s="22"/>
      <c r="R26" s="22"/>
      <c r="S26" s="21">
        <v>26.0</v>
      </c>
      <c r="T26" s="8"/>
      <c r="U26" s="8"/>
      <c r="V26" s="8"/>
      <c r="W26" s="8"/>
      <c r="X26" s="8"/>
      <c r="Y26" s="8"/>
      <c r="Z26" s="8"/>
    </row>
    <row r="27" ht="28.5" customHeight="1">
      <c r="A27" s="23" t="s">
        <v>48</v>
      </c>
      <c r="B27" s="17" t="str">
        <f t="shared" si="11"/>
        <v/>
      </c>
      <c r="C27" s="24" t="str">
        <f t="shared" si="12"/>
        <v>Khong</v>
      </c>
      <c r="D27" s="24" t="str">
        <f t="shared" si="13"/>
        <v>Khong</v>
      </c>
      <c r="E27" s="25" t="str">
        <f t="shared" si="14"/>
        <v/>
      </c>
      <c r="F27" s="25"/>
      <c r="G27" s="27" t="str">
        <f t="shared" si="15"/>
        <v/>
      </c>
      <c r="H27" s="26" t="s">
        <v>6</v>
      </c>
      <c r="I27" s="21"/>
      <c r="J27" s="21">
        <v>1.0</v>
      </c>
      <c r="K27" s="21"/>
      <c r="L27" s="21"/>
      <c r="M27" s="27" t="s">
        <v>49</v>
      </c>
      <c r="N27" s="22"/>
      <c r="O27" s="27" t="s">
        <v>23</v>
      </c>
      <c r="P27" s="22"/>
      <c r="Q27" s="22"/>
      <c r="R27" s="22"/>
      <c r="S27" s="21">
        <v>27.0</v>
      </c>
      <c r="T27" s="8"/>
      <c r="U27" s="8"/>
      <c r="V27" s="8"/>
      <c r="W27" s="8"/>
      <c r="X27" s="8"/>
      <c r="Y27" s="8"/>
      <c r="Z27" s="8"/>
    </row>
    <row r="28" ht="28.5" customHeight="1">
      <c r="A28" s="23" t="s">
        <v>50</v>
      </c>
      <c r="B28" s="17">
        <f t="shared" si="11"/>
        <v>1</v>
      </c>
      <c r="C28" s="24" t="str">
        <f t="shared" si="12"/>
        <v>Ap Dung</v>
      </c>
      <c r="D28" s="24" t="str">
        <f t="shared" si="13"/>
        <v>Khong</v>
      </c>
      <c r="E28" s="25" t="str">
        <f t="shared" si="14"/>
        <v/>
      </c>
      <c r="F28" s="25"/>
      <c r="G28" s="27" t="str">
        <f t="shared" si="15"/>
        <v/>
      </c>
      <c r="H28" s="26" t="s">
        <v>39</v>
      </c>
      <c r="I28" s="21">
        <v>1.0</v>
      </c>
      <c r="J28" s="21"/>
      <c r="K28" s="21">
        <v>1.0</v>
      </c>
      <c r="L28" s="21">
        <v>1.0</v>
      </c>
      <c r="M28" s="27" t="s">
        <v>49</v>
      </c>
      <c r="N28" s="22"/>
      <c r="O28" s="27" t="s">
        <v>23</v>
      </c>
      <c r="P28" s="22"/>
      <c r="Q28" s="22"/>
      <c r="R28" s="22"/>
      <c r="S28" s="21">
        <v>28.0</v>
      </c>
      <c r="T28" s="8"/>
      <c r="U28" s="8"/>
      <c r="V28" s="8"/>
      <c r="W28" s="8"/>
      <c r="X28" s="8"/>
      <c r="Y28" s="8"/>
      <c r="Z28" s="8"/>
    </row>
    <row r="29" ht="28.5" customHeight="1">
      <c r="A29" s="23" t="s">
        <v>51</v>
      </c>
      <c r="B29" s="17">
        <f t="shared" si="11"/>
        <v>1</v>
      </c>
      <c r="C29" s="24" t="str">
        <f t="shared" si="12"/>
        <v>Ap Dung</v>
      </c>
      <c r="D29" s="24" t="str">
        <f t="shared" si="13"/>
        <v>Bat buoc</v>
      </c>
      <c r="E29" s="31" t="str">
        <f t="shared" si="14"/>
        <v>x</v>
      </c>
      <c r="F29" s="25"/>
      <c r="G29" s="27" t="str">
        <f t="shared" si="15"/>
        <v/>
      </c>
      <c r="H29" s="26" t="s">
        <v>52</v>
      </c>
      <c r="I29" s="21"/>
      <c r="J29" s="21"/>
      <c r="K29" s="21">
        <v>1.0</v>
      </c>
      <c r="L29" s="21">
        <v>1.0</v>
      </c>
      <c r="M29" s="27" t="s">
        <v>53</v>
      </c>
      <c r="N29" s="22"/>
      <c r="O29" s="22"/>
      <c r="P29" s="27" t="s">
        <v>23</v>
      </c>
      <c r="Q29" s="22"/>
      <c r="R29" s="22"/>
      <c r="S29" s="21">
        <v>29.0</v>
      </c>
      <c r="T29" s="8"/>
      <c r="U29" s="8"/>
      <c r="V29" s="8"/>
      <c r="W29" s="8"/>
      <c r="X29" s="8"/>
      <c r="Y29" s="8"/>
      <c r="Z29" s="8"/>
    </row>
    <row r="30" ht="28.5" customHeight="1">
      <c r="A30" s="23" t="s">
        <v>54</v>
      </c>
      <c r="B30" s="17" t="str">
        <f t="shared" si="11"/>
        <v/>
      </c>
      <c r="C30" s="24" t="str">
        <f t="shared" si="12"/>
        <v>Khong</v>
      </c>
      <c r="D30" s="24" t="str">
        <f t="shared" si="13"/>
        <v>Bat buoc</v>
      </c>
      <c r="E30" s="31" t="str">
        <f t="shared" si="14"/>
        <v>x</v>
      </c>
      <c r="F30" s="25"/>
      <c r="G30" s="27" t="str">
        <f t="shared" si="15"/>
        <v/>
      </c>
      <c r="H30" s="26" t="s">
        <v>6</v>
      </c>
      <c r="I30" s="21"/>
      <c r="J30" s="21">
        <v>1.0</v>
      </c>
      <c r="K30" s="21"/>
      <c r="L30" s="21"/>
      <c r="M30" s="27" t="s">
        <v>53</v>
      </c>
      <c r="N30" s="22"/>
      <c r="O30" s="22"/>
      <c r="P30" s="27" t="s">
        <v>23</v>
      </c>
      <c r="Q30" s="22"/>
      <c r="R30" s="22"/>
      <c r="S30" s="21">
        <v>30.0</v>
      </c>
      <c r="T30" s="8"/>
      <c r="U30" s="8"/>
      <c r="V30" s="8"/>
      <c r="W30" s="8"/>
      <c r="X30" s="8"/>
      <c r="Y30" s="8"/>
      <c r="Z30" s="8"/>
    </row>
    <row r="31" ht="28.5" customHeight="1">
      <c r="A31" s="23" t="s">
        <v>55</v>
      </c>
      <c r="B31" s="17" t="str">
        <f t="shared" si="11"/>
        <v/>
      </c>
      <c r="C31" s="24" t="str">
        <f t="shared" si="12"/>
        <v>Khong</v>
      </c>
      <c r="D31" s="24" t="str">
        <f t="shared" si="13"/>
        <v>Bat buoc</v>
      </c>
      <c r="E31" s="31" t="str">
        <f t="shared" si="14"/>
        <v>x</v>
      </c>
      <c r="F31" s="25">
        <v>1.0</v>
      </c>
      <c r="G31" s="27" t="str">
        <f t="shared" si="15"/>
        <v>x</v>
      </c>
      <c r="H31" s="26" t="s">
        <v>5</v>
      </c>
      <c r="I31" s="21">
        <v>1.0</v>
      </c>
      <c r="J31" s="21"/>
      <c r="K31" s="21"/>
      <c r="L31" s="21"/>
      <c r="M31" s="27" t="s">
        <v>53</v>
      </c>
      <c r="N31" s="22"/>
      <c r="O31" s="22"/>
      <c r="P31" s="27" t="s">
        <v>23</v>
      </c>
      <c r="Q31" s="22"/>
      <c r="R31" s="22"/>
      <c r="S31" s="21">
        <v>31.0</v>
      </c>
      <c r="T31" s="8"/>
      <c r="U31" s="8"/>
      <c r="V31" s="8"/>
      <c r="W31" s="8"/>
      <c r="X31" s="8"/>
      <c r="Y31" s="8"/>
      <c r="Z31" s="8"/>
    </row>
    <row r="32" ht="28.5" customHeight="1">
      <c r="A32" s="23" t="s">
        <v>55</v>
      </c>
      <c r="B32" s="17">
        <f t="shared" si="11"/>
        <v>1</v>
      </c>
      <c r="C32" s="24" t="str">
        <f t="shared" si="12"/>
        <v>Ap Dung</v>
      </c>
      <c r="D32" s="24" t="str">
        <f t="shared" si="13"/>
        <v>Khong</v>
      </c>
      <c r="E32" s="25" t="str">
        <f t="shared" si="14"/>
        <v/>
      </c>
      <c r="F32" s="25"/>
      <c r="G32" s="27" t="str">
        <f t="shared" si="15"/>
        <v/>
      </c>
      <c r="H32" s="26" t="s">
        <v>52</v>
      </c>
      <c r="I32" s="21"/>
      <c r="J32" s="21"/>
      <c r="K32" s="21">
        <v>1.0</v>
      </c>
      <c r="L32" s="21">
        <v>1.0</v>
      </c>
      <c r="M32" s="27" t="s">
        <v>56</v>
      </c>
      <c r="N32" s="22"/>
      <c r="O32" s="22"/>
      <c r="P32" s="22"/>
      <c r="Q32" s="27" t="s">
        <v>23</v>
      </c>
      <c r="R32" s="22"/>
      <c r="S32" s="21">
        <v>32.0</v>
      </c>
      <c r="T32" s="8"/>
      <c r="U32" s="8"/>
      <c r="V32" s="8"/>
      <c r="W32" s="8"/>
      <c r="X32" s="8"/>
      <c r="Y32" s="8"/>
      <c r="Z32" s="8"/>
    </row>
    <row r="33" ht="28.5" customHeight="1">
      <c r="A33" s="23" t="s">
        <v>57</v>
      </c>
      <c r="B33" s="17" t="str">
        <f t="shared" si="11"/>
        <v/>
      </c>
      <c r="C33" s="24" t="str">
        <f t="shared" si="12"/>
        <v>Khong</v>
      </c>
      <c r="D33" s="24" t="str">
        <f t="shared" si="13"/>
        <v>Khong</v>
      </c>
      <c r="E33" s="25" t="str">
        <f t="shared" si="14"/>
        <v/>
      </c>
      <c r="F33" s="25"/>
      <c r="G33" s="27" t="str">
        <f t="shared" si="15"/>
        <v/>
      </c>
      <c r="H33" s="26" t="s">
        <v>6</v>
      </c>
      <c r="I33" s="21"/>
      <c r="J33" s="21">
        <v>1.0</v>
      </c>
      <c r="K33" s="21"/>
      <c r="L33" s="21"/>
      <c r="M33" s="27" t="s">
        <v>56</v>
      </c>
      <c r="N33" s="22"/>
      <c r="O33" s="22"/>
      <c r="P33" s="22"/>
      <c r="Q33" s="27" t="s">
        <v>23</v>
      </c>
      <c r="R33" s="22"/>
      <c r="S33" s="21">
        <v>33.0</v>
      </c>
      <c r="T33" s="8"/>
      <c r="U33" s="8"/>
      <c r="V33" s="8"/>
      <c r="W33" s="8"/>
      <c r="X33" s="8"/>
      <c r="Y33" s="8"/>
      <c r="Z33" s="8"/>
    </row>
    <row r="34" ht="28.5" customHeight="1">
      <c r="A34" s="23" t="s">
        <v>58</v>
      </c>
      <c r="B34" s="17" t="str">
        <f t="shared" si="11"/>
        <v/>
      </c>
      <c r="C34" s="24" t="str">
        <f t="shared" si="12"/>
        <v>Khong</v>
      </c>
      <c r="D34" s="24" t="str">
        <f t="shared" si="13"/>
        <v>Khong</v>
      </c>
      <c r="E34" s="25" t="str">
        <f t="shared" si="14"/>
        <v/>
      </c>
      <c r="F34" s="25"/>
      <c r="G34" s="27" t="str">
        <f t="shared" si="15"/>
        <v/>
      </c>
      <c r="H34" s="26" t="s">
        <v>5</v>
      </c>
      <c r="I34" s="21">
        <v>1.0</v>
      </c>
      <c r="J34" s="21"/>
      <c r="K34" s="21"/>
      <c r="L34" s="21"/>
      <c r="M34" s="27" t="s">
        <v>56</v>
      </c>
      <c r="N34" s="22"/>
      <c r="O34" s="22"/>
      <c r="P34" s="22"/>
      <c r="Q34" s="27" t="s">
        <v>23</v>
      </c>
      <c r="R34" s="22"/>
      <c r="S34" s="21">
        <v>34.0</v>
      </c>
      <c r="T34" s="8"/>
      <c r="U34" s="8"/>
      <c r="V34" s="8"/>
      <c r="W34" s="8"/>
      <c r="X34" s="8"/>
      <c r="Y34" s="8"/>
      <c r="Z34" s="8"/>
    </row>
    <row r="35" ht="28.5" customHeight="1">
      <c r="A35" s="23" t="s">
        <v>58</v>
      </c>
      <c r="B35" s="17">
        <f t="shared" si="11"/>
        <v>1</v>
      </c>
      <c r="C35" s="24" t="str">
        <f t="shared" si="12"/>
        <v>Ap Dung</v>
      </c>
      <c r="D35" s="24" t="str">
        <f t="shared" si="13"/>
        <v>Khong</v>
      </c>
      <c r="E35" s="25" t="str">
        <f t="shared" si="14"/>
        <v/>
      </c>
      <c r="F35" s="25"/>
      <c r="G35" s="27" t="str">
        <f t="shared" si="15"/>
        <v/>
      </c>
      <c r="H35" s="26" t="s">
        <v>59</v>
      </c>
      <c r="I35" s="21"/>
      <c r="J35" s="21">
        <v>1.0</v>
      </c>
      <c r="K35" s="21">
        <v>1.0</v>
      </c>
      <c r="L35" s="21">
        <v>1.0</v>
      </c>
      <c r="M35" s="27" t="s">
        <v>28</v>
      </c>
      <c r="N35" s="22"/>
      <c r="O35" s="22"/>
      <c r="P35" s="22"/>
      <c r="Q35" s="22"/>
      <c r="R35" s="27" t="s">
        <v>23</v>
      </c>
      <c r="S35" s="21">
        <v>35.0</v>
      </c>
      <c r="T35" s="8"/>
      <c r="U35" s="8"/>
      <c r="V35" s="8"/>
      <c r="W35" s="8"/>
      <c r="X35" s="8"/>
      <c r="Y35" s="8"/>
      <c r="Z35" s="8"/>
    </row>
    <row r="36" ht="28.5" customHeight="1">
      <c r="A36" s="23" t="s">
        <v>60</v>
      </c>
      <c r="B36" s="17" t="str">
        <f t="shared" si="11"/>
        <v/>
      </c>
      <c r="C36" s="24" t="str">
        <f t="shared" si="12"/>
        <v>Khong</v>
      </c>
      <c r="D36" s="24" t="str">
        <f t="shared" si="13"/>
        <v>Khong</v>
      </c>
      <c r="E36" s="25" t="str">
        <f t="shared" si="14"/>
        <v/>
      </c>
      <c r="F36" s="25"/>
      <c r="G36" s="27" t="str">
        <f t="shared" si="15"/>
        <v/>
      </c>
      <c r="H36" s="26" t="s">
        <v>5</v>
      </c>
      <c r="I36" s="21">
        <v>1.0</v>
      </c>
      <c r="J36" s="21"/>
      <c r="K36" s="21"/>
      <c r="L36" s="21"/>
      <c r="M36" s="27" t="s">
        <v>28</v>
      </c>
      <c r="N36" s="22"/>
      <c r="O36" s="22"/>
      <c r="P36" s="22"/>
      <c r="Q36" s="22"/>
      <c r="R36" s="27" t="s">
        <v>23</v>
      </c>
      <c r="S36" s="21">
        <v>36.0</v>
      </c>
      <c r="T36" s="8"/>
      <c r="U36" s="8"/>
      <c r="V36" s="8"/>
      <c r="W36" s="8"/>
      <c r="X36" s="8"/>
      <c r="Y36" s="8"/>
      <c r="Z36" s="8"/>
    </row>
    <row r="37" ht="28.5" customHeight="1">
      <c r="A37" s="16" t="s">
        <v>61</v>
      </c>
      <c r="B37" s="17"/>
      <c r="C37" s="29"/>
      <c r="D37" s="29"/>
      <c r="E37" s="30"/>
      <c r="F37" s="30"/>
      <c r="G37" s="22"/>
      <c r="H37" s="21"/>
      <c r="I37" s="21"/>
      <c r="J37" s="21"/>
      <c r="K37" s="21"/>
      <c r="L37" s="21"/>
      <c r="M37" s="22"/>
      <c r="N37" s="22"/>
      <c r="O37" s="22"/>
      <c r="P37" s="22"/>
      <c r="Q37" s="22"/>
      <c r="R37" s="22"/>
      <c r="S37" s="21">
        <v>37.0</v>
      </c>
      <c r="T37" s="8"/>
      <c r="U37" s="8"/>
      <c r="V37" s="8"/>
      <c r="W37" s="8"/>
      <c r="X37" s="8"/>
      <c r="Y37" s="8"/>
      <c r="Z37" s="8"/>
    </row>
    <row r="38" ht="28.5" customHeight="1">
      <c r="A38" s="16" t="s">
        <v>62</v>
      </c>
      <c r="B38" s="17"/>
      <c r="C38" s="29"/>
      <c r="D38" s="29"/>
      <c r="E38" s="30"/>
      <c r="F38" s="30"/>
      <c r="G38" s="22"/>
      <c r="H38" s="21"/>
      <c r="I38" s="21"/>
      <c r="J38" s="21"/>
      <c r="K38" s="21"/>
      <c r="L38" s="21"/>
      <c r="M38" s="22"/>
      <c r="N38" s="22"/>
      <c r="O38" s="22"/>
      <c r="P38" s="22"/>
      <c r="Q38" s="22"/>
      <c r="R38" s="22"/>
      <c r="S38" s="21">
        <v>38.0</v>
      </c>
      <c r="T38" s="8"/>
      <c r="U38" s="8"/>
      <c r="V38" s="8"/>
      <c r="W38" s="8"/>
      <c r="X38" s="8"/>
      <c r="Y38" s="8"/>
      <c r="Z38" s="8"/>
    </row>
    <row r="39" ht="28.5" customHeight="1">
      <c r="A39" s="23" t="s">
        <v>63</v>
      </c>
      <c r="B39" s="17" t="str">
        <f t="shared" ref="B39:B45" si="16">HLOOKUP($B$2,$I$1:L39,S39,FALSE)</f>
        <v/>
      </c>
      <c r="C39" s="24" t="str">
        <f t="shared" ref="C39:C45" si="17">IF(B39=1,"Ap Dung","Khong")</f>
        <v>Khong</v>
      </c>
      <c r="D39" s="24" t="str">
        <f t="shared" ref="D39:D45" si="18">IF(E39="x","Bat buoc",(IF(E39=1,"khuyen khich","Khong")))</f>
        <v>Khong</v>
      </c>
      <c r="E39" s="25" t="str">
        <f t="shared" ref="E39:E45" si="19">HLOOKUP($E$2,$N$1:R39,S39,FALSE)</f>
        <v/>
      </c>
      <c r="F39" s="25"/>
      <c r="G39" s="27" t="str">
        <f t="shared" ref="G39:G45" si="20">IF(AND(F39=1,E39=1),1,IF(AND(F39=1,E39="x"),"x",""))</f>
        <v/>
      </c>
      <c r="H39" s="26" t="s">
        <v>5</v>
      </c>
      <c r="I39" s="21">
        <v>1.0</v>
      </c>
      <c r="J39" s="21"/>
      <c r="K39" s="21"/>
      <c r="L39" s="21"/>
      <c r="M39" s="27" t="s">
        <v>16</v>
      </c>
      <c r="N39" s="22">
        <v>1.0</v>
      </c>
      <c r="O39" s="22">
        <v>1.0</v>
      </c>
      <c r="P39" s="22"/>
      <c r="Q39" s="22"/>
      <c r="R39" s="22"/>
      <c r="S39" s="21">
        <v>39.0</v>
      </c>
      <c r="T39" s="8"/>
      <c r="U39" s="8"/>
      <c r="V39" s="8"/>
      <c r="W39" s="8"/>
      <c r="X39" s="8"/>
      <c r="Y39" s="8"/>
      <c r="Z39" s="8"/>
    </row>
    <row r="40" ht="28.5" customHeight="1">
      <c r="A40" s="23" t="s">
        <v>64</v>
      </c>
      <c r="B40" s="17" t="str">
        <f t="shared" si="16"/>
        <v/>
      </c>
      <c r="C40" s="24" t="str">
        <f t="shared" si="17"/>
        <v>Khong</v>
      </c>
      <c r="D40" s="24" t="str">
        <f t="shared" si="18"/>
        <v>khuyen khich</v>
      </c>
      <c r="E40" s="25">
        <f t="shared" si="19"/>
        <v>1</v>
      </c>
      <c r="F40" s="25">
        <v>1.0</v>
      </c>
      <c r="G40" s="22">
        <f t="shared" si="20"/>
        <v>1</v>
      </c>
      <c r="H40" s="26" t="s">
        <v>5</v>
      </c>
      <c r="I40" s="21">
        <v>1.0</v>
      </c>
      <c r="J40" s="21"/>
      <c r="K40" s="21"/>
      <c r="L40" s="21"/>
      <c r="M40" s="22">
        <v>3.0</v>
      </c>
      <c r="N40" s="22"/>
      <c r="O40" s="22"/>
      <c r="P40" s="22">
        <v>1.0</v>
      </c>
      <c r="Q40" s="22"/>
      <c r="R40" s="22"/>
      <c r="S40" s="21">
        <v>40.0</v>
      </c>
      <c r="T40" s="8"/>
      <c r="U40" s="8"/>
      <c r="V40" s="8"/>
      <c r="W40" s="8"/>
      <c r="X40" s="8"/>
      <c r="Y40" s="8"/>
      <c r="Z40" s="8"/>
    </row>
    <row r="41" ht="28.5" customHeight="1">
      <c r="A41" s="23" t="s">
        <v>65</v>
      </c>
      <c r="B41" s="17" t="str">
        <f t="shared" si="16"/>
        <v/>
      </c>
      <c r="C41" s="24" t="str">
        <f t="shared" si="17"/>
        <v>Khong</v>
      </c>
      <c r="D41" s="24" t="str">
        <f t="shared" si="18"/>
        <v>Khong</v>
      </c>
      <c r="E41" s="25" t="str">
        <f t="shared" si="19"/>
        <v/>
      </c>
      <c r="F41" s="25"/>
      <c r="G41" s="27" t="str">
        <f t="shared" si="20"/>
        <v/>
      </c>
      <c r="H41" s="26" t="s">
        <v>5</v>
      </c>
      <c r="I41" s="21">
        <v>1.0</v>
      </c>
      <c r="J41" s="21"/>
      <c r="K41" s="21"/>
      <c r="L41" s="21"/>
      <c r="M41" s="22">
        <v>4.0</v>
      </c>
      <c r="N41" s="22"/>
      <c r="O41" s="22"/>
      <c r="P41" s="22"/>
      <c r="Q41" s="22">
        <v>1.0</v>
      </c>
      <c r="R41" s="22"/>
      <c r="S41" s="21">
        <v>41.0</v>
      </c>
      <c r="T41" s="8"/>
      <c r="U41" s="8"/>
      <c r="V41" s="8"/>
      <c r="W41" s="8"/>
      <c r="X41" s="8"/>
      <c r="Y41" s="8"/>
      <c r="Z41" s="8"/>
    </row>
    <row r="42" ht="28.5" customHeight="1">
      <c r="A42" s="23" t="s">
        <v>66</v>
      </c>
      <c r="B42" s="17" t="str">
        <f t="shared" si="16"/>
        <v/>
      </c>
      <c r="C42" s="24" t="str">
        <f t="shared" si="17"/>
        <v>Khong</v>
      </c>
      <c r="D42" s="24" t="str">
        <f t="shared" si="18"/>
        <v>Khong</v>
      </c>
      <c r="E42" s="25" t="str">
        <f t="shared" si="19"/>
        <v/>
      </c>
      <c r="F42" s="25"/>
      <c r="G42" s="27" t="str">
        <f t="shared" si="20"/>
        <v/>
      </c>
      <c r="H42" s="26" t="s">
        <v>5</v>
      </c>
      <c r="I42" s="21">
        <v>1.0</v>
      </c>
      <c r="J42" s="21"/>
      <c r="K42" s="21"/>
      <c r="L42" s="21"/>
      <c r="M42" s="22">
        <v>5.0</v>
      </c>
      <c r="N42" s="22"/>
      <c r="O42" s="22"/>
      <c r="P42" s="22"/>
      <c r="Q42" s="22"/>
      <c r="R42" s="22">
        <v>1.0</v>
      </c>
      <c r="S42" s="21">
        <v>42.0</v>
      </c>
      <c r="T42" s="8"/>
      <c r="U42" s="8"/>
      <c r="V42" s="8"/>
      <c r="W42" s="8"/>
      <c r="X42" s="8"/>
      <c r="Y42" s="8"/>
      <c r="Z42" s="8"/>
    </row>
    <row r="43" ht="28.5" customHeight="1">
      <c r="A43" s="23" t="s">
        <v>67</v>
      </c>
      <c r="B43" s="17" t="str">
        <f t="shared" si="16"/>
        <v/>
      </c>
      <c r="C43" s="24" t="str">
        <f t="shared" si="17"/>
        <v>Khong</v>
      </c>
      <c r="D43" s="24" t="str">
        <f t="shared" si="18"/>
        <v>Bat buoc</v>
      </c>
      <c r="E43" s="31" t="str">
        <f t="shared" si="19"/>
        <v>x</v>
      </c>
      <c r="F43" s="25"/>
      <c r="G43" s="27" t="str">
        <f t="shared" si="20"/>
        <v/>
      </c>
      <c r="H43" s="26" t="s">
        <v>6</v>
      </c>
      <c r="I43" s="21"/>
      <c r="J43" s="21">
        <v>1.0</v>
      </c>
      <c r="K43" s="21"/>
      <c r="L43" s="21"/>
      <c r="M43" s="27" t="s">
        <v>22</v>
      </c>
      <c r="N43" s="27" t="s">
        <v>23</v>
      </c>
      <c r="O43" s="27" t="s">
        <v>23</v>
      </c>
      <c r="P43" s="27" t="s">
        <v>23</v>
      </c>
      <c r="Q43" s="27" t="s">
        <v>23</v>
      </c>
      <c r="R43" s="27" t="s">
        <v>23</v>
      </c>
      <c r="S43" s="21">
        <v>43.0</v>
      </c>
      <c r="T43" s="8"/>
      <c r="U43" s="8"/>
      <c r="V43" s="8"/>
      <c r="W43" s="8"/>
      <c r="X43" s="8"/>
      <c r="Y43" s="8"/>
      <c r="Z43" s="8"/>
    </row>
    <row r="44" ht="28.5" customHeight="1">
      <c r="A44" s="23" t="s">
        <v>68</v>
      </c>
      <c r="B44" s="17">
        <f t="shared" si="16"/>
        <v>1</v>
      </c>
      <c r="C44" s="24" t="str">
        <f t="shared" si="17"/>
        <v>Ap Dung</v>
      </c>
      <c r="D44" s="24" t="str">
        <f t="shared" si="18"/>
        <v>Bat buoc</v>
      </c>
      <c r="E44" s="31" t="str">
        <f t="shared" si="19"/>
        <v>x</v>
      </c>
      <c r="F44" s="25"/>
      <c r="G44" s="27" t="str">
        <f t="shared" si="20"/>
        <v/>
      </c>
      <c r="H44" s="26" t="s">
        <v>7</v>
      </c>
      <c r="I44" s="21"/>
      <c r="J44" s="21"/>
      <c r="K44" s="21">
        <v>1.0</v>
      </c>
      <c r="L44" s="21"/>
      <c r="M44" s="27" t="s">
        <v>22</v>
      </c>
      <c r="N44" s="27" t="s">
        <v>23</v>
      </c>
      <c r="O44" s="27" t="s">
        <v>23</v>
      </c>
      <c r="P44" s="27" t="s">
        <v>23</v>
      </c>
      <c r="Q44" s="27" t="s">
        <v>23</v>
      </c>
      <c r="R44" s="27" t="s">
        <v>23</v>
      </c>
      <c r="S44" s="21">
        <v>44.0</v>
      </c>
      <c r="T44" s="8"/>
      <c r="U44" s="8"/>
      <c r="V44" s="8"/>
      <c r="W44" s="8"/>
      <c r="X44" s="8"/>
      <c r="Y44" s="8"/>
      <c r="Z44" s="8"/>
    </row>
    <row r="45" ht="28.5" customHeight="1">
      <c r="A45" s="23" t="s">
        <v>69</v>
      </c>
      <c r="B45" s="17">
        <f t="shared" si="16"/>
        <v>1</v>
      </c>
      <c r="C45" s="24" t="str">
        <f t="shared" si="17"/>
        <v>Ap Dung</v>
      </c>
      <c r="D45" s="24" t="str">
        <f t="shared" si="18"/>
        <v>Bat buoc</v>
      </c>
      <c r="E45" s="31" t="str">
        <f t="shared" si="19"/>
        <v>x</v>
      </c>
      <c r="F45" s="25">
        <v>1.0</v>
      </c>
      <c r="G45" s="27" t="str">
        <f t="shared" si="20"/>
        <v>x</v>
      </c>
      <c r="H45" s="26" t="s">
        <v>70</v>
      </c>
      <c r="I45" s="21">
        <v>1.0</v>
      </c>
      <c r="J45" s="21">
        <v>1.0</v>
      </c>
      <c r="K45" s="21">
        <v>1.0</v>
      </c>
      <c r="L45" s="21"/>
      <c r="M45" s="27" t="s">
        <v>22</v>
      </c>
      <c r="N45" s="27" t="s">
        <v>23</v>
      </c>
      <c r="O45" s="27" t="s">
        <v>23</v>
      </c>
      <c r="P45" s="27" t="s">
        <v>23</v>
      </c>
      <c r="Q45" s="27" t="s">
        <v>23</v>
      </c>
      <c r="R45" s="27" t="s">
        <v>23</v>
      </c>
      <c r="S45" s="21">
        <v>45.0</v>
      </c>
      <c r="T45" s="8"/>
      <c r="U45" s="8"/>
      <c r="V45" s="8"/>
      <c r="W45" s="8"/>
      <c r="X45" s="8"/>
      <c r="Y45" s="8"/>
      <c r="Z45" s="8"/>
    </row>
    <row r="46" ht="28.5" customHeight="1">
      <c r="A46" s="16" t="s">
        <v>71</v>
      </c>
      <c r="B46" s="17"/>
      <c r="C46" s="29"/>
      <c r="D46" s="29"/>
      <c r="E46" s="30"/>
      <c r="F46" s="30"/>
      <c r="G46" s="22"/>
      <c r="H46" s="21"/>
      <c r="I46" s="21"/>
      <c r="J46" s="21"/>
      <c r="K46" s="21"/>
      <c r="L46" s="21"/>
      <c r="M46" s="22"/>
      <c r="N46" s="22"/>
      <c r="O46" s="22"/>
      <c r="P46" s="22"/>
      <c r="Q46" s="22"/>
      <c r="R46" s="22"/>
      <c r="S46" s="21">
        <v>46.0</v>
      </c>
      <c r="T46" s="8"/>
      <c r="U46" s="8"/>
      <c r="V46" s="8"/>
      <c r="W46" s="8"/>
      <c r="X46" s="8"/>
      <c r="Y46" s="8"/>
      <c r="Z46" s="8"/>
    </row>
    <row r="47" ht="28.5" customHeight="1">
      <c r="A47" s="23" t="s">
        <v>72</v>
      </c>
      <c r="B47" s="17">
        <f>HLOOKUP($B$2,$I$1:L47,S47,FALSE)</f>
        <v>1</v>
      </c>
      <c r="C47" s="24" t="str">
        <f>IF(B47=1,"Ap Dung","Khong")</f>
        <v>Ap Dung</v>
      </c>
      <c r="D47" s="24" t="str">
        <f>IF(E47="x","Bat buoc",(IF(E47=1,"khuyen khich","Khong")))</f>
        <v>Bat buoc</v>
      </c>
      <c r="E47" s="31" t="str">
        <f>HLOOKUP($E$2,$N$1:R47,S47,FALSE)</f>
        <v>x</v>
      </c>
      <c r="F47" s="25">
        <v>1.0</v>
      </c>
      <c r="G47" s="27" t="str">
        <f>IF(AND(F47=1,E47=1),1,IF(AND(F47=1,E47="x"),"x",""))</f>
        <v>x</v>
      </c>
      <c r="H47" s="26" t="s">
        <v>15</v>
      </c>
      <c r="I47" s="21">
        <v>1.0</v>
      </c>
      <c r="J47" s="21">
        <v>1.0</v>
      </c>
      <c r="K47" s="21">
        <v>1.0</v>
      </c>
      <c r="L47" s="21">
        <v>1.0</v>
      </c>
      <c r="M47" s="27" t="s">
        <v>22</v>
      </c>
      <c r="N47" s="27" t="s">
        <v>23</v>
      </c>
      <c r="O47" s="27" t="s">
        <v>23</v>
      </c>
      <c r="P47" s="27" t="s">
        <v>23</v>
      </c>
      <c r="Q47" s="27" t="s">
        <v>23</v>
      </c>
      <c r="R47" s="27" t="s">
        <v>23</v>
      </c>
      <c r="S47" s="21">
        <v>47.0</v>
      </c>
      <c r="T47" s="8"/>
      <c r="U47" s="8"/>
      <c r="V47" s="8"/>
      <c r="W47" s="8"/>
      <c r="X47" s="8"/>
      <c r="Y47" s="8"/>
      <c r="Z47" s="8"/>
    </row>
    <row r="48" ht="28.5" customHeight="1">
      <c r="A48" s="16" t="s">
        <v>73</v>
      </c>
      <c r="B48" s="17"/>
      <c r="C48" s="29"/>
      <c r="D48" s="29"/>
      <c r="E48" s="30"/>
      <c r="F48" s="30"/>
      <c r="G48" s="22"/>
      <c r="H48" s="21"/>
      <c r="I48" s="21"/>
      <c r="J48" s="21"/>
      <c r="K48" s="21"/>
      <c r="L48" s="21"/>
      <c r="M48" s="22"/>
      <c r="N48" s="22"/>
      <c r="O48" s="22"/>
      <c r="P48" s="22"/>
      <c r="Q48" s="22"/>
      <c r="R48" s="22"/>
      <c r="S48" s="21">
        <v>48.0</v>
      </c>
      <c r="T48" s="8"/>
      <c r="U48" s="8"/>
      <c r="V48" s="8"/>
      <c r="W48" s="8"/>
      <c r="X48" s="8"/>
      <c r="Y48" s="8"/>
      <c r="Z48" s="8"/>
    </row>
    <row r="49" ht="28.5" customHeight="1">
      <c r="A49" s="23" t="s">
        <v>74</v>
      </c>
      <c r="B49" s="17">
        <f t="shared" ref="B49:B64" si="21">HLOOKUP($B$2,$I$1:L49,S49,FALSE)</f>
        <v>1</v>
      </c>
      <c r="C49" s="24" t="str">
        <f t="shared" ref="C49:C64" si="22">IF(B49=1,"Ap Dung","Khong")</f>
        <v>Ap Dung</v>
      </c>
      <c r="D49" s="24" t="str">
        <f t="shared" ref="D49:D64" si="23">IF(E49="x","Bat buoc",(IF(E49=1,"khuyen khich","Khong")))</f>
        <v>Bat buoc</v>
      </c>
      <c r="E49" s="31" t="str">
        <f t="shared" ref="E49:E64" si="24">HLOOKUP($E$2,$N$1:R49,S49,FALSE)</f>
        <v>x</v>
      </c>
      <c r="F49" s="25">
        <v>1.0</v>
      </c>
      <c r="G49" s="27" t="str">
        <f t="shared" ref="G49:G64" si="25">IF(AND(F49=1,E49=1),1,IF(AND(F49=1,E49="x"),"x",""))</f>
        <v>x</v>
      </c>
      <c r="H49" s="26" t="s">
        <v>15</v>
      </c>
      <c r="I49" s="21">
        <v>1.0</v>
      </c>
      <c r="J49" s="21">
        <v>1.0</v>
      </c>
      <c r="K49" s="21">
        <v>1.0</v>
      </c>
      <c r="L49" s="21">
        <v>1.0</v>
      </c>
      <c r="M49" s="27" t="s">
        <v>22</v>
      </c>
      <c r="N49" s="27" t="s">
        <v>23</v>
      </c>
      <c r="O49" s="27" t="s">
        <v>23</v>
      </c>
      <c r="P49" s="27" t="s">
        <v>23</v>
      </c>
      <c r="Q49" s="27" t="s">
        <v>23</v>
      </c>
      <c r="R49" s="27" t="s">
        <v>23</v>
      </c>
      <c r="S49" s="21">
        <v>49.0</v>
      </c>
      <c r="T49" s="8"/>
      <c r="U49" s="8"/>
      <c r="V49" s="8"/>
      <c r="W49" s="8"/>
      <c r="X49" s="8"/>
      <c r="Y49" s="8"/>
      <c r="Z49" s="8"/>
    </row>
    <row r="50" ht="28.5" customHeight="1">
      <c r="A50" s="23" t="s">
        <v>580</v>
      </c>
      <c r="B50" s="17">
        <f t="shared" si="21"/>
        <v>1</v>
      </c>
      <c r="C50" s="24" t="str">
        <f t="shared" si="22"/>
        <v>Ap Dung</v>
      </c>
      <c r="D50" s="24" t="str">
        <f t="shared" si="23"/>
        <v>Khong</v>
      </c>
      <c r="E50" s="25" t="str">
        <f t="shared" si="24"/>
        <v/>
      </c>
      <c r="F50" s="25"/>
      <c r="G50" s="27" t="str">
        <f t="shared" si="25"/>
        <v/>
      </c>
      <c r="H50" s="26" t="s">
        <v>70</v>
      </c>
      <c r="I50" s="21">
        <v>1.0</v>
      </c>
      <c r="J50" s="21">
        <v>1.0</v>
      </c>
      <c r="K50" s="21">
        <v>1.0</v>
      </c>
      <c r="L50" s="21"/>
      <c r="M50" s="22">
        <v>1.0</v>
      </c>
      <c r="N50" s="22">
        <v>1.0</v>
      </c>
      <c r="O50" s="22"/>
      <c r="P50" s="22"/>
      <c r="Q50" s="22"/>
      <c r="R50" s="22"/>
      <c r="S50" s="21">
        <v>50.0</v>
      </c>
      <c r="T50" s="8"/>
      <c r="U50" s="8"/>
      <c r="V50" s="8"/>
      <c r="W50" s="8"/>
      <c r="X50" s="8"/>
      <c r="Y50" s="8"/>
      <c r="Z50" s="8"/>
    </row>
    <row r="51" ht="28.5" customHeight="1">
      <c r="A51" s="23" t="s">
        <v>581</v>
      </c>
      <c r="B51" s="17" t="str">
        <f t="shared" si="21"/>
        <v/>
      </c>
      <c r="C51" s="24" t="str">
        <f t="shared" si="22"/>
        <v>Khong</v>
      </c>
      <c r="D51" s="24" t="str">
        <f t="shared" si="23"/>
        <v>khuyen khich</v>
      </c>
      <c r="E51" s="25">
        <f t="shared" si="24"/>
        <v>1</v>
      </c>
      <c r="F51" s="25"/>
      <c r="G51" s="27" t="str">
        <f t="shared" si="25"/>
        <v/>
      </c>
      <c r="H51" s="26" t="s">
        <v>8</v>
      </c>
      <c r="I51" s="21"/>
      <c r="J51" s="21"/>
      <c r="K51" s="21"/>
      <c r="L51" s="21">
        <v>1.0</v>
      </c>
      <c r="M51" s="22">
        <v>3.0</v>
      </c>
      <c r="N51" s="22"/>
      <c r="O51" s="22"/>
      <c r="P51" s="22">
        <v>1.0</v>
      </c>
      <c r="Q51" s="22"/>
      <c r="R51" s="22"/>
      <c r="S51" s="21">
        <v>51.0</v>
      </c>
      <c r="T51" s="8"/>
      <c r="U51" s="8"/>
      <c r="V51" s="8"/>
      <c r="W51" s="8"/>
      <c r="X51" s="8"/>
      <c r="Y51" s="8"/>
      <c r="Z51" s="8"/>
    </row>
    <row r="52" ht="28.5" customHeight="1">
      <c r="A52" s="23" t="s">
        <v>582</v>
      </c>
      <c r="B52" s="17">
        <f t="shared" si="21"/>
        <v>1</v>
      </c>
      <c r="C52" s="24" t="str">
        <f t="shared" si="22"/>
        <v>Ap Dung</v>
      </c>
      <c r="D52" s="24" t="str">
        <f t="shared" si="23"/>
        <v>Khong</v>
      </c>
      <c r="E52" s="25" t="str">
        <f t="shared" si="24"/>
        <v/>
      </c>
      <c r="F52" s="25"/>
      <c r="G52" s="27" t="str">
        <f t="shared" si="25"/>
        <v/>
      </c>
      <c r="H52" s="26" t="s">
        <v>70</v>
      </c>
      <c r="I52" s="21">
        <v>1.0</v>
      </c>
      <c r="J52" s="21">
        <v>1.0</v>
      </c>
      <c r="K52" s="21">
        <v>1.0</v>
      </c>
      <c r="L52" s="21"/>
      <c r="M52" s="22">
        <v>2.0</v>
      </c>
      <c r="N52" s="22"/>
      <c r="O52" s="22">
        <v>1.0</v>
      </c>
      <c r="P52" s="22"/>
      <c r="Q52" s="22"/>
      <c r="R52" s="22"/>
      <c r="S52" s="21">
        <v>52.0</v>
      </c>
      <c r="T52" s="8"/>
      <c r="U52" s="8"/>
      <c r="V52" s="8"/>
      <c r="W52" s="8"/>
      <c r="X52" s="8"/>
      <c r="Y52" s="8"/>
      <c r="Z52" s="8"/>
    </row>
    <row r="53" ht="28.5" customHeight="1">
      <c r="A53" s="23" t="s">
        <v>583</v>
      </c>
      <c r="B53" s="17" t="str">
        <f t="shared" si="21"/>
        <v/>
      </c>
      <c r="C53" s="24" t="str">
        <f t="shared" si="22"/>
        <v>Khong</v>
      </c>
      <c r="D53" s="24" t="str">
        <f t="shared" si="23"/>
        <v>Khong</v>
      </c>
      <c r="E53" s="25" t="str">
        <f t="shared" si="24"/>
        <v/>
      </c>
      <c r="F53" s="25"/>
      <c r="G53" s="27" t="str">
        <f t="shared" si="25"/>
        <v/>
      </c>
      <c r="H53" s="26" t="s">
        <v>8</v>
      </c>
      <c r="I53" s="21"/>
      <c r="J53" s="21"/>
      <c r="K53" s="21"/>
      <c r="L53" s="21">
        <v>1.0</v>
      </c>
      <c r="M53" s="22">
        <v>4.0</v>
      </c>
      <c r="N53" s="22"/>
      <c r="O53" s="22"/>
      <c r="P53" s="22"/>
      <c r="Q53" s="22">
        <v>1.0</v>
      </c>
      <c r="R53" s="22"/>
      <c r="S53" s="21">
        <v>53.0</v>
      </c>
      <c r="T53" s="8"/>
      <c r="U53" s="8"/>
      <c r="V53" s="8"/>
      <c r="W53" s="8"/>
      <c r="X53" s="8"/>
      <c r="Y53" s="8"/>
      <c r="Z53" s="8"/>
    </row>
    <row r="54" ht="28.5" customHeight="1">
      <c r="A54" s="23" t="s">
        <v>584</v>
      </c>
      <c r="B54" s="17">
        <f t="shared" si="21"/>
        <v>1</v>
      </c>
      <c r="C54" s="24" t="str">
        <f t="shared" si="22"/>
        <v>Ap Dung</v>
      </c>
      <c r="D54" s="24" t="str">
        <f t="shared" si="23"/>
        <v>khuyen khich</v>
      </c>
      <c r="E54" s="25">
        <f t="shared" si="24"/>
        <v>1</v>
      </c>
      <c r="F54" s="25">
        <v>1.0</v>
      </c>
      <c r="G54" s="22">
        <f t="shared" si="25"/>
        <v>1</v>
      </c>
      <c r="H54" s="26" t="s">
        <v>70</v>
      </c>
      <c r="I54" s="21">
        <v>1.0</v>
      </c>
      <c r="J54" s="21">
        <v>1.0</v>
      </c>
      <c r="K54" s="21">
        <v>1.0</v>
      </c>
      <c r="L54" s="21"/>
      <c r="M54" s="22">
        <v>3.0</v>
      </c>
      <c r="N54" s="22"/>
      <c r="O54" s="22"/>
      <c r="P54" s="22">
        <v>1.0</v>
      </c>
      <c r="Q54" s="22"/>
      <c r="R54" s="22"/>
      <c r="S54" s="21">
        <v>54.0</v>
      </c>
      <c r="T54" s="8"/>
      <c r="U54" s="8"/>
      <c r="V54" s="8"/>
      <c r="W54" s="8"/>
      <c r="X54" s="8"/>
      <c r="Y54" s="8"/>
      <c r="Z54" s="8"/>
    </row>
    <row r="55" ht="28.5" customHeight="1">
      <c r="A55" s="23" t="s">
        <v>585</v>
      </c>
      <c r="B55" s="17" t="str">
        <f t="shared" si="21"/>
        <v/>
      </c>
      <c r="C55" s="24" t="str">
        <f t="shared" si="22"/>
        <v>Khong</v>
      </c>
      <c r="D55" s="24" t="str">
        <f t="shared" si="23"/>
        <v>Khong</v>
      </c>
      <c r="E55" s="25" t="str">
        <f t="shared" si="24"/>
        <v/>
      </c>
      <c r="F55" s="25"/>
      <c r="G55" s="27" t="str">
        <f t="shared" si="25"/>
        <v/>
      </c>
      <c r="H55" s="26" t="s">
        <v>8</v>
      </c>
      <c r="I55" s="21"/>
      <c r="J55" s="21"/>
      <c r="K55" s="21"/>
      <c r="L55" s="21">
        <v>1.0</v>
      </c>
      <c r="M55" s="22">
        <v>5.0</v>
      </c>
      <c r="N55" s="22"/>
      <c r="O55" s="22"/>
      <c r="P55" s="22"/>
      <c r="Q55" s="22"/>
      <c r="R55" s="22">
        <v>1.0</v>
      </c>
      <c r="S55" s="21">
        <v>55.0</v>
      </c>
      <c r="T55" s="8"/>
      <c r="U55" s="8"/>
      <c r="V55" s="8"/>
      <c r="W55" s="8"/>
      <c r="X55" s="8"/>
      <c r="Y55" s="8"/>
      <c r="Z55" s="8"/>
    </row>
    <row r="56" ht="28.5" customHeight="1">
      <c r="A56" s="23" t="s">
        <v>586</v>
      </c>
      <c r="B56" s="17">
        <f t="shared" si="21"/>
        <v>1</v>
      </c>
      <c r="C56" s="24" t="str">
        <f t="shared" si="22"/>
        <v>Ap Dung</v>
      </c>
      <c r="D56" s="24" t="str">
        <f t="shared" si="23"/>
        <v>Khong</v>
      </c>
      <c r="E56" s="25" t="str">
        <f t="shared" si="24"/>
        <v/>
      </c>
      <c r="F56" s="25"/>
      <c r="G56" s="27" t="str">
        <f t="shared" si="25"/>
        <v/>
      </c>
      <c r="H56" s="26" t="s">
        <v>70</v>
      </c>
      <c r="I56" s="21">
        <v>1.0</v>
      </c>
      <c r="J56" s="21">
        <v>1.0</v>
      </c>
      <c r="K56" s="21">
        <v>1.0</v>
      </c>
      <c r="L56" s="21"/>
      <c r="M56" s="22">
        <v>4.0</v>
      </c>
      <c r="N56" s="22"/>
      <c r="O56" s="22"/>
      <c r="P56" s="22"/>
      <c r="Q56" s="22">
        <v>1.0</v>
      </c>
      <c r="R56" s="22"/>
      <c r="S56" s="21">
        <v>56.0</v>
      </c>
      <c r="T56" s="8"/>
      <c r="U56" s="8"/>
      <c r="V56" s="8"/>
      <c r="W56" s="8"/>
      <c r="X56" s="8"/>
      <c r="Y56" s="8"/>
      <c r="Z56" s="8"/>
    </row>
    <row r="57" ht="28.5" customHeight="1">
      <c r="A57" s="23" t="s">
        <v>82</v>
      </c>
      <c r="B57" s="17">
        <f t="shared" si="21"/>
        <v>1</v>
      </c>
      <c r="C57" s="24" t="str">
        <f t="shared" si="22"/>
        <v>Ap Dung</v>
      </c>
      <c r="D57" s="24" t="str">
        <f t="shared" si="23"/>
        <v>Khong</v>
      </c>
      <c r="E57" s="25" t="str">
        <f t="shared" si="24"/>
        <v/>
      </c>
      <c r="F57" s="25">
        <v>1.0</v>
      </c>
      <c r="G57" s="27" t="str">
        <f t="shared" si="25"/>
        <v/>
      </c>
      <c r="H57" s="26" t="s">
        <v>70</v>
      </c>
      <c r="I57" s="21">
        <v>1.0</v>
      </c>
      <c r="J57" s="21">
        <v>1.0</v>
      </c>
      <c r="K57" s="21">
        <v>1.0</v>
      </c>
      <c r="L57" s="21"/>
      <c r="M57" s="22">
        <v>5.0</v>
      </c>
      <c r="N57" s="22"/>
      <c r="O57" s="22"/>
      <c r="P57" s="22"/>
      <c r="Q57" s="22"/>
      <c r="R57" s="22">
        <v>1.0</v>
      </c>
      <c r="S57" s="21">
        <v>57.0</v>
      </c>
      <c r="T57" s="8"/>
      <c r="U57" s="8"/>
      <c r="V57" s="8"/>
      <c r="W57" s="8"/>
      <c r="X57" s="8"/>
      <c r="Y57" s="8"/>
      <c r="Z57" s="8"/>
    </row>
    <row r="58" ht="28.5" customHeight="1">
      <c r="A58" s="23" t="s">
        <v>83</v>
      </c>
      <c r="B58" s="17">
        <f t="shared" si="21"/>
        <v>1</v>
      </c>
      <c r="C58" s="24" t="str">
        <f t="shared" si="22"/>
        <v>Ap Dung</v>
      </c>
      <c r="D58" s="24" t="str">
        <f t="shared" si="23"/>
        <v>Khong</v>
      </c>
      <c r="E58" s="25" t="str">
        <f t="shared" si="24"/>
        <v/>
      </c>
      <c r="F58" s="25"/>
      <c r="G58" s="27" t="str">
        <f t="shared" si="25"/>
        <v/>
      </c>
      <c r="H58" s="26" t="s">
        <v>15</v>
      </c>
      <c r="I58" s="21">
        <v>1.0</v>
      </c>
      <c r="J58" s="21">
        <v>1.0</v>
      </c>
      <c r="K58" s="21">
        <v>1.0</v>
      </c>
      <c r="L58" s="21">
        <v>1.0</v>
      </c>
      <c r="M58" s="27" t="s">
        <v>30</v>
      </c>
      <c r="N58" s="27" t="s">
        <v>23</v>
      </c>
      <c r="O58" s="27" t="s">
        <v>23</v>
      </c>
      <c r="P58" s="22"/>
      <c r="Q58" s="22"/>
      <c r="R58" s="22"/>
      <c r="S58" s="21">
        <v>58.0</v>
      </c>
      <c r="T58" s="8"/>
      <c r="U58" s="8"/>
      <c r="V58" s="8"/>
      <c r="W58" s="8"/>
      <c r="X58" s="8"/>
      <c r="Y58" s="8"/>
      <c r="Z58" s="8"/>
    </row>
    <row r="59" ht="28.5" customHeight="1">
      <c r="A59" s="23" t="s">
        <v>84</v>
      </c>
      <c r="B59" s="17">
        <f t="shared" si="21"/>
        <v>1</v>
      </c>
      <c r="C59" s="24" t="str">
        <f t="shared" si="22"/>
        <v>Ap Dung</v>
      </c>
      <c r="D59" s="24" t="str">
        <f t="shared" si="23"/>
        <v>Bat buoc</v>
      </c>
      <c r="E59" s="31" t="str">
        <f t="shared" si="24"/>
        <v>x</v>
      </c>
      <c r="F59" s="25">
        <v>1.0</v>
      </c>
      <c r="G59" s="27" t="str">
        <f t="shared" si="25"/>
        <v>x</v>
      </c>
      <c r="H59" s="26" t="s">
        <v>15</v>
      </c>
      <c r="I59" s="21">
        <v>1.0</v>
      </c>
      <c r="J59" s="21">
        <v>1.0</v>
      </c>
      <c r="K59" s="21">
        <v>1.0</v>
      </c>
      <c r="L59" s="21">
        <v>1.0</v>
      </c>
      <c r="M59" s="27" t="s">
        <v>85</v>
      </c>
      <c r="N59" s="22"/>
      <c r="O59" s="22"/>
      <c r="P59" s="27" t="s">
        <v>23</v>
      </c>
      <c r="Q59" s="27" t="s">
        <v>23</v>
      </c>
      <c r="R59" s="22"/>
      <c r="S59" s="21">
        <v>59.0</v>
      </c>
      <c r="T59" s="8"/>
      <c r="U59" s="8"/>
      <c r="V59" s="8"/>
      <c r="W59" s="8"/>
      <c r="X59" s="8"/>
      <c r="Y59" s="8"/>
      <c r="Z59" s="8"/>
    </row>
    <row r="60" ht="28.5" customHeight="1">
      <c r="A60" s="23" t="s">
        <v>86</v>
      </c>
      <c r="B60" s="17">
        <f t="shared" si="21"/>
        <v>1</v>
      </c>
      <c r="C60" s="24" t="str">
        <f t="shared" si="22"/>
        <v>Ap Dung</v>
      </c>
      <c r="D60" s="24" t="str">
        <f t="shared" si="23"/>
        <v>Khong</v>
      </c>
      <c r="E60" s="25" t="str">
        <f t="shared" si="24"/>
        <v/>
      </c>
      <c r="F60" s="25"/>
      <c r="G60" s="27" t="str">
        <f t="shared" si="25"/>
        <v/>
      </c>
      <c r="H60" s="26" t="s">
        <v>15</v>
      </c>
      <c r="I60" s="21">
        <v>1.0</v>
      </c>
      <c r="J60" s="21">
        <v>1.0</v>
      </c>
      <c r="K60" s="21">
        <v>1.0</v>
      </c>
      <c r="L60" s="21">
        <v>1.0</v>
      </c>
      <c r="M60" s="27" t="s">
        <v>28</v>
      </c>
      <c r="N60" s="22"/>
      <c r="O60" s="22"/>
      <c r="P60" s="22"/>
      <c r="Q60" s="22"/>
      <c r="R60" s="27" t="s">
        <v>23</v>
      </c>
      <c r="S60" s="21">
        <v>60.0</v>
      </c>
      <c r="T60" s="8"/>
      <c r="U60" s="8"/>
      <c r="V60" s="8"/>
      <c r="W60" s="8"/>
      <c r="X60" s="8"/>
      <c r="Y60" s="8"/>
      <c r="Z60" s="8"/>
    </row>
    <row r="61" ht="28.5" customHeight="1">
      <c r="A61" s="23" t="s">
        <v>87</v>
      </c>
      <c r="B61" s="17">
        <f t="shared" si="21"/>
        <v>1</v>
      </c>
      <c r="C61" s="24" t="str">
        <f t="shared" si="22"/>
        <v>Ap Dung</v>
      </c>
      <c r="D61" s="24" t="str">
        <f t="shared" si="23"/>
        <v>khuyen khich</v>
      </c>
      <c r="E61" s="25">
        <f t="shared" si="24"/>
        <v>1</v>
      </c>
      <c r="F61" s="25">
        <v>1.0</v>
      </c>
      <c r="G61" s="22">
        <f t="shared" si="25"/>
        <v>1</v>
      </c>
      <c r="H61" s="26" t="s">
        <v>15</v>
      </c>
      <c r="I61" s="21">
        <v>1.0</v>
      </c>
      <c r="J61" s="21">
        <v>1.0</v>
      </c>
      <c r="K61" s="21">
        <v>1.0</v>
      </c>
      <c r="L61" s="21">
        <v>1.0</v>
      </c>
      <c r="M61" s="27" t="s">
        <v>88</v>
      </c>
      <c r="N61" s="22">
        <v>1.0</v>
      </c>
      <c r="O61" s="22">
        <v>1.0</v>
      </c>
      <c r="P61" s="22">
        <v>1.0</v>
      </c>
      <c r="Q61" s="22">
        <v>1.0</v>
      </c>
      <c r="R61" s="22">
        <v>1.0</v>
      </c>
      <c r="S61" s="21">
        <v>61.0</v>
      </c>
      <c r="T61" s="8"/>
      <c r="U61" s="8"/>
      <c r="V61" s="8"/>
      <c r="W61" s="8"/>
      <c r="X61" s="8"/>
      <c r="Y61" s="8"/>
      <c r="Z61" s="8"/>
    </row>
    <row r="62" ht="28.5" customHeight="1">
      <c r="A62" s="23" t="s">
        <v>89</v>
      </c>
      <c r="B62" s="17">
        <f t="shared" si="21"/>
        <v>1</v>
      </c>
      <c r="C62" s="24" t="str">
        <f t="shared" si="22"/>
        <v>Ap Dung</v>
      </c>
      <c r="D62" s="24" t="str">
        <f t="shared" si="23"/>
        <v>Khong</v>
      </c>
      <c r="E62" s="25" t="str">
        <f t="shared" si="24"/>
        <v/>
      </c>
      <c r="F62" s="25"/>
      <c r="G62" s="27" t="str">
        <f t="shared" si="25"/>
        <v/>
      </c>
      <c r="H62" s="26" t="s">
        <v>15</v>
      </c>
      <c r="I62" s="21">
        <v>1.0</v>
      </c>
      <c r="J62" s="21">
        <v>1.0</v>
      </c>
      <c r="K62" s="21">
        <v>1.0</v>
      </c>
      <c r="L62" s="21">
        <v>1.0</v>
      </c>
      <c r="M62" s="22">
        <v>5.0</v>
      </c>
      <c r="N62" s="22"/>
      <c r="O62" s="22"/>
      <c r="P62" s="22"/>
      <c r="Q62" s="22"/>
      <c r="R62" s="22">
        <v>1.0</v>
      </c>
      <c r="S62" s="21">
        <v>62.0</v>
      </c>
      <c r="T62" s="8"/>
      <c r="U62" s="8"/>
      <c r="V62" s="8"/>
      <c r="W62" s="8"/>
      <c r="X62" s="8"/>
      <c r="Y62" s="8"/>
      <c r="Z62" s="8"/>
    </row>
    <row r="63" ht="28.5" customHeight="1">
      <c r="A63" s="23" t="s">
        <v>90</v>
      </c>
      <c r="B63" s="17" t="str">
        <f t="shared" si="21"/>
        <v/>
      </c>
      <c r="C63" s="24" t="str">
        <f t="shared" si="22"/>
        <v>Khong</v>
      </c>
      <c r="D63" s="24" t="str">
        <f t="shared" si="23"/>
        <v>Khong</v>
      </c>
      <c r="E63" s="25" t="str">
        <f t="shared" si="24"/>
        <v/>
      </c>
      <c r="F63" s="25"/>
      <c r="G63" s="27" t="str">
        <f t="shared" si="25"/>
        <v/>
      </c>
      <c r="H63" s="26" t="s">
        <v>6</v>
      </c>
      <c r="I63" s="21"/>
      <c r="J63" s="21">
        <v>1.0</v>
      </c>
      <c r="K63" s="21"/>
      <c r="L63" s="21"/>
      <c r="M63" s="27" t="s">
        <v>41</v>
      </c>
      <c r="N63" s="22"/>
      <c r="O63" s="22"/>
      <c r="P63" s="22"/>
      <c r="Q63" s="27" t="s">
        <v>23</v>
      </c>
      <c r="R63" s="27" t="s">
        <v>23</v>
      </c>
      <c r="S63" s="21">
        <v>63.0</v>
      </c>
      <c r="T63" s="8"/>
      <c r="U63" s="8"/>
      <c r="V63" s="8"/>
      <c r="W63" s="8"/>
      <c r="X63" s="8"/>
      <c r="Y63" s="8"/>
      <c r="Z63" s="8"/>
    </row>
    <row r="64" ht="28.5" customHeight="1">
      <c r="A64" s="23" t="s">
        <v>90</v>
      </c>
      <c r="B64" s="17">
        <f t="shared" si="21"/>
        <v>1</v>
      </c>
      <c r="C64" s="24" t="str">
        <f t="shared" si="22"/>
        <v>Ap Dung</v>
      </c>
      <c r="D64" s="24" t="str">
        <f t="shared" si="23"/>
        <v>Khong</v>
      </c>
      <c r="E64" s="25" t="str">
        <f t="shared" si="24"/>
        <v/>
      </c>
      <c r="F64" s="25"/>
      <c r="G64" s="27" t="str">
        <f t="shared" si="25"/>
        <v/>
      </c>
      <c r="H64" s="26" t="s">
        <v>39</v>
      </c>
      <c r="I64" s="21">
        <v>1.0</v>
      </c>
      <c r="J64" s="21"/>
      <c r="K64" s="21">
        <v>1.0</v>
      </c>
      <c r="L64" s="21">
        <v>1.0</v>
      </c>
      <c r="M64" s="27" t="s">
        <v>28</v>
      </c>
      <c r="N64" s="22"/>
      <c r="O64" s="22"/>
      <c r="P64" s="22"/>
      <c r="Q64" s="22"/>
      <c r="R64" s="27" t="s">
        <v>23</v>
      </c>
      <c r="S64" s="21">
        <v>64.0</v>
      </c>
      <c r="T64" s="8"/>
      <c r="U64" s="8"/>
      <c r="V64" s="8"/>
      <c r="W64" s="8"/>
      <c r="X64" s="8"/>
      <c r="Y64" s="8"/>
      <c r="Z64" s="8"/>
    </row>
    <row r="65" ht="28.5" customHeight="1">
      <c r="A65" s="16" t="s">
        <v>91</v>
      </c>
      <c r="B65" s="17"/>
      <c r="C65" s="29"/>
      <c r="D65" s="29"/>
      <c r="E65" s="30"/>
      <c r="F65" s="30"/>
      <c r="G65" s="22"/>
      <c r="H65" s="21"/>
      <c r="I65" s="21"/>
      <c r="J65" s="21"/>
      <c r="K65" s="21"/>
      <c r="L65" s="21"/>
      <c r="M65" s="22"/>
      <c r="N65" s="22"/>
      <c r="O65" s="22"/>
      <c r="P65" s="22"/>
      <c r="Q65" s="22"/>
      <c r="R65" s="22"/>
      <c r="S65" s="21">
        <v>65.0</v>
      </c>
      <c r="T65" s="8"/>
      <c r="U65" s="8"/>
      <c r="V65" s="8"/>
      <c r="W65" s="8"/>
      <c r="X65" s="8"/>
      <c r="Y65" s="8"/>
      <c r="Z65" s="8"/>
    </row>
    <row r="66" ht="28.5" customHeight="1">
      <c r="A66" s="23" t="s">
        <v>92</v>
      </c>
      <c r="B66" s="17">
        <f t="shared" ref="B66:B68" si="26">HLOOKUP($B$2,$I$1:L66,S66,FALSE)</f>
        <v>1</v>
      </c>
      <c r="C66" s="24" t="str">
        <f t="shared" ref="C66:C68" si="27">IF(B66=1,"Ap Dung","Khong")</f>
        <v>Ap Dung</v>
      </c>
      <c r="D66" s="24" t="str">
        <f t="shared" ref="D66:D68" si="28">IF(E66="x","Bat buoc",(IF(E66=1,"khuyen khich","Khong")))</f>
        <v>khuyen khich</v>
      </c>
      <c r="E66" s="25">
        <f t="shared" ref="E66:E68" si="29">HLOOKUP($E$2,$N$1:R66,S66,FALSE)</f>
        <v>1</v>
      </c>
      <c r="F66" s="25">
        <v>1.0</v>
      </c>
      <c r="G66" s="22">
        <f t="shared" ref="G66:G68" si="30">IF(AND(F66=1,E66=1),1,IF(AND(F66=1,E66="x"),"x",""))</f>
        <v>1</v>
      </c>
      <c r="H66" s="26" t="s">
        <v>15</v>
      </c>
      <c r="I66" s="21">
        <v>1.0</v>
      </c>
      <c r="J66" s="21">
        <v>1.0</v>
      </c>
      <c r="K66" s="21">
        <v>1.0</v>
      </c>
      <c r="L66" s="21">
        <v>1.0</v>
      </c>
      <c r="M66" s="27" t="s">
        <v>93</v>
      </c>
      <c r="N66" s="22"/>
      <c r="O66" s="22">
        <v>1.0</v>
      </c>
      <c r="P66" s="22">
        <v>1.0</v>
      </c>
      <c r="Q66" s="22">
        <v>1.0</v>
      </c>
      <c r="R66" s="22">
        <v>1.0</v>
      </c>
      <c r="S66" s="21">
        <v>66.0</v>
      </c>
      <c r="T66" s="8"/>
      <c r="U66" s="8"/>
      <c r="V66" s="8"/>
      <c r="W66" s="8"/>
      <c r="X66" s="8"/>
      <c r="Y66" s="8"/>
      <c r="Z66" s="8"/>
    </row>
    <row r="67" ht="28.5" customHeight="1">
      <c r="A67" s="23" t="s">
        <v>94</v>
      </c>
      <c r="B67" s="17" t="str">
        <f t="shared" si="26"/>
        <v/>
      </c>
      <c r="C67" s="24" t="str">
        <f t="shared" si="27"/>
        <v>Khong</v>
      </c>
      <c r="D67" s="24" t="str">
        <f t="shared" si="28"/>
        <v>Bat buoc</v>
      </c>
      <c r="E67" s="31" t="str">
        <f t="shared" si="29"/>
        <v>x</v>
      </c>
      <c r="F67" s="25"/>
      <c r="G67" s="27" t="str">
        <f t="shared" si="30"/>
        <v/>
      </c>
      <c r="H67" s="26" t="s">
        <v>6</v>
      </c>
      <c r="I67" s="21"/>
      <c r="J67" s="21">
        <v>1.0</v>
      </c>
      <c r="K67" s="21"/>
      <c r="L67" s="21"/>
      <c r="M67" s="27" t="s">
        <v>22</v>
      </c>
      <c r="N67" s="27" t="s">
        <v>23</v>
      </c>
      <c r="O67" s="27" t="s">
        <v>23</v>
      </c>
      <c r="P67" s="27" t="s">
        <v>23</v>
      </c>
      <c r="Q67" s="27" t="s">
        <v>23</v>
      </c>
      <c r="R67" s="27" t="s">
        <v>23</v>
      </c>
      <c r="S67" s="21">
        <v>67.0</v>
      </c>
      <c r="T67" s="8"/>
      <c r="U67" s="8"/>
      <c r="V67" s="8"/>
      <c r="W67" s="8"/>
      <c r="X67" s="8"/>
      <c r="Y67" s="8"/>
      <c r="Z67" s="8"/>
    </row>
    <row r="68" ht="28.5" customHeight="1">
      <c r="A68" s="23" t="s">
        <v>94</v>
      </c>
      <c r="B68" s="17" t="str">
        <f t="shared" si="26"/>
        <v/>
      </c>
      <c r="C68" s="24" t="str">
        <f t="shared" si="27"/>
        <v>Khong</v>
      </c>
      <c r="D68" s="24" t="str">
        <f t="shared" si="28"/>
        <v>Khong</v>
      </c>
      <c r="E68" s="25" t="str">
        <f t="shared" si="29"/>
        <v/>
      </c>
      <c r="F68" s="25"/>
      <c r="G68" s="27" t="str">
        <f t="shared" si="30"/>
        <v/>
      </c>
      <c r="H68" s="26" t="s">
        <v>5</v>
      </c>
      <c r="I68" s="21">
        <v>1.0</v>
      </c>
      <c r="J68" s="21"/>
      <c r="K68" s="21"/>
      <c r="L68" s="21"/>
      <c r="M68" s="22">
        <v>5.0</v>
      </c>
      <c r="N68" s="22"/>
      <c r="O68" s="22"/>
      <c r="P68" s="22"/>
      <c r="Q68" s="22"/>
      <c r="R68" s="22"/>
      <c r="S68" s="21">
        <v>68.0</v>
      </c>
      <c r="T68" s="8"/>
      <c r="U68" s="8"/>
      <c r="V68" s="8"/>
      <c r="W68" s="8"/>
      <c r="X68" s="8"/>
      <c r="Y68" s="8"/>
      <c r="Z68" s="8"/>
    </row>
    <row r="69" ht="28.5" customHeight="1">
      <c r="A69" s="16" t="s">
        <v>95</v>
      </c>
      <c r="B69" s="17"/>
      <c r="C69" s="29"/>
      <c r="D69" s="29"/>
      <c r="E69" s="30"/>
      <c r="F69" s="30"/>
      <c r="G69" s="22"/>
      <c r="H69" s="21"/>
      <c r="I69" s="21"/>
      <c r="J69" s="21"/>
      <c r="K69" s="21"/>
      <c r="L69" s="21"/>
      <c r="M69" s="22"/>
      <c r="N69" s="22"/>
      <c r="O69" s="22"/>
      <c r="P69" s="22"/>
      <c r="Q69" s="22"/>
      <c r="R69" s="22"/>
      <c r="S69" s="21">
        <v>69.0</v>
      </c>
      <c r="T69" s="8"/>
      <c r="U69" s="8"/>
      <c r="V69" s="8"/>
      <c r="W69" s="8"/>
      <c r="X69" s="8"/>
      <c r="Y69" s="8"/>
      <c r="Z69" s="8"/>
    </row>
    <row r="70" ht="28.5" customHeight="1">
      <c r="A70" s="23" t="s">
        <v>587</v>
      </c>
      <c r="B70" s="17">
        <f t="shared" ref="B70:B77" si="31">HLOOKUP($B$2,$I$1:L70,S70,FALSE)</f>
        <v>1</v>
      </c>
      <c r="C70" s="24" t="str">
        <f t="shared" ref="C70:C77" si="32">IF(B70=1,"Ap Dung","Khong")</f>
        <v>Ap Dung</v>
      </c>
      <c r="D70" s="24" t="str">
        <f t="shared" ref="D70:D77" si="33">IF(E70="x","Bat buoc",(IF(E70=1,"khuyen khich","Khong")))</f>
        <v>Khong</v>
      </c>
      <c r="E70" s="25" t="str">
        <f t="shared" ref="E70:E77" si="34">HLOOKUP($E$2,$N$1:R70,S70,FALSE)</f>
        <v/>
      </c>
      <c r="F70" s="25"/>
      <c r="G70" s="27" t="str">
        <f t="shared" ref="G70:G77" si="35">IF(AND(F70=1,E70=1),1,IF(AND(F70=1,E70="x"),"x",""))</f>
        <v/>
      </c>
      <c r="H70" s="26" t="s">
        <v>70</v>
      </c>
      <c r="I70" s="21">
        <v>1.0</v>
      </c>
      <c r="J70" s="21">
        <v>1.0</v>
      </c>
      <c r="K70" s="21">
        <v>1.0</v>
      </c>
      <c r="L70" s="21"/>
      <c r="M70" s="27" t="s">
        <v>47</v>
      </c>
      <c r="N70" s="27" t="s">
        <v>23</v>
      </c>
      <c r="O70" s="22"/>
      <c r="P70" s="22"/>
      <c r="Q70" s="22"/>
      <c r="R70" s="22"/>
      <c r="S70" s="21">
        <v>70.0</v>
      </c>
      <c r="T70" s="8"/>
      <c r="U70" s="8"/>
      <c r="V70" s="8"/>
      <c r="W70" s="8"/>
      <c r="X70" s="8"/>
      <c r="Y70" s="8"/>
      <c r="Z70" s="8"/>
    </row>
    <row r="71" ht="28.5" customHeight="1">
      <c r="A71" s="23" t="s">
        <v>588</v>
      </c>
      <c r="B71" s="17">
        <f t="shared" si="31"/>
        <v>1</v>
      </c>
      <c r="C71" s="24" t="str">
        <f t="shared" si="32"/>
        <v>Ap Dung</v>
      </c>
      <c r="D71" s="24" t="str">
        <f t="shared" si="33"/>
        <v>Khong</v>
      </c>
      <c r="E71" s="25" t="str">
        <f t="shared" si="34"/>
        <v/>
      </c>
      <c r="F71" s="25"/>
      <c r="G71" s="27" t="str">
        <f t="shared" si="35"/>
        <v/>
      </c>
      <c r="H71" s="26" t="s">
        <v>70</v>
      </c>
      <c r="I71" s="21">
        <v>1.0</v>
      </c>
      <c r="J71" s="21">
        <v>1.0</v>
      </c>
      <c r="K71" s="21">
        <v>1.0</v>
      </c>
      <c r="L71" s="21"/>
      <c r="M71" s="27" t="s">
        <v>49</v>
      </c>
      <c r="N71" s="22"/>
      <c r="O71" s="27" t="s">
        <v>23</v>
      </c>
      <c r="P71" s="22"/>
      <c r="Q71" s="22"/>
      <c r="R71" s="22"/>
      <c r="S71" s="21">
        <v>71.0</v>
      </c>
      <c r="T71" s="8"/>
      <c r="U71" s="8"/>
      <c r="V71" s="8"/>
      <c r="W71" s="8"/>
      <c r="X71" s="8"/>
      <c r="Y71" s="8"/>
      <c r="Z71" s="8"/>
    </row>
    <row r="72" ht="53.25" customHeight="1">
      <c r="A72" s="23" t="s">
        <v>589</v>
      </c>
      <c r="B72" s="17">
        <f t="shared" si="31"/>
        <v>1</v>
      </c>
      <c r="C72" s="24" t="str">
        <f t="shared" si="32"/>
        <v>Ap Dung</v>
      </c>
      <c r="D72" s="24" t="str">
        <f t="shared" si="33"/>
        <v>Bat buoc</v>
      </c>
      <c r="E72" s="31" t="str">
        <f t="shared" si="34"/>
        <v>x</v>
      </c>
      <c r="F72" s="25">
        <v>1.0</v>
      </c>
      <c r="G72" s="27" t="str">
        <f t="shared" si="35"/>
        <v>x</v>
      </c>
      <c r="H72" s="26" t="s">
        <v>70</v>
      </c>
      <c r="I72" s="21">
        <v>1.0</v>
      </c>
      <c r="J72" s="21">
        <v>1.0</v>
      </c>
      <c r="K72" s="21">
        <v>1.0</v>
      </c>
      <c r="L72" s="21"/>
      <c r="M72" s="27" t="s">
        <v>53</v>
      </c>
      <c r="N72" s="22"/>
      <c r="O72" s="22"/>
      <c r="P72" s="27" t="s">
        <v>23</v>
      </c>
      <c r="Q72" s="22"/>
      <c r="R72" s="22"/>
      <c r="S72" s="21">
        <v>72.0</v>
      </c>
      <c r="T72" s="8"/>
      <c r="U72" s="8"/>
      <c r="V72" s="8"/>
      <c r="W72" s="8"/>
      <c r="X72" s="8"/>
      <c r="Y72" s="8"/>
      <c r="Z72" s="8"/>
    </row>
    <row r="73" ht="28.5" customHeight="1">
      <c r="A73" s="23" t="s">
        <v>590</v>
      </c>
      <c r="B73" s="17">
        <f t="shared" si="31"/>
        <v>1</v>
      </c>
      <c r="C73" s="24" t="str">
        <f t="shared" si="32"/>
        <v>Ap Dung</v>
      </c>
      <c r="D73" s="24" t="str">
        <f t="shared" si="33"/>
        <v>Khong</v>
      </c>
      <c r="E73" s="25" t="str">
        <f t="shared" si="34"/>
        <v/>
      </c>
      <c r="F73" s="25"/>
      <c r="G73" s="27" t="str">
        <f t="shared" si="35"/>
        <v/>
      </c>
      <c r="H73" s="26" t="s">
        <v>70</v>
      </c>
      <c r="I73" s="21">
        <v>1.0</v>
      </c>
      <c r="J73" s="21">
        <v>1.0</v>
      </c>
      <c r="K73" s="21">
        <v>1.0</v>
      </c>
      <c r="L73" s="21"/>
      <c r="M73" s="27" t="s">
        <v>56</v>
      </c>
      <c r="N73" s="22"/>
      <c r="O73" s="22"/>
      <c r="P73" s="22"/>
      <c r="Q73" s="27" t="s">
        <v>23</v>
      </c>
      <c r="R73" s="22"/>
      <c r="S73" s="21">
        <v>73.0</v>
      </c>
      <c r="T73" s="8"/>
      <c r="U73" s="8"/>
      <c r="V73" s="8"/>
      <c r="W73" s="8"/>
      <c r="X73" s="8"/>
      <c r="Y73" s="8"/>
      <c r="Z73" s="8"/>
    </row>
    <row r="74" ht="28.5" customHeight="1">
      <c r="A74" s="23" t="s">
        <v>591</v>
      </c>
      <c r="B74" s="17">
        <f t="shared" si="31"/>
        <v>1</v>
      </c>
      <c r="C74" s="24" t="str">
        <f t="shared" si="32"/>
        <v>Ap Dung</v>
      </c>
      <c r="D74" s="24" t="str">
        <f t="shared" si="33"/>
        <v>Khong</v>
      </c>
      <c r="E74" s="25" t="str">
        <f t="shared" si="34"/>
        <v/>
      </c>
      <c r="F74" s="25"/>
      <c r="G74" s="27" t="str">
        <f t="shared" si="35"/>
        <v/>
      </c>
      <c r="H74" s="26" t="s">
        <v>70</v>
      </c>
      <c r="I74" s="21">
        <v>1.0</v>
      </c>
      <c r="J74" s="21">
        <v>1.0</v>
      </c>
      <c r="K74" s="21">
        <v>1.0</v>
      </c>
      <c r="L74" s="21"/>
      <c r="M74" s="22">
        <v>4.0</v>
      </c>
      <c r="N74" s="22"/>
      <c r="O74" s="22"/>
      <c r="P74" s="22"/>
      <c r="Q74" s="22">
        <v>1.0</v>
      </c>
      <c r="R74" s="22"/>
      <c r="S74" s="21">
        <v>74.0</v>
      </c>
      <c r="T74" s="8"/>
      <c r="U74" s="8"/>
      <c r="V74" s="8"/>
      <c r="W74" s="8"/>
      <c r="X74" s="8"/>
      <c r="Y74" s="8"/>
      <c r="Z74" s="8"/>
    </row>
    <row r="75" ht="28.5" customHeight="1">
      <c r="A75" s="23" t="s">
        <v>592</v>
      </c>
      <c r="B75" s="17">
        <f t="shared" si="31"/>
        <v>1</v>
      </c>
      <c r="C75" s="24" t="str">
        <f t="shared" si="32"/>
        <v>Ap Dung</v>
      </c>
      <c r="D75" s="24" t="str">
        <f t="shared" si="33"/>
        <v>Khong</v>
      </c>
      <c r="E75" s="25" t="str">
        <f t="shared" si="34"/>
        <v/>
      </c>
      <c r="F75" s="25"/>
      <c r="G75" s="27" t="str">
        <f t="shared" si="35"/>
        <v/>
      </c>
      <c r="H75" s="26" t="s">
        <v>70</v>
      </c>
      <c r="I75" s="21">
        <v>1.0</v>
      </c>
      <c r="J75" s="21">
        <v>1.0</v>
      </c>
      <c r="K75" s="21">
        <v>1.0</v>
      </c>
      <c r="L75" s="21"/>
      <c r="M75" s="27" t="s">
        <v>28</v>
      </c>
      <c r="N75" s="22"/>
      <c r="O75" s="22"/>
      <c r="P75" s="22"/>
      <c r="Q75" s="22"/>
      <c r="R75" s="27" t="s">
        <v>23</v>
      </c>
      <c r="S75" s="21">
        <v>75.0</v>
      </c>
      <c r="T75" s="8"/>
      <c r="U75" s="8"/>
      <c r="V75" s="8"/>
      <c r="W75" s="8"/>
      <c r="X75" s="8"/>
      <c r="Y75" s="8"/>
      <c r="Z75" s="8"/>
    </row>
    <row r="76" ht="28.5" customHeight="1">
      <c r="A76" s="23" t="s">
        <v>593</v>
      </c>
      <c r="B76" s="17">
        <f t="shared" si="31"/>
        <v>1</v>
      </c>
      <c r="C76" s="24" t="str">
        <f t="shared" si="32"/>
        <v>Ap Dung</v>
      </c>
      <c r="D76" s="24" t="str">
        <f t="shared" si="33"/>
        <v>Khong</v>
      </c>
      <c r="E76" s="25" t="str">
        <f t="shared" si="34"/>
        <v/>
      </c>
      <c r="F76" s="25"/>
      <c r="G76" s="27" t="str">
        <f t="shared" si="35"/>
        <v/>
      </c>
      <c r="H76" s="26" t="s">
        <v>70</v>
      </c>
      <c r="I76" s="21">
        <v>1.0</v>
      </c>
      <c r="J76" s="21">
        <v>1.0</v>
      </c>
      <c r="K76" s="21">
        <v>1.0</v>
      </c>
      <c r="L76" s="21"/>
      <c r="M76" s="22">
        <v>5.0</v>
      </c>
      <c r="N76" s="22"/>
      <c r="O76" s="22"/>
      <c r="P76" s="22"/>
      <c r="Q76" s="22"/>
      <c r="R76" s="22">
        <v>1.0</v>
      </c>
      <c r="S76" s="21">
        <v>76.0</v>
      </c>
      <c r="T76" s="8"/>
      <c r="U76" s="8"/>
      <c r="V76" s="8"/>
      <c r="W76" s="8"/>
      <c r="X76" s="8"/>
      <c r="Y76" s="8"/>
      <c r="Z76" s="8"/>
    </row>
    <row r="77" ht="28.5" customHeight="1">
      <c r="A77" s="23" t="s">
        <v>594</v>
      </c>
      <c r="B77" s="17">
        <f t="shared" si="31"/>
        <v>1</v>
      </c>
      <c r="C77" s="24" t="str">
        <f t="shared" si="32"/>
        <v>Ap Dung</v>
      </c>
      <c r="D77" s="24" t="str">
        <f t="shared" si="33"/>
        <v>Khong</v>
      </c>
      <c r="E77" s="25" t="str">
        <f t="shared" si="34"/>
        <v/>
      </c>
      <c r="F77" s="25"/>
      <c r="G77" s="27" t="str">
        <f t="shared" si="35"/>
        <v/>
      </c>
      <c r="H77" s="26" t="s">
        <v>70</v>
      </c>
      <c r="I77" s="21">
        <v>1.0</v>
      </c>
      <c r="J77" s="21">
        <v>1.0</v>
      </c>
      <c r="K77" s="21">
        <v>1.0</v>
      </c>
      <c r="L77" s="21"/>
      <c r="M77" s="22">
        <v>5.0</v>
      </c>
      <c r="N77" s="22"/>
      <c r="O77" s="22"/>
      <c r="P77" s="22"/>
      <c r="Q77" s="22"/>
      <c r="R77" s="22">
        <v>1.0</v>
      </c>
      <c r="S77" s="21">
        <v>77.0</v>
      </c>
      <c r="T77" s="8"/>
      <c r="U77" s="8"/>
      <c r="V77" s="8"/>
      <c r="W77" s="8"/>
      <c r="X77" s="8"/>
      <c r="Y77" s="8"/>
      <c r="Z77" s="8"/>
    </row>
    <row r="78" ht="28.5" customHeight="1">
      <c r="A78" s="28" t="s">
        <v>104</v>
      </c>
      <c r="B78" s="17"/>
      <c r="C78" s="29"/>
      <c r="D78" s="29"/>
      <c r="E78" s="30"/>
      <c r="F78" s="30"/>
      <c r="G78" s="22"/>
      <c r="H78" s="21"/>
      <c r="I78" s="21"/>
      <c r="J78" s="21"/>
      <c r="K78" s="21"/>
      <c r="L78" s="21"/>
      <c r="M78" s="22"/>
      <c r="N78" s="22"/>
      <c r="O78" s="22"/>
      <c r="P78" s="22"/>
      <c r="Q78" s="22"/>
      <c r="R78" s="22"/>
      <c r="S78" s="21">
        <v>78.0</v>
      </c>
      <c r="T78" s="8"/>
      <c r="U78" s="8"/>
      <c r="V78" s="8"/>
      <c r="W78" s="8"/>
      <c r="X78" s="8"/>
      <c r="Y78" s="8"/>
      <c r="Z78" s="8"/>
    </row>
    <row r="79" ht="28.5" customHeight="1">
      <c r="A79" s="23" t="s">
        <v>105</v>
      </c>
      <c r="B79" s="17">
        <f t="shared" ref="B79:B90" si="36">HLOOKUP($B$2,$I$1:L79,S79,FALSE)</f>
        <v>1</v>
      </c>
      <c r="C79" s="24" t="str">
        <f t="shared" ref="C79:C91" si="37">IF(B79=1,"Ap Dung","Khong")</f>
        <v>Ap Dung</v>
      </c>
      <c r="D79" s="24" t="str">
        <f t="shared" ref="D79:D91" si="38">IF(E79="x","Bat buoc",(IF(E79=1,"khuyen khich","Khong")))</f>
        <v>Khong</v>
      </c>
      <c r="E79" s="25" t="str">
        <f t="shared" ref="E79:E91" si="39">HLOOKUP($E$2,$N$1:R79,S79,FALSE)</f>
        <v/>
      </c>
      <c r="F79" s="25"/>
      <c r="G79" s="27" t="str">
        <f t="shared" ref="G79:G91" si="40">IF(AND(F79=1,E79=1),1,IF(AND(F79=1,E79="x"),"x",""))</f>
        <v/>
      </c>
      <c r="H79" s="26" t="s">
        <v>15</v>
      </c>
      <c r="I79" s="21">
        <v>1.0</v>
      </c>
      <c r="J79" s="21">
        <v>1.0</v>
      </c>
      <c r="K79" s="21">
        <v>1.0</v>
      </c>
      <c r="L79" s="21">
        <v>1.0</v>
      </c>
      <c r="M79" s="27" t="s">
        <v>49</v>
      </c>
      <c r="N79" s="22"/>
      <c r="O79" s="27" t="s">
        <v>23</v>
      </c>
      <c r="P79" s="22"/>
      <c r="Q79" s="22"/>
      <c r="R79" s="22"/>
      <c r="S79" s="21">
        <v>79.0</v>
      </c>
      <c r="T79" s="8"/>
      <c r="U79" s="8"/>
      <c r="V79" s="8"/>
      <c r="W79" s="8"/>
      <c r="X79" s="8"/>
      <c r="Y79" s="8"/>
      <c r="Z79" s="8"/>
    </row>
    <row r="80" ht="28.5" customHeight="1">
      <c r="A80" s="23" t="s">
        <v>106</v>
      </c>
      <c r="B80" s="17">
        <f t="shared" si="36"/>
        <v>1</v>
      </c>
      <c r="C80" s="24" t="str">
        <f t="shared" si="37"/>
        <v>Ap Dung</v>
      </c>
      <c r="D80" s="24" t="str">
        <f t="shared" si="38"/>
        <v>Bat buoc</v>
      </c>
      <c r="E80" s="31" t="str">
        <f t="shared" si="39"/>
        <v>x</v>
      </c>
      <c r="F80" s="25">
        <v>1.0</v>
      </c>
      <c r="G80" s="27" t="str">
        <f t="shared" si="40"/>
        <v>x</v>
      </c>
      <c r="H80" s="26" t="s">
        <v>15</v>
      </c>
      <c r="I80" s="21">
        <v>1.0</v>
      </c>
      <c r="J80" s="21">
        <v>1.0</v>
      </c>
      <c r="K80" s="21">
        <v>1.0</v>
      </c>
      <c r="L80" s="21">
        <v>1.0</v>
      </c>
      <c r="M80" s="27" t="s">
        <v>53</v>
      </c>
      <c r="N80" s="22"/>
      <c r="O80" s="22"/>
      <c r="P80" s="27" t="s">
        <v>23</v>
      </c>
      <c r="Q80" s="22"/>
      <c r="R80" s="22"/>
      <c r="S80" s="21">
        <v>80.0</v>
      </c>
      <c r="T80" s="8"/>
      <c r="U80" s="8"/>
      <c r="V80" s="8"/>
      <c r="W80" s="8"/>
      <c r="X80" s="8"/>
      <c r="Y80" s="8"/>
      <c r="Z80" s="8"/>
    </row>
    <row r="81" ht="28.5" customHeight="1">
      <c r="A81" s="23" t="s">
        <v>107</v>
      </c>
      <c r="B81" s="17">
        <f t="shared" si="36"/>
        <v>1</v>
      </c>
      <c r="C81" s="24" t="str">
        <f t="shared" si="37"/>
        <v>Ap Dung</v>
      </c>
      <c r="D81" s="24" t="str">
        <f t="shared" si="38"/>
        <v>Khong</v>
      </c>
      <c r="E81" s="25" t="str">
        <f t="shared" si="39"/>
        <v/>
      </c>
      <c r="F81" s="25"/>
      <c r="G81" s="27" t="str">
        <f t="shared" si="40"/>
        <v/>
      </c>
      <c r="H81" s="26" t="s">
        <v>15</v>
      </c>
      <c r="I81" s="21">
        <v>1.0</v>
      </c>
      <c r="J81" s="21">
        <v>1.0</v>
      </c>
      <c r="K81" s="21">
        <v>1.0</v>
      </c>
      <c r="L81" s="21">
        <v>1.0</v>
      </c>
      <c r="M81" s="27" t="s">
        <v>56</v>
      </c>
      <c r="N81" s="22"/>
      <c r="O81" s="22"/>
      <c r="P81" s="22"/>
      <c r="Q81" s="27" t="s">
        <v>23</v>
      </c>
      <c r="R81" s="22"/>
      <c r="S81" s="21">
        <v>81.0</v>
      </c>
      <c r="T81" s="8"/>
      <c r="U81" s="8"/>
      <c r="V81" s="8"/>
      <c r="W81" s="8"/>
      <c r="X81" s="8"/>
      <c r="Y81" s="8"/>
      <c r="Z81" s="8"/>
    </row>
    <row r="82" ht="28.5" customHeight="1">
      <c r="A82" s="23" t="s">
        <v>108</v>
      </c>
      <c r="B82" s="17">
        <f t="shared" si="36"/>
        <v>1</v>
      </c>
      <c r="C82" s="24" t="str">
        <f t="shared" si="37"/>
        <v>Ap Dung</v>
      </c>
      <c r="D82" s="24" t="str">
        <f t="shared" si="38"/>
        <v>Khong</v>
      </c>
      <c r="E82" s="25" t="str">
        <f t="shared" si="39"/>
        <v/>
      </c>
      <c r="F82" s="25">
        <v>1.0</v>
      </c>
      <c r="G82" s="27" t="str">
        <f t="shared" si="40"/>
        <v/>
      </c>
      <c r="H82" s="26" t="s">
        <v>15</v>
      </c>
      <c r="I82" s="21">
        <v>1.0</v>
      </c>
      <c r="J82" s="21">
        <v>1.0</v>
      </c>
      <c r="K82" s="21">
        <v>1.0</v>
      </c>
      <c r="L82" s="21">
        <v>1.0</v>
      </c>
      <c r="M82" s="27" t="s">
        <v>28</v>
      </c>
      <c r="N82" s="22"/>
      <c r="O82" s="22"/>
      <c r="P82" s="22"/>
      <c r="Q82" s="22"/>
      <c r="R82" s="27" t="s">
        <v>23</v>
      </c>
      <c r="S82" s="21">
        <v>82.0</v>
      </c>
      <c r="T82" s="8"/>
      <c r="U82" s="8"/>
      <c r="V82" s="8"/>
      <c r="W82" s="8"/>
      <c r="X82" s="8"/>
      <c r="Y82" s="8"/>
      <c r="Z82" s="8"/>
    </row>
    <row r="83" ht="28.5" customHeight="1">
      <c r="A83" s="23" t="s">
        <v>109</v>
      </c>
      <c r="B83" s="17">
        <f t="shared" si="36"/>
        <v>1</v>
      </c>
      <c r="C83" s="24" t="str">
        <f t="shared" si="37"/>
        <v>Ap Dung</v>
      </c>
      <c r="D83" s="24" t="str">
        <f t="shared" si="38"/>
        <v>Khong</v>
      </c>
      <c r="E83" s="25" t="str">
        <f t="shared" si="39"/>
        <v/>
      </c>
      <c r="F83" s="25"/>
      <c r="G83" s="27" t="str">
        <f t="shared" si="40"/>
        <v/>
      </c>
      <c r="H83" s="26" t="s">
        <v>15</v>
      </c>
      <c r="I83" s="21">
        <v>1.0</v>
      </c>
      <c r="J83" s="21">
        <v>1.0</v>
      </c>
      <c r="K83" s="21">
        <v>1.0</v>
      </c>
      <c r="L83" s="21">
        <v>1.0</v>
      </c>
      <c r="M83" s="27" t="s">
        <v>49</v>
      </c>
      <c r="N83" s="22"/>
      <c r="O83" s="27" t="s">
        <v>23</v>
      </c>
      <c r="P83" s="22"/>
      <c r="Q83" s="22"/>
      <c r="R83" s="22"/>
      <c r="S83" s="21">
        <v>83.0</v>
      </c>
      <c r="T83" s="8"/>
      <c r="U83" s="8"/>
      <c r="V83" s="8"/>
      <c r="W83" s="8"/>
      <c r="X83" s="8"/>
      <c r="Y83" s="8"/>
      <c r="Z83" s="8"/>
    </row>
    <row r="84" ht="28.5" customHeight="1">
      <c r="A84" s="23" t="s">
        <v>110</v>
      </c>
      <c r="B84" s="17">
        <f t="shared" si="36"/>
        <v>1</v>
      </c>
      <c r="C84" s="24" t="str">
        <f t="shared" si="37"/>
        <v>Ap Dung</v>
      </c>
      <c r="D84" s="24" t="str">
        <f t="shared" si="38"/>
        <v>Bat buoc</v>
      </c>
      <c r="E84" s="31" t="str">
        <f t="shared" si="39"/>
        <v>x</v>
      </c>
      <c r="F84" s="25">
        <v>1.0</v>
      </c>
      <c r="G84" s="27" t="str">
        <f t="shared" si="40"/>
        <v>x</v>
      </c>
      <c r="H84" s="26" t="s">
        <v>15</v>
      </c>
      <c r="I84" s="21">
        <v>1.0</v>
      </c>
      <c r="J84" s="21">
        <v>1.0</v>
      </c>
      <c r="K84" s="21">
        <v>1.0</v>
      </c>
      <c r="L84" s="21">
        <v>1.0</v>
      </c>
      <c r="M84" s="27" t="s">
        <v>53</v>
      </c>
      <c r="N84" s="22"/>
      <c r="O84" s="22"/>
      <c r="P84" s="27" t="s">
        <v>23</v>
      </c>
      <c r="Q84" s="22"/>
      <c r="R84" s="22"/>
      <c r="S84" s="21">
        <v>84.0</v>
      </c>
      <c r="T84" s="8"/>
      <c r="U84" s="8"/>
      <c r="V84" s="8"/>
      <c r="W84" s="8"/>
      <c r="X84" s="8"/>
      <c r="Y84" s="8"/>
      <c r="Z84" s="8"/>
    </row>
    <row r="85" ht="28.5" customHeight="1">
      <c r="A85" s="23" t="s">
        <v>111</v>
      </c>
      <c r="B85" s="17">
        <f t="shared" si="36"/>
        <v>1</v>
      </c>
      <c r="C85" s="24" t="str">
        <f t="shared" si="37"/>
        <v>Ap Dung</v>
      </c>
      <c r="D85" s="24" t="str">
        <f t="shared" si="38"/>
        <v>Khong</v>
      </c>
      <c r="E85" s="25" t="str">
        <f t="shared" si="39"/>
        <v/>
      </c>
      <c r="F85" s="25"/>
      <c r="G85" s="27" t="str">
        <f t="shared" si="40"/>
        <v/>
      </c>
      <c r="H85" s="26" t="s">
        <v>15</v>
      </c>
      <c r="I85" s="21">
        <v>1.0</v>
      </c>
      <c r="J85" s="21">
        <v>1.0</v>
      </c>
      <c r="K85" s="21">
        <v>1.0</v>
      </c>
      <c r="L85" s="21">
        <v>1.0</v>
      </c>
      <c r="M85" s="27" t="s">
        <v>41</v>
      </c>
      <c r="N85" s="22"/>
      <c r="O85" s="22"/>
      <c r="P85" s="22"/>
      <c r="Q85" s="27" t="s">
        <v>23</v>
      </c>
      <c r="R85" s="27" t="s">
        <v>23</v>
      </c>
      <c r="S85" s="21">
        <v>85.0</v>
      </c>
      <c r="T85" s="8"/>
      <c r="U85" s="8"/>
      <c r="V85" s="8"/>
      <c r="W85" s="8"/>
      <c r="X85" s="8"/>
      <c r="Y85" s="8"/>
      <c r="Z85" s="8"/>
    </row>
    <row r="86" ht="28.5" customHeight="1">
      <c r="A86" s="23" t="s">
        <v>112</v>
      </c>
      <c r="B86" s="17">
        <f t="shared" si="36"/>
        <v>1</v>
      </c>
      <c r="C86" s="24" t="str">
        <f t="shared" si="37"/>
        <v>Ap Dung</v>
      </c>
      <c r="D86" s="24" t="str">
        <f t="shared" si="38"/>
        <v>Khong</v>
      </c>
      <c r="E86" s="25" t="str">
        <f t="shared" si="39"/>
        <v/>
      </c>
      <c r="F86" s="25"/>
      <c r="G86" s="27" t="str">
        <f t="shared" si="40"/>
        <v/>
      </c>
      <c r="H86" s="26" t="s">
        <v>39</v>
      </c>
      <c r="I86" s="21">
        <v>1.0</v>
      </c>
      <c r="J86" s="21"/>
      <c r="K86" s="21">
        <v>1.0</v>
      </c>
      <c r="L86" s="21">
        <v>1.0</v>
      </c>
      <c r="M86" s="27" t="s">
        <v>56</v>
      </c>
      <c r="N86" s="22"/>
      <c r="O86" s="22"/>
      <c r="P86" s="22"/>
      <c r="Q86" s="27" t="s">
        <v>23</v>
      </c>
      <c r="R86" s="22"/>
      <c r="S86" s="21">
        <v>86.0</v>
      </c>
      <c r="T86" s="8"/>
      <c r="U86" s="8"/>
      <c r="V86" s="8"/>
      <c r="W86" s="8"/>
      <c r="X86" s="8"/>
      <c r="Y86" s="8"/>
      <c r="Z86" s="8"/>
    </row>
    <row r="87" ht="28.5" customHeight="1">
      <c r="A87" s="23" t="s">
        <v>113</v>
      </c>
      <c r="B87" s="17" t="str">
        <f t="shared" si="36"/>
        <v/>
      </c>
      <c r="C87" s="24" t="str">
        <f t="shared" si="37"/>
        <v>Khong</v>
      </c>
      <c r="D87" s="24" t="str">
        <f t="shared" si="38"/>
        <v>Khong</v>
      </c>
      <c r="E87" s="25" t="str">
        <f t="shared" si="39"/>
        <v/>
      </c>
      <c r="F87" s="25"/>
      <c r="G87" s="27" t="str">
        <f t="shared" si="40"/>
        <v/>
      </c>
      <c r="H87" s="26" t="s">
        <v>6</v>
      </c>
      <c r="I87" s="21"/>
      <c r="J87" s="21">
        <v>1.0</v>
      </c>
      <c r="K87" s="21"/>
      <c r="L87" s="21"/>
      <c r="M87" s="27" t="s">
        <v>41</v>
      </c>
      <c r="N87" s="22"/>
      <c r="O87" s="22"/>
      <c r="P87" s="22"/>
      <c r="Q87" s="27" t="s">
        <v>23</v>
      </c>
      <c r="R87" s="27" t="s">
        <v>23</v>
      </c>
      <c r="S87" s="21">
        <v>87.0</v>
      </c>
      <c r="T87" s="8"/>
      <c r="U87" s="8"/>
      <c r="V87" s="8"/>
      <c r="W87" s="8"/>
      <c r="X87" s="8"/>
      <c r="Y87" s="8"/>
      <c r="Z87" s="8"/>
    </row>
    <row r="88" ht="28.5" customHeight="1">
      <c r="A88" s="23" t="s">
        <v>113</v>
      </c>
      <c r="B88" s="17">
        <f t="shared" si="36"/>
        <v>1</v>
      </c>
      <c r="C88" s="24" t="str">
        <f t="shared" si="37"/>
        <v>Ap Dung</v>
      </c>
      <c r="D88" s="24" t="str">
        <f t="shared" si="38"/>
        <v>Khong</v>
      </c>
      <c r="E88" s="25" t="str">
        <f t="shared" si="39"/>
        <v/>
      </c>
      <c r="F88" s="25">
        <v>1.0</v>
      </c>
      <c r="G88" s="27" t="str">
        <f t="shared" si="40"/>
        <v/>
      </c>
      <c r="H88" s="26" t="s">
        <v>39</v>
      </c>
      <c r="I88" s="21">
        <v>1.0</v>
      </c>
      <c r="J88" s="21"/>
      <c r="K88" s="21">
        <v>1.0</v>
      </c>
      <c r="L88" s="21">
        <v>1.0</v>
      </c>
      <c r="M88" s="27" t="s">
        <v>28</v>
      </c>
      <c r="N88" s="22"/>
      <c r="O88" s="22"/>
      <c r="P88" s="22"/>
      <c r="Q88" s="22"/>
      <c r="R88" s="27" t="s">
        <v>23</v>
      </c>
      <c r="S88" s="21">
        <v>88.0</v>
      </c>
      <c r="T88" s="8"/>
      <c r="U88" s="8"/>
      <c r="V88" s="8"/>
      <c r="W88" s="8"/>
      <c r="X88" s="8"/>
      <c r="Y88" s="8"/>
      <c r="Z88" s="8"/>
    </row>
    <row r="89" ht="28.5" customHeight="1">
      <c r="A89" s="23" t="s">
        <v>114</v>
      </c>
      <c r="B89" s="17">
        <f t="shared" si="36"/>
        <v>1</v>
      </c>
      <c r="C89" s="24" t="str">
        <f t="shared" si="37"/>
        <v>Ap Dung</v>
      </c>
      <c r="D89" s="24" t="str">
        <f t="shared" si="38"/>
        <v>Khong</v>
      </c>
      <c r="E89" s="25" t="str">
        <f t="shared" si="39"/>
        <v/>
      </c>
      <c r="F89" s="25"/>
      <c r="G89" s="27" t="str">
        <f t="shared" si="40"/>
        <v/>
      </c>
      <c r="H89" s="26" t="s">
        <v>15</v>
      </c>
      <c r="I89" s="21">
        <v>1.0</v>
      </c>
      <c r="J89" s="21">
        <v>1.0</v>
      </c>
      <c r="K89" s="21">
        <v>1.0</v>
      </c>
      <c r="L89" s="21">
        <v>1.0</v>
      </c>
      <c r="M89" s="22">
        <v>2.0</v>
      </c>
      <c r="N89" s="22"/>
      <c r="O89" s="22">
        <v>1.0</v>
      </c>
      <c r="P89" s="22"/>
      <c r="Q89" s="22"/>
      <c r="R89" s="22"/>
      <c r="S89" s="21">
        <v>89.0</v>
      </c>
      <c r="T89" s="8"/>
      <c r="U89" s="8"/>
      <c r="V89" s="8"/>
      <c r="W89" s="8"/>
      <c r="X89" s="8"/>
      <c r="Y89" s="8"/>
      <c r="Z89" s="8"/>
    </row>
    <row r="90" ht="28.5" customHeight="1">
      <c r="A90" s="23" t="s">
        <v>115</v>
      </c>
      <c r="B90" s="17">
        <f t="shared" si="36"/>
        <v>1</v>
      </c>
      <c r="C90" s="24" t="str">
        <f t="shared" si="37"/>
        <v>Ap Dung</v>
      </c>
      <c r="D90" s="24" t="str">
        <f t="shared" si="38"/>
        <v>Bat buoc</v>
      </c>
      <c r="E90" s="31" t="str">
        <f t="shared" si="39"/>
        <v>x</v>
      </c>
      <c r="F90" s="25">
        <v>1.0</v>
      </c>
      <c r="G90" s="27" t="str">
        <f t="shared" si="40"/>
        <v>x</v>
      </c>
      <c r="H90" s="26" t="s">
        <v>15</v>
      </c>
      <c r="I90" s="21">
        <v>1.0</v>
      </c>
      <c r="J90" s="21">
        <v>1.0</v>
      </c>
      <c r="K90" s="21">
        <v>1.0</v>
      </c>
      <c r="L90" s="21">
        <v>1.0</v>
      </c>
      <c r="M90" s="27" t="s">
        <v>25</v>
      </c>
      <c r="N90" s="22"/>
      <c r="O90" s="22"/>
      <c r="P90" s="27" t="s">
        <v>23</v>
      </c>
      <c r="Q90" s="27" t="s">
        <v>23</v>
      </c>
      <c r="R90" s="27" t="s">
        <v>23</v>
      </c>
      <c r="S90" s="21">
        <v>90.0</v>
      </c>
      <c r="T90" s="8"/>
      <c r="U90" s="8"/>
      <c r="V90" s="8"/>
      <c r="W90" s="8"/>
      <c r="X90" s="8"/>
      <c r="Y90" s="8"/>
      <c r="Z90" s="8"/>
    </row>
    <row r="91" ht="28.5" customHeight="1">
      <c r="A91" s="23" t="s">
        <v>87</v>
      </c>
      <c r="B91" s="17">
        <v>1.0</v>
      </c>
      <c r="C91" s="24" t="str">
        <f t="shared" si="37"/>
        <v>Ap Dung</v>
      </c>
      <c r="D91" s="24" t="str">
        <f t="shared" si="38"/>
        <v>khuyen khich</v>
      </c>
      <c r="E91" s="25">
        <f t="shared" si="39"/>
        <v>1</v>
      </c>
      <c r="F91" s="25">
        <v>1.0</v>
      </c>
      <c r="G91" s="22">
        <f t="shared" si="40"/>
        <v>1</v>
      </c>
      <c r="H91" s="26" t="s">
        <v>15</v>
      </c>
      <c r="I91" s="21">
        <v>1.0</v>
      </c>
      <c r="J91" s="21">
        <v>1.0</v>
      </c>
      <c r="K91" s="21">
        <v>1.0</v>
      </c>
      <c r="L91" s="21">
        <v>1.0</v>
      </c>
      <c r="M91" s="27" t="s">
        <v>116</v>
      </c>
      <c r="N91" s="22"/>
      <c r="O91" s="22">
        <v>1.0</v>
      </c>
      <c r="P91" s="22">
        <v>1.0</v>
      </c>
      <c r="Q91" s="27" t="s">
        <v>23</v>
      </c>
      <c r="R91" s="27" t="s">
        <v>23</v>
      </c>
      <c r="S91" s="21">
        <v>91.0</v>
      </c>
      <c r="T91" s="8"/>
      <c r="U91" s="8"/>
      <c r="V91" s="8"/>
      <c r="W91" s="8"/>
      <c r="X91" s="8"/>
      <c r="Y91" s="8"/>
      <c r="Z91" s="8"/>
    </row>
    <row r="92" ht="28.5" customHeight="1">
      <c r="A92" s="28" t="s">
        <v>117</v>
      </c>
      <c r="B92" s="17"/>
      <c r="C92" s="29"/>
      <c r="D92" s="29"/>
      <c r="E92" s="30"/>
      <c r="F92" s="30"/>
      <c r="G92" s="22"/>
      <c r="H92" s="21"/>
      <c r="I92" s="21"/>
      <c r="J92" s="21"/>
      <c r="K92" s="21"/>
      <c r="L92" s="21"/>
      <c r="M92" s="22"/>
      <c r="N92" s="22"/>
      <c r="O92" s="22"/>
      <c r="P92" s="22"/>
      <c r="Q92" s="22"/>
      <c r="R92" s="22"/>
      <c r="S92" s="21">
        <v>92.0</v>
      </c>
      <c r="T92" s="8"/>
      <c r="U92" s="8"/>
      <c r="V92" s="8"/>
      <c r="W92" s="8"/>
      <c r="X92" s="8"/>
      <c r="Y92" s="8"/>
      <c r="Z92" s="8"/>
    </row>
    <row r="93" ht="28.5" customHeight="1">
      <c r="A93" s="23" t="s">
        <v>118</v>
      </c>
      <c r="B93" s="17">
        <f t="shared" ref="B93:B107" si="41">HLOOKUP($B$2,$I$1:L93,S93,FALSE)</f>
        <v>1</v>
      </c>
      <c r="C93" s="24" t="str">
        <f t="shared" ref="C93:C107" si="42">IF(B93=1,"Ap Dung","Khong")</f>
        <v>Ap Dung</v>
      </c>
      <c r="D93" s="24" t="str">
        <f t="shared" ref="D93:D107" si="43">IF(E93="x","Bat buoc",(IF(E93=1,"khuyen khich","Khong")))</f>
        <v>Bat buoc</v>
      </c>
      <c r="E93" s="31" t="str">
        <f t="shared" ref="E93:E107" si="44">HLOOKUP($E$2,$N$1:R93,S93,FALSE)</f>
        <v>x</v>
      </c>
      <c r="F93" s="25">
        <v>1.0</v>
      </c>
      <c r="G93" s="27" t="str">
        <f t="shared" ref="G93:G107" si="45">IF(AND(F93=1,E93=1),1,IF(AND(F93=1,E93="x"),"x",""))</f>
        <v>x</v>
      </c>
      <c r="H93" s="26" t="s">
        <v>15</v>
      </c>
      <c r="I93" s="21">
        <v>1.0</v>
      </c>
      <c r="J93" s="21">
        <v>1.0</v>
      </c>
      <c r="K93" s="21">
        <v>1.0</v>
      </c>
      <c r="L93" s="21">
        <v>1.0</v>
      </c>
      <c r="M93" s="27" t="s">
        <v>119</v>
      </c>
      <c r="N93" s="22"/>
      <c r="O93" s="27" t="s">
        <v>23</v>
      </c>
      <c r="P93" s="27" t="s">
        <v>23</v>
      </c>
      <c r="Q93" s="27" t="s">
        <v>23</v>
      </c>
      <c r="R93" s="27" t="s">
        <v>23</v>
      </c>
      <c r="S93" s="21">
        <v>93.0</v>
      </c>
      <c r="T93" s="8"/>
      <c r="U93" s="8"/>
      <c r="V93" s="8"/>
      <c r="W93" s="8"/>
      <c r="X93" s="8"/>
      <c r="Y93" s="8"/>
      <c r="Z93" s="8"/>
    </row>
    <row r="94" ht="28.5" customHeight="1">
      <c r="A94" s="23" t="s">
        <v>120</v>
      </c>
      <c r="B94" s="17">
        <f t="shared" si="41"/>
        <v>1</v>
      </c>
      <c r="C94" s="24" t="str">
        <f t="shared" si="42"/>
        <v>Ap Dung</v>
      </c>
      <c r="D94" s="24" t="str">
        <f t="shared" si="43"/>
        <v>Bat buoc</v>
      </c>
      <c r="E94" s="31" t="str">
        <f t="shared" si="44"/>
        <v>x</v>
      </c>
      <c r="F94" s="25">
        <v>1.0</v>
      </c>
      <c r="G94" s="27" t="str">
        <f t="shared" si="45"/>
        <v>x</v>
      </c>
      <c r="H94" s="26" t="s">
        <v>15</v>
      </c>
      <c r="I94" s="21">
        <v>1.0</v>
      </c>
      <c r="J94" s="21">
        <v>1.0</v>
      </c>
      <c r="K94" s="21">
        <v>1.0</v>
      </c>
      <c r="L94" s="21">
        <v>1.0</v>
      </c>
      <c r="M94" s="27" t="s">
        <v>121</v>
      </c>
      <c r="N94" s="22"/>
      <c r="O94" s="27" t="s">
        <v>23</v>
      </c>
      <c r="P94" s="27" t="s">
        <v>23</v>
      </c>
      <c r="Q94" s="22"/>
      <c r="R94" s="22"/>
      <c r="S94" s="21">
        <v>94.0</v>
      </c>
      <c r="T94" s="8"/>
      <c r="U94" s="8"/>
      <c r="V94" s="8"/>
      <c r="W94" s="8"/>
      <c r="X94" s="8"/>
      <c r="Y94" s="8"/>
      <c r="Z94" s="8"/>
    </row>
    <row r="95" ht="28.5" customHeight="1">
      <c r="A95" s="23" t="s">
        <v>122</v>
      </c>
      <c r="B95" s="17">
        <f t="shared" si="41"/>
        <v>1</v>
      </c>
      <c r="C95" s="24" t="str">
        <f t="shared" si="42"/>
        <v>Ap Dung</v>
      </c>
      <c r="D95" s="24" t="str">
        <f t="shared" si="43"/>
        <v>Khong</v>
      </c>
      <c r="E95" s="25" t="str">
        <f t="shared" si="44"/>
        <v/>
      </c>
      <c r="F95" s="25"/>
      <c r="G95" s="27" t="str">
        <f t="shared" si="45"/>
        <v/>
      </c>
      <c r="H95" s="26" t="s">
        <v>15</v>
      </c>
      <c r="I95" s="21">
        <v>1.0</v>
      </c>
      <c r="J95" s="21">
        <v>1.0</v>
      </c>
      <c r="K95" s="21">
        <v>1.0</v>
      </c>
      <c r="L95" s="21">
        <v>1.0</v>
      </c>
      <c r="M95" s="27" t="s">
        <v>41</v>
      </c>
      <c r="N95" s="22"/>
      <c r="O95" s="22"/>
      <c r="P95" s="22"/>
      <c r="Q95" s="27" t="s">
        <v>23</v>
      </c>
      <c r="R95" s="27" t="s">
        <v>23</v>
      </c>
      <c r="S95" s="21">
        <v>95.0</v>
      </c>
      <c r="T95" s="8"/>
      <c r="U95" s="8"/>
      <c r="V95" s="8"/>
      <c r="W95" s="8"/>
      <c r="X95" s="8"/>
      <c r="Y95" s="8"/>
      <c r="Z95" s="8"/>
    </row>
    <row r="96" ht="28.5" customHeight="1">
      <c r="A96" s="23" t="s">
        <v>123</v>
      </c>
      <c r="B96" s="17">
        <f t="shared" si="41"/>
        <v>1</v>
      </c>
      <c r="C96" s="24" t="str">
        <f t="shared" si="42"/>
        <v>Ap Dung</v>
      </c>
      <c r="D96" s="24" t="str">
        <f t="shared" si="43"/>
        <v>Khong</v>
      </c>
      <c r="E96" s="25" t="str">
        <f t="shared" si="44"/>
        <v/>
      </c>
      <c r="F96" s="25"/>
      <c r="G96" s="27" t="str">
        <f t="shared" si="45"/>
        <v/>
      </c>
      <c r="H96" s="26" t="s">
        <v>15</v>
      </c>
      <c r="I96" s="21">
        <v>1.0</v>
      </c>
      <c r="J96" s="21">
        <v>1.0</v>
      </c>
      <c r="K96" s="21">
        <v>1.0</v>
      </c>
      <c r="L96" s="21">
        <v>1.0</v>
      </c>
      <c r="M96" s="27" t="s">
        <v>41</v>
      </c>
      <c r="N96" s="22"/>
      <c r="O96" s="22"/>
      <c r="P96" s="22"/>
      <c r="Q96" s="27" t="s">
        <v>23</v>
      </c>
      <c r="R96" s="27" t="s">
        <v>23</v>
      </c>
      <c r="S96" s="21">
        <v>96.0</v>
      </c>
      <c r="T96" s="8"/>
      <c r="U96" s="8"/>
      <c r="V96" s="8"/>
      <c r="W96" s="8"/>
      <c r="X96" s="8"/>
      <c r="Y96" s="8"/>
      <c r="Z96" s="8"/>
    </row>
    <row r="97" ht="28.5" customHeight="1">
      <c r="A97" s="23" t="s">
        <v>124</v>
      </c>
      <c r="B97" s="17">
        <f t="shared" si="41"/>
        <v>1</v>
      </c>
      <c r="C97" s="24" t="str">
        <f t="shared" si="42"/>
        <v>Ap Dung</v>
      </c>
      <c r="D97" s="24" t="str">
        <f t="shared" si="43"/>
        <v>Bat buoc</v>
      </c>
      <c r="E97" s="31" t="str">
        <f t="shared" si="44"/>
        <v>x</v>
      </c>
      <c r="F97" s="25">
        <v>1.0</v>
      </c>
      <c r="G97" s="27" t="str">
        <f t="shared" si="45"/>
        <v>x</v>
      </c>
      <c r="H97" s="26" t="s">
        <v>15</v>
      </c>
      <c r="I97" s="21">
        <v>1.0</v>
      </c>
      <c r="J97" s="21">
        <v>1.0</v>
      </c>
      <c r="K97" s="21">
        <v>1.0</v>
      </c>
      <c r="L97" s="21">
        <v>1.0</v>
      </c>
      <c r="M97" s="27" t="s">
        <v>119</v>
      </c>
      <c r="N97" s="22"/>
      <c r="O97" s="27" t="s">
        <v>23</v>
      </c>
      <c r="P97" s="27" t="s">
        <v>23</v>
      </c>
      <c r="Q97" s="27" t="s">
        <v>23</v>
      </c>
      <c r="R97" s="27" t="s">
        <v>23</v>
      </c>
      <c r="S97" s="21">
        <v>97.0</v>
      </c>
      <c r="T97" s="8"/>
      <c r="U97" s="8"/>
      <c r="V97" s="8"/>
      <c r="W97" s="8"/>
      <c r="X97" s="8"/>
      <c r="Y97" s="8"/>
      <c r="Z97" s="8"/>
    </row>
    <row r="98" ht="28.5" customHeight="1">
      <c r="A98" s="23" t="s">
        <v>125</v>
      </c>
      <c r="B98" s="17">
        <f t="shared" si="41"/>
        <v>1</v>
      </c>
      <c r="C98" s="24" t="str">
        <f t="shared" si="42"/>
        <v>Ap Dung</v>
      </c>
      <c r="D98" s="24" t="str">
        <f t="shared" si="43"/>
        <v>Bat buoc</v>
      </c>
      <c r="E98" s="31" t="str">
        <f t="shared" si="44"/>
        <v>x</v>
      </c>
      <c r="F98" s="25">
        <v>1.0</v>
      </c>
      <c r="G98" s="27" t="str">
        <f t="shared" si="45"/>
        <v>x</v>
      </c>
      <c r="H98" s="26" t="s">
        <v>15</v>
      </c>
      <c r="I98" s="21">
        <v>1.0</v>
      </c>
      <c r="J98" s="21">
        <v>1.0</v>
      </c>
      <c r="K98" s="21">
        <v>1.0</v>
      </c>
      <c r="L98" s="21">
        <v>1.0</v>
      </c>
      <c r="M98" s="27" t="s">
        <v>119</v>
      </c>
      <c r="N98" s="22"/>
      <c r="O98" s="27" t="s">
        <v>23</v>
      </c>
      <c r="P98" s="27" t="s">
        <v>23</v>
      </c>
      <c r="Q98" s="27" t="s">
        <v>23</v>
      </c>
      <c r="R98" s="27" t="s">
        <v>23</v>
      </c>
      <c r="S98" s="21">
        <v>98.0</v>
      </c>
      <c r="T98" s="8"/>
      <c r="U98" s="8"/>
      <c r="V98" s="8"/>
      <c r="W98" s="8"/>
      <c r="X98" s="8"/>
      <c r="Y98" s="8"/>
      <c r="Z98" s="8"/>
    </row>
    <row r="99" ht="28.5" customHeight="1">
      <c r="A99" s="23" t="s">
        <v>126</v>
      </c>
      <c r="B99" s="17">
        <f t="shared" si="41"/>
        <v>1</v>
      </c>
      <c r="C99" s="24" t="str">
        <f t="shared" si="42"/>
        <v>Ap Dung</v>
      </c>
      <c r="D99" s="24" t="str">
        <f t="shared" si="43"/>
        <v>Bat buoc</v>
      </c>
      <c r="E99" s="31" t="str">
        <f t="shared" si="44"/>
        <v>x</v>
      </c>
      <c r="F99" s="25">
        <v>1.0</v>
      </c>
      <c r="G99" s="27" t="str">
        <f t="shared" si="45"/>
        <v>x</v>
      </c>
      <c r="H99" s="26" t="s">
        <v>15</v>
      </c>
      <c r="I99" s="21">
        <v>1.0</v>
      </c>
      <c r="J99" s="21">
        <v>1.0</v>
      </c>
      <c r="K99" s="21">
        <v>1.0</v>
      </c>
      <c r="L99" s="21">
        <v>1.0</v>
      </c>
      <c r="M99" s="27" t="s">
        <v>25</v>
      </c>
      <c r="N99" s="22"/>
      <c r="O99" s="22"/>
      <c r="P99" s="27" t="s">
        <v>23</v>
      </c>
      <c r="Q99" s="27" t="s">
        <v>23</v>
      </c>
      <c r="R99" s="27" t="s">
        <v>23</v>
      </c>
      <c r="S99" s="21">
        <v>99.0</v>
      </c>
      <c r="T99" s="8"/>
      <c r="U99" s="8"/>
      <c r="V99" s="8"/>
      <c r="W99" s="8"/>
      <c r="X99" s="8"/>
      <c r="Y99" s="8"/>
      <c r="Z99" s="8"/>
    </row>
    <row r="100" ht="28.5" customHeight="1">
      <c r="A100" s="23" t="s">
        <v>127</v>
      </c>
      <c r="B100" s="17">
        <f t="shared" si="41"/>
        <v>1</v>
      </c>
      <c r="C100" s="24" t="str">
        <f t="shared" si="42"/>
        <v>Ap Dung</v>
      </c>
      <c r="D100" s="24" t="str">
        <f t="shared" si="43"/>
        <v>Khong</v>
      </c>
      <c r="E100" s="25" t="str">
        <f t="shared" si="44"/>
        <v/>
      </c>
      <c r="F100" s="25"/>
      <c r="G100" s="27" t="str">
        <f t="shared" si="45"/>
        <v/>
      </c>
      <c r="H100" s="26" t="s">
        <v>15</v>
      </c>
      <c r="I100" s="21">
        <v>1.0</v>
      </c>
      <c r="J100" s="21">
        <v>1.0</v>
      </c>
      <c r="K100" s="21">
        <v>1.0</v>
      </c>
      <c r="L100" s="21">
        <v>1.0</v>
      </c>
      <c r="M100" s="27" t="s">
        <v>41</v>
      </c>
      <c r="N100" s="22"/>
      <c r="O100" s="22"/>
      <c r="P100" s="22"/>
      <c r="Q100" s="27" t="s">
        <v>23</v>
      </c>
      <c r="R100" s="27" t="s">
        <v>23</v>
      </c>
      <c r="S100" s="21">
        <v>100.0</v>
      </c>
      <c r="T100" s="8"/>
      <c r="U100" s="8"/>
      <c r="V100" s="8"/>
      <c r="W100" s="8"/>
      <c r="X100" s="8"/>
      <c r="Y100" s="8"/>
      <c r="Z100" s="8"/>
    </row>
    <row r="101" ht="28.5" customHeight="1">
      <c r="A101" s="23" t="s">
        <v>128</v>
      </c>
      <c r="B101" s="17">
        <f t="shared" si="41"/>
        <v>1</v>
      </c>
      <c r="C101" s="24" t="str">
        <f t="shared" si="42"/>
        <v>Ap Dung</v>
      </c>
      <c r="D101" s="24" t="str">
        <f t="shared" si="43"/>
        <v>Khong</v>
      </c>
      <c r="E101" s="25" t="str">
        <f t="shared" si="44"/>
        <v/>
      </c>
      <c r="F101" s="25"/>
      <c r="G101" s="27" t="str">
        <f t="shared" si="45"/>
        <v/>
      </c>
      <c r="H101" s="26" t="s">
        <v>15</v>
      </c>
      <c r="I101" s="21">
        <v>1.0</v>
      </c>
      <c r="J101" s="21">
        <v>1.0</v>
      </c>
      <c r="K101" s="21">
        <v>1.0</v>
      </c>
      <c r="L101" s="21">
        <v>1.0</v>
      </c>
      <c r="M101" s="27" t="s">
        <v>129</v>
      </c>
      <c r="N101" s="22"/>
      <c r="O101" s="22"/>
      <c r="P101" s="22"/>
      <c r="Q101" s="22">
        <v>1.0</v>
      </c>
      <c r="R101" s="27" t="s">
        <v>23</v>
      </c>
      <c r="S101" s="21">
        <v>101.0</v>
      </c>
      <c r="T101" s="8"/>
      <c r="U101" s="8"/>
      <c r="V101" s="8"/>
      <c r="W101" s="8"/>
      <c r="X101" s="8"/>
      <c r="Y101" s="8"/>
      <c r="Z101" s="8"/>
    </row>
    <row r="102" ht="28.5" customHeight="1">
      <c r="A102" s="23" t="s">
        <v>130</v>
      </c>
      <c r="B102" s="17">
        <f t="shared" si="41"/>
        <v>1</v>
      </c>
      <c r="C102" s="24" t="str">
        <f t="shared" si="42"/>
        <v>Ap Dung</v>
      </c>
      <c r="D102" s="24" t="str">
        <f t="shared" si="43"/>
        <v>khuyen khich</v>
      </c>
      <c r="E102" s="25">
        <f t="shared" si="44"/>
        <v>1</v>
      </c>
      <c r="F102" s="25">
        <v>1.0</v>
      </c>
      <c r="G102" s="22">
        <f t="shared" si="45"/>
        <v>1</v>
      </c>
      <c r="H102" s="26" t="s">
        <v>15</v>
      </c>
      <c r="I102" s="21">
        <v>1.0</v>
      </c>
      <c r="J102" s="21">
        <v>1.0</v>
      </c>
      <c r="K102" s="21">
        <v>1.0</v>
      </c>
      <c r="L102" s="21">
        <v>1.0</v>
      </c>
      <c r="M102" s="27" t="s">
        <v>35</v>
      </c>
      <c r="N102" s="22"/>
      <c r="O102" s="22"/>
      <c r="P102" s="22">
        <v>1.0</v>
      </c>
      <c r="Q102" s="27" t="s">
        <v>23</v>
      </c>
      <c r="R102" s="27" t="s">
        <v>23</v>
      </c>
      <c r="S102" s="21">
        <v>102.0</v>
      </c>
      <c r="T102" s="8"/>
      <c r="U102" s="8"/>
      <c r="V102" s="8"/>
      <c r="W102" s="8"/>
      <c r="X102" s="8"/>
      <c r="Y102" s="8"/>
      <c r="Z102" s="8"/>
    </row>
    <row r="103" ht="28.5" customHeight="1">
      <c r="A103" s="23" t="s">
        <v>131</v>
      </c>
      <c r="B103" s="17">
        <f t="shared" si="41"/>
        <v>1</v>
      </c>
      <c r="C103" s="24" t="str">
        <f t="shared" si="42"/>
        <v>Ap Dung</v>
      </c>
      <c r="D103" s="24" t="str">
        <f t="shared" si="43"/>
        <v>Bat buoc</v>
      </c>
      <c r="E103" s="31" t="str">
        <f t="shared" si="44"/>
        <v>x</v>
      </c>
      <c r="F103" s="25">
        <v>1.0</v>
      </c>
      <c r="G103" s="27" t="str">
        <f t="shared" si="45"/>
        <v>x</v>
      </c>
      <c r="H103" s="26" t="s">
        <v>15</v>
      </c>
      <c r="I103" s="21">
        <v>1.0</v>
      </c>
      <c r="J103" s="21">
        <v>1.0</v>
      </c>
      <c r="K103" s="21">
        <v>1.0</v>
      </c>
      <c r="L103" s="21">
        <v>1.0</v>
      </c>
      <c r="M103" s="27" t="s">
        <v>119</v>
      </c>
      <c r="N103" s="22"/>
      <c r="O103" s="27" t="s">
        <v>23</v>
      </c>
      <c r="P103" s="27" t="s">
        <v>23</v>
      </c>
      <c r="Q103" s="27" t="s">
        <v>23</v>
      </c>
      <c r="R103" s="27" t="s">
        <v>23</v>
      </c>
      <c r="S103" s="21">
        <v>103.0</v>
      </c>
      <c r="T103" s="8"/>
      <c r="U103" s="8"/>
      <c r="V103" s="8"/>
      <c r="W103" s="8"/>
      <c r="X103" s="8"/>
      <c r="Y103" s="8"/>
      <c r="Z103" s="8"/>
    </row>
    <row r="104" ht="28.5" customHeight="1">
      <c r="A104" s="23" t="s">
        <v>132</v>
      </c>
      <c r="B104" s="17">
        <f t="shared" si="41"/>
        <v>1</v>
      </c>
      <c r="C104" s="24" t="str">
        <f t="shared" si="42"/>
        <v>Ap Dung</v>
      </c>
      <c r="D104" s="24" t="str">
        <f t="shared" si="43"/>
        <v>Bat buoc</v>
      </c>
      <c r="E104" s="31" t="str">
        <f t="shared" si="44"/>
        <v>x</v>
      </c>
      <c r="F104" s="25">
        <v>1.0</v>
      </c>
      <c r="G104" s="27" t="str">
        <f t="shared" si="45"/>
        <v>x</v>
      </c>
      <c r="H104" s="26" t="s">
        <v>15</v>
      </c>
      <c r="I104" s="21">
        <v>1.0</v>
      </c>
      <c r="J104" s="21">
        <v>1.0</v>
      </c>
      <c r="K104" s="21">
        <v>1.0</v>
      </c>
      <c r="L104" s="21">
        <v>1.0</v>
      </c>
      <c r="M104" s="27" t="s">
        <v>119</v>
      </c>
      <c r="N104" s="22"/>
      <c r="O104" s="27" t="s">
        <v>23</v>
      </c>
      <c r="P104" s="27" t="s">
        <v>23</v>
      </c>
      <c r="Q104" s="27" t="s">
        <v>23</v>
      </c>
      <c r="R104" s="27" t="s">
        <v>23</v>
      </c>
      <c r="S104" s="21">
        <v>104.0</v>
      </c>
      <c r="T104" s="8"/>
      <c r="U104" s="8"/>
      <c r="V104" s="8"/>
      <c r="W104" s="8"/>
      <c r="X104" s="8"/>
      <c r="Y104" s="8"/>
      <c r="Z104" s="8"/>
    </row>
    <row r="105" ht="28.5" customHeight="1">
      <c r="A105" s="23" t="s">
        <v>133</v>
      </c>
      <c r="B105" s="17">
        <f t="shared" si="41"/>
        <v>1</v>
      </c>
      <c r="C105" s="24" t="str">
        <f t="shared" si="42"/>
        <v>Ap Dung</v>
      </c>
      <c r="D105" s="24" t="str">
        <f t="shared" si="43"/>
        <v>Bat buoc</v>
      </c>
      <c r="E105" s="31" t="str">
        <f t="shared" si="44"/>
        <v>x</v>
      </c>
      <c r="F105" s="25">
        <v>1.0</v>
      </c>
      <c r="G105" s="27" t="str">
        <f t="shared" si="45"/>
        <v>x</v>
      </c>
      <c r="H105" s="26" t="s">
        <v>15</v>
      </c>
      <c r="I105" s="21">
        <v>1.0</v>
      </c>
      <c r="J105" s="21">
        <v>1.0</v>
      </c>
      <c r="K105" s="21">
        <v>1.0</v>
      </c>
      <c r="L105" s="21">
        <v>1.0</v>
      </c>
      <c r="M105" s="27" t="s">
        <v>119</v>
      </c>
      <c r="N105" s="22"/>
      <c r="O105" s="27" t="s">
        <v>23</v>
      </c>
      <c r="P105" s="27" t="s">
        <v>23</v>
      </c>
      <c r="Q105" s="27" t="s">
        <v>23</v>
      </c>
      <c r="R105" s="27" t="s">
        <v>23</v>
      </c>
      <c r="S105" s="21">
        <v>105.0</v>
      </c>
      <c r="T105" s="8"/>
      <c r="U105" s="8"/>
      <c r="V105" s="8"/>
      <c r="W105" s="8"/>
      <c r="X105" s="8"/>
      <c r="Y105" s="8"/>
      <c r="Z105" s="8"/>
    </row>
    <row r="106" ht="28.5" customHeight="1">
      <c r="A106" s="23" t="s">
        <v>134</v>
      </c>
      <c r="B106" s="17">
        <f t="shared" si="41"/>
        <v>1</v>
      </c>
      <c r="C106" s="24" t="str">
        <f t="shared" si="42"/>
        <v>Ap Dung</v>
      </c>
      <c r="D106" s="24" t="str">
        <f t="shared" si="43"/>
        <v>Bat buoc</v>
      </c>
      <c r="E106" s="31" t="str">
        <f t="shared" si="44"/>
        <v>x</v>
      </c>
      <c r="F106" s="25">
        <v>1.0</v>
      </c>
      <c r="G106" s="27" t="str">
        <f t="shared" si="45"/>
        <v>x</v>
      </c>
      <c r="H106" s="26" t="s">
        <v>15</v>
      </c>
      <c r="I106" s="21">
        <v>1.0</v>
      </c>
      <c r="J106" s="21">
        <v>1.0</v>
      </c>
      <c r="K106" s="21">
        <v>1.0</v>
      </c>
      <c r="L106" s="21">
        <v>1.0</v>
      </c>
      <c r="M106" s="27" t="s">
        <v>119</v>
      </c>
      <c r="N106" s="22"/>
      <c r="O106" s="27" t="s">
        <v>23</v>
      </c>
      <c r="P106" s="27" t="s">
        <v>23</v>
      </c>
      <c r="Q106" s="27" t="s">
        <v>23</v>
      </c>
      <c r="R106" s="27" t="s">
        <v>23</v>
      </c>
      <c r="S106" s="21">
        <v>106.0</v>
      </c>
      <c r="T106" s="8"/>
      <c r="U106" s="8"/>
      <c r="V106" s="8"/>
      <c r="W106" s="8"/>
      <c r="X106" s="8"/>
      <c r="Y106" s="8"/>
      <c r="Z106" s="8"/>
    </row>
    <row r="107" ht="28.5" customHeight="1">
      <c r="A107" s="23" t="s">
        <v>135</v>
      </c>
      <c r="B107" s="17">
        <f t="shared" si="41"/>
        <v>1</v>
      </c>
      <c r="C107" s="24" t="str">
        <f t="shared" si="42"/>
        <v>Ap Dung</v>
      </c>
      <c r="D107" s="24" t="str">
        <f t="shared" si="43"/>
        <v>khuyen khich</v>
      </c>
      <c r="E107" s="25">
        <f t="shared" si="44"/>
        <v>1</v>
      </c>
      <c r="F107" s="25">
        <v>1.0</v>
      </c>
      <c r="G107" s="22">
        <f t="shared" si="45"/>
        <v>1</v>
      </c>
      <c r="H107" s="26" t="s">
        <v>15</v>
      </c>
      <c r="I107" s="21">
        <v>1.0</v>
      </c>
      <c r="J107" s="21">
        <v>1.0</v>
      </c>
      <c r="K107" s="21">
        <v>1.0</v>
      </c>
      <c r="L107" s="21">
        <v>1.0</v>
      </c>
      <c r="M107" s="27" t="s">
        <v>136</v>
      </c>
      <c r="N107" s="22"/>
      <c r="O107" s="22"/>
      <c r="P107" s="22">
        <v>1.0</v>
      </c>
      <c r="Q107" s="22">
        <v>1.0</v>
      </c>
      <c r="R107" s="27" t="s">
        <v>23</v>
      </c>
      <c r="S107" s="21">
        <v>107.0</v>
      </c>
      <c r="T107" s="8"/>
      <c r="U107" s="8"/>
      <c r="V107" s="8"/>
      <c r="W107" s="8"/>
      <c r="X107" s="8"/>
      <c r="Y107" s="8"/>
      <c r="Z107" s="8"/>
    </row>
    <row r="108" ht="28.5" customHeight="1">
      <c r="A108" s="16" t="s">
        <v>137</v>
      </c>
      <c r="B108" s="17"/>
      <c r="C108" s="29"/>
      <c r="D108" s="29"/>
      <c r="E108" s="30"/>
      <c r="F108" s="18"/>
      <c r="G108" s="20"/>
      <c r="H108" s="33"/>
      <c r="I108" s="33"/>
      <c r="J108" s="33"/>
      <c r="K108" s="33"/>
      <c r="L108" s="33"/>
      <c r="M108" s="20"/>
      <c r="N108" s="20"/>
      <c r="O108" s="20"/>
      <c r="P108" s="20"/>
      <c r="Q108" s="20"/>
      <c r="R108" s="20"/>
      <c r="S108" s="21">
        <v>108.0</v>
      </c>
      <c r="T108" s="8"/>
      <c r="U108" s="8"/>
      <c r="V108" s="8"/>
      <c r="W108" s="8"/>
      <c r="X108" s="8"/>
      <c r="Y108" s="8"/>
      <c r="Z108" s="8"/>
    </row>
    <row r="109" ht="28.5" customHeight="1">
      <c r="A109" s="23" t="s">
        <v>138</v>
      </c>
      <c r="B109" s="17">
        <f t="shared" ref="B109:B111" si="46">HLOOKUP($B$2,$I$1:L109,S109,FALSE)</f>
        <v>1</v>
      </c>
      <c r="C109" s="24" t="str">
        <f t="shared" ref="C109:C111" si="47">IF(B109=1,"Ap Dung","Khong")</f>
        <v>Ap Dung</v>
      </c>
      <c r="D109" s="24" t="str">
        <f t="shared" ref="D109:D111" si="48">IF(E109="x","Bat buoc",(IF(E109=1,"khuyen khich","Khong")))</f>
        <v>khuyen khich</v>
      </c>
      <c r="E109" s="25">
        <f t="shared" ref="E109:E111" si="49">HLOOKUP($E$2,$N$1:R109,S109,FALSE)</f>
        <v>1</v>
      </c>
      <c r="F109" s="25">
        <v>1.0</v>
      </c>
      <c r="G109" s="22">
        <f t="shared" ref="G109:G111" si="50">IF(AND(F109=1,E109=1),1,IF(AND(F109=1,E109="x"),"x",""))</f>
        <v>1</v>
      </c>
      <c r="H109" s="26" t="s">
        <v>15</v>
      </c>
      <c r="I109" s="21">
        <v>1.0</v>
      </c>
      <c r="J109" s="21">
        <v>1.0</v>
      </c>
      <c r="K109" s="21">
        <v>1.0</v>
      </c>
      <c r="L109" s="21">
        <v>1.0</v>
      </c>
      <c r="M109" s="27" t="s">
        <v>116</v>
      </c>
      <c r="N109" s="22"/>
      <c r="O109" s="22">
        <v>1.0</v>
      </c>
      <c r="P109" s="22">
        <v>1.0</v>
      </c>
      <c r="Q109" s="27" t="s">
        <v>23</v>
      </c>
      <c r="R109" s="27" t="s">
        <v>23</v>
      </c>
      <c r="S109" s="21">
        <v>109.0</v>
      </c>
      <c r="T109" s="8"/>
      <c r="U109" s="8"/>
      <c r="V109" s="8"/>
      <c r="W109" s="8"/>
      <c r="X109" s="8"/>
      <c r="Y109" s="8"/>
      <c r="Z109" s="8"/>
    </row>
    <row r="110" ht="28.5" customHeight="1">
      <c r="A110" s="23" t="s">
        <v>139</v>
      </c>
      <c r="B110" s="17">
        <f t="shared" si="46"/>
        <v>1</v>
      </c>
      <c r="C110" s="24" t="str">
        <f t="shared" si="47"/>
        <v>Ap Dung</v>
      </c>
      <c r="D110" s="24" t="str">
        <f t="shared" si="48"/>
        <v>Bat buoc</v>
      </c>
      <c r="E110" s="31" t="str">
        <f t="shared" si="49"/>
        <v>x</v>
      </c>
      <c r="F110" s="25">
        <v>1.0</v>
      </c>
      <c r="G110" s="27" t="str">
        <f t="shared" si="50"/>
        <v>x</v>
      </c>
      <c r="H110" s="26" t="s">
        <v>15</v>
      </c>
      <c r="I110" s="21">
        <v>1.0</v>
      </c>
      <c r="J110" s="21">
        <v>1.0</v>
      </c>
      <c r="K110" s="21">
        <v>1.0</v>
      </c>
      <c r="L110" s="21">
        <v>1.0</v>
      </c>
      <c r="M110" s="27" t="s">
        <v>119</v>
      </c>
      <c r="N110" s="22"/>
      <c r="O110" s="27" t="s">
        <v>23</v>
      </c>
      <c r="P110" s="27" t="s">
        <v>23</v>
      </c>
      <c r="Q110" s="27" t="s">
        <v>23</v>
      </c>
      <c r="R110" s="27" t="s">
        <v>23</v>
      </c>
      <c r="S110" s="21">
        <v>110.0</v>
      </c>
      <c r="T110" s="8"/>
      <c r="U110" s="8"/>
      <c r="V110" s="8"/>
      <c r="W110" s="8"/>
      <c r="X110" s="8"/>
      <c r="Y110" s="8"/>
      <c r="Z110" s="8"/>
    </row>
    <row r="111" ht="28.5" customHeight="1">
      <c r="A111" s="23" t="s">
        <v>140</v>
      </c>
      <c r="B111" s="17">
        <f t="shared" si="46"/>
        <v>1</v>
      </c>
      <c r="C111" s="24" t="str">
        <f t="shared" si="47"/>
        <v>Ap Dung</v>
      </c>
      <c r="D111" s="24" t="str">
        <f t="shared" si="48"/>
        <v>Khong</v>
      </c>
      <c r="E111" s="25" t="str">
        <f t="shared" si="49"/>
        <v/>
      </c>
      <c r="F111" s="25"/>
      <c r="G111" s="27" t="str">
        <f t="shared" si="50"/>
        <v/>
      </c>
      <c r="H111" s="26" t="s">
        <v>15</v>
      </c>
      <c r="I111" s="21">
        <v>1.0</v>
      </c>
      <c r="J111" s="21">
        <v>1.0</v>
      </c>
      <c r="K111" s="21">
        <v>1.0</v>
      </c>
      <c r="L111" s="21">
        <v>1.0</v>
      </c>
      <c r="M111" s="27" t="s">
        <v>41</v>
      </c>
      <c r="N111" s="22"/>
      <c r="O111" s="22"/>
      <c r="P111" s="22"/>
      <c r="Q111" s="27" t="s">
        <v>23</v>
      </c>
      <c r="R111" s="27" t="s">
        <v>23</v>
      </c>
      <c r="S111" s="21">
        <v>111.0</v>
      </c>
      <c r="T111" s="8"/>
      <c r="U111" s="8"/>
      <c r="V111" s="8"/>
      <c r="W111" s="8"/>
      <c r="X111" s="8"/>
      <c r="Y111" s="8"/>
      <c r="Z111" s="8"/>
    </row>
    <row r="112" ht="28.5" customHeight="1">
      <c r="A112" s="16" t="s">
        <v>141</v>
      </c>
      <c r="B112" s="17"/>
      <c r="C112" s="19"/>
      <c r="D112" s="19"/>
      <c r="E112" s="18"/>
      <c r="F112" s="18"/>
      <c r="G112" s="20"/>
      <c r="H112" s="21"/>
      <c r="I112" s="21"/>
      <c r="J112" s="21"/>
      <c r="K112" s="21"/>
      <c r="L112" s="21"/>
      <c r="M112" s="22"/>
      <c r="N112" s="22"/>
      <c r="O112" s="22"/>
      <c r="P112" s="22"/>
      <c r="Q112" s="22"/>
      <c r="R112" s="22"/>
      <c r="S112" s="21">
        <v>112.0</v>
      </c>
      <c r="T112" s="8"/>
      <c r="U112" s="8"/>
      <c r="V112" s="8"/>
      <c r="W112" s="8"/>
      <c r="X112" s="8"/>
      <c r="Y112" s="8"/>
      <c r="Z112" s="8"/>
    </row>
    <row r="113" ht="28.5" customHeight="1">
      <c r="A113" s="23" t="s">
        <v>142</v>
      </c>
      <c r="B113" s="17" t="str">
        <f t="shared" ref="B113:B121" si="51">HLOOKUP($B$2,$I$1:L113,S113,FALSE)</f>
        <v/>
      </c>
      <c r="C113" s="24" t="str">
        <f t="shared" ref="C113:C121" si="52">IF(B113=1,"Ap Dung","Khong")</f>
        <v>Khong</v>
      </c>
      <c r="D113" s="24" t="str">
        <f t="shared" ref="D113:D121" si="53">IF(E113="x","Bat buoc",(IF(E113=1,"khuyen khich","Khong")))</f>
        <v>Bat buoc</v>
      </c>
      <c r="E113" s="31" t="str">
        <f t="shared" ref="E113:E121" si="54">HLOOKUP($E$2,$N$1:R113,S113,FALSE)</f>
        <v>x</v>
      </c>
      <c r="F113" s="25">
        <v>1.0</v>
      </c>
      <c r="G113" s="27" t="str">
        <f t="shared" ref="G113:G121" si="55">IF(AND(F113=1,E113=1),1,IF(AND(F113=1,E113="x"),"x",""))</f>
        <v>x</v>
      </c>
      <c r="H113" s="26" t="s">
        <v>5</v>
      </c>
      <c r="I113" s="21">
        <v>1.0</v>
      </c>
      <c r="J113" s="21"/>
      <c r="K113" s="21"/>
      <c r="L113" s="21"/>
      <c r="M113" s="27" t="s">
        <v>53</v>
      </c>
      <c r="N113" s="22"/>
      <c r="O113" s="22"/>
      <c r="P113" s="27" t="s">
        <v>23</v>
      </c>
      <c r="Q113" s="22"/>
      <c r="R113" s="22"/>
      <c r="S113" s="21">
        <v>113.0</v>
      </c>
      <c r="T113" s="8"/>
      <c r="U113" s="8"/>
      <c r="V113" s="8"/>
      <c r="W113" s="8"/>
      <c r="X113" s="8"/>
      <c r="Y113" s="8"/>
      <c r="Z113" s="8"/>
    </row>
    <row r="114" ht="28.5" customHeight="1">
      <c r="A114" s="23" t="s">
        <v>143</v>
      </c>
      <c r="B114" s="17" t="str">
        <f t="shared" si="51"/>
        <v/>
      </c>
      <c r="C114" s="24" t="str">
        <f t="shared" si="52"/>
        <v>Khong</v>
      </c>
      <c r="D114" s="24" t="str">
        <f t="shared" si="53"/>
        <v>Khong</v>
      </c>
      <c r="E114" s="25" t="str">
        <f t="shared" si="54"/>
        <v/>
      </c>
      <c r="F114" s="25"/>
      <c r="G114" s="27" t="str">
        <f t="shared" si="55"/>
        <v/>
      </c>
      <c r="H114" s="26" t="s">
        <v>5</v>
      </c>
      <c r="I114" s="21">
        <v>1.0</v>
      </c>
      <c r="J114" s="21"/>
      <c r="K114" s="21"/>
      <c r="L114" s="21"/>
      <c r="M114" s="27" t="s">
        <v>56</v>
      </c>
      <c r="N114" s="22"/>
      <c r="O114" s="22"/>
      <c r="P114" s="22"/>
      <c r="Q114" s="27" t="s">
        <v>23</v>
      </c>
      <c r="R114" s="22"/>
      <c r="S114" s="21">
        <v>114.0</v>
      </c>
      <c r="T114" s="8"/>
      <c r="U114" s="8"/>
      <c r="V114" s="8"/>
      <c r="W114" s="8"/>
      <c r="X114" s="8"/>
      <c r="Y114" s="8"/>
      <c r="Z114" s="8"/>
    </row>
    <row r="115" ht="28.5" customHeight="1">
      <c r="A115" s="23" t="s">
        <v>144</v>
      </c>
      <c r="B115" s="17" t="str">
        <f t="shared" si="51"/>
        <v/>
      </c>
      <c r="C115" s="24" t="str">
        <f t="shared" si="52"/>
        <v>Khong</v>
      </c>
      <c r="D115" s="24" t="str">
        <f t="shared" si="53"/>
        <v>Khong</v>
      </c>
      <c r="E115" s="25" t="str">
        <f t="shared" si="54"/>
        <v/>
      </c>
      <c r="F115" s="25"/>
      <c r="G115" s="27" t="str">
        <f t="shared" si="55"/>
        <v/>
      </c>
      <c r="H115" s="26" t="s">
        <v>5</v>
      </c>
      <c r="I115" s="21">
        <v>1.0</v>
      </c>
      <c r="J115" s="21"/>
      <c r="K115" s="21"/>
      <c r="L115" s="21"/>
      <c r="M115" s="27" t="s">
        <v>56</v>
      </c>
      <c r="N115" s="22"/>
      <c r="O115" s="22"/>
      <c r="P115" s="22"/>
      <c r="Q115" s="27" t="s">
        <v>23</v>
      </c>
      <c r="R115" s="22"/>
      <c r="S115" s="21">
        <v>115.0</v>
      </c>
      <c r="T115" s="8"/>
      <c r="U115" s="8"/>
      <c r="V115" s="8"/>
      <c r="W115" s="8"/>
      <c r="X115" s="8"/>
      <c r="Y115" s="8"/>
      <c r="Z115" s="8"/>
    </row>
    <row r="116" ht="28.5" customHeight="1">
      <c r="A116" s="23" t="s">
        <v>145</v>
      </c>
      <c r="B116" s="17" t="str">
        <f t="shared" si="51"/>
        <v/>
      </c>
      <c r="C116" s="24" t="str">
        <f t="shared" si="52"/>
        <v>Khong</v>
      </c>
      <c r="D116" s="24" t="str">
        <f t="shared" si="53"/>
        <v>Khong</v>
      </c>
      <c r="E116" s="25" t="str">
        <f t="shared" si="54"/>
        <v/>
      </c>
      <c r="F116" s="25"/>
      <c r="G116" s="27" t="str">
        <f t="shared" si="55"/>
        <v/>
      </c>
      <c r="H116" s="26" t="s">
        <v>5</v>
      </c>
      <c r="I116" s="21">
        <v>1.0</v>
      </c>
      <c r="J116" s="21"/>
      <c r="K116" s="21"/>
      <c r="L116" s="21"/>
      <c r="M116" s="27" t="s">
        <v>41</v>
      </c>
      <c r="N116" s="22"/>
      <c r="O116" s="22"/>
      <c r="P116" s="22"/>
      <c r="Q116" s="27" t="s">
        <v>23</v>
      </c>
      <c r="R116" s="27" t="s">
        <v>23</v>
      </c>
      <c r="S116" s="21">
        <v>116.0</v>
      </c>
      <c r="T116" s="8"/>
      <c r="U116" s="8"/>
      <c r="V116" s="8"/>
      <c r="W116" s="8"/>
      <c r="X116" s="8"/>
      <c r="Y116" s="8"/>
      <c r="Z116" s="8"/>
    </row>
    <row r="117" ht="28.5" customHeight="1">
      <c r="A117" s="23" t="s">
        <v>146</v>
      </c>
      <c r="B117" s="17" t="str">
        <f t="shared" si="51"/>
        <v/>
      </c>
      <c r="C117" s="24" t="str">
        <f t="shared" si="52"/>
        <v>Khong</v>
      </c>
      <c r="D117" s="24" t="str">
        <f t="shared" si="53"/>
        <v>Khong</v>
      </c>
      <c r="E117" s="25" t="str">
        <f t="shared" si="54"/>
        <v/>
      </c>
      <c r="F117" s="25"/>
      <c r="G117" s="27" t="str">
        <f t="shared" si="55"/>
        <v/>
      </c>
      <c r="H117" s="26" t="s">
        <v>5</v>
      </c>
      <c r="I117" s="21">
        <v>1.0</v>
      </c>
      <c r="J117" s="21"/>
      <c r="K117" s="21"/>
      <c r="L117" s="21"/>
      <c r="M117" s="27" t="s">
        <v>28</v>
      </c>
      <c r="N117" s="22"/>
      <c r="O117" s="22"/>
      <c r="P117" s="22"/>
      <c r="Q117" s="22"/>
      <c r="R117" s="27" t="s">
        <v>23</v>
      </c>
      <c r="S117" s="21">
        <v>117.0</v>
      </c>
      <c r="T117" s="8"/>
      <c r="U117" s="8"/>
      <c r="V117" s="8"/>
      <c r="W117" s="8"/>
      <c r="X117" s="8"/>
      <c r="Y117" s="8"/>
      <c r="Z117" s="8"/>
    </row>
    <row r="118" ht="28.5" customHeight="1">
      <c r="A118" s="23" t="s">
        <v>147</v>
      </c>
      <c r="B118" s="17" t="str">
        <f t="shared" si="51"/>
        <v/>
      </c>
      <c r="C118" s="24" t="str">
        <f t="shared" si="52"/>
        <v>Khong</v>
      </c>
      <c r="D118" s="24" t="str">
        <f t="shared" si="53"/>
        <v>Khong</v>
      </c>
      <c r="E118" s="25" t="str">
        <f t="shared" si="54"/>
        <v/>
      </c>
      <c r="F118" s="25">
        <v>1.0</v>
      </c>
      <c r="G118" s="27" t="str">
        <f t="shared" si="55"/>
        <v/>
      </c>
      <c r="H118" s="26" t="s">
        <v>5</v>
      </c>
      <c r="I118" s="21">
        <v>1.0</v>
      </c>
      <c r="J118" s="21"/>
      <c r="K118" s="21"/>
      <c r="L118" s="21"/>
      <c r="M118" s="27" t="s">
        <v>28</v>
      </c>
      <c r="N118" s="22"/>
      <c r="O118" s="22"/>
      <c r="P118" s="22"/>
      <c r="Q118" s="22"/>
      <c r="R118" s="27" t="s">
        <v>23</v>
      </c>
      <c r="S118" s="21">
        <v>118.0</v>
      </c>
      <c r="T118" s="8"/>
      <c r="U118" s="8"/>
      <c r="V118" s="8"/>
      <c r="W118" s="8"/>
      <c r="X118" s="8"/>
      <c r="Y118" s="8"/>
      <c r="Z118" s="8"/>
    </row>
    <row r="119" ht="28.5" customHeight="1">
      <c r="A119" s="23" t="s">
        <v>148</v>
      </c>
      <c r="B119" s="17" t="str">
        <f t="shared" si="51"/>
        <v/>
      </c>
      <c r="C119" s="24" t="str">
        <f t="shared" si="52"/>
        <v>Khong</v>
      </c>
      <c r="D119" s="24" t="str">
        <f t="shared" si="53"/>
        <v>Khong</v>
      </c>
      <c r="E119" s="25" t="str">
        <f t="shared" si="54"/>
        <v/>
      </c>
      <c r="F119" s="25"/>
      <c r="G119" s="27" t="str">
        <f t="shared" si="55"/>
        <v/>
      </c>
      <c r="H119" s="26" t="s">
        <v>5</v>
      </c>
      <c r="I119" s="21">
        <v>1.0</v>
      </c>
      <c r="J119" s="21"/>
      <c r="K119" s="21"/>
      <c r="L119" s="21"/>
      <c r="M119" s="27" t="s">
        <v>41</v>
      </c>
      <c r="N119" s="22"/>
      <c r="O119" s="22"/>
      <c r="P119" s="22"/>
      <c r="Q119" s="27" t="s">
        <v>23</v>
      </c>
      <c r="R119" s="27" t="s">
        <v>23</v>
      </c>
      <c r="S119" s="21">
        <v>119.0</v>
      </c>
      <c r="T119" s="8"/>
      <c r="U119" s="8"/>
      <c r="V119" s="8"/>
      <c r="W119" s="8"/>
      <c r="X119" s="8"/>
      <c r="Y119" s="8"/>
      <c r="Z119" s="8"/>
    </row>
    <row r="120" ht="26.25" customHeight="1">
      <c r="A120" s="23" t="s">
        <v>149</v>
      </c>
      <c r="B120" s="17" t="str">
        <f t="shared" si="51"/>
        <v/>
      </c>
      <c r="C120" s="24" t="str">
        <f t="shared" si="52"/>
        <v>Khong</v>
      </c>
      <c r="D120" s="24" t="str">
        <f t="shared" si="53"/>
        <v>Bat buoc</v>
      </c>
      <c r="E120" s="31" t="str">
        <f t="shared" si="54"/>
        <v>x</v>
      </c>
      <c r="F120" s="25">
        <v>1.0</v>
      </c>
      <c r="G120" s="27" t="str">
        <f t="shared" si="55"/>
        <v>x</v>
      </c>
      <c r="H120" s="26" t="s">
        <v>5</v>
      </c>
      <c r="I120" s="21">
        <v>1.0</v>
      </c>
      <c r="J120" s="21"/>
      <c r="K120" s="21"/>
      <c r="L120" s="21"/>
      <c r="M120" s="27" t="s">
        <v>25</v>
      </c>
      <c r="N120" s="22"/>
      <c r="O120" s="22"/>
      <c r="P120" s="27" t="s">
        <v>23</v>
      </c>
      <c r="Q120" s="27" t="s">
        <v>23</v>
      </c>
      <c r="R120" s="27" t="s">
        <v>23</v>
      </c>
      <c r="S120" s="21">
        <v>120.0</v>
      </c>
      <c r="T120" s="8"/>
      <c r="U120" s="8"/>
      <c r="V120" s="8"/>
      <c r="W120" s="8"/>
      <c r="X120" s="8"/>
      <c r="Y120" s="8"/>
      <c r="Z120" s="8"/>
    </row>
    <row r="121" ht="28.5" customHeight="1">
      <c r="A121" s="23" t="s">
        <v>150</v>
      </c>
      <c r="B121" s="17" t="str">
        <f t="shared" si="51"/>
        <v/>
      </c>
      <c r="C121" s="24" t="str">
        <f t="shared" si="52"/>
        <v>Khong</v>
      </c>
      <c r="D121" s="24" t="str">
        <f t="shared" si="53"/>
        <v>Khong</v>
      </c>
      <c r="E121" s="25" t="str">
        <f t="shared" si="54"/>
        <v/>
      </c>
      <c r="F121" s="25"/>
      <c r="G121" s="27" t="str">
        <f t="shared" si="55"/>
        <v/>
      </c>
      <c r="H121" s="26" t="s">
        <v>5</v>
      </c>
      <c r="I121" s="21">
        <v>1.0</v>
      </c>
      <c r="J121" s="21"/>
      <c r="K121" s="21"/>
      <c r="L121" s="21"/>
      <c r="M121" s="27" t="s">
        <v>41</v>
      </c>
      <c r="N121" s="22"/>
      <c r="O121" s="22"/>
      <c r="P121" s="22"/>
      <c r="Q121" s="27" t="s">
        <v>23</v>
      </c>
      <c r="R121" s="27" t="s">
        <v>23</v>
      </c>
      <c r="S121" s="21">
        <v>121.0</v>
      </c>
      <c r="T121" s="8"/>
      <c r="U121" s="8"/>
      <c r="V121" s="8"/>
      <c r="W121" s="8"/>
      <c r="X121" s="8"/>
      <c r="Y121" s="8"/>
      <c r="Z121" s="8"/>
    </row>
    <row r="122" ht="28.5" customHeight="1">
      <c r="A122" s="16" t="s">
        <v>151</v>
      </c>
      <c r="B122" s="17"/>
      <c r="C122" s="29"/>
      <c r="D122" s="29"/>
      <c r="E122" s="30"/>
      <c r="F122" s="18"/>
      <c r="G122" s="20"/>
      <c r="H122" s="33"/>
      <c r="I122" s="33"/>
      <c r="J122" s="33"/>
      <c r="K122" s="33"/>
      <c r="L122" s="33"/>
      <c r="M122" s="20"/>
      <c r="N122" s="20"/>
      <c r="O122" s="20"/>
      <c r="P122" s="20"/>
      <c r="Q122" s="20"/>
      <c r="R122" s="20"/>
      <c r="S122" s="21">
        <v>122.0</v>
      </c>
      <c r="T122" s="8"/>
      <c r="U122" s="8"/>
      <c r="V122" s="8"/>
      <c r="W122" s="8"/>
      <c r="X122" s="8"/>
      <c r="Y122" s="8"/>
      <c r="Z122" s="8"/>
    </row>
    <row r="123" ht="12.0" customHeight="1">
      <c r="A123" s="23" t="s">
        <v>152</v>
      </c>
      <c r="B123" s="17">
        <f t="shared" ref="B123:B128" si="56">HLOOKUP($B$2,$I$1:L123,S123,FALSE)</f>
        <v>1</v>
      </c>
      <c r="C123" s="24" t="str">
        <f t="shared" ref="C123:C128" si="57">IF(B123=1,"Ap Dung","Khong")</f>
        <v>Ap Dung</v>
      </c>
      <c r="D123" s="24" t="str">
        <f t="shared" ref="D123:D128" si="58">IF(E123="x","Bat buoc",(IF(E123=1,"khuyen khich","Khong")))</f>
        <v>Bat buoc</v>
      </c>
      <c r="E123" s="31" t="str">
        <f t="shared" ref="E123:E128" si="59">HLOOKUP($E$2,$N$1:R123,S123,FALSE)</f>
        <v>x</v>
      </c>
      <c r="F123" s="25"/>
      <c r="G123" s="27" t="str">
        <f t="shared" ref="G123:G128" si="60">IF(AND(F123=1,E123=1),1,IF(AND(F123=1,E123="x"),"x",""))</f>
        <v/>
      </c>
      <c r="H123" s="26" t="s">
        <v>15</v>
      </c>
      <c r="I123" s="21">
        <v>1.0</v>
      </c>
      <c r="J123" s="21">
        <v>1.0</v>
      </c>
      <c r="K123" s="21">
        <v>1.0</v>
      </c>
      <c r="L123" s="21">
        <v>1.0</v>
      </c>
      <c r="M123" s="27" t="s">
        <v>119</v>
      </c>
      <c r="N123" s="22"/>
      <c r="O123" s="27" t="s">
        <v>23</v>
      </c>
      <c r="P123" s="27" t="s">
        <v>23</v>
      </c>
      <c r="Q123" s="27" t="s">
        <v>23</v>
      </c>
      <c r="R123" s="27" t="s">
        <v>23</v>
      </c>
      <c r="S123" s="21">
        <v>123.0</v>
      </c>
      <c r="T123" s="8"/>
      <c r="U123" s="8"/>
      <c r="V123" s="8"/>
      <c r="W123" s="8"/>
      <c r="X123" s="8"/>
      <c r="Y123" s="8"/>
      <c r="Z123" s="8"/>
    </row>
    <row r="124" ht="28.5" customHeight="1">
      <c r="A124" s="23" t="s">
        <v>153</v>
      </c>
      <c r="B124" s="17">
        <f t="shared" si="56"/>
        <v>1</v>
      </c>
      <c r="C124" s="24" t="str">
        <f t="shared" si="57"/>
        <v>Ap Dung</v>
      </c>
      <c r="D124" s="24" t="str">
        <f t="shared" si="58"/>
        <v>khuyen khich</v>
      </c>
      <c r="E124" s="25">
        <f t="shared" si="59"/>
        <v>1</v>
      </c>
      <c r="F124" s="25">
        <v>1.0</v>
      </c>
      <c r="G124" s="22">
        <f t="shared" si="60"/>
        <v>1</v>
      </c>
      <c r="H124" s="26" t="s">
        <v>15</v>
      </c>
      <c r="I124" s="21">
        <v>1.0</v>
      </c>
      <c r="J124" s="21">
        <v>1.0</v>
      </c>
      <c r="K124" s="21">
        <v>1.0</v>
      </c>
      <c r="L124" s="21">
        <v>1.0</v>
      </c>
      <c r="M124" s="27" t="s">
        <v>116</v>
      </c>
      <c r="N124" s="22"/>
      <c r="O124" s="22">
        <v>1.0</v>
      </c>
      <c r="P124" s="22">
        <v>1.0</v>
      </c>
      <c r="Q124" s="27" t="s">
        <v>23</v>
      </c>
      <c r="R124" s="27" t="s">
        <v>23</v>
      </c>
      <c r="S124" s="21">
        <v>124.0</v>
      </c>
      <c r="T124" s="8"/>
      <c r="U124" s="8"/>
      <c r="V124" s="8"/>
      <c r="W124" s="8"/>
      <c r="X124" s="8"/>
      <c r="Y124" s="8"/>
      <c r="Z124" s="8"/>
    </row>
    <row r="125" ht="28.5" customHeight="1">
      <c r="A125" s="23" t="s">
        <v>154</v>
      </c>
      <c r="B125" s="17">
        <f t="shared" si="56"/>
        <v>1</v>
      </c>
      <c r="C125" s="24" t="str">
        <f t="shared" si="57"/>
        <v>Ap Dung</v>
      </c>
      <c r="D125" s="24" t="str">
        <f t="shared" si="58"/>
        <v>khuyen khich</v>
      </c>
      <c r="E125" s="25">
        <f t="shared" si="59"/>
        <v>1</v>
      </c>
      <c r="F125" s="25">
        <v>1.0</v>
      </c>
      <c r="G125" s="22">
        <f t="shared" si="60"/>
        <v>1</v>
      </c>
      <c r="H125" s="26" t="s">
        <v>15</v>
      </c>
      <c r="I125" s="21">
        <v>1.0</v>
      </c>
      <c r="J125" s="21">
        <v>1.0</v>
      </c>
      <c r="K125" s="21">
        <v>1.0</v>
      </c>
      <c r="L125" s="21">
        <v>1.0</v>
      </c>
      <c r="M125" s="27" t="s">
        <v>35</v>
      </c>
      <c r="N125" s="22"/>
      <c r="O125" s="22"/>
      <c r="P125" s="22">
        <v>1.0</v>
      </c>
      <c r="Q125" s="27" t="s">
        <v>23</v>
      </c>
      <c r="R125" s="27" t="s">
        <v>23</v>
      </c>
      <c r="S125" s="21">
        <v>125.0</v>
      </c>
      <c r="T125" s="8"/>
      <c r="U125" s="8"/>
      <c r="V125" s="8"/>
      <c r="W125" s="8"/>
      <c r="X125" s="8"/>
      <c r="Y125" s="8"/>
      <c r="Z125" s="8"/>
    </row>
    <row r="126" ht="28.5" customHeight="1">
      <c r="A126" s="23" t="s">
        <v>155</v>
      </c>
      <c r="B126" s="17">
        <f t="shared" si="56"/>
        <v>1</v>
      </c>
      <c r="C126" s="24" t="str">
        <f t="shared" si="57"/>
        <v>Ap Dung</v>
      </c>
      <c r="D126" s="24" t="str">
        <f t="shared" si="58"/>
        <v>Bat buoc</v>
      </c>
      <c r="E126" s="31" t="str">
        <f t="shared" si="59"/>
        <v>x</v>
      </c>
      <c r="F126" s="25">
        <v>1.0</v>
      </c>
      <c r="G126" s="27" t="str">
        <f t="shared" si="60"/>
        <v>x</v>
      </c>
      <c r="H126" s="26" t="s">
        <v>15</v>
      </c>
      <c r="I126" s="21">
        <v>1.0</v>
      </c>
      <c r="J126" s="21">
        <v>1.0</v>
      </c>
      <c r="K126" s="21">
        <v>1.0</v>
      </c>
      <c r="L126" s="21">
        <v>1.0</v>
      </c>
      <c r="M126" s="27" t="s">
        <v>25</v>
      </c>
      <c r="N126" s="22"/>
      <c r="O126" s="22"/>
      <c r="P126" s="27" t="s">
        <v>23</v>
      </c>
      <c r="Q126" s="27" t="s">
        <v>23</v>
      </c>
      <c r="R126" s="27" t="s">
        <v>23</v>
      </c>
      <c r="S126" s="21">
        <v>126.0</v>
      </c>
      <c r="T126" s="8"/>
      <c r="U126" s="8"/>
      <c r="V126" s="8"/>
      <c r="W126" s="8"/>
      <c r="X126" s="8"/>
      <c r="Y126" s="8"/>
      <c r="Z126" s="8"/>
    </row>
    <row r="127" ht="28.5" customHeight="1">
      <c r="A127" s="23" t="s">
        <v>156</v>
      </c>
      <c r="B127" s="17">
        <f t="shared" si="56"/>
        <v>1</v>
      </c>
      <c r="C127" s="24" t="str">
        <f t="shared" si="57"/>
        <v>Ap Dung</v>
      </c>
      <c r="D127" s="24" t="str">
        <f t="shared" si="58"/>
        <v>Khong</v>
      </c>
      <c r="E127" s="25" t="str">
        <f t="shared" si="59"/>
        <v/>
      </c>
      <c r="F127" s="25"/>
      <c r="G127" s="27" t="str">
        <f t="shared" si="60"/>
        <v/>
      </c>
      <c r="H127" s="26" t="s">
        <v>15</v>
      </c>
      <c r="I127" s="21">
        <v>1.0</v>
      </c>
      <c r="J127" s="21">
        <v>1.0</v>
      </c>
      <c r="K127" s="21">
        <v>1.0</v>
      </c>
      <c r="L127" s="21">
        <v>1.0</v>
      </c>
      <c r="M127" s="27" t="s">
        <v>41</v>
      </c>
      <c r="N127" s="22"/>
      <c r="O127" s="22"/>
      <c r="P127" s="22"/>
      <c r="Q127" s="27" t="s">
        <v>23</v>
      </c>
      <c r="R127" s="27" t="s">
        <v>23</v>
      </c>
      <c r="S127" s="21">
        <v>127.0</v>
      </c>
      <c r="T127" s="8"/>
      <c r="U127" s="8"/>
      <c r="V127" s="8"/>
      <c r="W127" s="8"/>
      <c r="X127" s="8"/>
      <c r="Y127" s="8"/>
      <c r="Z127" s="8"/>
    </row>
    <row r="128" ht="28.5" customHeight="1">
      <c r="A128" s="23" t="s">
        <v>157</v>
      </c>
      <c r="B128" s="17">
        <f t="shared" si="56"/>
        <v>1</v>
      </c>
      <c r="C128" s="24" t="str">
        <f t="shared" si="57"/>
        <v>Ap Dung</v>
      </c>
      <c r="D128" s="24" t="str">
        <f t="shared" si="58"/>
        <v>Khong</v>
      </c>
      <c r="E128" s="25" t="str">
        <f t="shared" si="59"/>
        <v/>
      </c>
      <c r="F128" s="25"/>
      <c r="G128" s="27" t="str">
        <f t="shared" si="60"/>
        <v/>
      </c>
      <c r="H128" s="26" t="s">
        <v>15</v>
      </c>
      <c r="I128" s="21">
        <v>1.0</v>
      </c>
      <c r="J128" s="21">
        <v>1.0</v>
      </c>
      <c r="K128" s="21">
        <v>1.0</v>
      </c>
      <c r="L128" s="21">
        <v>1.0</v>
      </c>
      <c r="M128" s="27" t="s">
        <v>41</v>
      </c>
      <c r="N128" s="22"/>
      <c r="O128" s="22"/>
      <c r="P128" s="22"/>
      <c r="Q128" s="27" t="s">
        <v>23</v>
      </c>
      <c r="R128" s="27" t="s">
        <v>23</v>
      </c>
      <c r="S128" s="21">
        <v>128.0</v>
      </c>
      <c r="T128" s="8"/>
      <c r="U128" s="8"/>
      <c r="V128" s="8"/>
      <c r="W128" s="8"/>
      <c r="X128" s="8"/>
      <c r="Y128" s="8"/>
      <c r="Z128" s="8"/>
    </row>
    <row r="129" ht="28.5" customHeight="1">
      <c r="A129" s="16" t="s">
        <v>158</v>
      </c>
      <c r="B129" s="17"/>
      <c r="C129" s="29"/>
      <c r="D129" s="29"/>
      <c r="E129" s="30"/>
      <c r="F129" s="30"/>
      <c r="G129" s="22"/>
      <c r="H129" s="21"/>
      <c r="I129" s="21"/>
      <c r="J129" s="21"/>
      <c r="K129" s="21"/>
      <c r="L129" s="21"/>
      <c r="M129" s="22"/>
      <c r="N129" s="22"/>
      <c r="O129" s="22"/>
      <c r="P129" s="22"/>
      <c r="Q129" s="22"/>
      <c r="R129" s="22"/>
      <c r="S129" s="21">
        <v>129.0</v>
      </c>
      <c r="T129" s="8"/>
      <c r="U129" s="8"/>
      <c r="V129" s="8"/>
      <c r="W129" s="8"/>
      <c r="X129" s="8"/>
      <c r="Y129" s="8"/>
      <c r="Z129" s="8"/>
    </row>
    <row r="130" ht="28.5" customHeight="1">
      <c r="A130" s="23" t="s">
        <v>159</v>
      </c>
      <c r="B130" s="17">
        <f>HLOOKUP($B$2,$I$1:L130,S130,FALSE)</f>
        <v>1</v>
      </c>
      <c r="C130" s="24" t="str">
        <f>IF(B130=1,"Ap Dung","Khong")</f>
        <v>Ap Dung</v>
      </c>
      <c r="D130" s="24" t="str">
        <f>IF(E130="x","Bat buoc",(IF(E130=1,"khuyen khich","Khong")))</f>
        <v>Bat buoc</v>
      </c>
      <c r="E130" s="31" t="str">
        <f>HLOOKUP($E$2,$N$1:R130,S130,FALSE)</f>
        <v>x</v>
      </c>
      <c r="F130" s="25"/>
      <c r="G130" s="27" t="str">
        <f>IF(AND(F130=1,E130=1),1,IF(AND(F130=1,E130="x"),"x",""))</f>
        <v/>
      </c>
      <c r="H130" s="26" t="s">
        <v>15</v>
      </c>
      <c r="I130" s="21">
        <v>1.0</v>
      </c>
      <c r="J130" s="21">
        <v>1.0</v>
      </c>
      <c r="K130" s="21">
        <v>1.0</v>
      </c>
      <c r="L130" s="21">
        <v>1.0</v>
      </c>
      <c r="M130" s="27" t="s">
        <v>22</v>
      </c>
      <c r="N130" s="27" t="s">
        <v>23</v>
      </c>
      <c r="O130" s="27" t="s">
        <v>23</v>
      </c>
      <c r="P130" s="27" t="s">
        <v>23</v>
      </c>
      <c r="Q130" s="27" t="s">
        <v>23</v>
      </c>
      <c r="R130" s="27" t="s">
        <v>23</v>
      </c>
      <c r="S130" s="21">
        <v>130.0</v>
      </c>
      <c r="T130" s="8"/>
      <c r="U130" s="8"/>
      <c r="V130" s="8"/>
      <c r="W130" s="8"/>
      <c r="X130" s="8"/>
      <c r="Y130" s="8"/>
      <c r="Z130" s="8"/>
    </row>
    <row r="131" ht="28.5" customHeight="1">
      <c r="A131" s="16" t="s">
        <v>160</v>
      </c>
      <c r="B131" s="17"/>
      <c r="C131" s="29"/>
      <c r="D131" s="29"/>
      <c r="E131" s="30"/>
      <c r="F131" s="18"/>
      <c r="G131" s="20"/>
      <c r="H131" s="33"/>
      <c r="I131" s="33"/>
      <c r="J131" s="33"/>
      <c r="K131" s="33"/>
      <c r="L131" s="33"/>
      <c r="M131" s="20"/>
      <c r="N131" s="20"/>
      <c r="O131" s="20"/>
      <c r="P131" s="20"/>
      <c r="Q131" s="20"/>
      <c r="R131" s="20"/>
      <c r="S131" s="21">
        <v>131.0</v>
      </c>
      <c r="T131" s="8"/>
      <c r="U131" s="8"/>
      <c r="V131" s="8"/>
      <c r="W131" s="8"/>
      <c r="X131" s="8"/>
      <c r="Y131" s="8"/>
      <c r="Z131" s="8"/>
    </row>
    <row r="132" ht="28.5" customHeight="1">
      <c r="A132" s="16" t="s">
        <v>161</v>
      </c>
      <c r="B132" s="17"/>
      <c r="C132" s="29"/>
      <c r="D132" s="29"/>
      <c r="E132" s="30"/>
      <c r="F132" s="18"/>
      <c r="G132" s="20"/>
      <c r="H132" s="33"/>
      <c r="I132" s="33"/>
      <c r="J132" s="33"/>
      <c r="K132" s="33"/>
      <c r="L132" s="33"/>
      <c r="M132" s="20"/>
      <c r="N132" s="20"/>
      <c r="O132" s="20"/>
      <c r="P132" s="20"/>
      <c r="Q132" s="20"/>
      <c r="R132" s="20"/>
      <c r="S132" s="21">
        <v>132.0</v>
      </c>
      <c r="T132" s="8"/>
      <c r="U132" s="8"/>
      <c r="V132" s="8"/>
      <c r="W132" s="8"/>
      <c r="X132" s="8"/>
      <c r="Y132" s="8"/>
      <c r="Z132" s="8"/>
    </row>
    <row r="133" ht="28.5" customHeight="1">
      <c r="A133" s="23" t="s">
        <v>162</v>
      </c>
      <c r="B133" s="17">
        <f t="shared" ref="B133:B142" si="61">HLOOKUP($B$2,$I$1:L133,S133,FALSE)</f>
        <v>1</v>
      </c>
      <c r="C133" s="24" t="str">
        <f t="shared" ref="C133:C142" si="62">IF(B133=1,"Ap Dung","Khong")</f>
        <v>Ap Dung</v>
      </c>
      <c r="D133" s="24" t="str">
        <f t="shared" ref="D133:D142" si="63">IF(E133="x","Bat buoc",(IF(E133=1,"khuyen khich","Khong")))</f>
        <v>Khong</v>
      </c>
      <c r="E133" s="25" t="str">
        <f t="shared" ref="E133:E142" si="64">HLOOKUP($E$2,$N$1:R133,S133,FALSE)</f>
        <v/>
      </c>
      <c r="F133" s="25"/>
      <c r="G133" s="27" t="str">
        <f t="shared" ref="G133:G142" si="65">IF(AND(F133=1,E133=1),1,IF(AND(F133=1,E133="x"),"x",""))</f>
        <v/>
      </c>
      <c r="H133" s="26" t="s">
        <v>15</v>
      </c>
      <c r="I133" s="21">
        <v>1.0</v>
      </c>
      <c r="J133" s="21">
        <v>1.0</v>
      </c>
      <c r="K133" s="21">
        <v>1.0</v>
      </c>
      <c r="L133" s="21">
        <v>1.0</v>
      </c>
      <c r="M133" s="27" t="s">
        <v>30</v>
      </c>
      <c r="N133" s="27" t="s">
        <v>23</v>
      </c>
      <c r="O133" s="27" t="s">
        <v>23</v>
      </c>
      <c r="P133" s="22"/>
      <c r="Q133" s="22"/>
      <c r="R133" s="22"/>
      <c r="S133" s="21">
        <v>133.0</v>
      </c>
      <c r="T133" s="8"/>
      <c r="U133" s="8"/>
      <c r="V133" s="8"/>
      <c r="W133" s="8"/>
      <c r="X133" s="8"/>
      <c r="Y133" s="8"/>
      <c r="Z133" s="8"/>
    </row>
    <row r="134" ht="28.5" customHeight="1">
      <c r="A134" s="23" t="s">
        <v>163</v>
      </c>
      <c r="B134" s="17">
        <f t="shared" si="61"/>
        <v>1</v>
      </c>
      <c r="C134" s="24" t="str">
        <f t="shared" si="62"/>
        <v>Ap Dung</v>
      </c>
      <c r="D134" s="24" t="str">
        <f t="shared" si="63"/>
        <v>Bat buoc</v>
      </c>
      <c r="E134" s="31" t="str">
        <f t="shared" si="64"/>
        <v>x</v>
      </c>
      <c r="F134" s="25">
        <v>1.0</v>
      </c>
      <c r="G134" s="27" t="str">
        <f t="shared" si="65"/>
        <v>x</v>
      </c>
      <c r="H134" s="26" t="s">
        <v>15</v>
      </c>
      <c r="I134" s="21">
        <v>1.0</v>
      </c>
      <c r="J134" s="21">
        <v>1.0</v>
      </c>
      <c r="K134" s="21">
        <v>1.0</v>
      </c>
      <c r="L134" s="21">
        <v>1.0</v>
      </c>
      <c r="M134" s="27" t="s">
        <v>53</v>
      </c>
      <c r="N134" s="22"/>
      <c r="O134" s="22"/>
      <c r="P134" s="27" t="s">
        <v>23</v>
      </c>
      <c r="Q134" s="22"/>
      <c r="R134" s="22"/>
      <c r="S134" s="21">
        <v>134.0</v>
      </c>
      <c r="T134" s="8"/>
      <c r="U134" s="8"/>
      <c r="V134" s="8"/>
      <c r="W134" s="8"/>
      <c r="X134" s="8"/>
      <c r="Y134" s="8"/>
      <c r="Z134" s="8"/>
    </row>
    <row r="135" ht="28.5" customHeight="1">
      <c r="A135" s="23" t="s">
        <v>164</v>
      </c>
      <c r="B135" s="17">
        <f t="shared" si="61"/>
        <v>1</v>
      </c>
      <c r="C135" s="24" t="str">
        <f t="shared" si="62"/>
        <v>Ap Dung</v>
      </c>
      <c r="D135" s="24" t="str">
        <f t="shared" si="63"/>
        <v>Khong</v>
      </c>
      <c r="E135" s="25" t="str">
        <f t="shared" si="64"/>
        <v/>
      </c>
      <c r="F135" s="25"/>
      <c r="G135" s="27" t="str">
        <f t="shared" si="65"/>
        <v/>
      </c>
      <c r="H135" s="26" t="s">
        <v>15</v>
      </c>
      <c r="I135" s="21">
        <v>1.0</v>
      </c>
      <c r="J135" s="21">
        <v>1.0</v>
      </c>
      <c r="K135" s="21">
        <v>1.0</v>
      </c>
      <c r="L135" s="21">
        <v>1.0</v>
      </c>
      <c r="M135" s="27" t="s">
        <v>41</v>
      </c>
      <c r="N135" s="22"/>
      <c r="O135" s="22"/>
      <c r="P135" s="22"/>
      <c r="Q135" s="27" t="s">
        <v>23</v>
      </c>
      <c r="R135" s="27" t="s">
        <v>23</v>
      </c>
      <c r="S135" s="21">
        <v>135.0</v>
      </c>
      <c r="T135" s="8"/>
      <c r="U135" s="8"/>
      <c r="V135" s="8"/>
      <c r="W135" s="8"/>
      <c r="X135" s="8"/>
      <c r="Y135" s="8"/>
      <c r="Z135" s="8"/>
    </row>
    <row r="136" ht="28.5" customHeight="1">
      <c r="A136" s="23" t="s">
        <v>165</v>
      </c>
      <c r="B136" s="17">
        <f t="shared" si="61"/>
        <v>1</v>
      </c>
      <c r="C136" s="24" t="str">
        <f t="shared" si="62"/>
        <v>Ap Dung</v>
      </c>
      <c r="D136" s="24" t="str">
        <f t="shared" si="63"/>
        <v>Bat buoc</v>
      </c>
      <c r="E136" s="31" t="str">
        <f t="shared" si="64"/>
        <v>x</v>
      </c>
      <c r="F136" s="25">
        <v>1.0</v>
      </c>
      <c r="G136" s="27" t="str">
        <f t="shared" si="65"/>
        <v>x</v>
      </c>
      <c r="H136" s="26" t="s">
        <v>15</v>
      </c>
      <c r="I136" s="21">
        <v>1.0</v>
      </c>
      <c r="J136" s="21">
        <v>1.0</v>
      </c>
      <c r="K136" s="21">
        <v>1.0</v>
      </c>
      <c r="L136" s="21">
        <v>1.0</v>
      </c>
      <c r="M136" s="27" t="s">
        <v>22</v>
      </c>
      <c r="N136" s="27" t="s">
        <v>23</v>
      </c>
      <c r="O136" s="27" t="s">
        <v>23</v>
      </c>
      <c r="P136" s="27" t="s">
        <v>23</v>
      </c>
      <c r="Q136" s="27" t="s">
        <v>23</v>
      </c>
      <c r="R136" s="27" t="s">
        <v>23</v>
      </c>
      <c r="S136" s="21">
        <v>136.0</v>
      </c>
      <c r="T136" s="8"/>
      <c r="U136" s="8"/>
      <c r="V136" s="8"/>
      <c r="W136" s="8"/>
      <c r="X136" s="8"/>
      <c r="Y136" s="8"/>
      <c r="Z136" s="8"/>
    </row>
    <row r="137" ht="28.5" customHeight="1">
      <c r="A137" s="23" t="s">
        <v>166</v>
      </c>
      <c r="B137" s="17">
        <f t="shared" si="61"/>
        <v>1</v>
      </c>
      <c r="C137" s="24" t="str">
        <f t="shared" si="62"/>
        <v>Ap Dung</v>
      </c>
      <c r="D137" s="24" t="str">
        <f t="shared" si="63"/>
        <v>Bat buoc</v>
      </c>
      <c r="E137" s="31" t="str">
        <f t="shared" si="64"/>
        <v>x</v>
      </c>
      <c r="F137" s="25">
        <v>1.0</v>
      </c>
      <c r="G137" s="27" t="str">
        <f t="shared" si="65"/>
        <v>x</v>
      </c>
      <c r="H137" s="26" t="s">
        <v>15</v>
      </c>
      <c r="I137" s="21">
        <v>1.0</v>
      </c>
      <c r="J137" s="21">
        <v>1.0</v>
      </c>
      <c r="K137" s="21">
        <v>1.0</v>
      </c>
      <c r="L137" s="21">
        <v>1.0</v>
      </c>
      <c r="M137" s="27" t="s">
        <v>22</v>
      </c>
      <c r="N137" s="27" t="s">
        <v>23</v>
      </c>
      <c r="O137" s="27" t="s">
        <v>23</v>
      </c>
      <c r="P137" s="27" t="s">
        <v>23</v>
      </c>
      <c r="Q137" s="27" t="s">
        <v>23</v>
      </c>
      <c r="R137" s="27" t="s">
        <v>23</v>
      </c>
      <c r="S137" s="21">
        <v>137.0</v>
      </c>
      <c r="T137" s="8"/>
      <c r="U137" s="8"/>
      <c r="V137" s="8"/>
      <c r="W137" s="8"/>
      <c r="X137" s="8"/>
      <c r="Y137" s="8"/>
      <c r="Z137" s="8"/>
    </row>
    <row r="138" ht="28.5" customHeight="1">
      <c r="A138" s="23" t="s">
        <v>167</v>
      </c>
      <c r="B138" s="17">
        <f t="shared" si="61"/>
        <v>1</v>
      </c>
      <c r="C138" s="24" t="str">
        <f t="shared" si="62"/>
        <v>Ap Dung</v>
      </c>
      <c r="D138" s="24" t="str">
        <f t="shared" si="63"/>
        <v>Bat buoc</v>
      </c>
      <c r="E138" s="31" t="str">
        <f t="shared" si="64"/>
        <v>x</v>
      </c>
      <c r="F138" s="25">
        <v>1.0</v>
      </c>
      <c r="G138" s="27" t="str">
        <f t="shared" si="65"/>
        <v>x</v>
      </c>
      <c r="H138" s="26" t="s">
        <v>15</v>
      </c>
      <c r="I138" s="21">
        <v>1.0</v>
      </c>
      <c r="J138" s="21">
        <v>1.0</v>
      </c>
      <c r="K138" s="21">
        <v>1.0</v>
      </c>
      <c r="L138" s="21">
        <v>1.0</v>
      </c>
      <c r="M138" s="27" t="s">
        <v>22</v>
      </c>
      <c r="N138" s="27" t="s">
        <v>23</v>
      </c>
      <c r="O138" s="27" t="s">
        <v>23</v>
      </c>
      <c r="P138" s="27" t="s">
        <v>23</v>
      </c>
      <c r="Q138" s="27" t="s">
        <v>23</v>
      </c>
      <c r="R138" s="27" t="s">
        <v>23</v>
      </c>
      <c r="S138" s="21">
        <v>138.0</v>
      </c>
      <c r="T138" s="8"/>
      <c r="U138" s="8"/>
      <c r="V138" s="8"/>
      <c r="W138" s="8"/>
      <c r="X138" s="8"/>
      <c r="Y138" s="8"/>
      <c r="Z138" s="8"/>
    </row>
    <row r="139" ht="28.5" customHeight="1">
      <c r="A139" s="23" t="s">
        <v>168</v>
      </c>
      <c r="B139" s="17">
        <f t="shared" si="61"/>
        <v>1</v>
      </c>
      <c r="C139" s="24" t="str">
        <f t="shared" si="62"/>
        <v>Ap Dung</v>
      </c>
      <c r="D139" s="24" t="str">
        <f t="shared" si="63"/>
        <v>Bat buoc</v>
      </c>
      <c r="E139" s="31" t="str">
        <f t="shared" si="64"/>
        <v>x</v>
      </c>
      <c r="F139" s="25">
        <v>1.0</v>
      </c>
      <c r="G139" s="27" t="str">
        <f t="shared" si="65"/>
        <v>x</v>
      </c>
      <c r="H139" s="26" t="s">
        <v>15</v>
      </c>
      <c r="I139" s="21">
        <v>1.0</v>
      </c>
      <c r="J139" s="21">
        <v>1.0</v>
      </c>
      <c r="K139" s="21">
        <v>1.0</v>
      </c>
      <c r="L139" s="21">
        <v>1.0</v>
      </c>
      <c r="M139" s="27" t="s">
        <v>25</v>
      </c>
      <c r="N139" s="22"/>
      <c r="O139" s="22"/>
      <c r="P139" s="27" t="s">
        <v>23</v>
      </c>
      <c r="Q139" s="27" t="s">
        <v>23</v>
      </c>
      <c r="R139" s="27" t="s">
        <v>23</v>
      </c>
      <c r="S139" s="21">
        <v>139.0</v>
      </c>
      <c r="T139" s="8"/>
      <c r="U139" s="8"/>
      <c r="V139" s="8"/>
      <c r="W139" s="8"/>
      <c r="X139" s="8"/>
      <c r="Y139" s="8"/>
      <c r="Z139" s="8"/>
    </row>
    <row r="140" ht="28.5" customHeight="1">
      <c r="A140" s="23" t="s">
        <v>169</v>
      </c>
      <c r="B140" s="17">
        <f t="shared" si="61"/>
        <v>1</v>
      </c>
      <c r="C140" s="24" t="str">
        <f t="shared" si="62"/>
        <v>Ap Dung</v>
      </c>
      <c r="D140" s="24" t="str">
        <f t="shared" si="63"/>
        <v>Khong</v>
      </c>
      <c r="E140" s="25" t="str">
        <f t="shared" si="64"/>
        <v/>
      </c>
      <c r="F140" s="25"/>
      <c r="G140" s="27" t="str">
        <f t="shared" si="65"/>
        <v/>
      </c>
      <c r="H140" s="26" t="s">
        <v>15</v>
      </c>
      <c r="I140" s="21">
        <v>1.0</v>
      </c>
      <c r="J140" s="21">
        <v>1.0</v>
      </c>
      <c r="K140" s="21">
        <v>1.0</v>
      </c>
      <c r="L140" s="21">
        <v>1.0</v>
      </c>
      <c r="M140" s="27" t="s">
        <v>56</v>
      </c>
      <c r="N140" s="22"/>
      <c r="O140" s="22"/>
      <c r="P140" s="22"/>
      <c r="Q140" s="27" t="s">
        <v>23</v>
      </c>
      <c r="R140" s="22"/>
      <c r="S140" s="21">
        <v>140.0</v>
      </c>
      <c r="T140" s="8"/>
      <c r="U140" s="8"/>
      <c r="V140" s="8"/>
      <c r="W140" s="8"/>
      <c r="X140" s="8"/>
      <c r="Y140" s="8"/>
      <c r="Z140" s="8"/>
    </row>
    <row r="141" ht="28.5" customHeight="1">
      <c r="A141" s="23" t="s">
        <v>170</v>
      </c>
      <c r="B141" s="17">
        <f t="shared" si="61"/>
        <v>1</v>
      </c>
      <c r="C141" s="24" t="str">
        <f t="shared" si="62"/>
        <v>Ap Dung</v>
      </c>
      <c r="D141" s="24" t="str">
        <f t="shared" si="63"/>
        <v>Khong</v>
      </c>
      <c r="E141" s="25" t="str">
        <f t="shared" si="64"/>
        <v/>
      </c>
      <c r="F141" s="25"/>
      <c r="G141" s="27" t="str">
        <f t="shared" si="65"/>
        <v/>
      </c>
      <c r="H141" s="26" t="s">
        <v>15</v>
      </c>
      <c r="I141" s="21">
        <v>1.0</v>
      </c>
      <c r="J141" s="21">
        <v>1.0</v>
      </c>
      <c r="K141" s="21">
        <v>1.0</v>
      </c>
      <c r="L141" s="21">
        <v>1.0</v>
      </c>
      <c r="M141" s="27" t="s">
        <v>41</v>
      </c>
      <c r="N141" s="22"/>
      <c r="O141" s="22"/>
      <c r="P141" s="22"/>
      <c r="Q141" s="27" t="s">
        <v>23</v>
      </c>
      <c r="R141" s="27" t="s">
        <v>23</v>
      </c>
      <c r="S141" s="21">
        <v>141.0</v>
      </c>
      <c r="T141" s="8"/>
      <c r="U141" s="8"/>
      <c r="V141" s="8"/>
      <c r="W141" s="8"/>
      <c r="X141" s="8"/>
      <c r="Y141" s="8"/>
      <c r="Z141" s="8"/>
    </row>
    <row r="142" ht="28.5" customHeight="1">
      <c r="A142" s="23" t="s">
        <v>171</v>
      </c>
      <c r="B142" s="17">
        <f t="shared" si="61"/>
        <v>1</v>
      </c>
      <c r="C142" s="24" t="str">
        <f t="shared" si="62"/>
        <v>Ap Dung</v>
      </c>
      <c r="D142" s="24" t="str">
        <f t="shared" si="63"/>
        <v>Khong</v>
      </c>
      <c r="E142" s="25" t="str">
        <f t="shared" si="64"/>
        <v/>
      </c>
      <c r="F142" s="25"/>
      <c r="G142" s="27" t="str">
        <f t="shared" si="65"/>
        <v/>
      </c>
      <c r="H142" s="26" t="s">
        <v>15</v>
      </c>
      <c r="I142" s="21">
        <v>1.0</v>
      </c>
      <c r="J142" s="21">
        <v>1.0</v>
      </c>
      <c r="K142" s="21">
        <v>1.0</v>
      </c>
      <c r="L142" s="21">
        <v>1.0</v>
      </c>
      <c r="M142" s="27" t="s">
        <v>28</v>
      </c>
      <c r="N142" s="22"/>
      <c r="O142" s="22"/>
      <c r="P142" s="22"/>
      <c r="Q142" s="22"/>
      <c r="R142" s="27" t="s">
        <v>23</v>
      </c>
      <c r="S142" s="21">
        <v>142.0</v>
      </c>
      <c r="T142" s="8"/>
      <c r="U142" s="8"/>
      <c r="V142" s="8"/>
      <c r="W142" s="8"/>
      <c r="X142" s="8"/>
      <c r="Y142" s="8"/>
      <c r="Z142" s="8"/>
    </row>
    <row r="143" ht="28.5" customHeight="1">
      <c r="A143" s="28" t="s">
        <v>172</v>
      </c>
      <c r="B143" s="17"/>
      <c r="C143" s="29"/>
      <c r="D143" s="29"/>
      <c r="E143" s="30"/>
      <c r="F143" s="30"/>
      <c r="G143" s="22"/>
      <c r="H143" s="21"/>
      <c r="I143" s="21"/>
      <c r="J143" s="21"/>
      <c r="K143" s="21"/>
      <c r="L143" s="21"/>
      <c r="M143" s="22"/>
      <c r="N143" s="22"/>
      <c r="O143" s="22"/>
      <c r="P143" s="22"/>
      <c r="Q143" s="22"/>
      <c r="R143" s="22"/>
      <c r="S143" s="21">
        <v>143.0</v>
      </c>
      <c r="T143" s="8"/>
      <c r="U143" s="8"/>
      <c r="V143" s="8"/>
      <c r="W143" s="8"/>
      <c r="X143" s="8"/>
      <c r="Y143" s="8"/>
      <c r="Z143" s="8"/>
    </row>
    <row r="144" ht="28.5" customHeight="1">
      <c r="A144" s="28" t="s">
        <v>173</v>
      </c>
      <c r="B144" s="17"/>
      <c r="C144" s="29"/>
      <c r="D144" s="29"/>
      <c r="E144" s="30"/>
      <c r="F144" s="30"/>
      <c r="G144" s="22"/>
      <c r="H144" s="21"/>
      <c r="I144" s="21"/>
      <c r="J144" s="21"/>
      <c r="K144" s="21"/>
      <c r="L144" s="21"/>
      <c r="M144" s="22"/>
      <c r="N144" s="22"/>
      <c r="O144" s="22"/>
      <c r="P144" s="22"/>
      <c r="Q144" s="22"/>
      <c r="R144" s="22"/>
      <c r="S144" s="21">
        <v>144.0</v>
      </c>
      <c r="T144" s="8"/>
      <c r="U144" s="8"/>
      <c r="V144" s="8"/>
      <c r="W144" s="8"/>
      <c r="X144" s="8"/>
      <c r="Y144" s="8"/>
      <c r="Z144" s="8"/>
    </row>
    <row r="145" ht="28.5" customHeight="1">
      <c r="A145" s="28" t="s">
        <v>174</v>
      </c>
      <c r="B145" s="17"/>
      <c r="C145" s="29"/>
      <c r="D145" s="29"/>
      <c r="E145" s="30"/>
      <c r="F145" s="30"/>
      <c r="G145" s="22"/>
      <c r="H145" s="21"/>
      <c r="I145" s="21"/>
      <c r="J145" s="21"/>
      <c r="K145" s="21"/>
      <c r="L145" s="21"/>
      <c r="M145" s="22"/>
      <c r="N145" s="22"/>
      <c r="O145" s="22"/>
      <c r="P145" s="22"/>
      <c r="Q145" s="22"/>
      <c r="R145" s="22"/>
      <c r="S145" s="21">
        <v>145.0</v>
      </c>
      <c r="T145" s="8"/>
      <c r="U145" s="8"/>
      <c r="V145" s="8"/>
      <c r="W145" s="8"/>
      <c r="X145" s="8"/>
      <c r="Y145" s="8"/>
      <c r="Z145" s="8"/>
    </row>
    <row r="146" ht="28.5" customHeight="1">
      <c r="A146" s="23" t="s">
        <v>175</v>
      </c>
      <c r="B146" s="17">
        <f t="shared" ref="B146:B158" si="66">HLOOKUP($B$2,$I$1:L146,S146,FALSE)</f>
        <v>1</v>
      </c>
      <c r="C146" s="24" t="str">
        <f t="shared" ref="C146:C158" si="67">IF(B146=1,"Ap Dung","Khong")</f>
        <v>Ap Dung</v>
      </c>
      <c r="D146" s="24" t="str">
        <f t="shared" ref="D146:D158" si="68">IF(E146="x","Bat buoc",(IF(E146=1,"khuyen khich","Khong")))</f>
        <v>Bat buoc</v>
      </c>
      <c r="E146" s="31" t="str">
        <f t="shared" ref="E146:E158" si="69">HLOOKUP($E$2,$N$1:R146,S146,FALSE)</f>
        <v>x</v>
      </c>
      <c r="F146" s="25"/>
      <c r="G146" s="27" t="str">
        <f t="shared" ref="G146:G158" si="70">IF(AND(F146=1,E146=1),1,IF(AND(F146=1,E146="x"),"x",""))</f>
        <v/>
      </c>
      <c r="H146" s="26" t="s">
        <v>15</v>
      </c>
      <c r="I146" s="21">
        <v>1.0</v>
      </c>
      <c r="J146" s="21">
        <v>1.0</v>
      </c>
      <c r="K146" s="21">
        <v>1.0</v>
      </c>
      <c r="L146" s="21">
        <v>1.0</v>
      </c>
      <c r="M146" s="27" t="s">
        <v>22</v>
      </c>
      <c r="N146" s="27" t="s">
        <v>23</v>
      </c>
      <c r="O146" s="27" t="s">
        <v>23</v>
      </c>
      <c r="P146" s="27" t="s">
        <v>23</v>
      </c>
      <c r="Q146" s="27" t="s">
        <v>23</v>
      </c>
      <c r="R146" s="27" t="s">
        <v>23</v>
      </c>
      <c r="S146" s="21">
        <v>146.0</v>
      </c>
      <c r="T146" s="8"/>
      <c r="U146" s="8"/>
      <c r="V146" s="8"/>
      <c r="W146" s="8"/>
      <c r="X146" s="8"/>
      <c r="Y146" s="8"/>
      <c r="Z146" s="8"/>
    </row>
    <row r="147" ht="28.5" customHeight="1">
      <c r="A147" s="23" t="s">
        <v>176</v>
      </c>
      <c r="B147" s="17">
        <f t="shared" si="66"/>
        <v>1</v>
      </c>
      <c r="C147" s="24" t="str">
        <f t="shared" si="67"/>
        <v>Ap Dung</v>
      </c>
      <c r="D147" s="24" t="str">
        <f t="shared" si="68"/>
        <v>Bat buoc</v>
      </c>
      <c r="E147" s="31" t="str">
        <f t="shared" si="69"/>
        <v>x</v>
      </c>
      <c r="F147" s="25"/>
      <c r="G147" s="27" t="str">
        <f t="shared" si="70"/>
        <v/>
      </c>
      <c r="H147" s="26" t="s">
        <v>15</v>
      </c>
      <c r="I147" s="21">
        <v>1.0</v>
      </c>
      <c r="J147" s="21">
        <v>1.0</v>
      </c>
      <c r="K147" s="21">
        <v>1.0</v>
      </c>
      <c r="L147" s="21">
        <v>1.0</v>
      </c>
      <c r="M147" s="27" t="s">
        <v>22</v>
      </c>
      <c r="N147" s="27" t="s">
        <v>23</v>
      </c>
      <c r="O147" s="27" t="s">
        <v>23</v>
      </c>
      <c r="P147" s="27" t="s">
        <v>23</v>
      </c>
      <c r="Q147" s="27" t="s">
        <v>23</v>
      </c>
      <c r="R147" s="27" t="s">
        <v>23</v>
      </c>
      <c r="S147" s="21">
        <v>147.0</v>
      </c>
      <c r="T147" s="8"/>
      <c r="U147" s="8"/>
      <c r="V147" s="8"/>
      <c r="W147" s="8"/>
      <c r="X147" s="8"/>
      <c r="Y147" s="8"/>
      <c r="Z147" s="8"/>
    </row>
    <row r="148" ht="28.5" customHeight="1">
      <c r="A148" s="23" t="s">
        <v>177</v>
      </c>
      <c r="B148" s="17">
        <f t="shared" si="66"/>
        <v>1</v>
      </c>
      <c r="C148" s="24" t="str">
        <f t="shared" si="67"/>
        <v>Ap Dung</v>
      </c>
      <c r="D148" s="24" t="str">
        <f t="shared" si="68"/>
        <v>Bat buoc</v>
      </c>
      <c r="E148" s="31" t="str">
        <f t="shared" si="69"/>
        <v>x</v>
      </c>
      <c r="F148" s="25"/>
      <c r="G148" s="27" t="str">
        <f t="shared" si="70"/>
        <v/>
      </c>
      <c r="H148" s="26" t="s">
        <v>15</v>
      </c>
      <c r="I148" s="21">
        <v>1.0</v>
      </c>
      <c r="J148" s="21">
        <v>1.0</v>
      </c>
      <c r="K148" s="21">
        <v>1.0</v>
      </c>
      <c r="L148" s="21">
        <v>1.0</v>
      </c>
      <c r="M148" s="27" t="s">
        <v>22</v>
      </c>
      <c r="N148" s="27" t="s">
        <v>23</v>
      </c>
      <c r="O148" s="27" t="s">
        <v>23</v>
      </c>
      <c r="P148" s="27" t="s">
        <v>23</v>
      </c>
      <c r="Q148" s="27" t="s">
        <v>23</v>
      </c>
      <c r="R148" s="27" t="s">
        <v>23</v>
      </c>
      <c r="S148" s="21">
        <v>148.0</v>
      </c>
      <c r="T148" s="8"/>
      <c r="U148" s="8"/>
      <c r="V148" s="8"/>
      <c r="W148" s="8"/>
      <c r="X148" s="8"/>
      <c r="Y148" s="8"/>
      <c r="Z148" s="8"/>
    </row>
    <row r="149" ht="28.5" customHeight="1">
      <c r="A149" s="23" t="s">
        <v>178</v>
      </c>
      <c r="B149" s="17">
        <f t="shared" si="66"/>
        <v>1</v>
      </c>
      <c r="C149" s="24" t="str">
        <f t="shared" si="67"/>
        <v>Ap Dung</v>
      </c>
      <c r="D149" s="24" t="str">
        <f t="shared" si="68"/>
        <v>Bat buoc</v>
      </c>
      <c r="E149" s="31" t="str">
        <f t="shared" si="69"/>
        <v>x</v>
      </c>
      <c r="F149" s="25"/>
      <c r="G149" s="27" t="str">
        <f t="shared" si="70"/>
        <v/>
      </c>
      <c r="H149" s="26" t="s">
        <v>15</v>
      </c>
      <c r="I149" s="21">
        <v>1.0</v>
      </c>
      <c r="J149" s="21">
        <v>1.0</v>
      </c>
      <c r="K149" s="21">
        <v>1.0</v>
      </c>
      <c r="L149" s="21">
        <v>1.0</v>
      </c>
      <c r="M149" s="27" t="s">
        <v>179</v>
      </c>
      <c r="N149" s="22">
        <v>1.0</v>
      </c>
      <c r="O149" s="22">
        <v>1.0</v>
      </c>
      <c r="P149" s="27" t="s">
        <v>23</v>
      </c>
      <c r="Q149" s="27" t="s">
        <v>23</v>
      </c>
      <c r="R149" s="27" t="s">
        <v>23</v>
      </c>
      <c r="S149" s="21">
        <v>149.0</v>
      </c>
      <c r="T149" s="8"/>
      <c r="U149" s="8"/>
      <c r="V149" s="8"/>
      <c r="W149" s="8"/>
      <c r="X149" s="8"/>
      <c r="Y149" s="8"/>
      <c r="Z149" s="8"/>
    </row>
    <row r="150" ht="39.75" customHeight="1">
      <c r="A150" s="23" t="s">
        <v>180</v>
      </c>
      <c r="B150" s="17">
        <f t="shared" si="66"/>
        <v>1</v>
      </c>
      <c r="C150" s="24" t="str">
        <f t="shared" si="67"/>
        <v>Ap Dung</v>
      </c>
      <c r="D150" s="24" t="str">
        <f t="shared" si="68"/>
        <v>Bat buoc</v>
      </c>
      <c r="E150" s="31" t="str">
        <f t="shared" si="69"/>
        <v>x</v>
      </c>
      <c r="F150" s="25"/>
      <c r="G150" s="27" t="str">
        <f t="shared" si="70"/>
        <v/>
      </c>
      <c r="H150" s="26" t="s">
        <v>15</v>
      </c>
      <c r="I150" s="21">
        <v>1.0</v>
      </c>
      <c r="J150" s="21">
        <v>1.0</v>
      </c>
      <c r="K150" s="21">
        <v>1.0</v>
      </c>
      <c r="L150" s="21">
        <v>1.0</v>
      </c>
      <c r="M150" s="27" t="s">
        <v>22</v>
      </c>
      <c r="N150" s="27" t="s">
        <v>23</v>
      </c>
      <c r="O150" s="27" t="s">
        <v>23</v>
      </c>
      <c r="P150" s="27" t="s">
        <v>23</v>
      </c>
      <c r="Q150" s="27" t="s">
        <v>23</v>
      </c>
      <c r="R150" s="27" t="s">
        <v>23</v>
      </c>
      <c r="S150" s="21">
        <v>150.0</v>
      </c>
      <c r="T150" s="8"/>
      <c r="U150" s="8"/>
      <c r="V150" s="8"/>
      <c r="W150" s="8"/>
      <c r="X150" s="8"/>
      <c r="Y150" s="8"/>
      <c r="Z150" s="8"/>
    </row>
    <row r="151" ht="28.5" customHeight="1">
      <c r="A151" s="23" t="s">
        <v>181</v>
      </c>
      <c r="B151" s="17">
        <f t="shared" si="66"/>
        <v>1</v>
      </c>
      <c r="C151" s="24" t="str">
        <f t="shared" si="67"/>
        <v>Ap Dung</v>
      </c>
      <c r="D151" s="24" t="str">
        <f t="shared" si="68"/>
        <v>Bat buoc</v>
      </c>
      <c r="E151" s="31" t="str">
        <f t="shared" si="69"/>
        <v>x</v>
      </c>
      <c r="F151" s="25"/>
      <c r="G151" s="27" t="str">
        <f t="shared" si="70"/>
        <v/>
      </c>
      <c r="H151" s="26" t="s">
        <v>15</v>
      </c>
      <c r="I151" s="21">
        <v>1.0</v>
      </c>
      <c r="J151" s="21">
        <v>1.0</v>
      </c>
      <c r="K151" s="21">
        <v>1.0</v>
      </c>
      <c r="L151" s="21">
        <v>1.0</v>
      </c>
      <c r="M151" s="27" t="s">
        <v>179</v>
      </c>
      <c r="N151" s="22">
        <v>1.0</v>
      </c>
      <c r="O151" s="22">
        <v>1.0</v>
      </c>
      <c r="P151" s="27" t="s">
        <v>23</v>
      </c>
      <c r="Q151" s="27" t="s">
        <v>23</v>
      </c>
      <c r="R151" s="27" t="s">
        <v>23</v>
      </c>
      <c r="S151" s="21">
        <v>151.0</v>
      </c>
      <c r="T151" s="8"/>
      <c r="U151" s="8"/>
      <c r="V151" s="8"/>
      <c r="W151" s="8"/>
      <c r="X151" s="8"/>
      <c r="Y151" s="8"/>
      <c r="Z151" s="8"/>
    </row>
    <row r="152" ht="28.5" customHeight="1">
      <c r="A152" s="23" t="s">
        <v>182</v>
      </c>
      <c r="B152" s="17">
        <f t="shared" si="66"/>
        <v>1</v>
      </c>
      <c r="C152" s="24" t="str">
        <f t="shared" si="67"/>
        <v>Ap Dung</v>
      </c>
      <c r="D152" s="24" t="str">
        <f t="shared" si="68"/>
        <v>Bat buoc</v>
      </c>
      <c r="E152" s="31" t="str">
        <f t="shared" si="69"/>
        <v>x</v>
      </c>
      <c r="F152" s="25"/>
      <c r="G152" s="27" t="str">
        <f t="shared" si="70"/>
        <v/>
      </c>
      <c r="H152" s="26" t="s">
        <v>15</v>
      </c>
      <c r="I152" s="21">
        <v>1.0</v>
      </c>
      <c r="J152" s="21">
        <v>1.0</v>
      </c>
      <c r="K152" s="21">
        <v>1.0</v>
      </c>
      <c r="L152" s="21">
        <v>1.0</v>
      </c>
      <c r="M152" s="27" t="s">
        <v>22</v>
      </c>
      <c r="N152" s="27" t="s">
        <v>23</v>
      </c>
      <c r="O152" s="27" t="s">
        <v>23</v>
      </c>
      <c r="P152" s="27" t="s">
        <v>23</v>
      </c>
      <c r="Q152" s="27" t="s">
        <v>23</v>
      </c>
      <c r="R152" s="27" t="s">
        <v>23</v>
      </c>
      <c r="S152" s="21">
        <v>152.0</v>
      </c>
      <c r="T152" s="8"/>
      <c r="U152" s="8"/>
      <c r="V152" s="8"/>
      <c r="W152" s="8"/>
      <c r="X152" s="8"/>
      <c r="Y152" s="8"/>
      <c r="Z152" s="8"/>
    </row>
    <row r="153" ht="28.5" customHeight="1">
      <c r="A153" s="23" t="s">
        <v>183</v>
      </c>
      <c r="B153" s="17">
        <f t="shared" si="66"/>
        <v>1</v>
      </c>
      <c r="C153" s="24" t="str">
        <f t="shared" si="67"/>
        <v>Ap Dung</v>
      </c>
      <c r="D153" s="24" t="str">
        <f t="shared" si="68"/>
        <v>Bat buoc</v>
      </c>
      <c r="E153" s="31" t="str">
        <f t="shared" si="69"/>
        <v>x</v>
      </c>
      <c r="F153" s="25"/>
      <c r="G153" s="27" t="str">
        <f t="shared" si="70"/>
        <v/>
      </c>
      <c r="H153" s="26" t="s">
        <v>15</v>
      </c>
      <c r="I153" s="21">
        <v>1.0</v>
      </c>
      <c r="J153" s="21">
        <v>1.0</v>
      </c>
      <c r="K153" s="21">
        <v>1.0</v>
      </c>
      <c r="L153" s="21">
        <v>1.0</v>
      </c>
      <c r="M153" s="27" t="s">
        <v>22</v>
      </c>
      <c r="N153" s="27" t="s">
        <v>23</v>
      </c>
      <c r="O153" s="27" t="s">
        <v>23</v>
      </c>
      <c r="P153" s="27" t="s">
        <v>23</v>
      </c>
      <c r="Q153" s="27" t="s">
        <v>23</v>
      </c>
      <c r="R153" s="27" t="s">
        <v>23</v>
      </c>
      <c r="S153" s="21">
        <v>153.0</v>
      </c>
      <c r="T153" s="8"/>
      <c r="U153" s="8"/>
      <c r="V153" s="8"/>
      <c r="W153" s="8"/>
      <c r="X153" s="8"/>
      <c r="Y153" s="8"/>
      <c r="Z153" s="8"/>
    </row>
    <row r="154" ht="28.5" customHeight="1">
      <c r="A154" s="23" t="s">
        <v>184</v>
      </c>
      <c r="B154" s="17">
        <f t="shared" si="66"/>
        <v>1</v>
      </c>
      <c r="C154" s="24" t="str">
        <f t="shared" si="67"/>
        <v>Ap Dung</v>
      </c>
      <c r="D154" s="24" t="str">
        <f t="shared" si="68"/>
        <v>Bat buoc</v>
      </c>
      <c r="E154" s="31" t="str">
        <f t="shared" si="69"/>
        <v>x</v>
      </c>
      <c r="F154" s="25"/>
      <c r="G154" s="27" t="str">
        <f t="shared" si="70"/>
        <v/>
      </c>
      <c r="H154" s="26" t="s">
        <v>15</v>
      </c>
      <c r="I154" s="21">
        <v>1.0</v>
      </c>
      <c r="J154" s="21">
        <v>1.0</v>
      </c>
      <c r="K154" s="21">
        <v>1.0</v>
      </c>
      <c r="L154" s="21">
        <v>1.0</v>
      </c>
      <c r="M154" s="27" t="s">
        <v>179</v>
      </c>
      <c r="N154" s="22">
        <v>1.0</v>
      </c>
      <c r="O154" s="22">
        <v>1.0</v>
      </c>
      <c r="P154" s="27" t="s">
        <v>23</v>
      </c>
      <c r="Q154" s="27" t="s">
        <v>23</v>
      </c>
      <c r="R154" s="27" t="s">
        <v>23</v>
      </c>
      <c r="S154" s="21">
        <v>154.0</v>
      </c>
      <c r="T154" s="8"/>
      <c r="U154" s="8"/>
      <c r="V154" s="8"/>
      <c r="W154" s="8"/>
      <c r="X154" s="8"/>
      <c r="Y154" s="8"/>
      <c r="Z154" s="8"/>
    </row>
    <row r="155" ht="28.5" customHeight="1">
      <c r="A155" s="23" t="s">
        <v>185</v>
      </c>
      <c r="B155" s="17">
        <f t="shared" si="66"/>
        <v>1</v>
      </c>
      <c r="C155" s="24" t="str">
        <f t="shared" si="67"/>
        <v>Ap Dung</v>
      </c>
      <c r="D155" s="24" t="str">
        <f t="shared" si="68"/>
        <v>khuyen khich</v>
      </c>
      <c r="E155" s="25">
        <f t="shared" si="69"/>
        <v>1</v>
      </c>
      <c r="F155" s="25"/>
      <c r="G155" s="27" t="str">
        <f t="shared" si="70"/>
        <v/>
      </c>
      <c r="H155" s="26" t="s">
        <v>15</v>
      </c>
      <c r="I155" s="21">
        <v>1.0</v>
      </c>
      <c r="J155" s="21">
        <v>1.0</v>
      </c>
      <c r="K155" s="21">
        <v>1.0</v>
      </c>
      <c r="L155" s="21">
        <v>1.0</v>
      </c>
      <c r="M155" s="27" t="s">
        <v>88</v>
      </c>
      <c r="N155" s="22">
        <v>1.0</v>
      </c>
      <c r="O155" s="22">
        <v>1.0</v>
      </c>
      <c r="P155" s="22">
        <v>1.0</v>
      </c>
      <c r="Q155" s="22">
        <v>1.0</v>
      </c>
      <c r="R155" s="22">
        <v>1.0</v>
      </c>
      <c r="S155" s="21">
        <v>155.0</v>
      </c>
      <c r="T155" s="8"/>
      <c r="U155" s="8"/>
      <c r="V155" s="8"/>
      <c r="W155" s="8"/>
      <c r="X155" s="8"/>
      <c r="Y155" s="8"/>
      <c r="Z155" s="8"/>
    </row>
    <row r="156" ht="28.5" customHeight="1">
      <c r="A156" s="23" t="s">
        <v>186</v>
      </c>
      <c r="B156" s="17">
        <f t="shared" si="66"/>
        <v>1</v>
      </c>
      <c r="C156" s="24" t="str">
        <f t="shared" si="67"/>
        <v>Ap Dung</v>
      </c>
      <c r="D156" s="24" t="str">
        <f t="shared" si="68"/>
        <v>khuyen khich</v>
      </c>
      <c r="E156" s="25">
        <f t="shared" si="69"/>
        <v>1</v>
      </c>
      <c r="F156" s="25"/>
      <c r="G156" s="27" t="str">
        <f t="shared" si="70"/>
        <v/>
      </c>
      <c r="H156" s="26" t="s">
        <v>15</v>
      </c>
      <c r="I156" s="21">
        <v>1.0</v>
      </c>
      <c r="J156" s="21">
        <v>1.0</v>
      </c>
      <c r="K156" s="21">
        <v>1.0</v>
      </c>
      <c r="L156" s="21">
        <v>1.0</v>
      </c>
      <c r="M156" s="27" t="s">
        <v>136</v>
      </c>
      <c r="N156" s="22"/>
      <c r="O156" s="22"/>
      <c r="P156" s="22">
        <v>1.0</v>
      </c>
      <c r="Q156" s="22">
        <v>1.0</v>
      </c>
      <c r="R156" s="27" t="s">
        <v>23</v>
      </c>
      <c r="S156" s="21">
        <v>156.0</v>
      </c>
      <c r="T156" s="8"/>
      <c r="U156" s="8"/>
      <c r="V156" s="8"/>
      <c r="W156" s="8"/>
      <c r="X156" s="8"/>
      <c r="Y156" s="8"/>
      <c r="Z156" s="8"/>
    </row>
    <row r="157" ht="44.25" customHeight="1">
      <c r="A157" s="23" t="s">
        <v>187</v>
      </c>
      <c r="B157" s="17">
        <f t="shared" si="66"/>
        <v>1</v>
      </c>
      <c r="C157" s="24" t="str">
        <f t="shared" si="67"/>
        <v>Ap Dung</v>
      </c>
      <c r="D157" s="24" t="str">
        <f t="shared" si="68"/>
        <v>Khong</v>
      </c>
      <c r="E157" s="25" t="str">
        <f t="shared" si="69"/>
        <v/>
      </c>
      <c r="F157" s="25"/>
      <c r="G157" s="27" t="str">
        <f t="shared" si="70"/>
        <v/>
      </c>
      <c r="H157" s="26" t="s">
        <v>15</v>
      </c>
      <c r="I157" s="21">
        <v>1.0</v>
      </c>
      <c r="J157" s="21">
        <v>1.0</v>
      </c>
      <c r="K157" s="21">
        <v>1.0</v>
      </c>
      <c r="L157" s="21">
        <v>1.0</v>
      </c>
      <c r="M157" s="27" t="s">
        <v>41</v>
      </c>
      <c r="N157" s="22"/>
      <c r="O157" s="22"/>
      <c r="P157" s="22"/>
      <c r="Q157" s="27" t="s">
        <v>23</v>
      </c>
      <c r="R157" s="27" t="s">
        <v>23</v>
      </c>
      <c r="S157" s="21">
        <v>157.0</v>
      </c>
      <c r="T157" s="8"/>
      <c r="U157" s="8"/>
      <c r="V157" s="8"/>
      <c r="W157" s="8"/>
      <c r="X157" s="8"/>
      <c r="Y157" s="8"/>
      <c r="Z157" s="8"/>
    </row>
    <row r="158" ht="57.0" customHeight="1">
      <c r="A158" s="23" t="s">
        <v>188</v>
      </c>
      <c r="B158" s="17">
        <f t="shared" si="66"/>
        <v>1</v>
      </c>
      <c r="C158" s="24" t="str">
        <f t="shared" si="67"/>
        <v>Ap Dung</v>
      </c>
      <c r="D158" s="24" t="str">
        <f t="shared" si="68"/>
        <v>Khong</v>
      </c>
      <c r="E158" s="25" t="str">
        <f t="shared" si="69"/>
        <v/>
      </c>
      <c r="F158" s="25"/>
      <c r="G158" s="27" t="str">
        <f t="shared" si="70"/>
        <v/>
      </c>
      <c r="H158" s="26" t="s">
        <v>15</v>
      </c>
      <c r="I158" s="21">
        <v>1.0</v>
      </c>
      <c r="J158" s="21">
        <v>1.0</v>
      </c>
      <c r="K158" s="21">
        <v>1.0</v>
      </c>
      <c r="L158" s="21">
        <v>1.0</v>
      </c>
      <c r="M158" s="27" t="s">
        <v>129</v>
      </c>
      <c r="N158" s="22"/>
      <c r="O158" s="22"/>
      <c r="P158" s="22"/>
      <c r="Q158" s="22">
        <v>1.0</v>
      </c>
      <c r="R158" s="27" t="s">
        <v>23</v>
      </c>
      <c r="S158" s="21">
        <v>158.0</v>
      </c>
      <c r="T158" s="8"/>
      <c r="U158" s="8"/>
      <c r="V158" s="8"/>
      <c r="W158" s="8"/>
      <c r="X158" s="8"/>
      <c r="Y158" s="8"/>
      <c r="Z158" s="8"/>
    </row>
    <row r="159" ht="28.5" customHeight="1">
      <c r="A159" s="16" t="s">
        <v>189</v>
      </c>
      <c r="B159" s="17"/>
      <c r="C159" s="29"/>
      <c r="D159" s="29"/>
      <c r="E159" s="30"/>
      <c r="F159" s="30"/>
      <c r="G159" s="22"/>
      <c r="H159" s="21"/>
      <c r="I159" s="21"/>
      <c r="J159" s="21"/>
      <c r="K159" s="21"/>
      <c r="L159" s="21"/>
      <c r="M159" s="22"/>
      <c r="N159" s="22"/>
      <c r="O159" s="22"/>
      <c r="P159" s="22"/>
      <c r="Q159" s="22"/>
      <c r="R159" s="22"/>
      <c r="S159" s="21">
        <v>159.0</v>
      </c>
      <c r="T159" s="8"/>
      <c r="U159" s="8"/>
      <c r="V159" s="8"/>
      <c r="W159" s="8"/>
      <c r="X159" s="8"/>
      <c r="Y159" s="8"/>
      <c r="Z159" s="8"/>
    </row>
    <row r="160" ht="28.5" customHeight="1">
      <c r="A160" s="23" t="s">
        <v>190</v>
      </c>
      <c r="B160" s="17">
        <f t="shared" ref="B160:B162" si="71">HLOOKUP($B$2,$I$1:L160,S160,FALSE)</f>
        <v>1</v>
      </c>
      <c r="C160" s="24" t="str">
        <f t="shared" ref="C160:C162" si="72">IF(B160=1,"Ap Dung","Khong")</f>
        <v>Ap Dung</v>
      </c>
      <c r="D160" s="24" t="str">
        <f t="shared" ref="D160:D162" si="73">IF(E160="x","Bat buoc",(IF(E160=1,"khuyen khich","Khong")))</f>
        <v>Khong</v>
      </c>
      <c r="E160" s="25" t="str">
        <f t="shared" ref="E160:E162" si="74">HLOOKUP($E$2,$N$1:R160,S160,FALSE)</f>
        <v/>
      </c>
      <c r="F160" s="25">
        <v>1.0</v>
      </c>
      <c r="G160" s="27" t="str">
        <f t="shared" ref="G160:G162" si="75">IF(AND(F160=1,E160=1),1,IF(AND(F160=1,E160="x"),"x",""))</f>
        <v/>
      </c>
      <c r="H160" s="26" t="s">
        <v>15</v>
      </c>
      <c r="I160" s="21">
        <v>1.0</v>
      </c>
      <c r="J160" s="21">
        <v>1.0</v>
      </c>
      <c r="K160" s="21">
        <v>1.0</v>
      </c>
      <c r="L160" s="21">
        <v>1.0</v>
      </c>
      <c r="M160" s="22">
        <v>5.0</v>
      </c>
      <c r="N160" s="22"/>
      <c r="O160" s="22"/>
      <c r="P160" s="22"/>
      <c r="Q160" s="22"/>
      <c r="R160" s="22">
        <v>1.0</v>
      </c>
      <c r="S160" s="21">
        <v>160.0</v>
      </c>
      <c r="T160" s="8"/>
      <c r="U160" s="8"/>
      <c r="V160" s="8"/>
      <c r="W160" s="8"/>
      <c r="X160" s="8"/>
      <c r="Y160" s="8"/>
      <c r="Z160" s="8"/>
    </row>
    <row r="161" ht="28.5" customHeight="1">
      <c r="A161" s="23" t="s">
        <v>191</v>
      </c>
      <c r="B161" s="17">
        <f t="shared" si="71"/>
        <v>1</v>
      </c>
      <c r="C161" s="24" t="str">
        <f t="shared" si="72"/>
        <v>Ap Dung</v>
      </c>
      <c r="D161" s="24" t="str">
        <f t="shared" si="73"/>
        <v>Khong</v>
      </c>
      <c r="E161" s="25" t="str">
        <f t="shared" si="74"/>
        <v/>
      </c>
      <c r="F161" s="25">
        <v>1.0</v>
      </c>
      <c r="G161" s="27" t="str">
        <f t="shared" si="75"/>
        <v/>
      </c>
      <c r="H161" s="26" t="s">
        <v>15</v>
      </c>
      <c r="I161" s="21">
        <v>1.0</v>
      </c>
      <c r="J161" s="21">
        <v>1.0</v>
      </c>
      <c r="K161" s="21">
        <v>1.0</v>
      </c>
      <c r="L161" s="21">
        <v>1.0</v>
      </c>
      <c r="M161" s="22">
        <v>5.0</v>
      </c>
      <c r="N161" s="22"/>
      <c r="O161" s="22"/>
      <c r="P161" s="22"/>
      <c r="Q161" s="22"/>
      <c r="R161" s="22">
        <v>1.0</v>
      </c>
      <c r="S161" s="21">
        <v>161.0</v>
      </c>
      <c r="T161" s="8"/>
      <c r="U161" s="8"/>
      <c r="V161" s="8"/>
      <c r="W161" s="8"/>
      <c r="X161" s="8"/>
      <c r="Y161" s="8"/>
      <c r="Z161" s="8"/>
    </row>
    <row r="162" ht="28.5" customHeight="1">
      <c r="A162" s="23" t="s">
        <v>192</v>
      </c>
      <c r="B162" s="17">
        <f t="shared" si="71"/>
        <v>1</v>
      </c>
      <c r="C162" s="24" t="str">
        <f t="shared" si="72"/>
        <v>Ap Dung</v>
      </c>
      <c r="D162" s="24" t="str">
        <f t="shared" si="73"/>
        <v>Khong</v>
      </c>
      <c r="E162" s="25" t="str">
        <f t="shared" si="74"/>
        <v/>
      </c>
      <c r="F162" s="25"/>
      <c r="G162" s="27" t="str">
        <f t="shared" si="75"/>
        <v/>
      </c>
      <c r="H162" s="26" t="s">
        <v>15</v>
      </c>
      <c r="I162" s="21">
        <v>1.0</v>
      </c>
      <c r="J162" s="21">
        <v>1.0</v>
      </c>
      <c r="K162" s="21">
        <v>1.0</v>
      </c>
      <c r="L162" s="21">
        <v>1.0</v>
      </c>
      <c r="M162" s="22">
        <v>5.0</v>
      </c>
      <c r="N162" s="22"/>
      <c r="O162" s="22"/>
      <c r="P162" s="22"/>
      <c r="Q162" s="22"/>
      <c r="R162" s="22">
        <v>1.0</v>
      </c>
      <c r="S162" s="21">
        <v>162.0</v>
      </c>
      <c r="T162" s="8"/>
      <c r="U162" s="8"/>
      <c r="V162" s="8"/>
      <c r="W162" s="8"/>
      <c r="X162" s="8"/>
      <c r="Y162" s="8"/>
      <c r="Z162" s="8"/>
    </row>
    <row r="163" ht="28.5" customHeight="1">
      <c r="A163" s="16" t="s">
        <v>193</v>
      </c>
      <c r="B163" s="17"/>
      <c r="C163" s="29"/>
      <c r="D163" s="29"/>
      <c r="E163" s="30"/>
      <c r="F163" s="30"/>
      <c r="G163" s="22"/>
      <c r="H163" s="21"/>
      <c r="I163" s="21"/>
      <c r="J163" s="21"/>
      <c r="K163" s="21"/>
      <c r="L163" s="21"/>
      <c r="M163" s="22"/>
      <c r="N163" s="22"/>
      <c r="O163" s="22"/>
      <c r="P163" s="22"/>
      <c r="Q163" s="22"/>
      <c r="R163" s="22"/>
      <c r="S163" s="21">
        <v>163.0</v>
      </c>
      <c r="T163" s="8"/>
      <c r="U163" s="8"/>
      <c r="V163" s="8"/>
      <c r="W163" s="8"/>
      <c r="X163" s="8"/>
      <c r="Y163" s="8"/>
      <c r="Z163" s="8"/>
    </row>
    <row r="164" ht="28.5" customHeight="1">
      <c r="A164" s="23" t="s">
        <v>194</v>
      </c>
      <c r="B164" s="17">
        <f t="shared" ref="B164:B177" si="76">HLOOKUP($B$2,$I$1:L164,S164,FALSE)</f>
        <v>1</v>
      </c>
      <c r="C164" s="24" t="str">
        <f t="shared" ref="C164:C177" si="77">IF(B164=1,"Ap Dung","Khong")</f>
        <v>Ap Dung</v>
      </c>
      <c r="D164" s="24" t="str">
        <f t="shared" ref="D164:D177" si="78">IF(E164="x","Bat buoc",(IF(E164=1,"khuyen khich","Khong")))</f>
        <v>Bat buoc</v>
      </c>
      <c r="E164" s="31" t="str">
        <f t="shared" ref="E164:E177" si="79">HLOOKUP($E$2,$N$1:R164,S164,FALSE)</f>
        <v>x</v>
      </c>
      <c r="F164" s="25"/>
      <c r="G164" s="27" t="str">
        <f t="shared" ref="G164:G177" si="80">IF(AND(F164=1,E164=1),1,IF(AND(F164=1,E164="x"),"x",""))</f>
        <v/>
      </c>
      <c r="H164" s="26" t="s">
        <v>15</v>
      </c>
      <c r="I164" s="21">
        <v>1.0</v>
      </c>
      <c r="J164" s="21">
        <v>1.0</v>
      </c>
      <c r="K164" s="21">
        <v>1.0</v>
      </c>
      <c r="L164" s="21">
        <v>1.0</v>
      </c>
      <c r="M164" s="27" t="s">
        <v>22</v>
      </c>
      <c r="N164" s="27" t="s">
        <v>23</v>
      </c>
      <c r="O164" s="27" t="s">
        <v>23</v>
      </c>
      <c r="P164" s="27" t="s">
        <v>23</v>
      </c>
      <c r="Q164" s="27" t="s">
        <v>23</v>
      </c>
      <c r="R164" s="27" t="s">
        <v>23</v>
      </c>
      <c r="S164" s="21">
        <v>164.0</v>
      </c>
      <c r="T164" s="8"/>
      <c r="U164" s="8"/>
      <c r="V164" s="8"/>
      <c r="W164" s="8"/>
      <c r="X164" s="8"/>
      <c r="Y164" s="8"/>
      <c r="Z164" s="8"/>
    </row>
    <row r="165" ht="28.5" customHeight="1">
      <c r="A165" s="23" t="s">
        <v>195</v>
      </c>
      <c r="B165" s="17">
        <f t="shared" si="76"/>
        <v>1</v>
      </c>
      <c r="C165" s="24" t="str">
        <f t="shared" si="77"/>
        <v>Ap Dung</v>
      </c>
      <c r="D165" s="24" t="str">
        <f t="shared" si="78"/>
        <v>Bat buoc</v>
      </c>
      <c r="E165" s="31" t="str">
        <f t="shared" si="79"/>
        <v>x</v>
      </c>
      <c r="F165" s="25"/>
      <c r="G165" s="27" t="str">
        <f t="shared" si="80"/>
        <v/>
      </c>
      <c r="H165" s="26" t="s">
        <v>15</v>
      </c>
      <c r="I165" s="21">
        <v>1.0</v>
      </c>
      <c r="J165" s="21">
        <v>1.0</v>
      </c>
      <c r="K165" s="21">
        <v>1.0</v>
      </c>
      <c r="L165" s="21">
        <v>1.0</v>
      </c>
      <c r="M165" s="27" t="s">
        <v>22</v>
      </c>
      <c r="N165" s="27" t="s">
        <v>23</v>
      </c>
      <c r="O165" s="27" t="s">
        <v>23</v>
      </c>
      <c r="P165" s="27" t="s">
        <v>23</v>
      </c>
      <c r="Q165" s="27" t="s">
        <v>23</v>
      </c>
      <c r="R165" s="27" t="s">
        <v>23</v>
      </c>
      <c r="S165" s="21">
        <v>165.0</v>
      </c>
      <c r="T165" s="8"/>
      <c r="U165" s="8"/>
      <c r="V165" s="8"/>
      <c r="W165" s="8"/>
      <c r="X165" s="8"/>
      <c r="Y165" s="8"/>
      <c r="Z165" s="8"/>
    </row>
    <row r="166" ht="28.5" customHeight="1">
      <c r="A166" s="23" t="s">
        <v>196</v>
      </c>
      <c r="B166" s="17">
        <f t="shared" si="76"/>
        <v>1</v>
      </c>
      <c r="C166" s="24" t="str">
        <f t="shared" si="77"/>
        <v>Ap Dung</v>
      </c>
      <c r="D166" s="24" t="str">
        <f t="shared" si="78"/>
        <v>Bat buoc</v>
      </c>
      <c r="E166" s="31" t="str">
        <f t="shared" si="79"/>
        <v>x</v>
      </c>
      <c r="F166" s="25"/>
      <c r="G166" s="27" t="str">
        <f t="shared" si="80"/>
        <v/>
      </c>
      <c r="H166" s="26" t="s">
        <v>15</v>
      </c>
      <c r="I166" s="21">
        <v>1.0</v>
      </c>
      <c r="J166" s="21">
        <v>1.0</v>
      </c>
      <c r="K166" s="21">
        <v>1.0</v>
      </c>
      <c r="L166" s="21">
        <v>1.0</v>
      </c>
      <c r="M166" s="27" t="s">
        <v>22</v>
      </c>
      <c r="N166" s="27" t="s">
        <v>23</v>
      </c>
      <c r="O166" s="27" t="s">
        <v>23</v>
      </c>
      <c r="P166" s="27" t="s">
        <v>23</v>
      </c>
      <c r="Q166" s="27" t="s">
        <v>23</v>
      </c>
      <c r="R166" s="27" t="s">
        <v>23</v>
      </c>
      <c r="S166" s="21">
        <v>166.0</v>
      </c>
      <c r="T166" s="8"/>
      <c r="U166" s="8"/>
      <c r="V166" s="8"/>
      <c r="W166" s="8"/>
      <c r="X166" s="8"/>
      <c r="Y166" s="8"/>
      <c r="Z166" s="8"/>
    </row>
    <row r="167" ht="28.5" customHeight="1">
      <c r="A167" s="23" t="s">
        <v>197</v>
      </c>
      <c r="B167" s="17">
        <f t="shared" si="76"/>
        <v>1</v>
      </c>
      <c r="C167" s="24" t="str">
        <f t="shared" si="77"/>
        <v>Ap Dung</v>
      </c>
      <c r="D167" s="24" t="str">
        <f t="shared" si="78"/>
        <v>khuyen khich</v>
      </c>
      <c r="E167" s="25">
        <f t="shared" si="79"/>
        <v>1</v>
      </c>
      <c r="F167" s="25"/>
      <c r="G167" s="27" t="str">
        <f t="shared" si="80"/>
        <v/>
      </c>
      <c r="H167" s="26" t="s">
        <v>15</v>
      </c>
      <c r="I167" s="21">
        <v>1.0</v>
      </c>
      <c r="J167" s="21">
        <v>1.0</v>
      </c>
      <c r="K167" s="21">
        <v>1.0</v>
      </c>
      <c r="L167" s="21">
        <v>1.0</v>
      </c>
      <c r="M167" s="27" t="s">
        <v>18</v>
      </c>
      <c r="N167" s="22"/>
      <c r="O167" s="22"/>
      <c r="P167" s="22">
        <v>1.0</v>
      </c>
      <c r="Q167" s="22">
        <v>1.0</v>
      </c>
      <c r="R167" s="22">
        <v>1.0</v>
      </c>
      <c r="S167" s="21">
        <v>167.0</v>
      </c>
      <c r="T167" s="8"/>
      <c r="U167" s="8"/>
      <c r="V167" s="8"/>
      <c r="W167" s="8"/>
      <c r="X167" s="8"/>
      <c r="Y167" s="8"/>
      <c r="Z167" s="8"/>
    </row>
    <row r="168" ht="28.5" customHeight="1">
      <c r="A168" s="23" t="s">
        <v>198</v>
      </c>
      <c r="B168" s="17">
        <f t="shared" si="76"/>
        <v>1</v>
      </c>
      <c r="C168" s="24" t="str">
        <f t="shared" si="77"/>
        <v>Ap Dung</v>
      </c>
      <c r="D168" s="24" t="str">
        <f t="shared" si="78"/>
        <v>Bat buoc</v>
      </c>
      <c r="E168" s="31" t="str">
        <f t="shared" si="79"/>
        <v>x</v>
      </c>
      <c r="F168" s="25"/>
      <c r="G168" s="27" t="str">
        <f t="shared" si="80"/>
        <v/>
      </c>
      <c r="H168" s="26" t="s">
        <v>15</v>
      </c>
      <c r="I168" s="21">
        <v>1.0</v>
      </c>
      <c r="J168" s="21">
        <v>1.0</v>
      </c>
      <c r="K168" s="21">
        <v>1.0</v>
      </c>
      <c r="L168" s="21">
        <v>1.0</v>
      </c>
      <c r="M168" s="27" t="s">
        <v>22</v>
      </c>
      <c r="N168" s="27" t="s">
        <v>23</v>
      </c>
      <c r="O168" s="27" t="s">
        <v>23</v>
      </c>
      <c r="P168" s="27" t="s">
        <v>23</v>
      </c>
      <c r="Q168" s="27" t="s">
        <v>23</v>
      </c>
      <c r="R168" s="27" t="s">
        <v>23</v>
      </c>
      <c r="S168" s="21">
        <v>168.0</v>
      </c>
      <c r="T168" s="8"/>
      <c r="U168" s="8"/>
      <c r="V168" s="8"/>
      <c r="W168" s="8"/>
      <c r="X168" s="8"/>
      <c r="Y168" s="8"/>
      <c r="Z168" s="8"/>
    </row>
    <row r="169" ht="28.5" customHeight="1">
      <c r="A169" s="23" t="s">
        <v>199</v>
      </c>
      <c r="B169" s="17">
        <f t="shared" si="76"/>
        <v>1</v>
      </c>
      <c r="C169" s="24" t="str">
        <f t="shared" si="77"/>
        <v>Ap Dung</v>
      </c>
      <c r="D169" s="24" t="str">
        <f t="shared" si="78"/>
        <v>Bat buoc</v>
      </c>
      <c r="E169" s="31" t="str">
        <f t="shared" si="79"/>
        <v>x</v>
      </c>
      <c r="F169" s="25"/>
      <c r="G169" s="27" t="str">
        <f t="shared" si="80"/>
        <v/>
      </c>
      <c r="H169" s="26" t="s">
        <v>15</v>
      </c>
      <c r="I169" s="21">
        <v>1.0</v>
      </c>
      <c r="J169" s="21">
        <v>1.0</v>
      </c>
      <c r="K169" s="21">
        <v>1.0</v>
      </c>
      <c r="L169" s="21">
        <v>1.0</v>
      </c>
      <c r="M169" s="27" t="s">
        <v>200</v>
      </c>
      <c r="N169" s="22">
        <v>1.0</v>
      </c>
      <c r="O169" s="27" t="s">
        <v>23</v>
      </c>
      <c r="P169" s="27" t="s">
        <v>23</v>
      </c>
      <c r="Q169" s="27" t="s">
        <v>23</v>
      </c>
      <c r="R169" s="27" t="s">
        <v>23</v>
      </c>
      <c r="S169" s="21">
        <v>169.0</v>
      </c>
      <c r="T169" s="8"/>
      <c r="U169" s="8"/>
      <c r="V169" s="8"/>
      <c r="W169" s="8"/>
      <c r="X169" s="8"/>
      <c r="Y169" s="8"/>
      <c r="Z169" s="8"/>
    </row>
    <row r="170" ht="28.5" customHeight="1">
      <c r="A170" s="23" t="s">
        <v>201</v>
      </c>
      <c r="B170" s="17">
        <f t="shared" si="76"/>
        <v>1</v>
      </c>
      <c r="C170" s="24" t="str">
        <f t="shared" si="77"/>
        <v>Ap Dung</v>
      </c>
      <c r="D170" s="24" t="str">
        <f t="shared" si="78"/>
        <v>Bat buoc</v>
      </c>
      <c r="E170" s="31" t="str">
        <f t="shared" si="79"/>
        <v>x</v>
      </c>
      <c r="F170" s="25"/>
      <c r="G170" s="27" t="str">
        <f t="shared" si="80"/>
        <v/>
      </c>
      <c r="H170" s="26" t="s">
        <v>15</v>
      </c>
      <c r="I170" s="21">
        <v>1.0</v>
      </c>
      <c r="J170" s="21">
        <v>1.0</v>
      </c>
      <c r="K170" s="21">
        <v>1.0</v>
      </c>
      <c r="L170" s="21">
        <v>1.0</v>
      </c>
      <c r="M170" s="27" t="s">
        <v>22</v>
      </c>
      <c r="N170" s="27" t="s">
        <v>23</v>
      </c>
      <c r="O170" s="27" t="s">
        <v>23</v>
      </c>
      <c r="P170" s="27" t="s">
        <v>23</v>
      </c>
      <c r="Q170" s="27" t="s">
        <v>23</v>
      </c>
      <c r="R170" s="27" t="s">
        <v>23</v>
      </c>
      <c r="S170" s="21">
        <v>170.0</v>
      </c>
      <c r="T170" s="8"/>
      <c r="U170" s="8"/>
      <c r="V170" s="8"/>
      <c r="W170" s="8"/>
      <c r="X170" s="8"/>
      <c r="Y170" s="8"/>
      <c r="Z170" s="8"/>
    </row>
    <row r="171" ht="28.5" customHeight="1">
      <c r="A171" s="23" t="s">
        <v>202</v>
      </c>
      <c r="B171" s="17">
        <f t="shared" si="76"/>
        <v>1</v>
      </c>
      <c r="C171" s="24" t="str">
        <f t="shared" si="77"/>
        <v>Ap Dung</v>
      </c>
      <c r="D171" s="24" t="str">
        <f t="shared" si="78"/>
        <v>Bat buoc</v>
      </c>
      <c r="E171" s="31" t="str">
        <f t="shared" si="79"/>
        <v>x</v>
      </c>
      <c r="F171" s="25"/>
      <c r="G171" s="27" t="str">
        <f t="shared" si="80"/>
        <v/>
      </c>
      <c r="H171" s="26" t="s">
        <v>15</v>
      </c>
      <c r="I171" s="21">
        <v>1.0</v>
      </c>
      <c r="J171" s="21">
        <v>1.0</v>
      </c>
      <c r="K171" s="21">
        <v>1.0</v>
      </c>
      <c r="L171" s="21">
        <v>1.0</v>
      </c>
      <c r="M171" s="27" t="s">
        <v>22</v>
      </c>
      <c r="N171" s="27" t="s">
        <v>23</v>
      </c>
      <c r="O171" s="27" t="s">
        <v>23</v>
      </c>
      <c r="P171" s="27" t="s">
        <v>23</v>
      </c>
      <c r="Q171" s="27" t="s">
        <v>23</v>
      </c>
      <c r="R171" s="27" t="s">
        <v>23</v>
      </c>
      <c r="S171" s="21">
        <v>171.0</v>
      </c>
      <c r="T171" s="8"/>
      <c r="U171" s="8"/>
      <c r="V171" s="8"/>
      <c r="W171" s="8"/>
      <c r="X171" s="8"/>
      <c r="Y171" s="8"/>
      <c r="Z171" s="8"/>
    </row>
    <row r="172" ht="28.5" customHeight="1">
      <c r="A172" s="23" t="s">
        <v>203</v>
      </c>
      <c r="B172" s="17">
        <f t="shared" si="76"/>
        <v>1</v>
      </c>
      <c r="C172" s="24" t="str">
        <f t="shared" si="77"/>
        <v>Ap Dung</v>
      </c>
      <c r="D172" s="24" t="str">
        <f t="shared" si="78"/>
        <v>Bat buoc</v>
      </c>
      <c r="E172" s="31" t="str">
        <f t="shared" si="79"/>
        <v>x</v>
      </c>
      <c r="F172" s="25"/>
      <c r="G172" s="27" t="str">
        <f t="shared" si="80"/>
        <v/>
      </c>
      <c r="H172" s="26" t="s">
        <v>15</v>
      </c>
      <c r="I172" s="21">
        <v>1.0</v>
      </c>
      <c r="J172" s="21">
        <v>1.0</v>
      </c>
      <c r="K172" s="21">
        <v>1.0</v>
      </c>
      <c r="L172" s="21">
        <v>1.0</v>
      </c>
      <c r="M172" s="27" t="s">
        <v>22</v>
      </c>
      <c r="N172" s="27" t="s">
        <v>23</v>
      </c>
      <c r="O172" s="27" t="s">
        <v>23</v>
      </c>
      <c r="P172" s="27" t="s">
        <v>23</v>
      </c>
      <c r="Q172" s="27" t="s">
        <v>23</v>
      </c>
      <c r="R172" s="27" t="s">
        <v>23</v>
      </c>
      <c r="S172" s="21">
        <v>172.0</v>
      </c>
      <c r="T172" s="8"/>
      <c r="U172" s="8"/>
      <c r="V172" s="8"/>
      <c r="W172" s="8"/>
      <c r="X172" s="8"/>
      <c r="Y172" s="8"/>
      <c r="Z172" s="8"/>
    </row>
    <row r="173" ht="28.5" customHeight="1">
      <c r="A173" s="23" t="s">
        <v>204</v>
      </c>
      <c r="B173" s="17">
        <f t="shared" si="76"/>
        <v>1</v>
      </c>
      <c r="C173" s="24" t="str">
        <f t="shared" si="77"/>
        <v>Ap Dung</v>
      </c>
      <c r="D173" s="24" t="str">
        <f t="shared" si="78"/>
        <v>Bat buoc</v>
      </c>
      <c r="E173" s="31" t="str">
        <f t="shared" si="79"/>
        <v>x</v>
      </c>
      <c r="F173" s="25"/>
      <c r="G173" s="27" t="str">
        <f t="shared" si="80"/>
        <v/>
      </c>
      <c r="H173" s="26" t="s">
        <v>15</v>
      </c>
      <c r="I173" s="21">
        <v>1.0</v>
      </c>
      <c r="J173" s="21">
        <v>1.0</v>
      </c>
      <c r="K173" s="21">
        <v>1.0</v>
      </c>
      <c r="L173" s="21">
        <v>1.0</v>
      </c>
      <c r="M173" s="27" t="s">
        <v>22</v>
      </c>
      <c r="N173" s="27" t="s">
        <v>23</v>
      </c>
      <c r="O173" s="27" t="s">
        <v>23</v>
      </c>
      <c r="P173" s="27" t="s">
        <v>23</v>
      </c>
      <c r="Q173" s="27" t="s">
        <v>23</v>
      </c>
      <c r="R173" s="27" t="s">
        <v>23</v>
      </c>
      <c r="S173" s="21">
        <v>173.0</v>
      </c>
      <c r="T173" s="8"/>
      <c r="U173" s="8"/>
      <c r="V173" s="8"/>
      <c r="W173" s="8"/>
      <c r="X173" s="8"/>
      <c r="Y173" s="8"/>
      <c r="Z173" s="8"/>
    </row>
    <row r="174" ht="28.5" customHeight="1">
      <c r="A174" s="23" t="s">
        <v>205</v>
      </c>
      <c r="B174" s="17">
        <f t="shared" si="76"/>
        <v>1</v>
      </c>
      <c r="C174" s="24" t="str">
        <f t="shared" si="77"/>
        <v>Ap Dung</v>
      </c>
      <c r="D174" s="24" t="str">
        <f t="shared" si="78"/>
        <v>Bat buoc</v>
      </c>
      <c r="E174" s="31" t="str">
        <f t="shared" si="79"/>
        <v>x</v>
      </c>
      <c r="F174" s="25"/>
      <c r="G174" s="27" t="str">
        <f t="shared" si="80"/>
        <v/>
      </c>
      <c r="H174" s="26" t="s">
        <v>15</v>
      </c>
      <c r="I174" s="21">
        <v>1.0</v>
      </c>
      <c r="J174" s="21">
        <v>1.0</v>
      </c>
      <c r="K174" s="21">
        <v>1.0</v>
      </c>
      <c r="L174" s="21">
        <v>1.0</v>
      </c>
      <c r="M174" s="27" t="s">
        <v>22</v>
      </c>
      <c r="N174" s="27" t="s">
        <v>23</v>
      </c>
      <c r="O174" s="27" t="s">
        <v>23</v>
      </c>
      <c r="P174" s="27" t="s">
        <v>23</v>
      </c>
      <c r="Q174" s="27" t="s">
        <v>23</v>
      </c>
      <c r="R174" s="27" t="s">
        <v>23</v>
      </c>
      <c r="S174" s="21">
        <v>174.0</v>
      </c>
      <c r="T174" s="8"/>
      <c r="U174" s="8"/>
      <c r="V174" s="8"/>
      <c r="W174" s="8"/>
      <c r="X174" s="8"/>
      <c r="Y174" s="8"/>
      <c r="Z174" s="8"/>
    </row>
    <row r="175" ht="28.5" customHeight="1">
      <c r="A175" s="23" t="s">
        <v>206</v>
      </c>
      <c r="B175" s="17">
        <f t="shared" si="76"/>
        <v>1</v>
      </c>
      <c r="C175" s="24" t="str">
        <f t="shared" si="77"/>
        <v>Ap Dung</v>
      </c>
      <c r="D175" s="24" t="str">
        <f t="shared" si="78"/>
        <v>Bat buoc</v>
      </c>
      <c r="E175" s="31" t="str">
        <f t="shared" si="79"/>
        <v>x</v>
      </c>
      <c r="F175" s="25"/>
      <c r="G175" s="27" t="str">
        <f t="shared" si="80"/>
        <v/>
      </c>
      <c r="H175" s="26" t="s">
        <v>15</v>
      </c>
      <c r="I175" s="21">
        <v>1.0</v>
      </c>
      <c r="J175" s="21">
        <v>1.0</v>
      </c>
      <c r="K175" s="21">
        <v>1.0</v>
      </c>
      <c r="L175" s="21">
        <v>1.0</v>
      </c>
      <c r="M175" s="27" t="s">
        <v>25</v>
      </c>
      <c r="N175" s="22"/>
      <c r="O175" s="22"/>
      <c r="P175" s="27" t="s">
        <v>23</v>
      </c>
      <c r="Q175" s="27" t="s">
        <v>23</v>
      </c>
      <c r="R175" s="27" t="s">
        <v>23</v>
      </c>
      <c r="S175" s="21">
        <v>175.0</v>
      </c>
      <c r="T175" s="8"/>
      <c r="U175" s="8"/>
      <c r="V175" s="8"/>
      <c r="W175" s="8"/>
      <c r="X175" s="8"/>
      <c r="Y175" s="8"/>
      <c r="Z175" s="8"/>
    </row>
    <row r="176" ht="28.5" customHeight="1">
      <c r="A176" s="23" t="s">
        <v>207</v>
      </c>
      <c r="B176" s="17">
        <f t="shared" si="76"/>
        <v>1</v>
      </c>
      <c r="C176" s="24" t="str">
        <f t="shared" si="77"/>
        <v>Ap Dung</v>
      </c>
      <c r="D176" s="24" t="str">
        <f t="shared" si="78"/>
        <v>khuyen khich</v>
      </c>
      <c r="E176" s="25">
        <f t="shared" si="79"/>
        <v>1</v>
      </c>
      <c r="F176" s="25"/>
      <c r="G176" s="27" t="str">
        <f t="shared" si="80"/>
        <v/>
      </c>
      <c r="H176" s="26" t="s">
        <v>15</v>
      </c>
      <c r="I176" s="21">
        <v>1.0</v>
      </c>
      <c r="J176" s="21">
        <v>1.0</v>
      </c>
      <c r="K176" s="21">
        <v>1.0</v>
      </c>
      <c r="L176" s="21">
        <v>1.0</v>
      </c>
      <c r="M176" s="27" t="s">
        <v>18</v>
      </c>
      <c r="N176" s="22"/>
      <c r="O176" s="22"/>
      <c r="P176" s="22">
        <v>1.0</v>
      </c>
      <c r="Q176" s="22">
        <v>1.0</v>
      </c>
      <c r="R176" s="22">
        <v>1.0</v>
      </c>
      <c r="S176" s="21">
        <v>176.0</v>
      </c>
      <c r="T176" s="8"/>
      <c r="U176" s="8"/>
      <c r="V176" s="8"/>
      <c r="W176" s="8"/>
      <c r="X176" s="8"/>
      <c r="Y176" s="8"/>
      <c r="Z176" s="8"/>
    </row>
    <row r="177" ht="40.5" customHeight="1">
      <c r="A177" s="23" t="s">
        <v>208</v>
      </c>
      <c r="B177" s="17">
        <f t="shared" si="76"/>
        <v>1</v>
      </c>
      <c r="C177" s="24" t="str">
        <f t="shared" si="77"/>
        <v>Ap Dung</v>
      </c>
      <c r="D177" s="24" t="str">
        <f t="shared" si="78"/>
        <v>Bat buoc</v>
      </c>
      <c r="E177" s="31" t="str">
        <f t="shared" si="79"/>
        <v>x</v>
      </c>
      <c r="F177" s="25"/>
      <c r="G177" s="27" t="str">
        <f t="shared" si="80"/>
        <v/>
      </c>
      <c r="H177" s="26" t="s">
        <v>15</v>
      </c>
      <c r="I177" s="21">
        <v>1.0</v>
      </c>
      <c r="J177" s="21">
        <v>1.0</v>
      </c>
      <c r="K177" s="21">
        <v>1.0</v>
      </c>
      <c r="L177" s="21">
        <v>1.0</v>
      </c>
      <c r="M177" s="27" t="s">
        <v>22</v>
      </c>
      <c r="N177" s="27" t="s">
        <v>23</v>
      </c>
      <c r="O177" s="27" t="s">
        <v>23</v>
      </c>
      <c r="P177" s="27" t="s">
        <v>23</v>
      </c>
      <c r="Q177" s="27" t="s">
        <v>23</v>
      </c>
      <c r="R177" s="27" t="s">
        <v>23</v>
      </c>
      <c r="S177" s="21">
        <v>177.0</v>
      </c>
      <c r="T177" s="8"/>
      <c r="U177" s="8"/>
      <c r="V177" s="8"/>
      <c r="W177" s="8"/>
      <c r="X177" s="8"/>
      <c r="Y177" s="8"/>
      <c r="Z177" s="8"/>
    </row>
    <row r="178" ht="28.5" customHeight="1">
      <c r="A178" s="16" t="s">
        <v>209</v>
      </c>
      <c r="B178" s="17"/>
      <c r="C178" s="29"/>
      <c r="D178" s="29"/>
      <c r="E178" s="30"/>
      <c r="F178" s="30"/>
      <c r="G178" s="22"/>
      <c r="H178" s="21"/>
      <c r="I178" s="21"/>
      <c r="J178" s="21"/>
      <c r="K178" s="21"/>
      <c r="L178" s="21"/>
      <c r="M178" s="22"/>
      <c r="N178" s="22"/>
      <c r="O178" s="22"/>
      <c r="P178" s="22"/>
      <c r="Q178" s="22"/>
      <c r="R178" s="22"/>
      <c r="S178" s="21">
        <v>178.0</v>
      </c>
      <c r="T178" s="8"/>
      <c r="U178" s="8"/>
      <c r="V178" s="8"/>
      <c r="W178" s="8"/>
      <c r="X178" s="8"/>
      <c r="Y178" s="8"/>
      <c r="Z178" s="8"/>
    </row>
    <row r="179" ht="28.5" customHeight="1">
      <c r="A179" s="28" t="s">
        <v>210</v>
      </c>
      <c r="B179" s="17"/>
      <c r="C179" s="29"/>
      <c r="D179" s="29"/>
      <c r="E179" s="30"/>
      <c r="F179" s="30"/>
      <c r="G179" s="22"/>
      <c r="H179" s="21"/>
      <c r="I179" s="21"/>
      <c r="J179" s="21"/>
      <c r="K179" s="21"/>
      <c r="L179" s="21"/>
      <c r="M179" s="22"/>
      <c r="N179" s="22"/>
      <c r="O179" s="22"/>
      <c r="P179" s="22"/>
      <c r="Q179" s="22"/>
      <c r="R179" s="22"/>
      <c r="S179" s="21">
        <v>179.0</v>
      </c>
      <c r="T179" s="8"/>
      <c r="U179" s="8"/>
      <c r="V179" s="8"/>
      <c r="W179" s="8"/>
      <c r="X179" s="8"/>
      <c r="Y179" s="8"/>
      <c r="Z179" s="8"/>
    </row>
    <row r="180" ht="28.5" customHeight="1">
      <c r="A180" s="23" t="s">
        <v>211</v>
      </c>
      <c r="B180" s="17">
        <f t="shared" ref="B180:B257" si="81">HLOOKUP($B$2,$I$1:L180,S180,FALSE)</f>
        <v>1</v>
      </c>
      <c r="C180" s="24" t="str">
        <f t="shared" ref="C180:C257" si="82">IF(B180=1,"Ap Dung","Khong")</f>
        <v>Ap Dung</v>
      </c>
      <c r="D180" s="24" t="str">
        <f t="shared" ref="D180:D257" si="83">IF(E180="x","Bat buoc",(IF(E180=1,"khuyen khich","Khong")))</f>
        <v>Khong</v>
      </c>
      <c r="E180" s="25" t="str">
        <f t="shared" ref="E180:E257" si="84">HLOOKUP($E$2,$N$1:R180,S180,FALSE)</f>
        <v/>
      </c>
      <c r="F180" s="25"/>
      <c r="G180" s="27" t="str">
        <f t="shared" ref="G180:G257" si="85">IF(AND(F180=1,E180=1),1,IF(AND(F180=1,E180="x"),"x",""))</f>
        <v/>
      </c>
      <c r="H180" s="26" t="s">
        <v>15</v>
      </c>
      <c r="I180" s="21">
        <v>1.0</v>
      </c>
      <c r="J180" s="21">
        <v>1.0</v>
      </c>
      <c r="K180" s="21">
        <v>1.0</v>
      </c>
      <c r="L180" s="21">
        <v>1.0</v>
      </c>
      <c r="M180" s="27" t="s">
        <v>30</v>
      </c>
      <c r="N180" s="27" t="s">
        <v>23</v>
      </c>
      <c r="O180" s="27" t="s">
        <v>23</v>
      </c>
      <c r="P180" s="22"/>
      <c r="Q180" s="22"/>
      <c r="R180" s="22"/>
      <c r="S180" s="21">
        <v>180.0</v>
      </c>
      <c r="T180" s="8"/>
      <c r="U180" s="8"/>
      <c r="V180" s="8"/>
      <c r="W180" s="8"/>
      <c r="X180" s="8"/>
      <c r="Y180" s="8"/>
      <c r="Z180" s="8"/>
    </row>
    <row r="181" ht="28.5" customHeight="1">
      <c r="A181" s="23" t="s">
        <v>212</v>
      </c>
      <c r="B181" s="17">
        <f t="shared" si="81"/>
        <v>1</v>
      </c>
      <c r="C181" s="24" t="str">
        <f t="shared" si="82"/>
        <v>Ap Dung</v>
      </c>
      <c r="D181" s="24" t="str">
        <f t="shared" si="83"/>
        <v>Bat buoc</v>
      </c>
      <c r="E181" s="31" t="str">
        <f t="shared" si="84"/>
        <v>x</v>
      </c>
      <c r="F181" s="25"/>
      <c r="G181" s="27" t="str">
        <f t="shared" si="85"/>
        <v/>
      </c>
      <c r="H181" s="26" t="s">
        <v>15</v>
      </c>
      <c r="I181" s="21">
        <v>1.0</v>
      </c>
      <c r="J181" s="21">
        <v>1.0</v>
      </c>
      <c r="K181" s="21">
        <v>1.0</v>
      </c>
      <c r="L181" s="21">
        <v>1.0</v>
      </c>
      <c r="M181" s="27" t="s">
        <v>85</v>
      </c>
      <c r="N181" s="22"/>
      <c r="O181" s="22"/>
      <c r="P181" s="27" t="s">
        <v>23</v>
      </c>
      <c r="Q181" s="27" t="s">
        <v>23</v>
      </c>
      <c r="R181" s="22"/>
      <c r="S181" s="21">
        <v>181.0</v>
      </c>
      <c r="T181" s="8"/>
      <c r="U181" s="8"/>
      <c r="V181" s="8"/>
      <c r="W181" s="8"/>
      <c r="X181" s="8"/>
      <c r="Y181" s="8"/>
      <c r="Z181" s="8"/>
    </row>
    <row r="182" ht="28.5" customHeight="1">
      <c r="A182" s="23" t="s">
        <v>213</v>
      </c>
      <c r="B182" s="17">
        <f t="shared" si="81"/>
        <v>1</v>
      </c>
      <c r="C182" s="24" t="str">
        <f t="shared" si="82"/>
        <v>Ap Dung</v>
      </c>
      <c r="D182" s="24" t="str">
        <f t="shared" si="83"/>
        <v>Khong</v>
      </c>
      <c r="E182" s="25" t="str">
        <f t="shared" si="84"/>
        <v/>
      </c>
      <c r="F182" s="25">
        <v>1.0</v>
      </c>
      <c r="G182" s="27" t="str">
        <f t="shared" si="85"/>
        <v/>
      </c>
      <c r="H182" s="26" t="s">
        <v>15</v>
      </c>
      <c r="I182" s="21">
        <v>1.0</v>
      </c>
      <c r="J182" s="21">
        <v>1.0</v>
      </c>
      <c r="K182" s="21">
        <v>1.0</v>
      </c>
      <c r="L182" s="21">
        <v>1.0</v>
      </c>
      <c r="M182" s="27" t="s">
        <v>28</v>
      </c>
      <c r="N182" s="22"/>
      <c r="O182" s="22"/>
      <c r="P182" s="22"/>
      <c r="Q182" s="22"/>
      <c r="R182" s="27" t="s">
        <v>23</v>
      </c>
      <c r="S182" s="21">
        <v>182.0</v>
      </c>
      <c r="T182" s="8"/>
      <c r="U182" s="8"/>
      <c r="V182" s="8"/>
      <c r="W182" s="8"/>
      <c r="X182" s="8"/>
      <c r="Y182" s="8"/>
      <c r="Z182" s="8"/>
    </row>
    <row r="183" ht="28.5" customHeight="1">
      <c r="A183" s="23" t="s">
        <v>214</v>
      </c>
      <c r="B183" s="17">
        <f t="shared" si="81"/>
        <v>1</v>
      </c>
      <c r="C183" s="24" t="str">
        <f t="shared" si="82"/>
        <v>Ap Dung</v>
      </c>
      <c r="D183" s="24" t="str">
        <f t="shared" si="83"/>
        <v>Bat buoc</v>
      </c>
      <c r="E183" s="31" t="str">
        <f t="shared" si="84"/>
        <v>x</v>
      </c>
      <c r="F183" s="25"/>
      <c r="G183" s="27" t="str">
        <f t="shared" si="85"/>
        <v/>
      </c>
      <c r="H183" s="26" t="s">
        <v>15</v>
      </c>
      <c r="I183" s="21">
        <v>1.0</v>
      </c>
      <c r="J183" s="21">
        <v>1.0</v>
      </c>
      <c r="K183" s="21">
        <v>1.0</v>
      </c>
      <c r="L183" s="21">
        <v>1.0</v>
      </c>
      <c r="M183" s="27" t="s">
        <v>22</v>
      </c>
      <c r="N183" s="27" t="s">
        <v>23</v>
      </c>
      <c r="O183" s="27" t="s">
        <v>23</v>
      </c>
      <c r="P183" s="27" t="s">
        <v>23</v>
      </c>
      <c r="Q183" s="27" t="s">
        <v>23</v>
      </c>
      <c r="R183" s="27" t="s">
        <v>23</v>
      </c>
      <c r="S183" s="21">
        <v>183.0</v>
      </c>
      <c r="T183" s="8"/>
      <c r="U183" s="8"/>
      <c r="V183" s="8"/>
      <c r="W183" s="8"/>
      <c r="X183" s="8"/>
      <c r="Y183" s="8"/>
      <c r="Z183" s="8"/>
    </row>
    <row r="184" ht="28.5" customHeight="1">
      <c r="A184" s="23" t="s">
        <v>215</v>
      </c>
      <c r="B184" s="17">
        <f t="shared" si="81"/>
        <v>1</v>
      </c>
      <c r="C184" s="24" t="str">
        <f t="shared" si="82"/>
        <v>Ap Dung</v>
      </c>
      <c r="D184" s="24" t="str">
        <f t="shared" si="83"/>
        <v>Khong</v>
      </c>
      <c r="E184" s="25" t="str">
        <f t="shared" si="84"/>
        <v/>
      </c>
      <c r="F184" s="25">
        <v>1.0</v>
      </c>
      <c r="G184" s="27" t="str">
        <f t="shared" si="85"/>
        <v/>
      </c>
      <c r="H184" s="26" t="s">
        <v>15</v>
      </c>
      <c r="I184" s="21">
        <v>1.0</v>
      </c>
      <c r="J184" s="21">
        <v>1.0</v>
      </c>
      <c r="K184" s="21">
        <v>1.0</v>
      </c>
      <c r="L184" s="21">
        <v>1.0</v>
      </c>
      <c r="M184" s="27" t="s">
        <v>28</v>
      </c>
      <c r="N184" s="22"/>
      <c r="O184" s="22"/>
      <c r="P184" s="22"/>
      <c r="Q184" s="22"/>
      <c r="R184" s="27" t="s">
        <v>23</v>
      </c>
      <c r="S184" s="21">
        <v>184.0</v>
      </c>
      <c r="T184" s="8"/>
      <c r="U184" s="8"/>
      <c r="V184" s="8"/>
      <c r="W184" s="8"/>
      <c r="X184" s="8"/>
      <c r="Y184" s="8"/>
      <c r="Z184" s="8"/>
    </row>
    <row r="185" ht="28.5" customHeight="1">
      <c r="A185" s="23" t="s">
        <v>216</v>
      </c>
      <c r="B185" s="17">
        <f t="shared" si="81"/>
        <v>1</v>
      </c>
      <c r="C185" s="24" t="str">
        <f t="shared" si="82"/>
        <v>Ap Dung</v>
      </c>
      <c r="D185" s="24" t="str">
        <f t="shared" si="83"/>
        <v>Khong</v>
      </c>
      <c r="E185" s="25" t="str">
        <f t="shared" si="84"/>
        <v/>
      </c>
      <c r="F185" s="25"/>
      <c r="G185" s="27" t="str">
        <f t="shared" si="85"/>
        <v/>
      </c>
      <c r="H185" s="26" t="s">
        <v>15</v>
      </c>
      <c r="I185" s="21">
        <v>1.0</v>
      </c>
      <c r="J185" s="21">
        <v>1.0</v>
      </c>
      <c r="K185" s="21">
        <v>1.0</v>
      </c>
      <c r="L185" s="21">
        <v>1.0</v>
      </c>
      <c r="M185" s="27" t="s">
        <v>41</v>
      </c>
      <c r="N185" s="22"/>
      <c r="O185" s="22"/>
      <c r="P185" s="22"/>
      <c r="Q185" s="27" t="s">
        <v>23</v>
      </c>
      <c r="R185" s="27" t="s">
        <v>23</v>
      </c>
      <c r="S185" s="21">
        <v>185.0</v>
      </c>
      <c r="T185" s="8"/>
      <c r="U185" s="8"/>
      <c r="V185" s="8"/>
      <c r="W185" s="8"/>
      <c r="X185" s="8"/>
      <c r="Y185" s="8"/>
      <c r="Z185" s="8"/>
    </row>
    <row r="186" ht="28.5" customHeight="1">
      <c r="A186" s="23" t="s">
        <v>217</v>
      </c>
      <c r="B186" s="17">
        <f t="shared" si="81"/>
        <v>1</v>
      </c>
      <c r="C186" s="24" t="str">
        <f t="shared" si="82"/>
        <v>Ap Dung</v>
      </c>
      <c r="D186" s="24" t="str">
        <f t="shared" si="83"/>
        <v>Khong</v>
      </c>
      <c r="E186" s="25" t="str">
        <f t="shared" si="84"/>
        <v/>
      </c>
      <c r="F186" s="25"/>
      <c r="G186" s="27" t="str">
        <f t="shared" si="85"/>
        <v/>
      </c>
      <c r="H186" s="26" t="s">
        <v>15</v>
      </c>
      <c r="I186" s="21">
        <v>1.0</v>
      </c>
      <c r="J186" s="21">
        <v>1.0</v>
      </c>
      <c r="K186" s="21">
        <v>1.0</v>
      </c>
      <c r="L186" s="21">
        <v>1.0</v>
      </c>
      <c r="M186" s="27" t="s">
        <v>30</v>
      </c>
      <c r="N186" s="27" t="s">
        <v>23</v>
      </c>
      <c r="O186" s="27" t="s">
        <v>23</v>
      </c>
      <c r="P186" s="22"/>
      <c r="Q186" s="22"/>
      <c r="R186" s="22"/>
      <c r="S186" s="21">
        <v>186.0</v>
      </c>
      <c r="T186" s="8"/>
      <c r="U186" s="8"/>
      <c r="V186" s="8"/>
      <c r="W186" s="8"/>
      <c r="X186" s="8"/>
      <c r="Y186" s="8"/>
      <c r="Z186" s="8"/>
    </row>
    <row r="187" ht="28.5" customHeight="1">
      <c r="A187" s="23" t="s">
        <v>218</v>
      </c>
      <c r="B187" s="17">
        <f t="shared" si="81"/>
        <v>1</v>
      </c>
      <c r="C187" s="24" t="str">
        <f t="shared" si="82"/>
        <v>Ap Dung</v>
      </c>
      <c r="D187" s="24" t="str">
        <f t="shared" si="83"/>
        <v>Bat buoc</v>
      </c>
      <c r="E187" s="31" t="str">
        <f t="shared" si="84"/>
        <v>x</v>
      </c>
      <c r="F187" s="25"/>
      <c r="G187" s="27" t="str">
        <f t="shared" si="85"/>
        <v/>
      </c>
      <c r="H187" s="26" t="s">
        <v>15</v>
      </c>
      <c r="I187" s="21">
        <v>1.0</v>
      </c>
      <c r="J187" s="21">
        <v>1.0</v>
      </c>
      <c r="K187" s="21">
        <v>1.0</v>
      </c>
      <c r="L187" s="21">
        <v>1.0</v>
      </c>
      <c r="M187" s="27" t="s">
        <v>25</v>
      </c>
      <c r="N187" s="22"/>
      <c r="O187" s="22"/>
      <c r="P187" s="27" t="s">
        <v>23</v>
      </c>
      <c r="Q187" s="27" t="s">
        <v>23</v>
      </c>
      <c r="R187" s="27" t="s">
        <v>23</v>
      </c>
      <c r="S187" s="21">
        <v>187.0</v>
      </c>
      <c r="T187" s="8"/>
      <c r="U187" s="8"/>
      <c r="V187" s="8"/>
      <c r="W187" s="8"/>
      <c r="X187" s="8"/>
      <c r="Y187" s="8"/>
      <c r="Z187" s="8"/>
    </row>
    <row r="188" ht="28.5" customHeight="1">
      <c r="A188" s="23" t="s">
        <v>219</v>
      </c>
      <c r="B188" s="17">
        <f t="shared" si="81"/>
        <v>1</v>
      </c>
      <c r="C188" s="24" t="str">
        <f t="shared" si="82"/>
        <v>Ap Dung</v>
      </c>
      <c r="D188" s="24" t="str">
        <f t="shared" si="83"/>
        <v>Bat buoc</v>
      </c>
      <c r="E188" s="31" t="str">
        <f t="shared" si="84"/>
        <v>x</v>
      </c>
      <c r="F188" s="25"/>
      <c r="G188" s="27" t="str">
        <f t="shared" si="85"/>
        <v/>
      </c>
      <c r="H188" s="26" t="s">
        <v>15</v>
      </c>
      <c r="I188" s="21">
        <v>1.0</v>
      </c>
      <c r="J188" s="21">
        <v>1.0</v>
      </c>
      <c r="K188" s="21">
        <v>1.0</v>
      </c>
      <c r="L188" s="21">
        <v>1.0</v>
      </c>
      <c r="M188" s="27" t="s">
        <v>22</v>
      </c>
      <c r="N188" s="27" t="s">
        <v>23</v>
      </c>
      <c r="O188" s="27" t="s">
        <v>23</v>
      </c>
      <c r="P188" s="27" t="s">
        <v>23</v>
      </c>
      <c r="Q188" s="27" t="s">
        <v>23</v>
      </c>
      <c r="R188" s="27" t="s">
        <v>23</v>
      </c>
      <c r="S188" s="21">
        <v>188.0</v>
      </c>
      <c r="T188" s="8"/>
      <c r="U188" s="8"/>
      <c r="V188" s="8"/>
      <c r="W188" s="8"/>
      <c r="X188" s="8"/>
      <c r="Y188" s="8"/>
      <c r="Z188" s="8"/>
    </row>
    <row r="189" ht="28.5" customHeight="1">
      <c r="A189" s="23" t="s">
        <v>220</v>
      </c>
      <c r="B189" s="17">
        <f t="shared" si="81"/>
        <v>1</v>
      </c>
      <c r="C189" s="24" t="str">
        <f t="shared" si="82"/>
        <v>Ap Dung</v>
      </c>
      <c r="D189" s="24" t="str">
        <f t="shared" si="83"/>
        <v>Bat buoc</v>
      </c>
      <c r="E189" s="31" t="str">
        <f t="shared" si="84"/>
        <v>x</v>
      </c>
      <c r="F189" s="25"/>
      <c r="G189" s="27" t="str">
        <f t="shared" si="85"/>
        <v/>
      </c>
      <c r="H189" s="26" t="s">
        <v>15</v>
      </c>
      <c r="I189" s="21">
        <v>1.0</v>
      </c>
      <c r="J189" s="21">
        <v>1.0</v>
      </c>
      <c r="K189" s="21">
        <v>1.0</v>
      </c>
      <c r="L189" s="21">
        <v>1.0</v>
      </c>
      <c r="M189" s="27" t="s">
        <v>22</v>
      </c>
      <c r="N189" s="27" t="s">
        <v>23</v>
      </c>
      <c r="O189" s="27" t="s">
        <v>23</v>
      </c>
      <c r="P189" s="27" t="s">
        <v>23</v>
      </c>
      <c r="Q189" s="27" t="s">
        <v>23</v>
      </c>
      <c r="R189" s="27" t="s">
        <v>23</v>
      </c>
      <c r="S189" s="21">
        <v>189.0</v>
      </c>
      <c r="T189" s="8"/>
      <c r="U189" s="8"/>
      <c r="V189" s="8"/>
      <c r="W189" s="8"/>
      <c r="X189" s="8"/>
      <c r="Y189" s="8"/>
      <c r="Z189" s="8"/>
    </row>
    <row r="190" ht="28.5" customHeight="1">
      <c r="A190" s="23" t="s">
        <v>221</v>
      </c>
      <c r="B190" s="17">
        <f t="shared" si="81"/>
        <v>1</v>
      </c>
      <c r="C190" s="24" t="str">
        <f t="shared" si="82"/>
        <v>Ap Dung</v>
      </c>
      <c r="D190" s="24" t="str">
        <f t="shared" si="83"/>
        <v>Bat buoc</v>
      </c>
      <c r="E190" s="31" t="str">
        <f t="shared" si="84"/>
        <v>x</v>
      </c>
      <c r="F190" s="25"/>
      <c r="G190" s="27" t="str">
        <f t="shared" si="85"/>
        <v/>
      </c>
      <c r="H190" s="26" t="s">
        <v>15</v>
      </c>
      <c r="I190" s="21">
        <v>1.0</v>
      </c>
      <c r="J190" s="21">
        <v>1.0</v>
      </c>
      <c r="K190" s="21">
        <v>1.0</v>
      </c>
      <c r="L190" s="21">
        <v>1.0</v>
      </c>
      <c r="M190" s="27" t="s">
        <v>200</v>
      </c>
      <c r="N190" s="22">
        <v>1.0</v>
      </c>
      <c r="O190" s="27" t="s">
        <v>23</v>
      </c>
      <c r="P190" s="27" t="s">
        <v>23</v>
      </c>
      <c r="Q190" s="27" t="s">
        <v>23</v>
      </c>
      <c r="R190" s="27" t="s">
        <v>23</v>
      </c>
      <c r="S190" s="21">
        <v>190.0</v>
      </c>
      <c r="T190" s="8"/>
      <c r="U190" s="8"/>
      <c r="V190" s="8"/>
      <c r="W190" s="8"/>
      <c r="X190" s="8"/>
      <c r="Y190" s="8"/>
      <c r="Z190" s="8"/>
    </row>
    <row r="191" ht="28.5" customHeight="1">
      <c r="A191" s="23" t="s">
        <v>222</v>
      </c>
      <c r="B191" s="17">
        <f t="shared" si="81"/>
        <v>1</v>
      </c>
      <c r="C191" s="24" t="str">
        <f t="shared" si="82"/>
        <v>Ap Dung</v>
      </c>
      <c r="D191" s="24" t="str">
        <f t="shared" si="83"/>
        <v>khuyen khich</v>
      </c>
      <c r="E191" s="25">
        <f t="shared" si="84"/>
        <v>1</v>
      </c>
      <c r="F191" s="25"/>
      <c r="G191" s="27" t="str">
        <f t="shared" si="85"/>
        <v/>
      </c>
      <c r="H191" s="26" t="s">
        <v>15</v>
      </c>
      <c r="I191" s="21">
        <v>1.0</v>
      </c>
      <c r="J191" s="21">
        <v>1.0</v>
      </c>
      <c r="K191" s="21">
        <v>1.0</v>
      </c>
      <c r="L191" s="21">
        <v>1.0</v>
      </c>
      <c r="M191" s="27" t="s">
        <v>35</v>
      </c>
      <c r="N191" s="22"/>
      <c r="O191" s="22"/>
      <c r="P191" s="22">
        <v>1.0</v>
      </c>
      <c r="Q191" s="27" t="s">
        <v>23</v>
      </c>
      <c r="R191" s="27" t="s">
        <v>23</v>
      </c>
      <c r="S191" s="21">
        <v>191.0</v>
      </c>
      <c r="T191" s="8"/>
      <c r="U191" s="8"/>
      <c r="V191" s="8"/>
      <c r="W191" s="8"/>
      <c r="X191" s="8"/>
      <c r="Y191" s="8"/>
      <c r="Z191" s="8"/>
    </row>
    <row r="192" ht="28.5" customHeight="1">
      <c r="A192" s="23" t="s">
        <v>223</v>
      </c>
      <c r="B192" s="17">
        <f t="shared" si="81"/>
        <v>1</v>
      </c>
      <c r="C192" s="24" t="str">
        <f t="shared" si="82"/>
        <v>Ap Dung</v>
      </c>
      <c r="D192" s="24" t="str">
        <f t="shared" si="83"/>
        <v>Khong</v>
      </c>
      <c r="E192" s="25" t="str">
        <f t="shared" si="84"/>
        <v/>
      </c>
      <c r="F192" s="25"/>
      <c r="G192" s="27" t="str">
        <f t="shared" si="85"/>
        <v/>
      </c>
      <c r="H192" s="26" t="s">
        <v>15</v>
      </c>
      <c r="I192" s="21">
        <v>1.0</v>
      </c>
      <c r="J192" s="21">
        <v>1.0</v>
      </c>
      <c r="K192" s="21">
        <v>1.0</v>
      </c>
      <c r="L192" s="21">
        <v>1.0</v>
      </c>
      <c r="M192" s="27" t="s">
        <v>224</v>
      </c>
      <c r="N192" s="22"/>
      <c r="O192" s="22"/>
      <c r="P192" s="22"/>
      <c r="Q192" s="22">
        <v>1.0</v>
      </c>
      <c r="R192" s="22">
        <v>1.0</v>
      </c>
      <c r="S192" s="21">
        <v>192.0</v>
      </c>
      <c r="T192" s="8"/>
      <c r="U192" s="8"/>
      <c r="V192" s="8"/>
      <c r="W192" s="8"/>
      <c r="X192" s="8"/>
      <c r="Y192" s="8"/>
      <c r="Z192" s="8"/>
    </row>
    <row r="193" ht="28.5" customHeight="1">
      <c r="A193" s="23" t="s">
        <v>225</v>
      </c>
      <c r="B193" s="17">
        <f t="shared" si="81"/>
        <v>1</v>
      </c>
      <c r="C193" s="24" t="str">
        <f t="shared" si="82"/>
        <v>Ap Dung</v>
      </c>
      <c r="D193" s="24" t="str">
        <f t="shared" si="83"/>
        <v>Khong</v>
      </c>
      <c r="E193" s="25" t="str">
        <f t="shared" si="84"/>
        <v/>
      </c>
      <c r="F193" s="25"/>
      <c r="G193" s="27" t="str">
        <f t="shared" si="85"/>
        <v/>
      </c>
      <c r="H193" s="26" t="s">
        <v>15</v>
      </c>
      <c r="I193" s="21">
        <v>1.0</v>
      </c>
      <c r="J193" s="21">
        <v>1.0</v>
      </c>
      <c r="K193" s="21">
        <v>1.0</v>
      </c>
      <c r="L193" s="21">
        <v>1.0</v>
      </c>
      <c r="M193" s="27" t="s">
        <v>226</v>
      </c>
      <c r="N193" s="22">
        <v>1.0</v>
      </c>
      <c r="O193" s="27" t="s">
        <v>23</v>
      </c>
      <c r="P193" s="22"/>
      <c r="Q193" s="22"/>
      <c r="R193" s="22"/>
      <c r="S193" s="21">
        <v>193.0</v>
      </c>
      <c r="T193" s="8"/>
      <c r="U193" s="8"/>
      <c r="V193" s="8"/>
      <c r="W193" s="8"/>
      <c r="X193" s="8"/>
      <c r="Y193" s="8"/>
      <c r="Z193" s="8"/>
    </row>
    <row r="194" ht="28.5" customHeight="1">
      <c r="A194" s="23" t="s">
        <v>227</v>
      </c>
      <c r="B194" s="17">
        <f t="shared" si="81"/>
        <v>1</v>
      </c>
      <c r="C194" s="24" t="str">
        <f t="shared" si="82"/>
        <v>Ap Dung</v>
      </c>
      <c r="D194" s="24" t="str">
        <f t="shared" si="83"/>
        <v>Bat buoc</v>
      </c>
      <c r="E194" s="31" t="str">
        <f t="shared" si="84"/>
        <v>x</v>
      </c>
      <c r="F194" s="25"/>
      <c r="G194" s="27" t="str">
        <f t="shared" si="85"/>
        <v/>
      </c>
      <c r="H194" s="26" t="s">
        <v>15</v>
      </c>
      <c r="I194" s="21">
        <v>1.0</v>
      </c>
      <c r="J194" s="21">
        <v>1.0</v>
      </c>
      <c r="K194" s="21">
        <v>1.0</v>
      </c>
      <c r="L194" s="21">
        <v>1.0</v>
      </c>
      <c r="M194" s="27" t="s">
        <v>85</v>
      </c>
      <c r="N194" s="22"/>
      <c r="O194" s="22"/>
      <c r="P194" s="27" t="s">
        <v>23</v>
      </c>
      <c r="Q194" s="27" t="s">
        <v>23</v>
      </c>
      <c r="R194" s="22"/>
      <c r="S194" s="21">
        <v>194.0</v>
      </c>
      <c r="T194" s="8"/>
      <c r="U194" s="8"/>
      <c r="V194" s="8"/>
      <c r="W194" s="8"/>
      <c r="X194" s="8"/>
      <c r="Y194" s="8"/>
      <c r="Z194" s="8"/>
    </row>
    <row r="195" ht="28.5" customHeight="1">
      <c r="A195" s="23" t="s">
        <v>228</v>
      </c>
      <c r="B195" s="17">
        <f t="shared" si="81"/>
        <v>1</v>
      </c>
      <c r="C195" s="24" t="str">
        <f t="shared" si="82"/>
        <v>Ap Dung</v>
      </c>
      <c r="D195" s="24" t="str">
        <f t="shared" si="83"/>
        <v>Khong</v>
      </c>
      <c r="E195" s="25" t="str">
        <f t="shared" si="84"/>
        <v/>
      </c>
      <c r="F195" s="25"/>
      <c r="G195" s="27" t="str">
        <f t="shared" si="85"/>
        <v/>
      </c>
      <c r="H195" s="26" t="s">
        <v>15</v>
      </c>
      <c r="I195" s="21">
        <v>1.0</v>
      </c>
      <c r="J195" s="21">
        <v>1.0</v>
      </c>
      <c r="K195" s="21">
        <v>1.0</v>
      </c>
      <c r="L195" s="21">
        <v>1.0</v>
      </c>
      <c r="M195" s="27" t="s">
        <v>129</v>
      </c>
      <c r="N195" s="22"/>
      <c r="O195" s="22"/>
      <c r="P195" s="22"/>
      <c r="Q195" s="22">
        <v>1.0</v>
      </c>
      <c r="R195" s="27" t="s">
        <v>23</v>
      </c>
      <c r="S195" s="21">
        <v>195.0</v>
      </c>
      <c r="T195" s="8"/>
      <c r="U195" s="8"/>
      <c r="V195" s="8"/>
      <c r="W195" s="8"/>
      <c r="X195" s="8"/>
      <c r="Y195" s="8"/>
      <c r="Z195" s="8"/>
    </row>
    <row r="196" ht="28.5" customHeight="1">
      <c r="A196" s="23" t="s">
        <v>229</v>
      </c>
      <c r="B196" s="17">
        <f t="shared" si="81"/>
        <v>1</v>
      </c>
      <c r="C196" s="24" t="str">
        <f t="shared" si="82"/>
        <v>Ap Dung</v>
      </c>
      <c r="D196" s="24" t="str">
        <f t="shared" si="83"/>
        <v>Bat buoc</v>
      </c>
      <c r="E196" s="31" t="str">
        <f t="shared" si="84"/>
        <v>x</v>
      </c>
      <c r="F196" s="25"/>
      <c r="G196" s="27" t="str">
        <f t="shared" si="85"/>
        <v/>
      </c>
      <c r="H196" s="26" t="s">
        <v>15</v>
      </c>
      <c r="I196" s="21">
        <v>1.0</v>
      </c>
      <c r="J196" s="21">
        <v>1.0</v>
      </c>
      <c r="K196" s="21">
        <v>1.0</v>
      </c>
      <c r="L196" s="21">
        <v>1.0</v>
      </c>
      <c r="M196" s="27" t="s">
        <v>22</v>
      </c>
      <c r="N196" s="27" t="s">
        <v>23</v>
      </c>
      <c r="O196" s="27" t="s">
        <v>23</v>
      </c>
      <c r="P196" s="27" t="s">
        <v>23</v>
      </c>
      <c r="Q196" s="27" t="s">
        <v>23</v>
      </c>
      <c r="R196" s="27" t="s">
        <v>23</v>
      </c>
      <c r="S196" s="21">
        <v>196.0</v>
      </c>
      <c r="T196" s="8"/>
      <c r="U196" s="8"/>
      <c r="V196" s="8"/>
      <c r="W196" s="8"/>
      <c r="X196" s="8"/>
      <c r="Y196" s="8"/>
      <c r="Z196" s="8"/>
    </row>
    <row r="197" ht="28.5" customHeight="1">
      <c r="A197" s="23" t="s">
        <v>176</v>
      </c>
      <c r="B197" s="17">
        <f t="shared" si="81"/>
        <v>1</v>
      </c>
      <c r="C197" s="24" t="str">
        <f t="shared" si="82"/>
        <v>Ap Dung</v>
      </c>
      <c r="D197" s="24" t="str">
        <f t="shared" si="83"/>
        <v>Bat buoc</v>
      </c>
      <c r="E197" s="31" t="str">
        <f t="shared" si="84"/>
        <v>x</v>
      </c>
      <c r="F197" s="25"/>
      <c r="G197" s="27" t="str">
        <f t="shared" si="85"/>
        <v/>
      </c>
      <c r="H197" s="26" t="s">
        <v>15</v>
      </c>
      <c r="I197" s="21">
        <v>1.0</v>
      </c>
      <c r="J197" s="21">
        <v>1.0</v>
      </c>
      <c r="K197" s="21">
        <v>1.0</v>
      </c>
      <c r="L197" s="21">
        <v>1.0</v>
      </c>
      <c r="M197" s="27" t="s">
        <v>22</v>
      </c>
      <c r="N197" s="27" t="s">
        <v>23</v>
      </c>
      <c r="O197" s="27" t="s">
        <v>23</v>
      </c>
      <c r="P197" s="27" t="s">
        <v>23</v>
      </c>
      <c r="Q197" s="27" t="s">
        <v>23</v>
      </c>
      <c r="R197" s="27" t="s">
        <v>23</v>
      </c>
      <c r="S197" s="21">
        <v>197.0</v>
      </c>
      <c r="T197" s="8"/>
      <c r="U197" s="8"/>
      <c r="V197" s="8"/>
      <c r="W197" s="8"/>
      <c r="X197" s="8"/>
      <c r="Y197" s="8"/>
      <c r="Z197" s="8"/>
    </row>
    <row r="198" ht="28.5" customHeight="1">
      <c r="A198" s="23" t="s">
        <v>230</v>
      </c>
      <c r="B198" s="17">
        <f t="shared" si="81"/>
        <v>1</v>
      </c>
      <c r="C198" s="24" t="str">
        <f t="shared" si="82"/>
        <v>Ap Dung</v>
      </c>
      <c r="D198" s="24" t="str">
        <f t="shared" si="83"/>
        <v>Bat buoc</v>
      </c>
      <c r="E198" s="31" t="str">
        <f t="shared" si="84"/>
        <v>x</v>
      </c>
      <c r="F198" s="25"/>
      <c r="G198" s="27" t="str">
        <f t="shared" si="85"/>
        <v/>
      </c>
      <c r="H198" s="26" t="s">
        <v>15</v>
      </c>
      <c r="I198" s="21">
        <v>1.0</v>
      </c>
      <c r="J198" s="21">
        <v>1.0</v>
      </c>
      <c r="K198" s="21">
        <v>1.0</v>
      </c>
      <c r="L198" s="21">
        <v>1.0</v>
      </c>
      <c r="M198" s="27" t="s">
        <v>22</v>
      </c>
      <c r="N198" s="27" t="s">
        <v>23</v>
      </c>
      <c r="O198" s="27" t="s">
        <v>23</v>
      </c>
      <c r="P198" s="27" t="s">
        <v>23</v>
      </c>
      <c r="Q198" s="27" t="s">
        <v>23</v>
      </c>
      <c r="R198" s="27" t="s">
        <v>23</v>
      </c>
      <c r="S198" s="21">
        <v>198.0</v>
      </c>
      <c r="T198" s="8"/>
      <c r="U198" s="8"/>
      <c r="V198" s="8"/>
      <c r="W198" s="8"/>
      <c r="X198" s="8"/>
      <c r="Y198" s="8"/>
      <c r="Z198" s="8"/>
    </row>
    <row r="199" ht="28.5" customHeight="1">
      <c r="A199" s="23" t="s">
        <v>231</v>
      </c>
      <c r="B199" s="17">
        <f t="shared" si="81"/>
        <v>1</v>
      </c>
      <c r="C199" s="24" t="str">
        <f t="shared" si="82"/>
        <v>Ap Dung</v>
      </c>
      <c r="D199" s="24" t="str">
        <f t="shared" si="83"/>
        <v>Khong</v>
      </c>
      <c r="E199" s="25" t="str">
        <f t="shared" si="84"/>
        <v/>
      </c>
      <c r="F199" s="25"/>
      <c r="G199" s="27" t="str">
        <f t="shared" si="85"/>
        <v/>
      </c>
      <c r="H199" s="26" t="s">
        <v>15</v>
      </c>
      <c r="I199" s="21">
        <v>1.0</v>
      </c>
      <c r="J199" s="21">
        <v>1.0</v>
      </c>
      <c r="K199" s="21">
        <v>1.0</v>
      </c>
      <c r="L199" s="21">
        <v>1.0</v>
      </c>
      <c r="M199" s="27" t="s">
        <v>224</v>
      </c>
      <c r="N199" s="22"/>
      <c r="O199" s="22"/>
      <c r="P199" s="22"/>
      <c r="Q199" s="22">
        <v>1.0</v>
      </c>
      <c r="R199" s="22">
        <v>1.0</v>
      </c>
      <c r="S199" s="21">
        <v>199.0</v>
      </c>
      <c r="T199" s="8"/>
      <c r="U199" s="8"/>
      <c r="V199" s="8"/>
      <c r="W199" s="8"/>
      <c r="X199" s="8"/>
      <c r="Y199" s="8"/>
      <c r="Z199" s="8"/>
    </row>
    <row r="200" ht="28.5" customHeight="1">
      <c r="A200" s="23" t="s">
        <v>232</v>
      </c>
      <c r="B200" s="17">
        <f t="shared" si="81"/>
        <v>1</v>
      </c>
      <c r="C200" s="24" t="str">
        <f t="shared" si="82"/>
        <v>Ap Dung</v>
      </c>
      <c r="D200" s="24" t="str">
        <f t="shared" si="83"/>
        <v>khuyen khich</v>
      </c>
      <c r="E200" s="25">
        <f t="shared" si="84"/>
        <v>1</v>
      </c>
      <c r="F200" s="25"/>
      <c r="G200" s="27" t="str">
        <f t="shared" si="85"/>
        <v/>
      </c>
      <c r="H200" s="26" t="s">
        <v>15</v>
      </c>
      <c r="I200" s="21">
        <v>1.0</v>
      </c>
      <c r="J200" s="21">
        <v>1.0</v>
      </c>
      <c r="K200" s="21">
        <v>1.0</v>
      </c>
      <c r="L200" s="21">
        <v>1.0</v>
      </c>
      <c r="M200" s="27" t="s">
        <v>18</v>
      </c>
      <c r="N200" s="22"/>
      <c r="O200" s="22"/>
      <c r="P200" s="22">
        <v>1.0</v>
      </c>
      <c r="Q200" s="22">
        <v>1.0</v>
      </c>
      <c r="R200" s="22">
        <v>1.0</v>
      </c>
      <c r="S200" s="21">
        <v>200.0</v>
      </c>
      <c r="T200" s="8"/>
      <c r="U200" s="8"/>
      <c r="V200" s="8"/>
      <c r="W200" s="8"/>
      <c r="X200" s="8"/>
      <c r="Y200" s="8"/>
      <c r="Z200" s="8"/>
    </row>
    <row r="201" ht="28.5" customHeight="1">
      <c r="A201" s="23" t="s">
        <v>233</v>
      </c>
      <c r="B201" s="17">
        <f t="shared" si="81"/>
        <v>1</v>
      </c>
      <c r="C201" s="24" t="str">
        <f t="shared" si="82"/>
        <v>Ap Dung</v>
      </c>
      <c r="D201" s="24" t="str">
        <f t="shared" si="83"/>
        <v>Bat buoc</v>
      </c>
      <c r="E201" s="31" t="str">
        <f t="shared" si="84"/>
        <v>x</v>
      </c>
      <c r="F201" s="25"/>
      <c r="G201" s="27" t="str">
        <f t="shared" si="85"/>
        <v/>
      </c>
      <c r="H201" s="26" t="s">
        <v>70</v>
      </c>
      <c r="I201" s="21">
        <v>1.0</v>
      </c>
      <c r="J201" s="21">
        <v>1.0</v>
      </c>
      <c r="K201" s="21">
        <v>1.0</v>
      </c>
      <c r="L201" s="21"/>
      <c r="M201" s="27" t="s">
        <v>179</v>
      </c>
      <c r="N201" s="22">
        <v>1.0</v>
      </c>
      <c r="O201" s="22">
        <v>1.0</v>
      </c>
      <c r="P201" s="27" t="s">
        <v>23</v>
      </c>
      <c r="Q201" s="27" t="s">
        <v>23</v>
      </c>
      <c r="R201" s="27" t="s">
        <v>23</v>
      </c>
      <c r="S201" s="21">
        <v>201.0</v>
      </c>
      <c r="T201" s="8"/>
      <c r="U201" s="8"/>
      <c r="V201" s="8"/>
      <c r="W201" s="8"/>
      <c r="X201" s="8"/>
      <c r="Y201" s="8"/>
      <c r="Z201" s="8"/>
    </row>
    <row r="202" ht="28.5" customHeight="1">
      <c r="A202" s="23" t="s">
        <v>233</v>
      </c>
      <c r="B202" s="17" t="str">
        <f t="shared" si="81"/>
        <v/>
      </c>
      <c r="C202" s="24" t="str">
        <f t="shared" si="82"/>
        <v>Khong</v>
      </c>
      <c r="D202" s="24" t="str">
        <f t="shared" si="83"/>
        <v>khuyen khich</v>
      </c>
      <c r="E202" s="25">
        <f t="shared" si="84"/>
        <v>1</v>
      </c>
      <c r="F202" s="25"/>
      <c r="G202" s="27" t="str">
        <f t="shared" si="85"/>
        <v/>
      </c>
      <c r="H202" s="26" t="s">
        <v>8</v>
      </c>
      <c r="I202" s="21"/>
      <c r="J202" s="21"/>
      <c r="K202" s="21"/>
      <c r="L202" s="21">
        <v>1.0</v>
      </c>
      <c r="M202" s="27" t="s">
        <v>88</v>
      </c>
      <c r="N202" s="22">
        <v>1.0</v>
      </c>
      <c r="O202" s="22">
        <v>1.0</v>
      </c>
      <c r="P202" s="22">
        <v>1.0</v>
      </c>
      <c r="Q202" s="22">
        <v>1.0</v>
      </c>
      <c r="R202" s="22">
        <v>1.0</v>
      </c>
      <c r="S202" s="21">
        <v>202.0</v>
      </c>
      <c r="T202" s="8"/>
      <c r="U202" s="8"/>
      <c r="V202" s="8"/>
      <c r="W202" s="8"/>
      <c r="X202" s="8"/>
      <c r="Y202" s="8"/>
      <c r="Z202" s="8"/>
    </row>
    <row r="203" ht="28.5" customHeight="1">
      <c r="A203" s="23" t="s">
        <v>234</v>
      </c>
      <c r="B203" s="17">
        <f t="shared" si="81"/>
        <v>1</v>
      </c>
      <c r="C203" s="24" t="str">
        <f t="shared" si="82"/>
        <v>Ap Dung</v>
      </c>
      <c r="D203" s="24" t="str">
        <f t="shared" si="83"/>
        <v>Bat buoc</v>
      </c>
      <c r="E203" s="31" t="str">
        <f t="shared" si="84"/>
        <v>x</v>
      </c>
      <c r="F203" s="25"/>
      <c r="G203" s="27" t="str">
        <f t="shared" si="85"/>
        <v/>
      </c>
      <c r="H203" s="26" t="s">
        <v>15</v>
      </c>
      <c r="I203" s="21">
        <v>1.0</v>
      </c>
      <c r="J203" s="21">
        <v>1.0</v>
      </c>
      <c r="K203" s="21">
        <v>1.0</v>
      </c>
      <c r="L203" s="21">
        <v>1.0</v>
      </c>
      <c r="M203" s="27" t="s">
        <v>22</v>
      </c>
      <c r="N203" s="27" t="s">
        <v>23</v>
      </c>
      <c r="O203" s="27" t="s">
        <v>23</v>
      </c>
      <c r="P203" s="27" t="s">
        <v>23</v>
      </c>
      <c r="Q203" s="27" t="s">
        <v>23</v>
      </c>
      <c r="R203" s="27" t="s">
        <v>23</v>
      </c>
      <c r="S203" s="21">
        <v>203.0</v>
      </c>
      <c r="T203" s="8"/>
      <c r="U203" s="8"/>
      <c r="V203" s="8"/>
      <c r="W203" s="8"/>
      <c r="X203" s="8"/>
      <c r="Y203" s="8"/>
      <c r="Z203" s="8"/>
    </row>
    <row r="204" ht="28.5" customHeight="1">
      <c r="A204" s="23" t="s">
        <v>235</v>
      </c>
      <c r="B204" s="17">
        <f t="shared" si="81"/>
        <v>1</v>
      </c>
      <c r="C204" s="24" t="str">
        <f t="shared" si="82"/>
        <v>Ap Dung</v>
      </c>
      <c r="D204" s="24" t="str">
        <f t="shared" si="83"/>
        <v>Khong</v>
      </c>
      <c r="E204" s="25" t="str">
        <f t="shared" si="84"/>
        <v/>
      </c>
      <c r="F204" s="25"/>
      <c r="G204" s="27" t="str">
        <f t="shared" si="85"/>
        <v/>
      </c>
      <c r="H204" s="26" t="s">
        <v>15</v>
      </c>
      <c r="I204" s="21">
        <v>1.0</v>
      </c>
      <c r="J204" s="21">
        <v>1.0</v>
      </c>
      <c r="K204" s="21">
        <v>1.0</v>
      </c>
      <c r="L204" s="21">
        <v>1.0</v>
      </c>
      <c r="M204" s="27" t="s">
        <v>41</v>
      </c>
      <c r="N204" s="22"/>
      <c r="O204" s="22"/>
      <c r="P204" s="22"/>
      <c r="Q204" s="27" t="s">
        <v>23</v>
      </c>
      <c r="R204" s="27" t="s">
        <v>23</v>
      </c>
      <c r="S204" s="21">
        <v>204.0</v>
      </c>
      <c r="T204" s="8"/>
      <c r="U204" s="8"/>
      <c r="V204" s="8"/>
      <c r="W204" s="8"/>
      <c r="X204" s="8"/>
      <c r="Y204" s="8"/>
      <c r="Z204" s="8"/>
    </row>
    <row r="205" ht="28.5" customHeight="1">
      <c r="A205" s="23" t="s">
        <v>236</v>
      </c>
      <c r="B205" s="17">
        <f t="shared" si="81"/>
        <v>1</v>
      </c>
      <c r="C205" s="24" t="str">
        <f t="shared" si="82"/>
        <v>Ap Dung</v>
      </c>
      <c r="D205" s="24" t="str">
        <f t="shared" si="83"/>
        <v>Khong</v>
      </c>
      <c r="E205" s="25" t="str">
        <f t="shared" si="84"/>
        <v/>
      </c>
      <c r="F205" s="25"/>
      <c r="G205" s="27" t="str">
        <f t="shared" si="85"/>
        <v/>
      </c>
      <c r="H205" s="26" t="s">
        <v>15</v>
      </c>
      <c r="I205" s="21">
        <v>1.0</v>
      </c>
      <c r="J205" s="21">
        <v>1.0</v>
      </c>
      <c r="K205" s="21">
        <v>1.0</v>
      </c>
      <c r="L205" s="21">
        <v>1.0</v>
      </c>
      <c r="M205" s="27" t="s">
        <v>41</v>
      </c>
      <c r="N205" s="22"/>
      <c r="O205" s="22"/>
      <c r="P205" s="22"/>
      <c r="Q205" s="27" t="s">
        <v>23</v>
      </c>
      <c r="R205" s="27" t="s">
        <v>23</v>
      </c>
      <c r="S205" s="21">
        <v>205.0</v>
      </c>
      <c r="T205" s="8"/>
      <c r="U205" s="8"/>
      <c r="V205" s="8"/>
      <c r="W205" s="8"/>
      <c r="X205" s="8"/>
      <c r="Y205" s="8"/>
      <c r="Z205" s="8"/>
    </row>
    <row r="206" ht="28.5" customHeight="1">
      <c r="A206" s="23" t="s">
        <v>237</v>
      </c>
      <c r="B206" s="17">
        <f t="shared" si="81"/>
        <v>1</v>
      </c>
      <c r="C206" s="24" t="str">
        <f t="shared" si="82"/>
        <v>Ap Dung</v>
      </c>
      <c r="D206" s="24" t="str">
        <f t="shared" si="83"/>
        <v>Khong</v>
      </c>
      <c r="E206" s="25" t="str">
        <f t="shared" si="84"/>
        <v/>
      </c>
      <c r="F206" s="25"/>
      <c r="G206" s="27" t="str">
        <f t="shared" si="85"/>
        <v/>
      </c>
      <c r="H206" s="26" t="s">
        <v>15</v>
      </c>
      <c r="I206" s="21">
        <v>1.0</v>
      </c>
      <c r="J206" s="21">
        <v>1.0</v>
      </c>
      <c r="K206" s="21">
        <v>1.0</v>
      </c>
      <c r="L206" s="21">
        <v>1.0</v>
      </c>
      <c r="M206" s="27" t="s">
        <v>41</v>
      </c>
      <c r="N206" s="22"/>
      <c r="O206" s="22"/>
      <c r="P206" s="22"/>
      <c r="Q206" s="27" t="s">
        <v>23</v>
      </c>
      <c r="R206" s="27" t="s">
        <v>23</v>
      </c>
      <c r="S206" s="21">
        <v>206.0</v>
      </c>
      <c r="T206" s="8"/>
      <c r="U206" s="8"/>
      <c r="V206" s="8"/>
      <c r="W206" s="8"/>
      <c r="X206" s="8"/>
      <c r="Y206" s="8"/>
      <c r="Z206" s="8"/>
    </row>
    <row r="207" ht="28.5" customHeight="1">
      <c r="A207" s="23" t="s">
        <v>238</v>
      </c>
      <c r="B207" s="17">
        <f t="shared" si="81"/>
        <v>1</v>
      </c>
      <c r="C207" s="24" t="str">
        <f t="shared" si="82"/>
        <v>Ap Dung</v>
      </c>
      <c r="D207" s="24" t="str">
        <f t="shared" si="83"/>
        <v>Khong</v>
      </c>
      <c r="E207" s="25" t="str">
        <f t="shared" si="84"/>
        <v/>
      </c>
      <c r="F207" s="25"/>
      <c r="G207" s="27" t="str">
        <f t="shared" si="85"/>
        <v/>
      </c>
      <c r="H207" s="26" t="s">
        <v>15</v>
      </c>
      <c r="I207" s="21">
        <v>1.0</v>
      </c>
      <c r="J207" s="21">
        <v>1.0</v>
      </c>
      <c r="K207" s="21">
        <v>1.0</v>
      </c>
      <c r="L207" s="21">
        <v>1.0</v>
      </c>
      <c r="M207" s="27" t="s">
        <v>224</v>
      </c>
      <c r="N207" s="22"/>
      <c r="O207" s="22"/>
      <c r="P207" s="22"/>
      <c r="Q207" s="22">
        <v>1.0</v>
      </c>
      <c r="R207" s="22">
        <v>1.0</v>
      </c>
      <c r="S207" s="21">
        <v>207.0</v>
      </c>
      <c r="T207" s="8"/>
      <c r="U207" s="8"/>
      <c r="V207" s="8"/>
      <c r="W207" s="8"/>
      <c r="X207" s="8"/>
      <c r="Y207" s="8"/>
      <c r="Z207" s="8"/>
    </row>
    <row r="208" ht="28.5" customHeight="1">
      <c r="A208" s="23" t="s">
        <v>239</v>
      </c>
      <c r="B208" s="17" t="str">
        <f t="shared" si="81"/>
        <v/>
      </c>
      <c r="C208" s="24" t="str">
        <f t="shared" si="82"/>
        <v>Khong</v>
      </c>
      <c r="D208" s="24" t="str">
        <f t="shared" si="83"/>
        <v>Bat buoc</v>
      </c>
      <c r="E208" s="31" t="str">
        <f t="shared" si="84"/>
        <v>x</v>
      </c>
      <c r="F208" s="25"/>
      <c r="G208" s="27" t="str">
        <f t="shared" si="85"/>
        <v/>
      </c>
      <c r="H208" s="26" t="s">
        <v>5</v>
      </c>
      <c r="I208" s="21">
        <v>1.0</v>
      </c>
      <c r="J208" s="21"/>
      <c r="K208" s="21"/>
      <c r="L208" s="21"/>
      <c r="M208" s="27" t="s">
        <v>240</v>
      </c>
      <c r="N208" s="22">
        <v>1.0</v>
      </c>
      <c r="O208" s="22">
        <v>1.0</v>
      </c>
      <c r="P208" s="27" t="s">
        <v>23</v>
      </c>
      <c r="Q208" s="22"/>
      <c r="R208" s="22"/>
      <c r="S208" s="21">
        <v>208.0</v>
      </c>
      <c r="T208" s="8"/>
      <c r="U208" s="8"/>
      <c r="V208" s="8"/>
      <c r="W208" s="8"/>
      <c r="X208" s="8"/>
      <c r="Y208" s="8"/>
      <c r="Z208" s="8"/>
    </row>
    <row r="209" ht="28.5" customHeight="1">
      <c r="A209" s="23" t="s">
        <v>239</v>
      </c>
      <c r="B209" s="17" t="str">
        <f t="shared" si="81"/>
        <v/>
      </c>
      <c r="C209" s="24" t="str">
        <f t="shared" si="82"/>
        <v>Khong</v>
      </c>
      <c r="D209" s="24" t="str">
        <f t="shared" si="83"/>
        <v>khuyen khich</v>
      </c>
      <c r="E209" s="25">
        <f t="shared" si="84"/>
        <v>1</v>
      </c>
      <c r="F209" s="25"/>
      <c r="G209" s="27" t="str">
        <f t="shared" si="85"/>
        <v/>
      </c>
      <c r="H209" s="26" t="s">
        <v>6</v>
      </c>
      <c r="I209" s="21"/>
      <c r="J209" s="21">
        <v>1.0</v>
      </c>
      <c r="K209" s="21"/>
      <c r="L209" s="21"/>
      <c r="M209" s="22">
        <v>3.0</v>
      </c>
      <c r="N209" s="22"/>
      <c r="O209" s="22"/>
      <c r="P209" s="22">
        <v>1.0</v>
      </c>
      <c r="Q209" s="22"/>
      <c r="R209" s="22"/>
      <c r="S209" s="21">
        <v>209.0</v>
      </c>
      <c r="T209" s="8"/>
      <c r="U209" s="8"/>
      <c r="V209" s="8"/>
      <c r="W209" s="8"/>
      <c r="X209" s="8"/>
      <c r="Y209" s="8"/>
      <c r="Z209" s="8"/>
    </row>
    <row r="210" ht="28.5" customHeight="1">
      <c r="A210" s="23" t="s">
        <v>241</v>
      </c>
      <c r="B210" s="17" t="str">
        <f t="shared" si="81"/>
        <v/>
      </c>
      <c r="C210" s="24" t="str">
        <f t="shared" si="82"/>
        <v>Khong</v>
      </c>
      <c r="D210" s="24" t="str">
        <f t="shared" si="83"/>
        <v>Khong</v>
      </c>
      <c r="E210" s="25" t="str">
        <f t="shared" si="84"/>
        <v/>
      </c>
      <c r="F210" s="25"/>
      <c r="G210" s="27" t="str">
        <f t="shared" si="85"/>
        <v/>
      </c>
      <c r="H210" s="26" t="s">
        <v>5</v>
      </c>
      <c r="I210" s="21">
        <v>1.0</v>
      </c>
      <c r="J210" s="21"/>
      <c r="K210" s="21"/>
      <c r="L210" s="21"/>
      <c r="M210" s="27" t="s">
        <v>41</v>
      </c>
      <c r="N210" s="22"/>
      <c r="O210" s="22"/>
      <c r="P210" s="22"/>
      <c r="Q210" s="27" t="s">
        <v>23</v>
      </c>
      <c r="R210" s="27" t="s">
        <v>23</v>
      </c>
      <c r="S210" s="21">
        <v>210.0</v>
      </c>
      <c r="T210" s="8"/>
      <c r="U210" s="8"/>
      <c r="V210" s="8"/>
      <c r="W210" s="8"/>
      <c r="X210" s="8"/>
      <c r="Y210" s="8"/>
      <c r="Z210" s="8"/>
    </row>
    <row r="211" ht="28.5" customHeight="1">
      <c r="A211" s="23" t="s">
        <v>241</v>
      </c>
      <c r="B211" s="17" t="str">
        <f t="shared" si="81"/>
        <v/>
      </c>
      <c r="C211" s="24" t="str">
        <f t="shared" si="82"/>
        <v>Khong</v>
      </c>
      <c r="D211" s="24" t="str">
        <f t="shared" si="83"/>
        <v>Khong</v>
      </c>
      <c r="E211" s="25" t="str">
        <f t="shared" si="84"/>
        <v/>
      </c>
      <c r="F211" s="25"/>
      <c r="G211" s="27" t="str">
        <f t="shared" si="85"/>
        <v/>
      </c>
      <c r="H211" s="26" t="s">
        <v>6</v>
      </c>
      <c r="I211" s="21"/>
      <c r="J211" s="21">
        <v>1.0</v>
      </c>
      <c r="K211" s="21"/>
      <c r="L211" s="21"/>
      <c r="M211" s="27" t="s">
        <v>129</v>
      </c>
      <c r="N211" s="22"/>
      <c r="O211" s="22"/>
      <c r="P211" s="22"/>
      <c r="Q211" s="22">
        <v>1.0</v>
      </c>
      <c r="R211" s="27" t="s">
        <v>23</v>
      </c>
      <c r="S211" s="21">
        <v>211.0</v>
      </c>
      <c r="T211" s="8"/>
      <c r="U211" s="8"/>
      <c r="V211" s="8"/>
      <c r="W211" s="8"/>
      <c r="X211" s="8"/>
      <c r="Y211" s="8"/>
      <c r="Z211" s="8"/>
    </row>
    <row r="212" ht="28.5" customHeight="1">
      <c r="A212" s="23" t="s">
        <v>242</v>
      </c>
      <c r="B212" s="17" t="str">
        <f t="shared" si="81"/>
        <v/>
      </c>
      <c r="C212" s="24" t="str">
        <f t="shared" si="82"/>
        <v>Khong</v>
      </c>
      <c r="D212" s="24" t="str">
        <f t="shared" si="83"/>
        <v>Bat buoc</v>
      </c>
      <c r="E212" s="31" t="str">
        <f t="shared" si="84"/>
        <v>x</v>
      </c>
      <c r="F212" s="25"/>
      <c r="G212" s="27" t="str">
        <f t="shared" si="85"/>
        <v/>
      </c>
      <c r="H212" s="26" t="s">
        <v>5</v>
      </c>
      <c r="I212" s="21">
        <v>1.0</v>
      </c>
      <c r="J212" s="21"/>
      <c r="K212" s="21"/>
      <c r="L212" s="21"/>
      <c r="M212" s="27" t="s">
        <v>179</v>
      </c>
      <c r="N212" s="22">
        <v>1.0</v>
      </c>
      <c r="O212" s="22">
        <v>1.0</v>
      </c>
      <c r="P212" s="27" t="s">
        <v>23</v>
      </c>
      <c r="Q212" s="27" t="s">
        <v>23</v>
      </c>
      <c r="R212" s="27" t="s">
        <v>23</v>
      </c>
      <c r="S212" s="21">
        <v>212.0</v>
      </c>
      <c r="T212" s="8"/>
      <c r="U212" s="8"/>
      <c r="V212" s="8"/>
      <c r="W212" s="8"/>
      <c r="X212" s="8"/>
      <c r="Y212" s="8"/>
      <c r="Z212" s="8"/>
    </row>
    <row r="213" ht="28.5" customHeight="1">
      <c r="A213" s="23" t="s">
        <v>242</v>
      </c>
      <c r="B213" s="17" t="str">
        <f t="shared" si="81"/>
        <v/>
      </c>
      <c r="C213" s="24" t="str">
        <f t="shared" si="82"/>
        <v>Khong</v>
      </c>
      <c r="D213" s="24" t="str">
        <f t="shared" si="83"/>
        <v>khuyen khich</v>
      </c>
      <c r="E213" s="25">
        <f t="shared" si="84"/>
        <v>1</v>
      </c>
      <c r="F213" s="25"/>
      <c r="G213" s="27" t="str">
        <f t="shared" si="85"/>
        <v/>
      </c>
      <c r="H213" s="26" t="s">
        <v>6</v>
      </c>
      <c r="I213" s="21"/>
      <c r="J213" s="21">
        <v>1.0</v>
      </c>
      <c r="K213" s="21"/>
      <c r="L213" s="21"/>
      <c r="M213" s="27" t="s">
        <v>35</v>
      </c>
      <c r="N213" s="22"/>
      <c r="O213" s="22"/>
      <c r="P213" s="22">
        <v>1.0</v>
      </c>
      <c r="Q213" s="27" t="s">
        <v>23</v>
      </c>
      <c r="R213" s="27" t="s">
        <v>23</v>
      </c>
      <c r="S213" s="21">
        <v>213.0</v>
      </c>
      <c r="T213" s="8"/>
      <c r="U213" s="8"/>
      <c r="V213" s="8"/>
      <c r="W213" s="8"/>
      <c r="X213" s="8"/>
      <c r="Y213" s="8"/>
      <c r="Z213" s="8"/>
    </row>
    <row r="214" ht="28.5" customHeight="1">
      <c r="A214" s="23" t="s">
        <v>243</v>
      </c>
      <c r="B214" s="17" t="str">
        <f t="shared" si="81"/>
        <v/>
      </c>
      <c r="C214" s="24" t="str">
        <f t="shared" si="82"/>
        <v>Khong</v>
      </c>
      <c r="D214" s="24" t="str">
        <f t="shared" si="83"/>
        <v>Bat buoc</v>
      </c>
      <c r="E214" s="31" t="str">
        <f t="shared" si="84"/>
        <v>x</v>
      </c>
      <c r="F214" s="25"/>
      <c r="G214" s="27" t="str">
        <f t="shared" si="85"/>
        <v/>
      </c>
      <c r="H214" s="26" t="s">
        <v>5</v>
      </c>
      <c r="I214" s="21">
        <v>1.0</v>
      </c>
      <c r="J214" s="21"/>
      <c r="K214" s="21"/>
      <c r="L214" s="21"/>
      <c r="M214" s="27" t="s">
        <v>179</v>
      </c>
      <c r="N214" s="22">
        <v>1.0</v>
      </c>
      <c r="O214" s="22">
        <v>1.0</v>
      </c>
      <c r="P214" s="27" t="s">
        <v>23</v>
      </c>
      <c r="Q214" s="27" t="s">
        <v>23</v>
      </c>
      <c r="R214" s="27" t="s">
        <v>23</v>
      </c>
      <c r="S214" s="21">
        <v>214.0</v>
      </c>
      <c r="T214" s="8"/>
      <c r="U214" s="8"/>
      <c r="V214" s="8"/>
      <c r="W214" s="8"/>
      <c r="X214" s="8"/>
      <c r="Y214" s="8"/>
      <c r="Z214" s="8"/>
    </row>
    <row r="215" ht="28.5" customHeight="1">
      <c r="A215" s="23" t="s">
        <v>243</v>
      </c>
      <c r="B215" s="17" t="str">
        <f t="shared" si="81"/>
        <v/>
      </c>
      <c r="C215" s="24" t="str">
        <f t="shared" si="82"/>
        <v>Khong</v>
      </c>
      <c r="D215" s="24" t="str">
        <f t="shared" si="83"/>
        <v>khuyen khich</v>
      </c>
      <c r="E215" s="25">
        <f t="shared" si="84"/>
        <v>1</v>
      </c>
      <c r="F215" s="25"/>
      <c r="G215" s="27" t="str">
        <f t="shared" si="85"/>
        <v/>
      </c>
      <c r="H215" s="26" t="s">
        <v>6</v>
      </c>
      <c r="I215" s="21"/>
      <c r="J215" s="21">
        <v>1.0</v>
      </c>
      <c r="K215" s="21"/>
      <c r="L215" s="21"/>
      <c r="M215" s="27" t="s">
        <v>35</v>
      </c>
      <c r="N215" s="22"/>
      <c r="O215" s="22"/>
      <c r="P215" s="22">
        <v>1.0</v>
      </c>
      <c r="Q215" s="27" t="s">
        <v>23</v>
      </c>
      <c r="R215" s="27" t="s">
        <v>23</v>
      </c>
      <c r="S215" s="21">
        <v>215.0</v>
      </c>
      <c r="T215" s="8"/>
      <c r="U215" s="8"/>
      <c r="V215" s="8"/>
      <c r="W215" s="8"/>
      <c r="X215" s="8"/>
      <c r="Y215" s="8"/>
      <c r="Z215" s="8"/>
    </row>
    <row r="216" ht="28.5" customHeight="1">
      <c r="A216" s="23" t="s">
        <v>244</v>
      </c>
      <c r="B216" s="17">
        <f t="shared" si="81"/>
        <v>1</v>
      </c>
      <c r="C216" s="24" t="str">
        <f t="shared" si="82"/>
        <v>Ap Dung</v>
      </c>
      <c r="D216" s="24" t="str">
        <f t="shared" si="83"/>
        <v>Bat buoc</v>
      </c>
      <c r="E216" s="31" t="str">
        <f t="shared" si="84"/>
        <v>x</v>
      </c>
      <c r="F216" s="25"/>
      <c r="G216" s="27" t="str">
        <f t="shared" si="85"/>
        <v/>
      </c>
      <c r="H216" s="26" t="s">
        <v>15</v>
      </c>
      <c r="I216" s="21">
        <v>1.0</v>
      </c>
      <c r="J216" s="21">
        <v>1.0</v>
      </c>
      <c r="K216" s="21">
        <v>1.0</v>
      </c>
      <c r="L216" s="21">
        <v>1.0</v>
      </c>
      <c r="M216" s="27" t="s">
        <v>22</v>
      </c>
      <c r="N216" s="27" t="s">
        <v>23</v>
      </c>
      <c r="O216" s="27" t="s">
        <v>23</v>
      </c>
      <c r="P216" s="27" t="s">
        <v>23</v>
      </c>
      <c r="Q216" s="27" t="s">
        <v>23</v>
      </c>
      <c r="R216" s="27" t="s">
        <v>23</v>
      </c>
      <c r="S216" s="21">
        <v>216.0</v>
      </c>
      <c r="T216" s="8"/>
      <c r="U216" s="8"/>
      <c r="V216" s="8"/>
      <c r="W216" s="8"/>
      <c r="X216" s="8"/>
      <c r="Y216" s="8"/>
      <c r="Z216" s="8"/>
    </row>
    <row r="217" ht="28.5" customHeight="1">
      <c r="A217" s="23" t="s">
        <v>199</v>
      </c>
      <c r="B217" s="17">
        <f t="shared" si="81"/>
        <v>1</v>
      </c>
      <c r="C217" s="24" t="str">
        <f t="shared" si="82"/>
        <v>Ap Dung</v>
      </c>
      <c r="D217" s="24" t="str">
        <f t="shared" si="83"/>
        <v>khuyen khich</v>
      </c>
      <c r="E217" s="25">
        <f t="shared" si="84"/>
        <v>1</v>
      </c>
      <c r="F217" s="25"/>
      <c r="G217" s="27" t="str">
        <f t="shared" si="85"/>
        <v/>
      </c>
      <c r="H217" s="26" t="s">
        <v>70</v>
      </c>
      <c r="I217" s="21">
        <v>1.0</v>
      </c>
      <c r="J217" s="21">
        <v>1.0</v>
      </c>
      <c r="K217" s="21">
        <v>1.0</v>
      </c>
      <c r="L217" s="21"/>
      <c r="M217" s="27" t="s">
        <v>18</v>
      </c>
      <c r="N217" s="22"/>
      <c r="O217" s="22"/>
      <c r="P217" s="22">
        <v>1.0</v>
      </c>
      <c r="Q217" s="22">
        <v>1.0</v>
      </c>
      <c r="R217" s="22">
        <v>1.0</v>
      </c>
      <c r="S217" s="21">
        <v>217.0</v>
      </c>
      <c r="T217" s="8"/>
      <c r="U217" s="8"/>
      <c r="V217" s="8"/>
      <c r="W217" s="8"/>
      <c r="X217" s="8"/>
      <c r="Y217" s="8"/>
      <c r="Z217" s="8"/>
    </row>
    <row r="218" ht="28.5" customHeight="1">
      <c r="A218" s="23" t="s">
        <v>245</v>
      </c>
      <c r="B218" s="17">
        <f t="shared" si="81"/>
        <v>1</v>
      </c>
      <c r="C218" s="24" t="str">
        <f t="shared" si="82"/>
        <v>Ap Dung</v>
      </c>
      <c r="D218" s="24" t="str">
        <f t="shared" si="83"/>
        <v>Khong</v>
      </c>
      <c r="E218" s="25" t="str">
        <f t="shared" si="84"/>
        <v/>
      </c>
      <c r="F218" s="25"/>
      <c r="G218" s="27" t="str">
        <f t="shared" si="85"/>
        <v/>
      </c>
      <c r="H218" s="26" t="s">
        <v>15</v>
      </c>
      <c r="I218" s="21">
        <v>1.0</v>
      </c>
      <c r="J218" s="21">
        <v>1.0</v>
      </c>
      <c r="K218" s="21">
        <v>1.0</v>
      </c>
      <c r="L218" s="21">
        <v>1.0</v>
      </c>
      <c r="M218" s="27" t="s">
        <v>41</v>
      </c>
      <c r="N218" s="22"/>
      <c r="O218" s="22"/>
      <c r="P218" s="22"/>
      <c r="Q218" s="27" t="s">
        <v>23</v>
      </c>
      <c r="R218" s="27" t="s">
        <v>23</v>
      </c>
      <c r="S218" s="21">
        <v>218.0</v>
      </c>
      <c r="T218" s="8"/>
      <c r="U218" s="8"/>
      <c r="V218" s="8"/>
      <c r="W218" s="8"/>
      <c r="X218" s="8"/>
      <c r="Y218" s="8"/>
      <c r="Z218" s="8"/>
    </row>
    <row r="219" ht="28.5" customHeight="1">
      <c r="A219" s="23" t="s">
        <v>246</v>
      </c>
      <c r="B219" s="17">
        <f t="shared" si="81"/>
        <v>1</v>
      </c>
      <c r="C219" s="24" t="str">
        <f t="shared" si="82"/>
        <v>Ap Dung</v>
      </c>
      <c r="D219" s="24" t="str">
        <f t="shared" si="83"/>
        <v>Bat buoc</v>
      </c>
      <c r="E219" s="31" t="str">
        <f t="shared" si="84"/>
        <v>x</v>
      </c>
      <c r="F219" s="25"/>
      <c r="G219" s="27" t="str">
        <f t="shared" si="85"/>
        <v/>
      </c>
      <c r="H219" s="26" t="s">
        <v>15</v>
      </c>
      <c r="I219" s="21">
        <v>1.0</v>
      </c>
      <c r="J219" s="21">
        <v>1.0</v>
      </c>
      <c r="K219" s="21">
        <v>1.0</v>
      </c>
      <c r="L219" s="21">
        <v>1.0</v>
      </c>
      <c r="M219" s="27" t="s">
        <v>179</v>
      </c>
      <c r="N219" s="22">
        <v>1.0</v>
      </c>
      <c r="O219" s="22">
        <v>1.0</v>
      </c>
      <c r="P219" s="27" t="s">
        <v>23</v>
      </c>
      <c r="Q219" s="27" t="s">
        <v>23</v>
      </c>
      <c r="R219" s="27" t="s">
        <v>23</v>
      </c>
      <c r="S219" s="21">
        <v>219.0</v>
      </c>
      <c r="T219" s="8"/>
      <c r="U219" s="8"/>
      <c r="V219" s="8"/>
      <c r="W219" s="8"/>
      <c r="X219" s="8"/>
      <c r="Y219" s="8"/>
      <c r="Z219" s="8"/>
    </row>
    <row r="220" ht="28.5" customHeight="1">
      <c r="A220" s="23" t="s">
        <v>247</v>
      </c>
      <c r="B220" s="17">
        <f t="shared" si="81"/>
        <v>1</v>
      </c>
      <c r="C220" s="24" t="str">
        <f t="shared" si="82"/>
        <v>Ap Dung</v>
      </c>
      <c r="D220" s="24" t="str">
        <f t="shared" si="83"/>
        <v>Khong</v>
      </c>
      <c r="E220" s="25" t="str">
        <f t="shared" si="84"/>
        <v/>
      </c>
      <c r="F220" s="25"/>
      <c r="G220" s="27" t="str">
        <f t="shared" si="85"/>
        <v/>
      </c>
      <c r="H220" s="26" t="s">
        <v>70</v>
      </c>
      <c r="I220" s="21">
        <v>1.0</v>
      </c>
      <c r="J220" s="21">
        <v>1.0</v>
      </c>
      <c r="K220" s="21">
        <v>1.0</v>
      </c>
      <c r="L220" s="21"/>
      <c r="M220" s="27" t="s">
        <v>16</v>
      </c>
      <c r="N220" s="22"/>
      <c r="O220" s="22"/>
      <c r="P220" s="22"/>
      <c r="Q220" s="22"/>
      <c r="R220" s="22"/>
      <c r="S220" s="21">
        <v>220.0</v>
      </c>
      <c r="T220" s="8"/>
      <c r="U220" s="8"/>
      <c r="V220" s="8"/>
      <c r="W220" s="8"/>
      <c r="X220" s="8"/>
      <c r="Y220" s="8"/>
      <c r="Z220" s="8"/>
    </row>
    <row r="221" ht="28.5" customHeight="1">
      <c r="A221" s="23" t="s">
        <v>248</v>
      </c>
      <c r="B221" s="17">
        <f t="shared" si="81"/>
        <v>1</v>
      </c>
      <c r="C221" s="24" t="str">
        <f t="shared" si="82"/>
        <v>Ap Dung</v>
      </c>
      <c r="D221" s="24" t="str">
        <f t="shared" si="83"/>
        <v>Bat buoc</v>
      </c>
      <c r="E221" s="31" t="str">
        <f t="shared" si="84"/>
        <v>x</v>
      </c>
      <c r="F221" s="25"/>
      <c r="G221" s="27" t="str">
        <f t="shared" si="85"/>
        <v/>
      </c>
      <c r="H221" s="26" t="s">
        <v>70</v>
      </c>
      <c r="I221" s="21">
        <v>1.0</v>
      </c>
      <c r="J221" s="21">
        <v>1.0</v>
      </c>
      <c r="K221" s="21">
        <v>1.0</v>
      </c>
      <c r="L221" s="21"/>
      <c r="M221" s="27" t="s">
        <v>25</v>
      </c>
      <c r="N221" s="22"/>
      <c r="O221" s="22"/>
      <c r="P221" s="27" t="s">
        <v>23</v>
      </c>
      <c r="Q221" s="27" t="s">
        <v>23</v>
      </c>
      <c r="R221" s="27" t="s">
        <v>23</v>
      </c>
      <c r="S221" s="21">
        <v>221.0</v>
      </c>
      <c r="T221" s="8"/>
      <c r="U221" s="8"/>
      <c r="V221" s="8"/>
      <c r="W221" s="8"/>
      <c r="X221" s="8"/>
      <c r="Y221" s="8"/>
      <c r="Z221" s="8"/>
    </row>
    <row r="222" ht="28.5" customHeight="1">
      <c r="A222" s="23" t="s">
        <v>249</v>
      </c>
      <c r="B222" s="17">
        <f t="shared" si="81"/>
        <v>1</v>
      </c>
      <c r="C222" s="24" t="str">
        <f t="shared" si="82"/>
        <v>Ap Dung</v>
      </c>
      <c r="D222" s="24" t="str">
        <f t="shared" si="83"/>
        <v>khuyen khich</v>
      </c>
      <c r="E222" s="25">
        <f t="shared" si="84"/>
        <v>1</v>
      </c>
      <c r="F222" s="25"/>
      <c r="G222" s="27" t="str">
        <f t="shared" si="85"/>
        <v/>
      </c>
      <c r="H222" s="26" t="s">
        <v>70</v>
      </c>
      <c r="I222" s="21">
        <v>1.0</v>
      </c>
      <c r="J222" s="21">
        <v>1.0</v>
      </c>
      <c r="K222" s="21">
        <v>1.0</v>
      </c>
      <c r="L222" s="21"/>
      <c r="M222" s="27" t="s">
        <v>18</v>
      </c>
      <c r="N222" s="22"/>
      <c r="O222" s="22"/>
      <c r="P222" s="22">
        <v>1.0</v>
      </c>
      <c r="Q222" s="22">
        <v>1.0</v>
      </c>
      <c r="R222" s="22">
        <v>1.0</v>
      </c>
      <c r="S222" s="21">
        <v>222.0</v>
      </c>
      <c r="T222" s="8"/>
      <c r="U222" s="8"/>
      <c r="V222" s="8"/>
      <c r="W222" s="8"/>
      <c r="X222" s="8"/>
      <c r="Y222" s="8"/>
      <c r="Z222" s="8"/>
    </row>
    <row r="223" ht="28.5" customHeight="1">
      <c r="A223" s="23" t="s">
        <v>250</v>
      </c>
      <c r="B223" s="17">
        <f t="shared" si="81"/>
        <v>1</v>
      </c>
      <c r="C223" s="24" t="str">
        <f t="shared" si="82"/>
        <v>Ap Dung</v>
      </c>
      <c r="D223" s="24" t="str">
        <f t="shared" si="83"/>
        <v>khuyen khich</v>
      </c>
      <c r="E223" s="25">
        <f t="shared" si="84"/>
        <v>1</v>
      </c>
      <c r="F223" s="25"/>
      <c r="G223" s="27" t="str">
        <f t="shared" si="85"/>
        <v/>
      </c>
      <c r="H223" s="26" t="s">
        <v>15</v>
      </c>
      <c r="I223" s="21">
        <v>1.0</v>
      </c>
      <c r="J223" s="21">
        <v>1.0</v>
      </c>
      <c r="K223" s="21">
        <v>1.0</v>
      </c>
      <c r="L223" s="21">
        <v>1.0</v>
      </c>
      <c r="M223" s="27" t="s">
        <v>18</v>
      </c>
      <c r="N223" s="22"/>
      <c r="O223" s="22"/>
      <c r="P223" s="22">
        <v>1.0</v>
      </c>
      <c r="Q223" s="22">
        <v>1.0</v>
      </c>
      <c r="R223" s="22">
        <v>1.0</v>
      </c>
      <c r="S223" s="21">
        <v>223.0</v>
      </c>
      <c r="T223" s="8"/>
      <c r="U223" s="8"/>
      <c r="V223" s="8"/>
      <c r="W223" s="8"/>
      <c r="X223" s="8"/>
      <c r="Y223" s="8"/>
      <c r="Z223" s="8"/>
    </row>
    <row r="224" ht="28.5" customHeight="1">
      <c r="A224" s="23" t="s">
        <v>251</v>
      </c>
      <c r="B224" s="17">
        <f t="shared" si="81"/>
        <v>1</v>
      </c>
      <c r="C224" s="24" t="str">
        <f t="shared" si="82"/>
        <v>Ap Dung</v>
      </c>
      <c r="D224" s="24" t="str">
        <f t="shared" si="83"/>
        <v>Bat buoc</v>
      </c>
      <c r="E224" s="31" t="str">
        <f t="shared" si="84"/>
        <v>x</v>
      </c>
      <c r="F224" s="25"/>
      <c r="G224" s="27" t="str">
        <f t="shared" si="85"/>
        <v/>
      </c>
      <c r="H224" s="26" t="s">
        <v>15</v>
      </c>
      <c r="I224" s="21">
        <v>1.0</v>
      </c>
      <c r="J224" s="21">
        <v>1.0</v>
      </c>
      <c r="K224" s="21">
        <v>1.0</v>
      </c>
      <c r="L224" s="21">
        <v>1.0</v>
      </c>
      <c r="M224" s="27" t="s">
        <v>25</v>
      </c>
      <c r="N224" s="22"/>
      <c r="O224" s="22"/>
      <c r="P224" s="27" t="s">
        <v>23</v>
      </c>
      <c r="Q224" s="27" t="s">
        <v>23</v>
      </c>
      <c r="R224" s="27" t="s">
        <v>23</v>
      </c>
      <c r="S224" s="21">
        <v>224.0</v>
      </c>
      <c r="T224" s="8"/>
      <c r="U224" s="8"/>
      <c r="V224" s="8"/>
      <c r="W224" s="8"/>
      <c r="X224" s="8"/>
      <c r="Y224" s="8"/>
      <c r="Z224" s="8"/>
    </row>
    <row r="225" ht="28.5" customHeight="1">
      <c r="A225" s="23" t="s">
        <v>252</v>
      </c>
      <c r="B225" s="17">
        <f t="shared" si="81"/>
        <v>1</v>
      </c>
      <c r="C225" s="24" t="str">
        <f t="shared" si="82"/>
        <v>Ap Dung</v>
      </c>
      <c r="D225" s="24" t="str">
        <f t="shared" si="83"/>
        <v>Bat buoc</v>
      </c>
      <c r="E225" s="31" t="str">
        <f t="shared" si="84"/>
        <v>x</v>
      </c>
      <c r="F225" s="25"/>
      <c r="G225" s="27" t="str">
        <f t="shared" si="85"/>
        <v/>
      </c>
      <c r="H225" s="26" t="s">
        <v>15</v>
      </c>
      <c r="I225" s="21">
        <v>1.0</v>
      </c>
      <c r="J225" s="21">
        <v>1.0</v>
      </c>
      <c r="K225" s="21">
        <v>1.0</v>
      </c>
      <c r="L225" s="21">
        <v>1.0</v>
      </c>
      <c r="M225" s="27" t="s">
        <v>179</v>
      </c>
      <c r="N225" s="22">
        <v>1.0</v>
      </c>
      <c r="O225" s="22">
        <v>1.0</v>
      </c>
      <c r="P225" s="27" t="s">
        <v>23</v>
      </c>
      <c r="Q225" s="27" t="s">
        <v>23</v>
      </c>
      <c r="R225" s="27" t="s">
        <v>23</v>
      </c>
      <c r="S225" s="21">
        <v>225.0</v>
      </c>
      <c r="T225" s="8"/>
      <c r="U225" s="8"/>
      <c r="V225" s="8"/>
      <c r="W225" s="8"/>
      <c r="X225" s="8"/>
      <c r="Y225" s="8"/>
      <c r="Z225" s="8"/>
    </row>
    <row r="226" ht="28.5" customHeight="1">
      <c r="A226" s="23" t="s">
        <v>253</v>
      </c>
      <c r="B226" s="17">
        <f t="shared" si="81"/>
        <v>1</v>
      </c>
      <c r="C226" s="24" t="str">
        <f t="shared" si="82"/>
        <v>Ap Dung</v>
      </c>
      <c r="D226" s="24" t="str">
        <f t="shared" si="83"/>
        <v>Bat buoc</v>
      </c>
      <c r="E226" s="31" t="str">
        <f t="shared" si="84"/>
        <v>x</v>
      </c>
      <c r="F226" s="25"/>
      <c r="G226" s="27" t="str">
        <f t="shared" si="85"/>
        <v/>
      </c>
      <c r="H226" s="26" t="s">
        <v>15</v>
      </c>
      <c r="I226" s="21">
        <v>1.0</v>
      </c>
      <c r="J226" s="21">
        <v>1.0</v>
      </c>
      <c r="K226" s="21">
        <v>1.0</v>
      </c>
      <c r="L226" s="21">
        <v>1.0</v>
      </c>
      <c r="M226" s="27" t="s">
        <v>22</v>
      </c>
      <c r="N226" s="27" t="s">
        <v>23</v>
      </c>
      <c r="O226" s="27" t="s">
        <v>23</v>
      </c>
      <c r="P226" s="27" t="s">
        <v>23</v>
      </c>
      <c r="Q226" s="27" t="s">
        <v>23</v>
      </c>
      <c r="R226" s="27" t="s">
        <v>23</v>
      </c>
      <c r="S226" s="21">
        <v>226.0</v>
      </c>
      <c r="T226" s="8"/>
      <c r="U226" s="8"/>
      <c r="V226" s="8"/>
      <c r="W226" s="8"/>
      <c r="X226" s="8"/>
      <c r="Y226" s="8"/>
      <c r="Z226" s="8"/>
    </row>
    <row r="227" ht="28.5" customHeight="1">
      <c r="A227" s="23" t="s">
        <v>254</v>
      </c>
      <c r="B227" s="17">
        <f t="shared" si="81"/>
        <v>1</v>
      </c>
      <c r="C227" s="24" t="str">
        <f t="shared" si="82"/>
        <v>Ap Dung</v>
      </c>
      <c r="D227" s="24" t="str">
        <f t="shared" si="83"/>
        <v>Khong</v>
      </c>
      <c r="E227" s="25" t="str">
        <f t="shared" si="84"/>
        <v/>
      </c>
      <c r="F227" s="25"/>
      <c r="G227" s="27" t="str">
        <f t="shared" si="85"/>
        <v/>
      </c>
      <c r="H227" s="26" t="s">
        <v>15</v>
      </c>
      <c r="I227" s="21">
        <v>1.0</v>
      </c>
      <c r="J227" s="21">
        <v>1.0</v>
      </c>
      <c r="K227" s="21">
        <v>1.0</v>
      </c>
      <c r="L227" s="21">
        <v>1.0</v>
      </c>
      <c r="M227" s="22">
        <v>5.0</v>
      </c>
      <c r="N227" s="22"/>
      <c r="O227" s="22"/>
      <c r="P227" s="22"/>
      <c r="Q227" s="22"/>
      <c r="R227" s="22">
        <v>1.0</v>
      </c>
      <c r="S227" s="21">
        <v>227.0</v>
      </c>
      <c r="T227" s="8"/>
      <c r="U227" s="8"/>
      <c r="V227" s="8"/>
      <c r="W227" s="8"/>
      <c r="X227" s="8"/>
      <c r="Y227" s="8"/>
      <c r="Z227" s="8"/>
    </row>
    <row r="228" ht="28.5" customHeight="1">
      <c r="A228" s="23" t="s">
        <v>255</v>
      </c>
      <c r="B228" s="17">
        <f t="shared" si="81"/>
        <v>1</v>
      </c>
      <c r="C228" s="24" t="str">
        <f t="shared" si="82"/>
        <v>Ap Dung</v>
      </c>
      <c r="D228" s="24" t="str">
        <f t="shared" si="83"/>
        <v>Bat buoc</v>
      </c>
      <c r="E228" s="31" t="str">
        <f t="shared" si="84"/>
        <v>x</v>
      </c>
      <c r="F228" s="25"/>
      <c r="G228" s="27" t="str">
        <f t="shared" si="85"/>
        <v/>
      </c>
      <c r="H228" s="26" t="s">
        <v>15</v>
      </c>
      <c r="I228" s="21">
        <v>1.0</v>
      </c>
      <c r="J228" s="21">
        <v>1.0</v>
      </c>
      <c r="K228" s="21">
        <v>1.0</v>
      </c>
      <c r="L228" s="21">
        <v>1.0</v>
      </c>
      <c r="M228" s="27" t="s">
        <v>53</v>
      </c>
      <c r="N228" s="22"/>
      <c r="O228" s="22"/>
      <c r="P228" s="27" t="s">
        <v>23</v>
      </c>
      <c r="Q228" s="22"/>
      <c r="R228" s="22"/>
      <c r="S228" s="21">
        <v>228.0</v>
      </c>
      <c r="T228" s="8"/>
      <c r="U228" s="8"/>
      <c r="V228" s="8"/>
      <c r="W228" s="8"/>
      <c r="X228" s="8"/>
      <c r="Y228" s="8"/>
      <c r="Z228" s="8"/>
    </row>
    <row r="229" ht="28.5" customHeight="1">
      <c r="A229" s="23" t="s">
        <v>256</v>
      </c>
      <c r="B229" s="17">
        <f t="shared" si="81"/>
        <v>1</v>
      </c>
      <c r="C229" s="24" t="str">
        <f t="shared" si="82"/>
        <v>Ap Dung</v>
      </c>
      <c r="D229" s="24" t="str">
        <f t="shared" si="83"/>
        <v>Khong</v>
      </c>
      <c r="E229" s="25" t="str">
        <f t="shared" si="84"/>
        <v/>
      </c>
      <c r="F229" s="25"/>
      <c r="G229" s="27" t="str">
        <f t="shared" si="85"/>
        <v/>
      </c>
      <c r="H229" s="26" t="s">
        <v>15</v>
      </c>
      <c r="I229" s="21">
        <v>1.0</v>
      </c>
      <c r="J229" s="21">
        <v>1.0</v>
      </c>
      <c r="K229" s="21">
        <v>1.0</v>
      </c>
      <c r="L229" s="21">
        <v>1.0</v>
      </c>
      <c r="M229" s="27" t="s">
        <v>56</v>
      </c>
      <c r="N229" s="22"/>
      <c r="O229" s="22"/>
      <c r="P229" s="22"/>
      <c r="Q229" s="27" t="s">
        <v>23</v>
      </c>
      <c r="R229" s="22"/>
      <c r="S229" s="21">
        <v>229.0</v>
      </c>
      <c r="T229" s="8"/>
      <c r="U229" s="8"/>
      <c r="V229" s="8"/>
      <c r="W229" s="8"/>
      <c r="X229" s="8"/>
      <c r="Y229" s="8"/>
      <c r="Z229" s="8"/>
    </row>
    <row r="230" ht="28.5" customHeight="1">
      <c r="A230" s="23" t="s">
        <v>257</v>
      </c>
      <c r="B230" s="17">
        <f t="shared" si="81"/>
        <v>1</v>
      </c>
      <c r="C230" s="24" t="str">
        <f t="shared" si="82"/>
        <v>Ap Dung</v>
      </c>
      <c r="D230" s="24" t="str">
        <f t="shared" si="83"/>
        <v>Khong</v>
      </c>
      <c r="E230" s="25" t="str">
        <f t="shared" si="84"/>
        <v/>
      </c>
      <c r="F230" s="25"/>
      <c r="G230" s="27" t="str">
        <f t="shared" si="85"/>
        <v/>
      </c>
      <c r="H230" s="26" t="s">
        <v>15</v>
      </c>
      <c r="I230" s="21">
        <v>1.0</v>
      </c>
      <c r="J230" s="21">
        <v>1.0</v>
      </c>
      <c r="K230" s="21">
        <v>1.0</v>
      </c>
      <c r="L230" s="21">
        <v>1.0</v>
      </c>
      <c r="M230" s="27" t="s">
        <v>28</v>
      </c>
      <c r="N230" s="22"/>
      <c r="O230" s="22"/>
      <c r="P230" s="22"/>
      <c r="Q230" s="22"/>
      <c r="R230" s="27" t="s">
        <v>23</v>
      </c>
      <c r="S230" s="21">
        <v>230.0</v>
      </c>
      <c r="T230" s="8"/>
      <c r="U230" s="8"/>
      <c r="V230" s="8"/>
      <c r="W230" s="8"/>
      <c r="X230" s="8"/>
      <c r="Y230" s="8"/>
      <c r="Z230" s="8"/>
    </row>
    <row r="231" ht="28.5" customHeight="1">
      <c r="A231" s="23" t="s">
        <v>258</v>
      </c>
      <c r="B231" s="17">
        <f t="shared" si="81"/>
        <v>1</v>
      </c>
      <c r="C231" s="24" t="str">
        <f t="shared" si="82"/>
        <v>Ap Dung</v>
      </c>
      <c r="D231" s="24" t="str">
        <f t="shared" si="83"/>
        <v>Khong</v>
      </c>
      <c r="E231" s="25" t="str">
        <f t="shared" si="84"/>
        <v/>
      </c>
      <c r="F231" s="25"/>
      <c r="G231" s="27" t="str">
        <f t="shared" si="85"/>
        <v/>
      </c>
      <c r="H231" s="26" t="s">
        <v>15</v>
      </c>
      <c r="I231" s="21">
        <v>1.0</v>
      </c>
      <c r="J231" s="21">
        <v>1.0</v>
      </c>
      <c r="K231" s="21">
        <v>1.0</v>
      </c>
      <c r="L231" s="21">
        <v>1.0</v>
      </c>
      <c r="M231" s="27" t="s">
        <v>129</v>
      </c>
      <c r="N231" s="22"/>
      <c r="O231" s="22"/>
      <c r="P231" s="22"/>
      <c r="Q231" s="22">
        <v>1.0</v>
      </c>
      <c r="R231" s="27" t="s">
        <v>23</v>
      </c>
      <c r="S231" s="21">
        <v>231.0</v>
      </c>
      <c r="T231" s="8"/>
      <c r="U231" s="8"/>
      <c r="V231" s="8"/>
      <c r="W231" s="8"/>
      <c r="X231" s="8"/>
      <c r="Y231" s="8"/>
      <c r="Z231" s="8"/>
    </row>
    <row r="232" ht="28.5" customHeight="1">
      <c r="A232" s="23" t="s">
        <v>259</v>
      </c>
      <c r="B232" s="17">
        <f t="shared" si="81"/>
        <v>1</v>
      </c>
      <c r="C232" s="24" t="str">
        <f t="shared" si="82"/>
        <v>Ap Dung</v>
      </c>
      <c r="D232" s="24" t="str">
        <f t="shared" si="83"/>
        <v>Bat buoc</v>
      </c>
      <c r="E232" s="31" t="str">
        <f t="shared" si="84"/>
        <v>x</v>
      </c>
      <c r="F232" s="25"/>
      <c r="G232" s="27" t="str">
        <f t="shared" si="85"/>
        <v/>
      </c>
      <c r="H232" s="26" t="s">
        <v>15</v>
      </c>
      <c r="I232" s="21">
        <v>1.0</v>
      </c>
      <c r="J232" s="21">
        <v>1.0</v>
      </c>
      <c r="K232" s="21">
        <v>1.0</v>
      </c>
      <c r="L232" s="21">
        <v>1.0</v>
      </c>
      <c r="M232" s="27" t="s">
        <v>179</v>
      </c>
      <c r="N232" s="22">
        <v>1.0</v>
      </c>
      <c r="O232" s="22">
        <v>1.0</v>
      </c>
      <c r="P232" s="27" t="s">
        <v>23</v>
      </c>
      <c r="Q232" s="27" t="s">
        <v>23</v>
      </c>
      <c r="R232" s="27" t="s">
        <v>23</v>
      </c>
      <c r="S232" s="21">
        <v>232.0</v>
      </c>
      <c r="T232" s="8"/>
      <c r="U232" s="8"/>
      <c r="V232" s="8"/>
      <c r="W232" s="8"/>
      <c r="X232" s="8"/>
      <c r="Y232" s="8"/>
      <c r="Z232" s="8"/>
    </row>
    <row r="233" ht="28.5" customHeight="1">
      <c r="A233" s="23" t="s">
        <v>260</v>
      </c>
      <c r="B233" s="17">
        <f t="shared" si="81"/>
        <v>1</v>
      </c>
      <c r="C233" s="24" t="str">
        <f t="shared" si="82"/>
        <v>Ap Dung</v>
      </c>
      <c r="D233" s="24" t="str">
        <f t="shared" si="83"/>
        <v>khuyen khich</v>
      </c>
      <c r="E233" s="25">
        <f t="shared" si="84"/>
        <v>1</v>
      </c>
      <c r="F233" s="25"/>
      <c r="G233" s="27" t="str">
        <f t="shared" si="85"/>
        <v/>
      </c>
      <c r="H233" s="26" t="s">
        <v>15</v>
      </c>
      <c r="I233" s="21">
        <v>1.0</v>
      </c>
      <c r="J233" s="21">
        <v>1.0</v>
      </c>
      <c r="K233" s="21">
        <v>1.0</v>
      </c>
      <c r="L233" s="21">
        <v>1.0</v>
      </c>
      <c r="M233" s="27" t="s">
        <v>44</v>
      </c>
      <c r="N233" s="22">
        <v>1.0</v>
      </c>
      <c r="O233" s="22">
        <v>1.0</v>
      </c>
      <c r="P233" s="22">
        <v>1.0</v>
      </c>
      <c r="Q233" s="27" t="s">
        <v>23</v>
      </c>
      <c r="R233" s="27" t="s">
        <v>23</v>
      </c>
      <c r="S233" s="21">
        <v>233.0</v>
      </c>
      <c r="T233" s="8"/>
      <c r="U233" s="8"/>
      <c r="V233" s="8"/>
      <c r="W233" s="8"/>
      <c r="X233" s="8"/>
      <c r="Y233" s="8"/>
      <c r="Z233" s="8"/>
    </row>
    <row r="234" ht="28.5" customHeight="1">
      <c r="A234" s="23" t="s">
        <v>261</v>
      </c>
      <c r="B234" s="17">
        <f t="shared" si="81"/>
        <v>1</v>
      </c>
      <c r="C234" s="24" t="str">
        <f t="shared" si="82"/>
        <v>Ap Dung</v>
      </c>
      <c r="D234" s="24" t="str">
        <f t="shared" si="83"/>
        <v>khuyen khich</v>
      </c>
      <c r="E234" s="25">
        <f t="shared" si="84"/>
        <v>1</v>
      </c>
      <c r="F234" s="25"/>
      <c r="G234" s="27" t="str">
        <f t="shared" si="85"/>
        <v/>
      </c>
      <c r="H234" s="26" t="s">
        <v>15</v>
      </c>
      <c r="I234" s="21">
        <v>1.0</v>
      </c>
      <c r="J234" s="21">
        <v>1.0</v>
      </c>
      <c r="K234" s="21">
        <v>1.0</v>
      </c>
      <c r="L234" s="21">
        <v>1.0</v>
      </c>
      <c r="M234" s="27" t="s">
        <v>18</v>
      </c>
      <c r="N234" s="22"/>
      <c r="O234" s="22"/>
      <c r="P234" s="22">
        <v>1.0</v>
      </c>
      <c r="Q234" s="22">
        <v>1.0</v>
      </c>
      <c r="R234" s="22">
        <v>1.0</v>
      </c>
      <c r="S234" s="21">
        <v>234.0</v>
      </c>
      <c r="T234" s="8"/>
      <c r="U234" s="8"/>
      <c r="V234" s="8"/>
      <c r="W234" s="8"/>
      <c r="X234" s="8"/>
      <c r="Y234" s="8"/>
      <c r="Z234" s="8"/>
    </row>
    <row r="235" ht="28.5" customHeight="1">
      <c r="A235" s="23" t="s">
        <v>262</v>
      </c>
      <c r="B235" s="17">
        <f t="shared" si="81"/>
        <v>1</v>
      </c>
      <c r="C235" s="24" t="str">
        <f t="shared" si="82"/>
        <v>Ap Dung</v>
      </c>
      <c r="D235" s="24" t="str">
        <f t="shared" si="83"/>
        <v>khuyen khich</v>
      </c>
      <c r="E235" s="25">
        <f t="shared" si="84"/>
        <v>1</v>
      </c>
      <c r="F235" s="25"/>
      <c r="G235" s="27" t="str">
        <f t="shared" si="85"/>
        <v/>
      </c>
      <c r="H235" s="26" t="s">
        <v>15</v>
      </c>
      <c r="I235" s="21">
        <v>1.0</v>
      </c>
      <c r="J235" s="21">
        <v>1.0</v>
      </c>
      <c r="K235" s="21">
        <v>1.0</v>
      </c>
      <c r="L235" s="21">
        <v>1.0</v>
      </c>
      <c r="M235" s="27" t="s">
        <v>136</v>
      </c>
      <c r="N235" s="22"/>
      <c r="O235" s="22"/>
      <c r="P235" s="22">
        <v>1.0</v>
      </c>
      <c r="Q235" s="22">
        <v>1.0</v>
      </c>
      <c r="R235" s="27" t="s">
        <v>23</v>
      </c>
      <c r="S235" s="21">
        <v>235.0</v>
      </c>
      <c r="T235" s="8"/>
      <c r="U235" s="8"/>
      <c r="V235" s="8"/>
      <c r="W235" s="8"/>
      <c r="X235" s="8"/>
      <c r="Y235" s="8"/>
      <c r="Z235" s="8"/>
    </row>
    <row r="236" ht="28.5" customHeight="1">
      <c r="A236" s="23" t="s">
        <v>263</v>
      </c>
      <c r="B236" s="17">
        <f t="shared" si="81"/>
        <v>1</v>
      </c>
      <c r="C236" s="24" t="str">
        <f t="shared" si="82"/>
        <v>Ap Dung</v>
      </c>
      <c r="D236" s="24" t="str">
        <f t="shared" si="83"/>
        <v>Khong</v>
      </c>
      <c r="E236" s="25" t="str">
        <f t="shared" si="84"/>
        <v/>
      </c>
      <c r="F236" s="25"/>
      <c r="G236" s="27" t="str">
        <f t="shared" si="85"/>
        <v/>
      </c>
      <c r="H236" s="26" t="s">
        <v>15</v>
      </c>
      <c r="I236" s="21">
        <v>1.0</v>
      </c>
      <c r="J236" s="21">
        <v>1.0</v>
      </c>
      <c r="K236" s="21">
        <v>1.0</v>
      </c>
      <c r="L236" s="21">
        <v>1.0</v>
      </c>
      <c r="M236" s="27" t="s">
        <v>226</v>
      </c>
      <c r="N236" s="22">
        <v>1.0</v>
      </c>
      <c r="O236" s="27" t="s">
        <v>23</v>
      </c>
      <c r="P236" s="22"/>
      <c r="Q236" s="22"/>
      <c r="R236" s="22"/>
      <c r="S236" s="21">
        <v>236.0</v>
      </c>
      <c r="T236" s="8"/>
      <c r="U236" s="8"/>
      <c r="V236" s="8"/>
      <c r="W236" s="8"/>
      <c r="X236" s="8"/>
      <c r="Y236" s="8"/>
      <c r="Z236" s="8"/>
    </row>
    <row r="237" ht="28.5" customHeight="1">
      <c r="A237" s="23" t="s">
        <v>264</v>
      </c>
      <c r="B237" s="17">
        <f t="shared" si="81"/>
        <v>1</v>
      </c>
      <c r="C237" s="24" t="str">
        <f t="shared" si="82"/>
        <v>Ap Dung</v>
      </c>
      <c r="D237" s="24" t="str">
        <f t="shared" si="83"/>
        <v>Bat buoc</v>
      </c>
      <c r="E237" s="31" t="str">
        <f t="shared" si="84"/>
        <v>x</v>
      </c>
      <c r="F237" s="25"/>
      <c r="G237" s="27" t="str">
        <f t="shared" si="85"/>
        <v/>
      </c>
      <c r="H237" s="26" t="s">
        <v>15</v>
      </c>
      <c r="I237" s="21">
        <v>1.0</v>
      </c>
      <c r="J237" s="21">
        <v>1.0</v>
      </c>
      <c r="K237" s="21">
        <v>1.0</v>
      </c>
      <c r="L237" s="21">
        <v>1.0</v>
      </c>
      <c r="M237" s="27" t="s">
        <v>25</v>
      </c>
      <c r="N237" s="22"/>
      <c r="O237" s="22"/>
      <c r="P237" s="27" t="s">
        <v>23</v>
      </c>
      <c r="Q237" s="27" t="s">
        <v>23</v>
      </c>
      <c r="R237" s="27" t="s">
        <v>23</v>
      </c>
      <c r="S237" s="21">
        <v>237.0</v>
      </c>
      <c r="T237" s="8"/>
      <c r="U237" s="8"/>
      <c r="V237" s="8"/>
      <c r="W237" s="8"/>
      <c r="X237" s="8"/>
      <c r="Y237" s="8"/>
      <c r="Z237" s="8"/>
    </row>
    <row r="238" ht="28.5" customHeight="1">
      <c r="A238" s="23" t="s">
        <v>265</v>
      </c>
      <c r="B238" s="17">
        <f t="shared" si="81"/>
        <v>1</v>
      </c>
      <c r="C238" s="24" t="str">
        <f t="shared" si="82"/>
        <v>Ap Dung</v>
      </c>
      <c r="D238" s="24" t="str">
        <f t="shared" si="83"/>
        <v>Bat buoc</v>
      </c>
      <c r="E238" s="31" t="str">
        <f t="shared" si="84"/>
        <v>x</v>
      </c>
      <c r="F238" s="25"/>
      <c r="G238" s="27" t="str">
        <f t="shared" si="85"/>
        <v/>
      </c>
      <c r="H238" s="26" t="s">
        <v>15</v>
      </c>
      <c r="I238" s="21">
        <v>1.0</v>
      </c>
      <c r="J238" s="21">
        <v>1.0</v>
      </c>
      <c r="K238" s="21">
        <v>1.0</v>
      </c>
      <c r="L238" s="21">
        <v>1.0</v>
      </c>
      <c r="M238" s="27" t="s">
        <v>200</v>
      </c>
      <c r="N238" s="22">
        <v>1.0</v>
      </c>
      <c r="O238" s="27" t="s">
        <v>23</v>
      </c>
      <c r="P238" s="27" t="s">
        <v>23</v>
      </c>
      <c r="Q238" s="27" t="s">
        <v>23</v>
      </c>
      <c r="R238" s="27" t="s">
        <v>23</v>
      </c>
      <c r="S238" s="21">
        <v>238.0</v>
      </c>
      <c r="T238" s="8"/>
      <c r="U238" s="8"/>
      <c r="V238" s="8"/>
      <c r="W238" s="8"/>
      <c r="X238" s="8"/>
      <c r="Y238" s="8"/>
      <c r="Z238" s="8"/>
    </row>
    <row r="239" ht="28.5" customHeight="1">
      <c r="A239" s="23" t="s">
        <v>266</v>
      </c>
      <c r="B239" s="17">
        <f t="shared" si="81"/>
        <v>1</v>
      </c>
      <c r="C239" s="24" t="str">
        <f t="shared" si="82"/>
        <v>Ap Dung</v>
      </c>
      <c r="D239" s="24" t="str">
        <f t="shared" si="83"/>
        <v>Bat buoc</v>
      </c>
      <c r="E239" s="31" t="str">
        <f t="shared" si="84"/>
        <v>x</v>
      </c>
      <c r="F239" s="25"/>
      <c r="G239" s="27" t="str">
        <f t="shared" si="85"/>
        <v/>
      </c>
      <c r="H239" s="26" t="s">
        <v>15</v>
      </c>
      <c r="I239" s="21">
        <v>1.0</v>
      </c>
      <c r="J239" s="21">
        <v>1.0</v>
      </c>
      <c r="K239" s="21">
        <v>1.0</v>
      </c>
      <c r="L239" s="21">
        <v>1.0</v>
      </c>
      <c r="M239" s="27" t="s">
        <v>267</v>
      </c>
      <c r="N239" s="22"/>
      <c r="O239" s="22">
        <v>1.0</v>
      </c>
      <c r="P239" s="27" t="s">
        <v>23</v>
      </c>
      <c r="Q239" s="27" t="s">
        <v>23</v>
      </c>
      <c r="R239" s="27" t="s">
        <v>23</v>
      </c>
      <c r="S239" s="21">
        <v>239.0</v>
      </c>
      <c r="T239" s="8"/>
      <c r="U239" s="8"/>
      <c r="V239" s="8"/>
      <c r="W239" s="8"/>
      <c r="X239" s="8"/>
      <c r="Y239" s="8"/>
      <c r="Z239" s="8"/>
    </row>
    <row r="240" ht="28.5" customHeight="1">
      <c r="A240" s="23" t="s">
        <v>268</v>
      </c>
      <c r="B240" s="17" t="str">
        <f t="shared" si="81"/>
        <v/>
      </c>
      <c r="C240" s="24" t="str">
        <f t="shared" si="82"/>
        <v>Khong</v>
      </c>
      <c r="D240" s="24" t="str">
        <f t="shared" si="83"/>
        <v>khuyen khich</v>
      </c>
      <c r="E240" s="25">
        <f t="shared" si="84"/>
        <v>1</v>
      </c>
      <c r="F240" s="25"/>
      <c r="G240" s="27" t="str">
        <f t="shared" si="85"/>
        <v/>
      </c>
      <c r="H240" s="26" t="s">
        <v>6</v>
      </c>
      <c r="I240" s="21"/>
      <c r="J240" s="21">
        <v>1.0</v>
      </c>
      <c r="K240" s="21"/>
      <c r="L240" s="21"/>
      <c r="M240" s="27" t="s">
        <v>88</v>
      </c>
      <c r="N240" s="22">
        <v>1.0</v>
      </c>
      <c r="O240" s="22">
        <v>1.0</v>
      </c>
      <c r="P240" s="22">
        <v>1.0</v>
      </c>
      <c r="Q240" s="22">
        <v>1.0</v>
      </c>
      <c r="R240" s="22">
        <v>1.0</v>
      </c>
      <c r="S240" s="21">
        <v>240.0</v>
      </c>
      <c r="T240" s="8"/>
      <c r="U240" s="8"/>
      <c r="V240" s="8"/>
      <c r="W240" s="8"/>
      <c r="X240" s="8"/>
      <c r="Y240" s="8"/>
      <c r="Z240" s="8"/>
    </row>
    <row r="241" ht="28.5" customHeight="1">
      <c r="A241" s="23" t="s">
        <v>268</v>
      </c>
      <c r="B241" s="17">
        <f t="shared" si="81"/>
        <v>1</v>
      </c>
      <c r="C241" s="24" t="str">
        <f t="shared" si="82"/>
        <v>Ap Dung</v>
      </c>
      <c r="D241" s="24" t="str">
        <f t="shared" si="83"/>
        <v>Bat buoc</v>
      </c>
      <c r="E241" s="31" t="str">
        <f t="shared" si="84"/>
        <v>x</v>
      </c>
      <c r="F241" s="25"/>
      <c r="G241" s="27" t="str">
        <f t="shared" si="85"/>
        <v/>
      </c>
      <c r="H241" s="26" t="s">
        <v>39</v>
      </c>
      <c r="I241" s="21">
        <v>1.0</v>
      </c>
      <c r="J241" s="21"/>
      <c r="K241" s="21">
        <v>1.0</v>
      </c>
      <c r="L241" s="21">
        <v>1.0</v>
      </c>
      <c r="M241" s="27" t="s">
        <v>22</v>
      </c>
      <c r="N241" s="27" t="s">
        <v>23</v>
      </c>
      <c r="O241" s="27" t="s">
        <v>23</v>
      </c>
      <c r="P241" s="27" t="s">
        <v>23</v>
      </c>
      <c r="Q241" s="27" t="s">
        <v>23</v>
      </c>
      <c r="R241" s="27" t="s">
        <v>23</v>
      </c>
      <c r="S241" s="21">
        <v>241.0</v>
      </c>
      <c r="T241" s="8"/>
      <c r="U241" s="8"/>
      <c r="V241" s="8"/>
      <c r="W241" s="8"/>
      <c r="X241" s="8"/>
      <c r="Y241" s="8"/>
      <c r="Z241" s="8"/>
    </row>
    <row r="242" ht="28.5" customHeight="1">
      <c r="A242" s="23" t="s">
        <v>269</v>
      </c>
      <c r="B242" s="17" t="str">
        <f t="shared" si="81"/>
        <v/>
      </c>
      <c r="C242" s="24" t="str">
        <f t="shared" si="82"/>
        <v>Khong</v>
      </c>
      <c r="D242" s="24" t="str">
        <f t="shared" si="83"/>
        <v>khuyen khich</v>
      </c>
      <c r="E242" s="25">
        <f t="shared" si="84"/>
        <v>1</v>
      </c>
      <c r="F242" s="25"/>
      <c r="G242" s="27" t="str">
        <f t="shared" si="85"/>
        <v/>
      </c>
      <c r="H242" s="26" t="s">
        <v>6</v>
      </c>
      <c r="I242" s="21"/>
      <c r="J242" s="21">
        <v>1.0</v>
      </c>
      <c r="K242" s="21"/>
      <c r="L242" s="21"/>
      <c r="M242" s="27" t="s">
        <v>88</v>
      </c>
      <c r="N242" s="22">
        <v>1.0</v>
      </c>
      <c r="O242" s="22">
        <v>1.0</v>
      </c>
      <c r="P242" s="22">
        <v>1.0</v>
      </c>
      <c r="Q242" s="22">
        <v>1.0</v>
      </c>
      <c r="R242" s="22">
        <v>1.0</v>
      </c>
      <c r="S242" s="21">
        <v>242.0</v>
      </c>
      <c r="T242" s="8"/>
      <c r="U242" s="8"/>
      <c r="V242" s="8"/>
      <c r="W242" s="8"/>
      <c r="X242" s="8"/>
      <c r="Y242" s="8"/>
      <c r="Z242" s="8"/>
    </row>
    <row r="243" ht="28.5" customHeight="1">
      <c r="A243" s="23" t="s">
        <v>269</v>
      </c>
      <c r="B243" s="17">
        <f t="shared" si="81"/>
        <v>1</v>
      </c>
      <c r="C243" s="24" t="str">
        <f t="shared" si="82"/>
        <v>Ap Dung</v>
      </c>
      <c r="D243" s="24" t="str">
        <f t="shared" si="83"/>
        <v>Bat buoc</v>
      </c>
      <c r="E243" s="31" t="str">
        <f t="shared" si="84"/>
        <v>x</v>
      </c>
      <c r="F243" s="25"/>
      <c r="G243" s="27" t="str">
        <f t="shared" si="85"/>
        <v/>
      </c>
      <c r="H243" s="26" t="s">
        <v>39</v>
      </c>
      <c r="I243" s="21">
        <v>1.0</v>
      </c>
      <c r="J243" s="21"/>
      <c r="K243" s="21">
        <v>1.0</v>
      </c>
      <c r="L243" s="21">
        <v>1.0</v>
      </c>
      <c r="M243" s="27" t="s">
        <v>22</v>
      </c>
      <c r="N243" s="27" t="s">
        <v>23</v>
      </c>
      <c r="O243" s="27" t="s">
        <v>23</v>
      </c>
      <c r="P243" s="27" t="s">
        <v>23</v>
      </c>
      <c r="Q243" s="27" t="s">
        <v>23</v>
      </c>
      <c r="R243" s="27" t="s">
        <v>23</v>
      </c>
      <c r="S243" s="21">
        <v>243.0</v>
      </c>
      <c r="T243" s="8"/>
      <c r="U243" s="8"/>
      <c r="V243" s="8"/>
      <c r="W243" s="8"/>
      <c r="X243" s="8"/>
      <c r="Y243" s="8"/>
      <c r="Z243" s="8"/>
    </row>
    <row r="244" ht="28.5" customHeight="1">
      <c r="A244" s="23" t="s">
        <v>270</v>
      </c>
      <c r="B244" s="17" t="str">
        <f t="shared" si="81"/>
        <v/>
      </c>
      <c r="C244" s="24" t="str">
        <f t="shared" si="82"/>
        <v>Khong</v>
      </c>
      <c r="D244" s="24" t="str">
        <f t="shared" si="83"/>
        <v>Khong</v>
      </c>
      <c r="E244" s="25" t="str">
        <f t="shared" si="84"/>
        <v/>
      </c>
      <c r="F244" s="25"/>
      <c r="G244" s="27" t="str">
        <f t="shared" si="85"/>
        <v/>
      </c>
      <c r="H244" s="26" t="s">
        <v>6</v>
      </c>
      <c r="I244" s="21"/>
      <c r="J244" s="21">
        <v>1.0</v>
      </c>
      <c r="K244" s="21"/>
      <c r="L244" s="21"/>
      <c r="M244" s="27" t="s">
        <v>224</v>
      </c>
      <c r="N244" s="22"/>
      <c r="O244" s="22"/>
      <c r="P244" s="22"/>
      <c r="Q244" s="22">
        <v>1.0</v>
      </c>
      <c r="R244" s="22">
        <v>1.0</v>
      </c>
      <c r="S244" s="21">
        <v>244.0</v>
      </c>
      <c r="T244" s="8"/>
      <c r="U244" s="8"/>
      <c r="V244" s="8"/>
      <c r="W244" s="8"/>
      <c r="X244" s="8"/>
      <c r="Y244" s="8"/>
      <c r="Z244" s="8"/>
    </row>
    <row r="245" ht="28.5" customHeight="1">
      <c r="A245" s="23" t="s">
        <v>270</v>
      </c>
      <c r="B245" s="17">
        <f t="shared" si="81"/>
        <v>1</v>
      </c>
      <c r="C245" s="24" t="str">
        <f t="shared" si="82"/>
        <v>Ap Dung</v>
      </c>
      <c r="D245" s="24" t="str">
        <f t="shared" si="83"/>
        <v>Khong</v>
      </c>
      <c r="E245" s="25" t="str">
        <f t="shared" si="84"/>
        <v/>
      </c>
      <c r="F245" s="25"/>
      <c r="G245" s="27" t="str">
        <f t="shared" si="85"/>
        <v/>
      </c>
      <c r="H245" s="26" t="s">
        <v>39</v>
      </c>
      <c r="I245" s="21">
        <v>1.0</v>
      </c>
      <c r="J245" s="21"/>
      <c r="K245" s="21">
        <v>1.0</v>
      </c>
      <c r="L245" s="21">
        <v>1.0</v>
      </c>
      <c r="M245" s="27" t="s">
        <v>41</v>
      </c>
      <c r="N245" s="22"/>
      <c r="O245" s="22"/>
      <c r="P245" s="22"/>
      <c r="Q245" s="27" t="s">
        <v>23</v>
      </c>
      <c r="R245" s="27" t="s">
        <v>23</v>
      </c>
      <c r="S245" s="21">
        <v>245.0</v>
      </c>
      <c r="T245" s="8"/>
      <c r="U245" s="8"/>
      <c r="V245" s="8"/>
      <c r="W245" s="8"/>
      <c r="X245" s="8"/>
      <c r="Y245" s="8"/>
      <c r="Z245" s="8"/>
    </row>
    <row r="246" ht="28.5" customHeight="1">
      <c r="A246" s="23" t="s">
        <v>271</v>
      </c>
      <c r="B246" s="17" t="str">
        <f t="shared" si="81"/>
        <v/>
      </c>
      <c r="C246" s="24" t="str">
        <f t="shared" si="82"/>
        <v>Khong</v>
      </c>
      <c r="D246" s="24" t="str">
        <f t="shared" si="83"/>
        <v>khuyen khich</v>
      </c>
      <c r="E246" s="25">
        <f t="shared" si="84"/>
        <v>1</v>
      </c>
      <c r="F246" s="25"/>
      <c r="G246" s="27" t="str">
        <f t="shared" si="85"/>
        <v/>
      </c>
      <c r="H246" s="26" t="s">
        <v>6</v>
      </c>
      <c r="I246" s="21"/>
      <c r="J246" s="21">
        <v>1.0</v>
      </c>
      <c r="K246" s="21"/>
      <c r="L246" s="21"/>
      <c r="M246" s="27" t="s">
        <v>88</v>
      </c>
      <c r="N246" s="22">
        <v>1.0</v>
      </c>
      <c r="O246" s="22">
        <v>1.0</v>
      </c>
      <c r="P246" s="22">
        <v>1.0</v>
      </c>
      <c r="Q246" s="22">
        <v>1.0</v>
      </c>
      <c r="R246" s="22">
        <v>1.0</v>
      </c>
      <c r="S246" s="21">
        <v>246.0</v>
      </c>
      <c r="T246" s="8"/>
      <c r="U246" s="8"/>
      <c r="V246" s="8"/>
      <c r="W246" s="8"/>
      <c r="X246" s="8"/>
      <c r="Y246" s="8"/>
      <c r="Z246" s="8"/>
    </row>
    <row r="247" ht="28.5" customHeight="1">
      <c r="A247" s="23" t="s">
        <v>271</v>
      </c>
      <c r="B247" s="17">
        <f t="shared" si="81"/>
        <v>1</v>
      </c>
      <c r="C247" s="24" t="str">
        <f t="shared" si="82"/>
        <v>Ap Dung</v>
      </c>
      <c r="D247" s="24" t="str">
        <f t="shared" si="83"/>
        <v>Bat buoc</v>
      </c>
      <c r="E247" s="31" t="str">
        <f t="shared" si="84"/>
        <v>x</v>
      </c>
      <c r="F247" s="25"/>
      <c r="G247" s="27" t="str">
        <f t="shared" si="85"/>
        <v/>
      </c>
      <c r="H247" s="26" t="s">
        <v>39</v>
      </c>
      <c r="I247" s="21">
        <v>1.0</v>
      </c>
      <c r="J247" s="21"/>
      <c r="K247" s="21">
        <v>1.0</v>
      </c>
      <c r="L247" s="21">
        <v>1.0</v>
      </c>
      <c r="M247" s="27" t="s">
        <v>22</v>
      </c>
      <c r="N247" s="27" t="s">
        <v>23</v>
      </c>
      <c r="O247" s="27" t="s">
        <v>23</v>
      </c>
      <c r="P247" s="27" t="s">
        <v>23</v>
      </c>
      <c r="Q247" s="27" t="s">
        <v>23</v>
      </c>
      <c r="R247" s="27" t="s">
        <v>23</v>
      </c>
      <c r="S247" s="21">
        <v>247.0</v>
      </c>
      <c r="T247" s="8"/>
      <c r="U247" s="8"/>
      <c r="V247" s="8"/>
      <c r="W247" s="8"/>
      <c r="X247" s="8"/>
      <c r="Y247" s="8"/>
      <c r="Z247" s="8"/>
    </row>
    <row r="248" ht="28.5" customHeight="1">
      <c r="A248" s="23" t="s">
        <v>272</v>
      </c>
      <c r="B248" s="17">
        <f t="shared" si="81"/>
        <v>1</v>
      </c>
      <c r="C248" s="24" t="str">
        <f t="shared" si="82"/>
        <v>Ap Dung</v>
      </c>
      <c r="D248" s="24" t="str">
        <f t="shared" si="83"/>
        <v>Bat buoc</v>
      </c>
      <c r="E248" s="31" t="str">
        <f t="shared" si="84"/>
        <v>x</v>
      </c>
      <c r="F248" s="25"/>
      <c r="G248" s="27" t="str">
        <f t="shared" si="85"/>
        <v/>
      </c>
      <c r="H248" s="26" t="s">
        <v>15</v>
      </c>
      <c r="I248" s="21">
        <v>1.0</v>
      </c>
      <c r="J248" s="21">
        <v>1.0</v>
      </c>
      <c r="K248" s="21">
        <v>1.0</v>
      </c>
      <c r="L248" s="21">
        <v>1.0</v>
      </c>
      <c r="M248" s="27" t="s">
        <v>25</v>
      </c>
      <c r="N248" s="22"/>
      <c r="O248" s="22"/>
      <c r="P248" s="27" t="s">
        <v>23</v>
      </c>
      <c r="Q248" s="27" t="s">
        <v>23</v>
      </c>
      <c r="R248" s="27" t="s">
        <v>23</v>
      </c>
      <c r="S248" s="21">
        <v>248.0</v>
      </c>
      <c r="T248" s="8"/>
      <c r="U248" s="8"/>
      <c r="V248" s="8"/>
      <c r="W248" s="8"/>
      <c r="X248" s="8"/>
      <c r="Y248" s="8"/>
      <c r="Z248" s="8"/>
    </row>
    <row r="249" ht="28.5" customHeight="1">
      <c r="A249" s="23" t="s">
        <v>273</v>
      </c>
      <c r="B249" s="17">
        <f t="shared" si="81"/>
        <v>1</v>
      </c>
      <c r="C249" s="24" t="str">
        <f t="shared" si="82"/>
        <v>Ap Dung</v>
      </c>
      <c r="D249" s="24" t="str">
        <f t="shared" si="83"/>
        <v>Bat buoc</v>
      </c>
      <c r="E249" s="31" t="str">
        <f t="shared" si="84"/>
        <v>x</v>
      </c>
      <c r="F249" s="25"/>
      <c r="G249" s="27" t="str">
        <f t="shared" si="85"/>
        <v/>
      </c>
      <c r="H249" s="26" t="s">
        <v>15</v>
      </c>
      <c r="I249" s="21">
        <v>1.0</v>
      </c>
      <c r="J249" s="21">
        <v>1.0</v>
      </c>
      <c r="K249" s="21">
        <v>1.0</v>
      </c>
      <c r="L249" s="21">
        <v>1.0</v>
      </c>
      <c r="M249" s="27" t="s">
        <v>179</v>
      </c>
      <c r="N249" s="22">
        <v>1.0</v>
      </c>
      <c r="O249" s="22">
        <v>1.0</v>
      </c>
      <c r="P249" s="27" t="s">
        <v>23</v>
      </c>
      <c r="Q249" s="27" t="s">
        <v>23</v>
      </c>
      <c r="R249" s="27" t="s">
        <v>23</v>
      </c>
      <c r="S249" s="21">
        <v>249.0</v>
      </c>
      <c r="T249" s="8"/>
      <c r="U249" s="8"/>
      <c r="V249" s="8"/>
      <c r="W249" s="8"/>
      <c r="X249" s="8"/>
      <c r="Y249" s="8"/>
      <c r="Z249" s="8"/>
    </row>
    <row r="250" ht="28.5" customHeight="1">
      <c r="A250" s="23" t="s">
        <v>274</v>
      </c>
      <c r="B250" s="17">
        <f t="shared" si="81"/>
        <v>1</v>
      </c>
      <c r="C250" s="24" t="str">
        <f t="shared" si="82"/>
        <v>Ap Dung</v>
      </c>
      <c r="D250" s="24" t="str">
        <f t="shared" si="83"/>
        <v>Khong</v>
      </c>
      <c r="E250" s="25" t="str">
        <f t="shared" si="84"/>
        <v/>
      </c>
      <c r="F250" s="25"/>
      <c r="G250" s="27" t="str">
        <f t="shared" si="85"/>
        <v/>
      </c>
      <c r="H250" s="26" t="s">
        <v>15</v>
      </c>
      <c r="I250" s="21">
        <v>1.0</v>
      </c>
      <c r="J250" s="21">
        <v>1.0</v>
      </c>
      <c r="K250" s="21">
        <v>1.0</v>
      </c>
      <c r="L250" s="21">
        <v>1.0</v>
      </c>
      <c r="M250" s="27" t="s">
        <v>224</v>
      </c>
      <c r="N250" s="22"/>
      <c r="O250" s="22"/>
      <c r="P250" s="22"/>
      <c r="Q250" s="22">
        <v>1.0</v>
      </c>
      <c r="R250" s="22">
        <v>1.0</v>
      </c>
      <c r="S250" s="21">
        <v>250.0</v>
      </c>
      <c r="T250" s="8"/>
      <c r="U250" s="8"/>
      <c r="V250" s="8"/>
      <c r="W250" s="8"/>
      <c r="X250" s="8"/>
      <c r="Y250" s="8"/>
      <c r="Z250" s="8"/>
    </row>
    <row r="251" ht="28.5" customHeight="1">
      <c r="A251" s="23" t="s">
        <v>275</v>
      </c>
      <c r="B251" s="17">
        <f t="shared" si="81"/>
        <v>1</v>
      </c>
      <c r="C251" s="24" t="str">
        <f t="shared" si="82"/>
        <v>Ap Dung</v>
      </c>
      <c r="D251" s="24" t="str">
        <f t="shared" si="83"/>
        <v>khuyen khich</v>
      </c>
      <c r="E251" s="25">
        <f t="shared" si="84"/>
        <v>1</v>
      </c>
      <c r="F251" s="25"/>
      <c r="G251" s="27" t="str">
        <f t="shared" si="85"/>
        <v/>
      </c>
      <c r="H251" s="26" t="s">
        <v>15</v>
      </c>
      <c r="I251" s="21">
        <v>1.0</v>
      </c>
      <c r="J251" s="21">
        <v>1.0</v>
      </c>
      <c r="K251" s="21">
        <v>1.0</v>
      </c>
      <c r="L251" s="21">
        <v>1.0</v>
      </c>
      <c r="M251" s="27" t="s">
        <v>88</v>
      </c>
      <c r="N251" s="22">
        <v>1.0</v>
      </c>
      <c r="O251" s="22">
        <v>1.0</v>
      </c>
      <c r="P251" s="22">
        <v>1.0</v>
      </c>
      <c r="Q251" s="22">
        <v>1.0</v>
      </c>
      <c r="R251" s="22">
        <v>1.0</v>
      </c>
      <c r="S251" s="21">
        <v>251.0</v>
      </c>
      <c r="T251" s="8"/>
      <c r="U251" s="8"/>
      <c r="V251" s="8"/>
      <c r="W251" s="8"/>
      <c r="X251" s="8"/>
      <c r="Y251" s="8"/>
      <c r="Z251" s="8"/>
    </row>
    <row r="252" ht="28.5" customHeight="1">
      <c r="A252" s="23" t="s">
        <v>276</v>
      </c>
      <c r="B252" s="17">
        <f t="shared" si="81"/>
        <v>1</v>
      </c>
      <c r="C252" s="24" t="str">
        <f t="shared" si="82"/>
        <v>Ap Dung</v>
      </c>
      <c r="D252" s="24" t="str">
        <f t="shared" si="83"/>
        <v>khuyen khich</v>
      </c>
      <c r="E252" s="25">
        <f t="shared" si="84"/>
        <v>1</v>
      </c>
      <c r="F252" s="25"/>
      <c r="G252" s="27" t="str">
        <f t="shared" si="85"/>
        <v/>
      </c>
      <c r="H252" s="26" t="s">
        <v>15</v>
      </c>
      <c r="I252" s="21">
        <v>1.0</v>
      </c>
      <c r="J252" s="21">
        <v>1.0</v>
      </c>
      <c r="K252" s="21">
        <v>1.0</v>
      </c>
      <c r="L252" s="21">
        <v>1.0</v>
      </c>
      <c r="M252" s="27" t="s">
        <v>88</v>
      </c>
      <c r="N252" s="22">
        <v>1.0</v>
      </c>
      <c r="O252" s="22">
        <v>1.0</v>
      </c>
      <c r="P252" s="22">
        <v>1.0</v>
      </c>
      <c r="Q252" s="22">
        <v>1.0</v>
      </c>
      <c r="R252" s="22">
        <v>1.0</v>
      </c>
      <c r="S252" s="21">
        <v>252.0</v>
      </c>
      <c r="T252" s="8"/>
      <c r="U252" s="8"/>
      <c r="V252" s="8"/>
      <c r="W252" s="8"/>
      <c r="X252" s="8"/>
      <c r="Y252" s="8"/>
      <c r="Z252" s="8"/>
    </row>
    <row r="253" ht="28.5" customHeight="1">
      <c r="A253" s="23" t="s">
        <v>277</v>
      </c>
      <c r="B253" s="17">
        <f t="shared" si="81"/>
        <v>1</v>
      </c>
      <c r="C253" s="24" t="str">
        <f t="shared" si="82"/>
        <v>Ap Dung</v>
      </c>
      <c r="D253" s="24" t="str">
        <f t="shared" si="83"/>
        <v>Bat buoc</v>
      </c>
      <c r="E253" s="31" t="str">
        <f t="shared" si="84"/>
        <v>x</v>
      </c>
      <c r="F253" s="25"/>
      <c r="G253" s="27" t="str">
        <f t="shared" si="85"/>
        <v/>
      </c>
      <c r="H253" s="26" t="s">
        <v>15</v>
      </c>
      <c r="I253" s="21">
        <v>1.0</v>
      </c>
      <c r="J253" s="21">
        <v>1.0</v>
      </c>
      <c r="K253" s="21">
        <v>1.0</v>
      </c>
      <c r="L253" s="21">
        <v>1.0</v>
      </c>
      <c r="M253" s="27" t="s">
        <v>22</v>
      </c>
      <c r="N253" s="27" t="s">
        <v>23</v>
      </c>
      <c r="O253" s="27" t="s">
        <v>23</v>
      </c>
      <c r="P253" s="27" t="s">
        <v>23</v>
      </c>
      <c r="Q253" s="27" t="s">
        <v>23</v>
      </c>
      <c r="R253" s="27" t="s">
        <v>23</v>
      </c>
      <c r="S253" s="21">
        <v>253.0</v>
      </c>
      <c r="T253" s="8"/>
      <c r="U253" s="8"/>
      <c r="V253" s="8"/>
      <c r="W253" s="8"/>
      <c r="X253" s="8"/>
      <c r="Y253" s="8"/>
      <c r="Z253" s="8"/>
    </row>
    <row r="254" ht="28.5" customHeight="1">
      <c r="A254" s="23" t="s">
        <v>278</v>
      </c>
      <c r="B254" s="17">
        <f t="shared" si="81"/>
        <v>1</v>
      </c>
      <c r="C254" s="24" t="str">
        <f t="shared" si="82"/>
        <v>Ap Dung</v>
      </c>
      <c r="D254" s="24" t="str">
        <f t="shared" si="83"/>
        <v>Bat buoc</v>
      </c>
      <c r="E254" s="31" t="str">
        <f t="shared" si="84"/>
        <v>x</v>
      </c>
      <c r="F254" s="25"/>
      <c r="G254" s="27" t="str">
        <f t="shared" si="85"/>
        <v/>
      </c>
      <c r="H254" s="26" t="s">
        <v>15</v>
      </c>
      <c r="I254" s="21">
        <v>1.0</v>
      </c>
      <c r="J254" s="21">
        <v>1.0</v>
      </c>
      <c r="K254" s="21">
        <v>1.0</v>
      </c>
      <c r="L254" s="21">
        <v>1.0</v>
      </c>
      <c r="M254" s="27" t="s">
        <v>22</v>
      </c>
      <c r="N254" s="27" t="s">
        <v>23</v>
      </c>
      <c r="O254" s="27" t="s">
        <v>23</v>
      </c>
      <c r="P254" s="27" t="s">
        <v>23</v>
      </c>
      <c r="Q254" s="27" t="s">
        <v>23</v>
      </c>
      <c r="R254" s="27" t="s">
        <v>23</v>
      </c>
      <c r="S254" s="21">
        <v>254.0</v>
      </c>
      <c r="T254" s="8"/>
      <c r="U254" s="8"/>
      <c r="V254" s="8"/>
      <c r="W254" s="8"/>
      <c r="X254" s="8"/>
      <c r="Y254" s="8"/>
      <c r="Z254" s="8"/>
    </row>
    <row r="255" ht="28.5" customHeight="1">
      <c r="A255" s="23" t="s">
        <v>279</v>
      </c>
      <c r="B255" s="17">
        <f t="shared" si="81"/>
        <v>1</v>
      </c>
      <c r="C255" s="24" t="str">
        <f t="shared" si="82"/>
        <v>Ap Dung</v>
      </c>
      <c r="D255" s="24" t="str">
        <f t="shared" si="83"/>
        <v>Khong</v>
      </c>
      <c r="E255" s="25" t="str">
        <f t="shared" si="84"/>
        <v/>
      </c>
      <c r="F255" s="25"/>
      <c r="G255" s="27" t="str">
        <f t="shared" si="85"/>
        <v/>
      </c>
      <c r="H255" s="26" t="s">
        <v>15</v>
      </c>
      <c r="I255" s="21">
        <v>1.0</v>
      </c>
      <c r="J255" s="21">
        <v>1.0</v>
      </c>
      <c r="K255" s="21">
        <v>1.0</v>
      </c>
      <c r="L255" s="21">
        <v>1.0</v>
      </c>
      <c r="M255" s="27" t="s">
        <v>224</v>
      </c>
      <c r="N255" s="22"/>
      <c r="O255" s="22"/>
      <c r="P255" s="22"/>
      <c r="Q255" s="22">
        <v>1.0</v>
      </c>
      <c r="R255" s="22">
        <v>1.0</v>
      </c>
      <c r="S255" s="21">
        <v>255.0</v>
      </c>
      <c r="T255" s="8"/>
      <c r="U255" s="8"/>
      <c r="V255" s="8"/>
      <c r="W255" s="8"/>
      <c r="X255" s="8"/>
      <c r="Y255" s="8"/>
      <c r="Z255" s="8"/>
    </row>
    <row r="256" ht="28.5" customHeight="1">
      <c r="A256" s="23" t="s">
        <v>280</v>
      </c>
      <c r="B256" s="17">
        <f t="shared" si="81"/>
        <v>1</v>
      </c>
      <c r="C256" s="24" t="str">
        <f t="shared" si="82"/>
        <v>Ap Dung</v>
      </c>
      <c r="D256" s="24" t="str">
        <f t="shared" si="83"/>
        <v>Khong</v>
      </c>
      <c r="E256" s="25" t="str">
        <f t="shared" si="84"/>
        <v/>
      </c>
      <c r="F256" s="25"/>
      <c r="G256" s="27" t="str">
        <f t="shared" si="85"/>
        <v/>
      </c>
      <c r="H256" s="26" t="s">
        <v>15</v>
      </c>
      <c r="I256" s="21">
        <v>1.0</v>
      </c>
      <c r="J256" s="21">
        <v>1.0</v>
      </c>
      <c r="K256" s="21">
        <v>1.0</v>
      </c>
      <c r="L256" s="21">
        <v>1.0</v>
      </c>
      <c r="M256" s="27" t="s">
        <v>224</v>
      </c>
      <c r="N256" s="22"/>
      <c r="O256" s="22"/>
      <c r="P256" s="22"/>
      <c r="Q256" s="22">
        <v>1.0</v>
      </c>
      <c r="R256" s="22">
        <v>1.0</v>
      </c>
      <c r="S256" s="21">
        <v>256.0</v>
      </c>
      <c r="T256" s="8"/>
      <c r="U256" s="8"/>
      <c r="V256" s="8"/>
      <c r="W256" s="8"/>
      <c r="X256" s="8"/>
      <c r="Y256" s="8"/>
      <c r="Z256" s="8"/>
    </row>
    <row r="257" ht="28.5" customHeight="1">
      <c r="A257" s="23" t="s">
        <v>281</v>
      </c>
      <c r="B257" s="17">
        <f t="shared" si="81"/>
        <v>1</v>
      </c>
      <c r="C257" s="24" t="str">
        <f t="shared" si="82"/>
        <v>Ap Dung</v>
      </c>
      <c r="D257" s="24" t="str">
        <f t="shared" si="83"/>
        <v>khuyen khich</v>
      </c>
      <c r="E257" s="25">
        <f t="shared" si="84"/>
        <v>1</v>
      </c>
      <c r="F257" s="25"/>
      <c r="G257" s="27" t="str">
        <f t="shared" si="85"/>
        <v/>
      </c>
      <c r="H257" s="26" t="s">
        <v>5</v>
      </c>
      <c r="I257" s="21">
        <v>1.0</v>
      </c>
      <c r="J257" s="21">
        <v>1.0</v>
      </c>
      <c r="K257" s="21">
        <v>1.0</v>
      </c>
      <c r="L257" s="21">
        <v>1.0</v>
      </c>
      <c r="M257" s="27" t="s">
        <v>18</v>
      </c>
      <c r="N257" s="22"/>
      <c r="O257" s="22"/>
      <c r="P257" s="22">
        <v>1.0</v>
      </c>
      <c r="Q257" s="22">
        <v>1.0</v>
      </c>
      <c r="R257" s="22">
        <v>1.0</v>
      </c>
      <c r="S257" s="21">
        <v>257.0</v>
      </c>
      <c r="T257" s="8"/>
      <c r="U257" s="8"/>
      <c r="V257" s="8"/>
      <c r="W257" s="8"/>
      <c r="X257" s="8"/>
      <c r="Y257" s="8"/>
      <c r="Z257" s="8"/>
    </row>
    <row r="258" ht="28.5" customHeight="1">
      <c r="A258" s="16" t="s">
        <v>282</v>
      </c>
      <c r="B258" s="17"/>
      <c r="C258" s="29"/>
      <c r="D258" s="29"/>
      <c r="E258" s="30"/>
      <c r="F258" s="30"/>
      <c r="G258" s="22"/>
      <c r="H258" s="21"/>
      <c r="I258" s="21"/>
      <c r="J258" s="21"/>
      <c r="K258" s="21"/>
      <c r="L258" s="21"/>
      <c r="M258" s="22"/>
      <c r="N258" s="22"/>
      <c r="O258" s="22"/>
      <c r="P258" s="22"/>
      <c r="Q258" s="22"/>
      <c r="R258" s="22"/>
      <c r="S258" s="21">
        <v>258.0</v>
      </c>
      <c r="T258" s="8"/>
      <c r="U258" s="8"/>
      <c r="V258" s="8"/>
      <c r="W258" s="8"/>
      <c r="X258" s="8"/>
      <c r="Y258" s="8"/>
      <c r="Z258" s="8"/>
    </row>
    <row r="259" ht="28.5" customHeight="1">
      <c r="A259" s="23" t="s">
        <v>283</v>
      </c>
      <c r="B259" s="17">
        <f t="shared" ref="B259:B277" si="86">HLOOKUP($B$2,$I$1:L259,S259,FALSE)</f>
        <v>1</v>
      </c>
      <c r="C259" s="24" t="str">
        <f t="shared" ref="C259:C277" si="87">IF(B259=1,"Ap Dung","Khong")</f>
        <v>Ap Dung</v>
      </c>
      <c r="D259" s="24" t="str">
        <f t="shared" ref="D259:D277" si="88">IF(E259="x","Bat buoc",(IF(E259=1,"khuyen khich","Khong")))</f>
        <v>Bat buoc</v>
      </c>
      <c r="E259" s="31" t="str">
        <f t="shared" ref="E259:E277" si="89">HLOOKUP($E$2,$N$1:R259,S259,FALSE)</f>
        <v>x</v>
      </c>
      <c r="F259" s="25"/>
      <c r="G259" s="27" t="str">
        <f t="shared" ref="G259:G277" si="90">IF(AND(F259=1,E259=1),1,IF(AND(F259=1,E259="x"),"x",""))</f>
        <v/>
      </c>
      <c r="H259" s="26" t="s">
        <v>70</v>
      </c>
      <c r="I259" s="21">
        <v>1.0</v>
      </c>
      <c r="J259" s="21">
        <v>1.0</v>
      </c>
      <c r="K259" s="21">
        <v>1.0</v>
      </c>
      <c r="L259" s="21">
        <v>1.0</v>
      </c>
      <c r="M259" s="27" t="s">
        <v>22</v>
      </c>
      <c r="N259" s="27" t="s">
        <v>23</v>
      </c>
      <c r="O259" s="27" t="s">
        <v>23</v>
      </c>
      <c r="P259" s="27" t="s">
        <v>23</v>
      </c>
      <c r="Q259" s="27" t="s">
        <v>23</v>
      </c>
      <c r="R259" s="27" t="s">
        <v>23</v>
      </c>
      <c r="S259" s="21">
        <v>259.0</v>
      </c>
      <c r="T259" s="8"/>
      <c r="U259" s="8"/>
      <c r="V259" s="8"/>
      <c r="W259" s="8"/>
      <c r="X259" s="8"/>
      <c r="Y259" s="8"/>
      <c r="Z259" s="8"/>
    </row>
    <row r="260" ht="28.5" customHeight="1">
      <c r="A260" s="23" t="s">
        <v>284</v>
      </c>
      <c r="B260" s="17">
        <f t="shared" si="86"/>
        <v>1</v>
      </c>
      <c r="C260" s="24" t="str">
        <f t="shared" si="87"/>
        <v>Ap Dung</v>
      </c>
      <c r="D260" s="24" t="str">
        <f t="shared" si="88"/>
        <v>Bat buoc</v>
      </c>
      <c r="E260" s="31" t="str">
        <f t="shared" si="89"/>
        <v>x</v>
      </c>
      <c r="F260" s="25"/>
      <c r="G260" s="27" t="str">
        <f t="shared" si="90"/>
        <v/>
      </c>
      <c r="H260" s="26" t="s">
        <v>15</v>
      </c>
      <c r="I260" s="21">
        <v>1.0</v>
      </c>
      <c r="J260" s="21">
        <v>1.0</v>
      </c>
      <c r="K260" s="21">
        <v>1.0</v>
      </c>
      <c r="L260" s="21">
        <v>1.0</v>
      </c>
      <c r="M260" s="27" t="s">
        <v>22</v>
      </c>
      <c r="N260" s="27" t="s">
        <v>23</v>
      </c>
      <c r="O260" s="27" t="s">
        <v>23</v>
      </c>
      <c r="P260" s="27" t="s">
        <v>23</v>
      </c>
      <c r="Q260" s="27" t="s">
        <v>23</v>
      </c>
      <c r="R260" s="27" t="s">
        <v>23</v>
      </c>
      <c r="S260" s="21">
        <v>260.0</v>
      </c>
      <c r="T260" s="8"/>
      <c r="U260" s="8"/>
      <c r="V260" s="8"/>
      <c r="W260" s="8"/>
      <c r="X260" s="8"/>
      <c r="Y260" s="8"/>
      <c r="Z260" s="8"/>
    </row>
    <row r="261" ht="28.5" customHeight="1">
      <c r="A261" s="23" t="s">
        <v>244</v>
      </c>
      <c r="B261" s="17">
        <f t="shared" si="86"/>
        <v>1</v>
      </c>
      <c r="C261" s="24" t="str">
        <f t="shared" si="87"/>
        <v>Ap Dung</v>
      </c>
      <c r="D261" s="24" t="str">
        <f t="shared" si="88"/>
        <v>Bat buoc</v>
      </c>
      <c r="E261" s="31" t="str">
        <f t="shared" si="89"/>
        <v>x</v>
      </c>
      <c r="F261" s="25"/>
      <c r="G261" s="27" t="str">
        <f t="shared" si="90"/>
        <v/>
      </c>
      <c r="H261" s="26" t="s">
        <v>15</v>
      </c>
      <c r="I261" s="21">
        <v>1.0</v>
      </c>
      <c r="J261" s="21">
        <v>1.0</v>
      </c>
      <c r="K261" s="21">
        <v>1.0</v>
      </c>
      <c r="L261" s="21">
        <v>1.0</v>
      </c>
      <c r="M261" s="27" t="s">
        <v>179</v>
      </c>
      <c r="N261" s="22">
        <v>1.0</v>
      </c>
      <c r="O261" s="22">
        <v>1.0</v>
      </c>
      <c r="P261" s="27" t="s">
        <v>23</v>
      </c>
      <c r="Q261" s="27" t="s">
        <v>23</v>
      </c>
      <c r="R261" s="27" t="s">
        <v>23</v>
      </c>
      <c r="S261" s="21">
        <v>261.0</v>
      </c>
      <c r="T261" s="8"/>
      <c r="U261" s="8"/>
      <c r="V261" s="8"/>
      <c r="W261" s="8"/>
      <c r="X261" s="8"/>
      <c r="Y261" s="8"/>
      <c r="Z261" s="8"/>
    </row>
    <row r="262" ht="28.5" customHeight="1">
      <c r="A262" s="23" t="s">
        <v>198</v>
      </c>
      <c r="B262" s="17">
        <f t="shared" si="86"/>
        <v>1</v>
      </c>
      <c r="C262" s="24" t="str">
        <f t="shared" si="87"/>
        <v>Ap Dung</v>
      </c>
      <c r="D262" s="24" t="str">
        <f t="shared" si="88"/>
        <v>Bat buoc</v>
      </c>
      <c r="E262" s="31" t="str">
        <f t="shared" si="89"/>
        <v>x</v>
      </c>
      <c r="F262" s="25"/>
      <c r="G262" s="27" t="str">
        <f t="shared" si="90"/>
        <v/>
      </c>
      <c r="H262" s="26" t="s">
        <v>15</v>
      </c>
      <c r="I262" s="21">
        <v>1.0</v>
      </c>
      <c r="J262" s="21">
        <v>1.0</v>
      </c>
      <c r="K262" s="21">
        <v>1.0</v>
      </c>
      <c r="L262" s="21">
        <v>1.0</v>
      </c>
      <c r="M262" s="27" t="s">
        <v>22</v>
      </c>
      <c r="N262" s="27" t="s">
        <v>23</v>
      </c>
      <c r="O262" s="27" t="s">
        <v>23</v>
      </c>
      <c r="P262" s="27" t="s">
        <v>23</v>
      </c>
      <c r="Q262" s="27" t="s">
        <v>23</v>
      </c>
      <c r="R262" s="27" t="s">
        <v>23</v>
      </c>
      <c r="S262" s="21">
        <v>262.0</v>
      </c>
      <c r="T262" s="8"/>
      <c r="U262" s="8"/>
      <c r="V262" s="8"/>
      <c r="W262" s="8"/>
      <c r="X262" s="8"/>
      <c r="Y262" s="8"/>
      <c r="Z262" s="8"/>
    </row>
    <row r="263" ht="28.5" customHeight="1">
      <c r="A263" s="23" t="s">
        <v>285</v>
      </c>
      <c r="B263" s="17">
        <f t="shared" si="86"/>
        <v>1</v>
      </c>
      <c r="C263" s="24" t="str">
        <f t="shared" si="87"/>
        <v>Ap Dung</v>
      </c>
      <c r="D263" s="24" t="str">
        <f t="shared" si="88"/>
        <v>Bat buoc</v>
      </c>
      <c r="E263" s="31" t="str">
        <f t="shared" si="89"/>
        <v>x</v>
      </c>
      <c r="F263" s="25"/>
      <c r="G263" s="27" t="str">
        <f t="shared" si="90"/>
        <v/>
      </c>
      <c r="H263" s="26" t="s">
        <v>15</v>
      </c>
      <c r="I263" s="21">
        <v>1.0</v>
      </c>
      <c r="J263" s="21">
        <v>1.0</v>
      </c>
      <c r="K263" s="21">
        <v>1.0</v>
      </c>
      <c r="L263" s="21">
        <v>1.0</v>
      </c>
      <c r="M263" s="27" t="s">
        <v>200</v>
      </c>
      <c r="N263" s="22">
        <v>1.0</v>
      </c>
      <c r="O263" s="27" t="s">
        <v>23</v>
      </c>
      <c r="P263" s="27" t="s">
        <v>23</v>
      </c>
      <c r="Q263" s="27" t="s">
        <v>23</v>
      </c>
      <c r="R263" s="27" t="s">
        <v>23</v>
      </c>
      <c r="S263" s="21">
        <v>263.0</v>
      </c>
      <c r="T263" s="8"/>
      <c r="U263" s="8"/>
      <c r="V263" s="8"/>
      <c r="W263" s="8"/>
      <c r="X263" s="8"/>
      <c r="Y263" s="8"/>
      <c r="Z263" s="8"/>
    </row>
    <row r="264" ht="28.5" customHeight="1">
      <c r="A264" s="23" t="s">
        <v>286</v>
      </c>
      <c r="B264" s="17">
        <f t="shared" si="86"/>
        <v>1</v>
      </c>
      <c r="C264" s="24" t="str">
        <f t="shared" si="87"/>
        <v>Ap Dung</v>
      </c>
      <c r="D264" s="24" t="str">
        <f t="shared" si="88"/>
        <v>Khong</v>
      </c>
      <c r="E264" s="25" t="str">
        <f t="shared" si="89"/>
        <v/>
      </c>
      <c r="F264" s="25"/>
      <c r="G264" s="27" t="str">
        <f t="shared" si="90"/>
        <v/>
      </c>
      <c r="H264" s="26" t="s">
        <v>15</v>
      </c>
      <c r="I264" s="21">
        <v>1.0</v>
      </c>
      <c r="J264" s="21">
        <v>1.0</v>
      </c>
      <c r="K264" s="21">
        <v>1.0</v>
      </c>
      <c r="L264" s="21">
        <v>1.0</v>
      </c>
      <c r="M264" s="27" t="s">
        <v>28</v>
      </c>
      <c r="N264" s="22"/>
      <c r="O264" s="22"/>
      <c r="P264" s="22"/>
      <c r="Q264" s="22"/>
      <c r="R264" s="27" t="s">
        <v>23</v>
      </c>
      <c r="S264" s="21">
        <v>264.0</v>
      </c>
      <c r="T264" s="8"/>
      <c r="U264" s="8"/>
      <c r="V264" s="8"/>
      <c r="W264" s="8"/>
      <c r="X264" s="8"/>
      <c r="Y264" s="8"/>
      <c r="Z264" s="8"/>
    </row>
    <row r="265" ht="28.5" customHeight="1">
      <c r="A265" s="23" t="s">
        <v>201</v>
      </c>
      <c r="B265" s="17">
        <f t="shared" si="86"/>
        <v>1</v>
      </c>
      <c r="C265" s="24" t="str">
        <f t="shared" si="87"/>
        <v>Ap Dung</v>
      </c>
      <c r="D265" s="24" t="str">
        <f t="shared" si="88"/>
        <v>Bat buoc</v>
      </c>
      <c r="E265" s="31" t="str">
        <f t="shared" si="89"/>
        <v>x</v>
      </c>
      <c r="F265" s="25"/>
      <c r="G265" s="27" t="str">
        <f t="shared" si="90"/>
        <v/>
      </c>
      <c r="H265" s="26" t="s">
        <v>15</v>
      </c>
      <c r="I265" s="21">
        <v>1.0</v>
      </c>
      <c r="J265" s="21">
        <v>1.0</v>
      </c>
      <c r="K265" s="21">
        <v>1.0</v>
      </c>
      <c r="L265" s="21">
        <v>1.0</v>
      </c>
      <c r="M265" s="27" t="s">
        <v>22</v>
      </c>
      <c r="N265" s="27" t="s">
        <v>23</v>
      </c>
      <c r="O265" s="27" t="s">
        <v>23</v>
      </c>
      <c r="P265" s="27" t="s">
        <v>23</v>
      </c>
      <c r="Q265" s="27" t="s">
        <v>23</v>
      </c>
      <c r="R265" s="27" t="s">
        <v>23</v>
      </c>
      <c r="S265" s="21">
        <v>265.0</v>
      </c>
      <c r="T265" s="8"/>
      <c r="U265" s="8"/>
      <c r="V265" s="8"/>
      <c r="W265" s="8"/>
      <c r="X265" s="8"/>
      <c r="Y265" s="8"/>
      <c r="Z265" s="8"/>
    </row>
    <row r="266" ht="28.5" customHeight="1">
      <c r="A266" s="23" t="s">
        <v>287</v>
      </c>
      <c r="B266" s="17">
        <f t="shared" si="86"/>
        <v>1</v>
      </c>
      <c r="C266" s="24" t="str">
        <f t="shared" si="87"/>
        <v>Ap Dung</v>
      </c>
      <c r="D266" s="24" t="str">
        <f t="shared" si="88"/>
        <v>Bat buoc</v>
      </c>
      <c r="E266" s="31" t="str">
        <f t="shared" si="89"/>
        <v>x</v>
      </c>
      <c r="F266" s="25"/>
      <c r="G266" s="27" t="str">
        <f t="shared" si="90"/>
        <v/>
      </c>
      <c r="H266" s="26" t="s">
        <v>15</v>
      </c>
      <c r="I266" s="21">
        <v>1.0</v>
      </c>
      <c r="J266" s="21">
        <v>1.0</v>
      </c>
      <c r="K266" s="21">
        <v>1.0</v>
      </c>
      <c r="L266" s="21">
        <v>1.0</v>
      </c>
      <c r="M266" s="27" t="s">
        <v>22</v>
      </c>
      <c r="N266" s="27" t="s">
        <v>23</v>
      </c>
      <c r="O266" s="27" t="s">
        <v>23</v>
      </c>
      <c r="P266" s="27" t="s">
        <v>23</v>
      </c>
      <c r="Q266" s="27" t="s">
        <v>23</v>
      </c>
      <c r="R266" s="27" t="s">
        <v>23</v>
      </c>
      <c r="S266" s="21">
        <v>266.0</v>
      </c>
      <c r="T266" s="8"/>
      <c r="U266" s="8"/>
      <c r="V266" s="8"/>
      <c r="W266" s="8"/>
      <c r="X266" s="8"/>
      <c r="Y266" s="8"/>
      <c r="Z266" s="8"/>
    </row>
    <row r="267" ht="28.5" customHeight="1">
      <c r="A267" s="23" t="s">
        <v>288</v>
      </c>
      <c r="B267" s="17">
        <f t="shared" si="86"/>
        <v>1</v>
      </c>
      <c r="C267" s="24" t="str">
        <f t="shared" si="87"/>
        <v>Ap Dung</v>
      </c>
      <c r="D267" s="24" t="str">
        <f t="shared" si="88"/>
        <v>Bat buoc</v>
      </c>
      <c r="E267" s="31" t="str">
        <f t="shared" si="89"/>
        <v>x</v>
      </c>
      <c r="F267" s="25"/>
      <c r="G267" s="27" t="str">
        <f t="shared" si="90"/>
        <v/>
      </c>
      <c r="H267" s="26" t="s">
        <v>15</v>
      </c>
      <c r="I267" s="21">
        <v>1.0</v>
      </c>
      <c r="J267" s="21">
        <v>1.0</v>
      </c>
      <c r="K267" s="21">
        <v>1.0</v>
      </c>
      <c r="L267" s="21">
        <v>1.0</v>
      </c>
      <c r="M267" s="27" t="s">
        <v>22</v>
      </c>
      <c r="N267" s="27" t="s">
        <v>23</v>
      </c>
      <c r="O267" s="27" t="s">
        <v>23</v>
      </c>
      <c r="P267" s="27" t="s">
        <v>23</v>
      </c>
      <c r="Q267" s="27" t="s">
        <v>23</v>
      </c>
      <c r="R267" s="27" t="s">
        <v>23</v>
      </c>
      <c r="S267" s="21">
        <v>267.0</v>
      </c>
      <c r="T267" s="8"/>
      <c r="U267" s="8"/>
      <c r="V267" s="8"/>
      <c r="W267" s="8"/>
      <c r="X267" s="8"/>
      <c r="Y267" s="8"/>
      <c r="Z267" s="8"/>
    </row>
    <row r="268" ht="28.5" customHeight="1">
      <c r="A268" s="23" t="s">
        <v>289</v>
      </c>
      <c r="B268" s="17">
        <f t="shared" si="86"/>
        <v>1</v>
      </c>
      <c r="C268" s="24" t="str">
        <f t="shared" si="87"/>
        <v>Ap Dung</v>
      </c>
      <c r="D268" s="24" t="str">
        <f t="shared" si="88"/>
        <v>Khong</v>
      </c>
      <c r="E268" s="25" t="str">
        <f t="shared" si="89"/>
        <v/>
      </c>
      <c r="F268" s="25"/>
      <c r="G268" s="27" t="str">
        <f t="shared" si="90"/>
        <v/>
      </c>
      <c r="H268" s="26" t="s">
        <v>15</v>
      </c>
      <c r="I268" s="21">
        <v>1.0</v>
      </c>
      <c r="J268" s="21">
        <v>1.0</v>
      </c>
      <c r="K268" s="21">
        <v>1.0</v>
      </c>
      <c r="L268" s="21">
        <v>1.0</v>
      </c>
      <c r="M268" s="27" t="s">
        <v>129</v>
      </c>
      <c r="N268" s="22"/>
      <c r="O268" s="22"/>
      <c r="P268" s="22"/>
      <c r="Q268" s="22">
        <v>1.0</v>
      </c>
      <c r="R268" s="27" t="s">
        <v>23</v>
      </c>
      <c r="S268" s="21">
        <v>268.0</v>
      </c>
      <c r="T268" s="8"/>
      <c r="U268" s="8"/>
      <c r="V268" s="8"/>
      <c r="W268" s="8"/>
      <c r="X268" s="8"/>
      <c r="Y268" s="8"/>
      <c r="Z268" s="8"/>
    </row>
    <row r="269" ht="28.5" customHeight="1">
      <c r="A269" s="23" t="s">
        <v>290</v>
      </c>
      <c r="B269" s="17">
        <f t="shared" si="86"/>
        <v>1</v>
      </c>
      <c r="C269" s="24" t="str">
        <f t="shared" si="87"/>
        <v>Ap Dung</v>
      </c>
      <c r="D269" s="24" t="str">
        <f t="shared" si="88"/>
        <v>Bat buoc</v>
      </c>
      <c r="E269" s="31" t="str">
        <f t="shared" si="89"/>
        <v>x</v>
      </c>
      <c r="F269" s="25"/>
      <c r="G269" s="27" t="str">
        <f t="shared" si="90"/>
        <v/>
      </c>
      <c r="H269" s="26" t="s">
        <v>15</v>
      </c>
      <c r="I269" s="21">
        <v>1.0</v>
      </c>
      <c r="J269" s="21">
        <v>1.0</v>
      </c>
      <c r="K269" s="21">
        <v>1.0</v>
      </c>
      <c r="L269" s="21">
        <v>1.0</v>
      </c>
      <c r="M269" s="27" t="s">
        <v>22</v>
      </c>
      <c r="N269" s="27" t="s">
        <v>23</v>
      </c>
      <c r="O269" s="27" t="s">
        <v>23</v>
      </c>
      <c r="P269" s="27" t="s">
        <v>23</v>
      </c>
      <c r="Q269" s="27" t="s">
        <v>23</v>
      </c>
      <c r="R269" s="27" t="s">
        <v>23</v>
      </c>
      <c r="S269" s="21">
        <v>269.0</v>
      </c>
      <c r="T269" s="8"/>
      <c r="U269" s="8"/>
      <c r="V269" s="8"/>
      <c r="W269" s="8"/>
      <c r="X269" s="8"/>
      <c r="Y269" s="8"/>
      <c r="Z269" s="8"/>
    </row>
    <row r="270" ht="28.5" customHeight="1">
      <c r="A270" s="23" t="s">
        <v>291</v>
      </c>
      <c r="B270" s="17">
        <f t="shared" si="86"/>
        <v>1</v>
      </c>
      <c r="C270" s="24" t="str">
        <f t="shared" si="87"/>
        <v>Ap Dung</v>
      </c>
      <c r="D270" s="24" t="str">
        <f t="shared" si="88"/>
        <v>Bat buoc</v>
      </c>
      <c r="E270" s="31" t="str">
        <f t="shared" si="89"/>
        <v>x</v>
      </c>
      <c r="F270" s="25"/>
      <c r="G270" s="27" t="str">
        <f t="shared" si="90"/>
        <v/>
      </c>
      <c r="H270" s="26" t="s">
        <v>15</v>
      </c>
      <c r="I270" s="21">
        <v>1.0</v>
      </c>
      <c r="J270" s="21">
        <v>1.0</v>
      </c>
      <c r="K270" s="21">
        <v>1.0</v>
      </c>
      <c r="L270" s="21">
        <v>1.0</v>
      </c>
      <c r="M270" s="27" t="s">
        <v>22</v>
      </c>
      <c r="N270" s="27" t="s">
        <v>23</v>
      </c>
      <c r="O270" s="27" t="s">
        <v>23</v>
      </c>
      <c r="P270" s="27" t="s">
        <v>23</v>
      </c>
      <c r="Q270" s="27" t="s">
        <v>23</v>
      </c>
      <c r="R270" s="27" t="s">
        <v>23</v>
      </c>
      <c r="S270" s="21">
        <v>270.0</v>
      </c>
      <c r="T270" s="8"/>
      <c r="U270" s="8"/>
      <c r="V270" s="8"/>
      <c r="W270" s="8"/>
      <c r="X270" s="8"/>
      <c r="Y270" s="8"/>
      <c r="Z270" s="8"/>
    </row>
    <row r="271" ht="28.5" customHeight="1">
      <c r="A271" s="23" t="s">
        <v>194</v>
      </c>
      <c r="B271" s="17">
        <f t="shared" si="86"/>
        <v>1</v>
      </c>
      <c r="C271" s="24" t="str">
        <f t="shared" si="87"/>
        <v>Ap Dung</v>
      </c>
      <c r="D271" s="24" t="str">
        <f t="shared" si="88"/>
        <v>Bat buoc</v>
      </c>
      <c r="E271" s="31" t="str">
        <f t="shared" si="89"/>
        <v>x</v>
      </c>
      <c r="F271" s="25"/>
      <c r="G271" s="27" t="str">
        <f t="shared" si="90"/>
        <v/>
      </c>
      <c r="H271" s="26" t="s">
        <v>15</v>
      </c>
      <c r="I271" s="21">
        <v>1.0</v>
      </c>
      <c r="J271" s="21">
        <v>1.0</v>
      </c>
      <c r="K271" s="21">
        <v>1.0</v>
      </c>
      <c r="L271" s="21">
        <v>1.0</v>
      </c>
      <c r="M271" s="27" t="s">
        <v>22</v>
      </c>
      <c r="N271" s="27" t="s">
        <v>23</v>
      </c>
      <c r="O271" s="27" t="s">
        <v>23</v>
      </c>
      <c r="P271" s="27" t="s">
        <v>23</v>
      </c>
      <c r="Q271" s="27" t="s">
        <v>23</v>
      </c>
      <c r="R271" s="27" t="s">
        <v>23</v>
      </c>
      <c r="S271" s="21">
        <v>271.0</v>
      </c>
      <c r="T271" s="8"/>
      <c r="U271" s="8"/>
      <c r="V271" s="8"/>
      <c r="W271" s="8"/>
      <c r="X271" s="8"/>
      <c r="Y271" s="8"/>
      <c r="Z271" s="8"/>
    </row>
    <row r="272" ht="28.5" customHeight="1">
      <c r="A272" s="23" t="s">
        <v>197</v>
      </c>
      <c r="B272" s="17">
        <f t="shared" si="86"/>
        <v>1</v>
      </c>
      <c r="C272" s="24" t="str">
        <f t="shared" si="87"/>
        <v>Ap Dung</v>
      </c>
      <c r="D272" s="24" t="str">
        <f t="shared" si="88"/>
        <v>khuyen khich</v>
      </c>
      <c r="E272" s="25">
        <f t="shared" si="89"/>
        <v>1</v>
      </c>
      <c r="F272" s="25"/>
      <c r="G272" s="27" t="str">
        <f t="shared" si="90"/>
        <v/>
      </c>
      <c r="H272" s="26" t="s">
        <v>15</v>
      </c>
      <c r="I272" s="21">
        <v>1.0</v>
      </c>
      <c r="J272" s="21">
        <v>1.0</v>
      </c>
      <c r="K272" s="21">
        <v>1.0</v>
      </c>
      <c r="L272" s="21">
        <v>1.0</v>
      </c>
      <c r="M272" s="27" t="s">
        <v>88</v>
      </c>
      <c r="N272" s="22">
        <v>1.0</v>
      </c>
      <c r="O272" s="22">
        <v>1.0</v>
      </c>
      <c r="P272" s="22">
        <v>1.0</v>
      </c>
      <c r="Q272" s="22">
        <v>1.0</v>
      </c>
      <c r="R272" s="22">
        <v>1.0</v>
      </c>
      <c r="S272" s="21">
        <v>272.0</v>
      </c>
      <c r="T272" s="8"/>
      <c r="U272" s="8"/>
      <c r="V272" s="8"/>
      <c r="W272" s="8"/>
      <c r="X272" s="8"/>
      <c r="Y272" s="8"/>
      <c r="Z272" s="8"/>
    </row>
    <row r="273" ht="28.5" customHeight="1">
      <c r="A273" s="23" t="s">
        <v>196</v>
      </c>
      <c r="B273" s="17">
        <f t="shared" si="86"/>
        <v>1</v>
      </c>
      <c r="C273" s="24" t="str">
        <f t="shared" si="87"/>
        <v>Ap Dung</v>
      </c>
      <c r="D273" s="24" t="str">
        <f t="shared" si="88"/>
        <v>Bat buoc</v>
      </c>
      <c r="E273" s="31" t="str">
        <f t="shared" si="89"/>
        <v>x</v>
      </c>
      <c r="F273" s="25"/>
      <c r="G273" s="27" t="str">
        <f t="shared" si="90"/>
        <v/>
      </c>
      <c r="H273" s="26" t="s">
        <v>15</v>
      </c>
      <c r="I273" s="21">
        <v>1.0</v>
      </c>
      <c r="J273" s="21">
        <v>1.0</v>
      </c>
      <c r="K273" s="21">
        <v>1.0</v>
      </c>
      <c r="L273" s="21">
        <v>1.0</v>
      </c>
      <c r="M273" s="27" t="s">
        <v>22</v>
      </c>
      <c r="N273" s="27" t="s">
        <v>23</v>
      </c>
      <c r="O273" s="27" t="s">
        <v>23</v>
      </c>
      <c r="P273" s="27" t="s">
        <v>23</v>
      </c>
      <c r="Q273" s="27" t="s">
        <v>23</v>
      </c>
      <c r="R273" s="27" t="s">
        <v>23</v>
      </c>
      <c r="S273" s="21">
        <v>273.0</v>
      </c>
      <c r="T273" s="8"/>
      <c r="U273" s="8"/>
      <c r="V273" s="8"/>
      <c r="W273" s="8"/>
      <c r="X273" s="8"/>
      <c r="Y273" s="8"/>
      <c r="Z273" s="8"/>
    </row>
    <row r="274" ht="28.5" customHeight="1">
      <c r="A274" s="23" t="s">
        <v>203</v>
      </c>
      <c r="B274" s="17">
        <f t="shared" si="86"/>
        <v>1</v>
      </c>
      <c r="C274" s="24" t="str">
        <f t="shared" si="87"/>
        <v>Ap Dung</v>
      </c>
      <c r="D274" s="24" t="str">
        <f t="shared" si="88"/>
        <v>Bat buoc</v>
      </c>
      <c r="E274" s="31" t="str">
        <f t="shared" si="89"/>
        <v>x</v>
      </c>
      <c r="F274" s="25"/>
      <c r="G274" s="27" t="str">
        <f t="shared" si="90"/>
        <v/>
      </c>
      <c r="H274" s="26" t="s">
        <v>15</v>
      </c>
      <c r="I274" s="21">
        <v>1.0</v>
      </c>
      <c r="J274" s="21">
        <v>1.0</v>
      </c>
      <c r="K274" s="21">
        <v>1.0</v>
      </c>
      <c r="L274" s="21">
        <v>1.0</v>
      </c>
      <c r="M274" s="27" t="s">
        <v>22</v>
      </c>
      <c r="N274" s="27" t="s">
        <v>23</v>
      </c>
      <c r="O274" s="27" t="s">
        <v>23</v>
      </c>
      <c r="P274" s="27" t="s">
        <v>23</v>
      </c>
      <c r="Q274" s="27" t="s">
        <v>23</v>
      </c>
      <c r="R274" s="27" t="s">
        <v>23</v>
      </c>
      <c r="S274" s="21">
        <v>274.0</v>
      </c>
      <c r="T274" s="8"/>
      <c r="U274" s="8"/>
      <c r="V274" s="8"/>
      <c r="W274" s="8"/>
      <c r="X274" s="8"/>
      <c r="Y274" s="8"/>
      <c r="Z274" s="8"/>
    </row>
    <row r="275" ht="28.5" customHeight="1">
      <c r="A275" s="23" t="s">
        <v>204</v>
      </c>
      <c r="B275" s="17">
        <f t="shared" si="86"/>
        <v>1</v>
      </c>
      <c r="C275" s="24" t="str">
        <f t="shared" si="87"/>
        <v>Ap Dung</v>
      </c>
      <c r="D275" s="24" t="str">
        <f t="shared" si="88"/>
        <v>Bat buoc</v>
      </c>
      <c r="E275" s="31" t="str">
        <f t="shared" si="89"/>
        <v>x</v>
      </c>
      <c r="F275" s="25"/>
      <c r="G275" s="27" t="str">
        <f t="shared" si="90"/>
        <v/>
      </c>
      <c r="H275" s="26" t="s">
        <v>15</v>
      </c>
      <c r="I275" s="21">
        <v>1.0</v>
      </c>
      <c r="J275" s="21">
        <v>1.0</v>
      </c>
      <c r="K275" s="21">
        <v>1.0</v>
      </c>
      <c r="L275" s="21">
        <v>1.0</v>
      </c>
      <c r="M275" s="27" t="s">
        <v>22</v>
      </c>
      <c r="N275" s="27" t="s">
        <v>23</v>
      </c>
      <c r="O275" s="27" t="s">
        <v>23</v>
      </c>
      <c r="P275" s="27" t="s">
        <v>23</v>
      </c>
      <c r="Q275" s="27" t="s">
        <v>23</v>
      </c>
      <c r="R275" s="27" t="s">
        <v>23</v>
      </c>
      <c r="S275" s="21">
        <v>275.0</v>
      </c>
      <c r="T275" s="8"/>
      <c r="U275" s="8"/>
      <c r="V275" s="8"/>
      <c r="W275" s="8"/>
      <c r="X275" s="8"/>
      <c r="Y275" s="8"/>
      <c r="Z275" s="8"/>
    </row>
    <row r="276" ht="28.5" customHeight="1">
      <c r="A276" s="23" t="s">
        <v>292</v>
      </c>
      <c r="B276" s="17">
        <f t="shared" si="86"/>
        <v>1</v>
      </c>
      <c r="C276" s="24" t="str">
        <f t="shared" si="87"/>
        <v>Ap Dung</v>
      </c>
      <c r="D276" s="24" t="str">
        <f t="shared" si="88"/>
        <v>khuyen khich</v>
      </c>
      <c r="E276" s="25">
        <f t="shared" si="89"/>
        <v>1</v>
      </c>
      <c r="F276" s="25"/>
      <c r="G276" s="27" t="str">
        <f t="shared" si="90"/>
        <v/>
      </c>
      <c r="H276" s="26" t="s">
        <v>15</v>
      </c>
      <c r="I276" s="21">
        <v>1.0</v>
      </c>
      <c r="J276" s="21">
        <v>1.0</v>
      </c>
      <c r="K276" s="21">
        <v>1.0</v>
      </c>
      <c r="L276" s="21">
        <v>1.0</v>
      </c>
      <c r="M276" s="27" t="s">
        <v>44</v>
      </c>
      <c r="N276" s="22">
        <v>1.0</v>
      </c>
      <c r="O276" s="22">
        <v>1.0</v>
      </c>
      <c r="P276" s="22">
        <v>1.0</v>
      </c>
      <c r="Q276" s="27" t="s">
        <v>23</v>
      </c>
      <c r="R276" s="27" t="s">
        <v>23</v>
      </c>
      <c r="S276" s="21">
        <v>276.0</v>
      </c>
      <c r="T276" s="8"/>
      <c r="U276" s="8"/>
      <c r="V276" s="8"/>
      <c r="W276" s="8"/>
      <c r="X276" s="8"/>
      <c r="Y276" s="8"/>
      <c r="Z276" s="8"/>
    </row>
    <row r="277" ht="28.5" customHeight="1">
      <c r="A277" s="23" t="s">
        <v>293</v>
      </c>
      <c r="B277" s="17">
        <f t="shared" si="86"/>
        <v>1</v>
      </c>
      <c r="C277" s="24" t="str">
        <f t="shared" si="87"/>
        <v>Ap Dung</v>
      </c>
      <c r="D277" s="24" t="str">
        <f t="shared" si="88"/>
        <v>Bat buoc</v>
      </c>
      <c r="E277" s="31" t="str">
        <f t="shared" si="89"/>
        <v>x</v>
      </c>
      <c r="F277" s="25"/>
      <c r="G277" s="27" t="str">
        <f t="shared" si="90"/>
        <v/>
      </c>
      <c r="H277" s="26" t="s">
        <v>15</v>
      </c>
      <c r="I277" s="21">
        <v>1.0</v>
      </c>
      <c r="J277" s="21">
        <v>1.0</v>
      </c>
      <c r="K277" s="21">
        <v>1.0</v>
      </c>
      <c r="L277" s="21">
        <v>1.0</v>
      </c>
      <c r="M277" s="27" t="s">
        <v>22</v>
      </c>
      <c r="N277" s="27" t="s">
        <v>23</v>
      </c>
      <c r="O277" s="27" t="s">
        <v>23</v>
      </c>
      <c r="P277" s="27" t="s">
        <v>23</v>
      </c>
      <c r="Q277" s="27" t="s">
        <v>23</v>
      </c>
      <c r="R277" s="27" t="s">
        <v>23</v>
      </c>
      <c r="S277" s="21">
        <v>277.0</v>
      </c>
      <c r="T277" s="8"/>
      <c r="U277" s="8"/>
      <c r="V277" s="8"/>
      <c r="W277" s="8"/>
      <c r="X277" s="8"/>
      <c r="Y277" s="8"/>
      <c r="Z277" s="8"/>
    </row>
    <row r="278" ht="28.5" customHeight="1">
      <c r="A278" s="28" t="s">
        <v>294</v>
      </c>
      <c r="B278" s="17"/>
      <c r="C278" s="29"/>
      <c r="D278" s="29"/>
      <c r="E278" s="30"/>
      <c r="F278" s="30"/>
      <c r="G278" s="22"/>
      <c r="H278" s="21"/>
      <c r="I278" s="21"/>
      <c r="J278" s="21"/>
      <c r="K278" s="21"/>
      <c r="L278" s="21"/>
      <c r="M278" s="22"/>
      <c r="N278" s="22"/>
      <c r="O278" s="22"/>
      <c r="P278" s="22"/>
      <c r="Q278" s="22"/>
      <c r="R278" s="22"/>
      <c r="S278" s="21">
        <v>278.0</v>
      </c>
      <c r="T278" s="8"/>
      <c r="U278" s="8"/>
      <c r="V278" s="8"/>
      <c r="W278" s="8"/>
      <c r="X278" s="8"/>
      <c r="Y278" s="8"/>
      <c r="Z278" s="8"/>
    </row>
    <row r="279" ht="28.5" customHeight="1">
      <c r="A279" s="23" t="s">
        <v>295</v>
      </c>
      <c r="B279" s="17">
        <f t="shared" ref="B279:B303" si="91">HLOOKUP($B$2,$I$1:L279,S279,FALSE)</f>
        <v>1</v>
      </c>
      <c r="C279" s="24" t="str">
        <f t="shared" ref="C279:C303" si="92">IF(B279=1,"Ap Dung","Khong")</f>
        <v>Ap Dung</v>
      </c>
      <c r="D279" s="24" t="str">
        <f t="shared" ref="D279:D303" si="93">IF(E279="x","Bat buoc",(IF(E279=1,"khuyen khich","Khong")))</f>
        <v>Bat buoc</v>
      </c>
      <c r="E279" s="31" t="str">
        <f t="shared" ref="E279:E303" si="94">HLOOKUP($E$2,$N$1:R279,S279,FALSE)</f>
        <v>x</v>
      </c>
      <c r="F279" s="25"/>
      <c r="G279" s="27" t="str">
        <f t="shared" ref="G279:G303" si="95">IF(AND(F279=1,E279=1),1,IF(AND(F279=1,E279="x"),"x",""))</f>
        <v/>
      </c>
      <c r="H279" s="26" t="s">
        <v>15</v>
      </c>
      <c r="I279" s="21">
        <v>1.0</v>
      </c>
      <c r="J279" s="21">
        <v>1.0</v>
      </c>
      <c r="K279" s="21">
        <v>1.0</v>
      </c>
      <c r="L279" s="21">
        <v>1.0</v>
      </c>
      <c r="M279" s="27" t="s">
        <v>22</v>
      </c>
      <c r="N279" s="27" t="s">
        <v>23</v>
      </c>
      <c r="O279" s="27" t="s">
        <v>23</v>
      </c>
      <c r="P279" s="27" t="s">
        <v>23</v>
      </c>
      <c r="Q279" s="27" t="s">
        <v>23</v>
      </c>
      <c r="R279" s="27" t="s">
        <v>23</v>
      </c>
      <c r="S279" s="21">
        <v>279.0</v>
      </c>
      <c r="T279" s="8"/>
      <c r="U279" s="8"/>
      <c r="V279" s="8"/>
      <c r="W279" s="8"/>
      <c r="X279" s="8"/>
      <c r="Y279" s="8"/>
      <c r="Z279" s="8"/>
    </row>
    <row r="280" ht="28.5" customHeight="1">
      <c r="A280" s="23" t="s">
        <v>296</v>
      </c>
      <c r="B280" s="17">
        <f t="shared" si="91"/>
        <v>1</v>
      </c>
      <c r="C280" s="24" t="str">
        <f t="shared" si="92"/>
        <v>Ap Dung</v>
      </c>
      <c r="D280" s="24" t="str">
        <f t="shared" si="93"/>
        <v>Bat buoc</v>
      </c>
      <c r="E280" s="31" t="str">
        <f t="shared" si="94"/>
        <v>x</v>
      </c>
      <c r="F280" s="25"/>
      <c r="G280" s="27" t="str">
        <f t="shared" si="95"/>
        <v/>
      </c>
      <c r="H280" s="26" t="s">
        <v>15</v>
      </c>
      <c r="I280" s="21">
        <v>1.0</v>
      </c>
      <c r="J280" s="21">
        <v>1.0</v>
      </c>
      <c r="K280" s="21">
        <v>1.0</v>
      </c>
      <c r="L280" s="21">
        <v>1.0</v>
      </c>
      <c r="M280" s="27" t="s">
        <v>22</v>
      </c>
      <c r="N280" s="27" t="s">
        <v>23</v>
      </c>
      <c r="O280" s="27" t="s">
        <v>23</v>
      </c>
      <c r="P280" s="27" t="s">
        <v>23</v>
      </c>
      <c r="Q280" s="27" t="s">
        <v>23</v>
      </c>
      <c r="R280" s="27" t="s">
        <v>23</v>
      </c>
      <c r="S280" s="21">
        <v>280.0</v>
      </c>
      <c r="T280" s="8"/>
      <c r="U280" s="8"/>
      <c r="V280" s="8"/>
      <c r="W280" s="8"/>
      <c r="X280" s="8"/>
      <c r="Y280" s="8"/>
      <c r="Z280" s="8"/>
    </row>
    <row r="281" ht="28.5" customHeight="1">
      <c r="A281" s="23" t="s">
        <v>297</v>
      </c>
      <c r="B281" s="17">
        <f t="shared" si="91"/>
        <v>1</v>
      </c>
      <c r="C281" s="24" t="str">
        <f t="shared" si="92"/>
        <v>Ap Dung</v>
      </c>
      <c r="D281" s="24" t="str">
        <f t="shared" si="93"/>
        <v>Khong</v>
      </c>
      <c r="E281" s="25" t="str">
        <f t="shared" si="94"/>
        <v/>
      </c>
      <c r="F281" s="25"/>
      <c r="G281" s="27" t="str">
        <f t="shared" si="95"/>
        <v/>
      </c>
      <c r="H281" s="26" t="s">
        <v>15</v>
      </c>
      <c r="I281" s="21">
        <v>1.0</v>
      </c>
      <c r="J281" s="21">
        <v>1.0</v>
      </c>
      <c r="K281" s="21">
        <v>1.0</v>
      </c>
      <c r="L281" s="21">
        <v>1.0</v>
      </c>
      <c r="M281" s="27" t="s">
        <v>16</v>
      </c>
      <c r="N281" s="22">
        <v>1.0</v>
      </c>
      <c r="O281" s="22">
        <v>1.0</v>
      </c>
      <c r="P281" s="22"/>
      <c r="Q281" s="22"/>
      <c r="R281" s="22"/>
      <c r="S281" s="21">
        <v>281.0</v>
      </c>
      <c r="T281" s="8"/>
      <c r="U281" s="8"/>
      <c r="V281" s="8"/>
      <c r="W281" s="8"/>
      <c r="X281" s="8"/>
      <c r="Y281" s="8"/>
      <c r="Z281" s="8"/>
    </row>
    <row r="282" ht="28.5" customHeight="1">
      <c r="A282" s="23" t="s">
        <v>298</v>
      </c>
      <c r="B282" s="17">
        <f t="shared" si="91"/>
        <v>1</v>
      </c>
      <c r="C282" s="24" t="str">
        <f t="shared" si="92"/>
        <v>Ap Dung</v>
      </c>
      <c r="D282" s="24" t="str">
        <f t="shared" si="93"/>
        <v>khuyen khich</v>
      </c>
      <c r="E282" s="25">
        <f t="shared" si="94"/>
        <v>1</v>
      </c>
      <c r="F282" s="25"/>
      <c r="G282" s="27" t="str">
        <f t="shared" si="95"/>
        <v/>
      </c>
      <c r="H282" s="26" t="s">
        <v>15</v>
      </c>
      <c r="I282" s="21">
        <v>1.0</v>
      </c>
      <c r="J282" s="21">
        <v>1.0</v>
      </c>
      <c r="K282" s="21">
        <v>1.0</v>
      </c>
      <c r="L282" s="21">
        <v>1.0</v>
      </c>
      <c r="M282" s="27" t="s">
        <v>18</v>
      </c>
      <c r="N282" s="22"/>
      <c r="O282" s="22"/>
      <c r="P282" s="22">
        <v>1.0</v>
      </c>
      <c r="Q282" s="22">
        <v>1.0</v>
      </c>
      <c r="R282" s="22">
        <v>1.0</v>
      </c>
      <c r="S282" s="21">
        <v>282.0</v>
      </c>
      <c r="T282" s="8"/>
      <c r="U282" s="8"/>
      <c r="V282" s="8"/>
      <c r="W282" s="8"/>
      <c r="X282" s="8"/>
      <c r="Y282" s="8"/>
      <c r="Z282" s="8"/>
    </row>
    <row r="283" ht="28.5" customHeight="1">
      <c r="A283" s="23" t="s">
        <v>299</v>
      </c>
      <c r="B283" s="17">
        <f t="shared" si="91"/>
        <v>1</v>
      </c>
      <c r="C283" s="24" t="str">
        <f t="shared" si="92"/>
        <v>Ap Dung</v>
      </c>
      <c r="D283" s="24" t="str">
        <f t="shared" si="93"/>
        <v>Bat buoc</v>
      </c>
      <c r="E283" s="31" t="str">
        <f t="shared" si="94"/>
        <v>x</v>
      </c>
      <c r="F283" s="25"/>
      <c r="G283" s="27" t="str">
        <f t="shared" si="95"/>
        <v/>
      </c>
      <c r="H283" s="26" t="s">
        <v>15</v>
      </c>
      <c r="I283" s="21">
        <v>1.0</v>
      </c>
      <c r="J283" s="21">
        <v>1.0</v>
      </c>
      <c r="K283" s="21">
        <v>1.0</v>
      </c>
      <c r="L283" s="21">
        <v>1.0</v>
      </c>
      <c r="M283" s="27" t="s">
        <v>22</v>
      </c>
      <c r="N283" s="27" t="s">
        <v>23</v>
      </c>
      <c r="O283" s="27" t="s">
        <v>23</v>
      </c>
      <c r="P283" s="27" t="s">
        <v>23</v>
      </c>
      <c r="Q283" s="27" t="s">
        <v>23</v>
      </c>
      <c r="R283" s="27" t="s">
        <v>23</v>
      </c>
      <c r="S283" s="21">
        <v>283.0</v>
      </c>
      <c r="T283" s="8"/>
      <c r="U283" s="8"/>
      <c r="V283" s="8"/>
      <c r="W283" s="8"/>
      <c r="X283" s="8"/>
      <c r="Y283" s="8"/>
      <c r="Z283" s="8"/>
    </row>
    <row r="284" ht="28.5" customHeight="1">
      <c r="A284" s="23" t="s">
        <v>300</v>
      </c>
      <c r="B284" s="17">
        <f t="shared" si="91"/>
        <v>1</v>
      </c>
      <c r="C284" s="24" t="str">
        <f t="shared" si="92"/>
        <v>Ap Dung</v>
      </c>
      <c r="D284" s="24" t="str">
        <f t="shared" si="93"/>
        <v>Bat buoc</v>
      </c>
      <c r="E284" s="31" t="str">
        <f t="shared" si="94"/>
        <v>x</v>
      </c>
      <c r="F284" s="25"/>
      <c r="G284" s="27" t="str">
        <f t="shared" si="95"/>
        <v/>
      </c>
      <c r="H284" s="26" t="s">
        <v>15</v>
      </c>
      <c r="I284" s="21">
        <v>1.0</v>
      </c>
      <c r="J284" s="21">
        <v>1.0</v>
      </c>
      <c r="K284" s="21">
        <v>1.0</v>
      </c>
      <c r="L284" s="21">
        <v>1.0</v>
      </c>
      <c r="M284" s="27" t="s">
        <v>22</v>
      </c>
      <c r="N284" s="27" t="s">
        <v>23</v>
      </c>
      <c r="O284" s="27" t="s">
        <v>23</v>
      </c>
      <c r="P284" s="27" t="s">
        <v>23</v>
      </c>
      <c r="Q284" s="27" t="s">
        <v>23</v>
      </c>
      <c r="R284" s="27" t="s">
        <v>23</v>
      </c>
      <c r="S284" s="21">
        <v>284.0</v>
      </c>
      <c r="T284" s="8"/>
      <c r="U284" s="8"/>
      <c r="V284" s="8"/>
      <c r="W284" s="8"/>
      <c r="X284" s="8"/>
      <c r="Y284" s="8"/>
      <c r="Z284" s="8"/>
    </row>
    <row r="285" ht="28.5" customHeight="1">
      <c r="A285" s="23" t="s">
        <v>301</v>
      </c>
      <c r="B285" s="17">
        <f t="shared" si="91"/>
        <v>1</v>
      </c>
      <c r="C285" s="24" t="str">
        <f t="shared" si="92"/>
        <v>Ap Dung</v>
      </c>
      <c r="D285" s="24" t="str">
        <f t="shared" si="93"/>
        <v>Khong</v>
      </c>
      <c r="E285" s="25" t="str">
        <f t="shared" si="94"/>
        <v/>
      </c>
      <c r="F285" s="25"/>
      <c r="G285" s="27" t="str">
        <f t="shared" si="95"/>
        <v/>
      </c>
      <c r="H285" s="26" t="s">
        <v>15</v>
      </c>
      <c r="I285" s="21">
        <v>1.0</v>
      </c>
      <c r="J285" s="21">
        <v>1.0</v>
      </c>
      <c r="K285" s="21">
        <v>1.0</v>
      </c>
      <c r="L285" s="21">
        <v>1.0</v>
      </c>
      <c r="M285" s="27" t="s">
        <v>41</v>
      </c>
      <c r="N285" s="22"/>
      <c r="O285" s="22"/>
      <c r="P285" s="22"/>
      <c r="Q285" s="27" t="s">
        <v>23</v>
      </c>
      <c r="R285" s="27" t="s">
        <v>23</v>
      </c>
      <c r="S285" s="21">
        <v>285.0</v>
      </c>
      <c r="T285" s="8"/>
      <c r="U285" s="8"/>
      <c r="V285" s="8"/>
      <c r="W285" s="8"/>
      <c r="X285" s="8"/>
      <c r="Y285" s="8"/>
      <c r="Z285" s="8"/>
    </row>
    <row r="286" ht="28.5" customHeight="1">
      <c r="A286" s="23" t="s">
        <v>302</v>
      </c>
      <c r="B286" s="17">
        <f t="shared" si="91"/>
        <v>1</v>
      </c>
      <c r="C286" s="24" t="str">
        <f t="shared" si="92"/>
        <v>Ap Dung</v>
      </c>
      <c r="D286" s="24" t="str">
        <f t="shared" si="93"/>
        <v>Bat buoc</v>
      </c>
      <c r="E286" s="31" t="str">
        <f t="shared" si="94"/>
        <v>x</v>
      </c>
      <c r="F286" s="25"/>
      <c r="G286" s="27" t="str">
        <f t="shared" si="95"/>
        <v/>
      </c>
      <c r="H286" s="26" t="s">
        <v>15</v>
      </c>
      <c r="I286" s="21">
        <v>1.0</v>
      </c>
      <c r="J286" s="21">
        <v>1.0</v>
      </c>
      <c r="K286" s="21">
        <v>1.0</v>
      </c>
      <c r="L286" s="21">
        <v>1.0</v>
      </c>
      <c r="M286" s="27" t="s">
        <v>25</v>
      </c>
      <c r="N286" s="22"/>
      <c r="O286" s="22"/>
      <c r="P286" s="27" t="s">
        <v>23</v>
      </c>
      <c r="Q286" s="27" t="s">
        <v>23</v>
      </c>
      <c r="R286" s="27" t="s">
        <v>23</v>
      </c>
      <c r="S286" s="21">
        <v>286.0</v>
      </c>
      <c r="T286" s="8"/>
      <c r="U286" s="8"/>
      <c r="V286" s="8"/>
      <c r="W286" s="8"/>
      <c r="X286" s="8"/>
      <c r="Y286" s="8"/>
      <c r="Z286" s="8"/>
    </row>
    <row r="287" ht="28.5" customHeight="1">
      <c r="A287" s="23" t="s">
        <v>303</v>
      </c>
      <c r="B287" s="17">
        <f t="shared" si="91"/>
        <v>1</v>
      </c>
      <c r="C287" s="24" t="str">
        <f t="shared" si="92"/>
        <v>Ap Dung</v>
      </c>
      <c r="D287" s="24" t="str">
        <f t="shared" si="93"/>
        <v>Bat buoc</v>
      </c>
      <c r="E287" s="31" t="str">
        <f t="shared" si="94"/>
        <v>x</v>
      </c>
      <c r="F287" s="25"/>
      <c r="G287" s="27" t="str">
        <f t="shared" si="95"/>
        <v/>
      </c>
      <c r="H287" s="26" t="s">
        <v>15</v>
      </c>
      <c r="I287" s="21">
        <v>1.0</v>
      </c>
      <c r="J287" s="21">
        <v>1.0</v>
      </c>
      <c r="K287" s="21">
        <v>1.0</v>
      </c>
      <c r="L287" s="21">
        <v>1.0</v>
      </c>
      <c r="M287" s="27" t="s">
        <v>25</v>
      </c>
      <c r="N287" s="22"/>
      <c r="O287" s="22"/>
      <c r="P287" s="27" t="s">
        <v>23</v>
      </c>
      <c r="Q287" s="27" t="s">
        <v>23</v>
      </c>
      <c r="R287" s="27" t="s">
        <v>23</v>
      </c>
      <c r="S287" s="21">
        <v>287.0</v>
      </c>
      <c r="T287" s="8"/>
      <c r="U287" s="8"/>
      <c r="V287" s="8"/>
      <c r="W287" s="8"/>
      <c r="X287" s="8"/>
      <c r="Y287" s="8"/>
      <c r="Z287" s="8"/>
    </row>
    <row r="288" ht="28.5" customHeight="1">
      <c r="A288" s="23" t="s">
        <v>304</v>
      </c>
      <c r="B288" s="17">
        <f t="shared" si="91"/>
        <v>1</v>
      </c>
      <c r="C288" s="24" t="str">
        <f t="shared" si="92"/>
        <v>Ap Dung</v>
      </c>
      <c r="D288" s="24" t="str">
        <f t="shared" si="93"/>
        <v>Bat buoc</v>
      </c>
      <c r="E288" s="31" t="str">
        <f t="shared" si="94"/>
        <v>x</v>
      </c>
      <c r="F288" s="25"/>
      <c r="G288" s="27" t="str">
        <f t="shared" si="95"/>
        <v/>
      </c>
      <c r="H288" s="26" t="s">
        <v>15</v>
      </c>
      <c r="I288" s="21">
        <v>1.0</v>
      </c>
      <c r="J288" s="21">
        <v>1.0</v>
      </c>
      <c r="K288" s="21">
        <v>1.0</v>
      </c>
      <c r="L288" s="21">
        <v>1.0</v>
      </c>
      <c r="M288" s="27" t="s">
        <v>25</v>
      </c>
      <c r="N288" s="22"/>
      <c r="O288" s="22"/>
      <c r="P288" s="27" t="s">
        <v>23</v>
      </c>
      <c r="Q288" s="27" t="s">
        <v>23</v>
      </c>
      <c r="R288" s="27" t="s">
        <v>23</v>
      </c>
      <c r="S288" s="21">
        <v>288.0</v>
      </c>
      <c r="T288" s="8"/>
      <c r="U288" s="8"/>
      <c r="V288" s="8"/>
      <c r="W288" s="8"/>
      <c r="X288" s="8"/>
      <c r="Y288" s="8"/>
      <c r="Z288" s="8"/>
    </row>
    <row r="289" ht="28.5" customHeight="1">
      <c r="A289" s="23" t="s">
        <v>305</v>
      </c>
      <c r="B289" s="17">
        <f t="shared" si="91"/>
        <v>1</v>
      </c>
      <c r="C289" s="24" t="str">
        <f t="shared" si="92"/>
        <v>Ap Dung</v>
      </c>
      <c r="D289" s="24" t="str">
        <f t="shared" si="93"/>
        <v>khuyen khich</v>
      </c>
      <c r="E289" s="25">
        <f t="shared" si="94"/>
        <v>1</v>
      </c>
      <c r="F289" s="25"/>
      <c r="G289" s="27" t="str">
        <f t="shared" si="95"/>
        <v/>
      </c>
      <c r="H289" s="26" t="s">
        <v>15</v>
      </c>
      <c r="I289" s="21">
        <v>1.0</v>
      </c>
      <c r="J289" s="21">
        <v>1.0</v>
      </c>
      <c r="K289" s="21">
        <v>1.0</v>
      </c>
      <c r="L289" s="21">
        <v>1.0</v>
      </c>
      <c r="M289" s="27" t="s">
        <v>88</v>
      </c>
      <c r="N289" s="22">
        <v>1.0</v>
      </c>
      <c r="O289" s="22">
        <v>1.0</v>
      </c>
      <c r="P289" s="22">
        <v>1.0</v>
      </c>
      <c r="Q289" s="22">
        <v>1.0</v>
      </c>
      <c r="R289" s="22">
        <v>1.0</v>
      </c>
      <c r="S289" s="21">
        <v>289.0</v>
      </c>
      <c r="T289" s="8"/>
      <c r="U289" s="8"/>
      <c r="V289" s="8"/>
      <c r="W289" s="8"/>
      <c r="X289" s="8"/>
      <c r="Y289" s="8"/>
      <c r="Z289" s="8"/>
    </row>
    <row r="290" ht="28.5" customHeight="1">
      <c r="A290" s="23" t="s">
        <v>306</v>
      </c>
      <c r="B290" s="17">
        <f t="shared" si="91"/>
        <v>1</v>
      </c>
      <c r="C290" s="24" t="str">
        <f t="shared" si="92"/>
        <v>Ap Dung</v>
      </c>
      <c r="D290" s="24" t="str">
        <f t="shared" si="93"/>
        <v>khuyen khich</v>
      </c>
      <c r="E290" s="25">
        <f t="shared" si="94"/>
        <v>1</v>
      </c>
      <c r="F290" s="25"/>
      <c r="G290" s="27" t="str">
        <f t="shared" si="95"/>
        <v/>
      </c>
      <c r="H290" s="26" t="s">
        <v>15</v>
      </c>
      <c r="I290" s="21">
        <v>1.0</v>
      </c>
      <c r="J290" s="21">
        <v>1.0</v>
      </c>
      <c r="K290" s="21">
        <v>1.0</v>
      </c>
      <c r="L290" s="21">
        <v>1.0</v>
      </c>
      <c r="M290" s="27" t="s">
        <v>88</v>
      </c>
      <c r="N290" s="22">
        <v>1.0</v>
      </c>
      <c r="O290" s="22">
        <v>1.0</v>
      </c>
      <c r="P290" s="22">
        <v>1.0</v>
      </c>
      <c r="Q290" s="22">
        <v>1.0</v>
      </c>
      <c r="R290" s="22">
        <v>1.0</v>
      </c>
      <c r="S290" s="21">
        <v>290.0</v>
      </c>
      <c r="T290" s="8"/>
      <c r="U290" s="8"/>
      <c r="V290" s="8"/>
      <c r="W290" s="8"/>
      <c r="X290" s="8"/>
      <c r="Y290" s="8"/>
      <c r="Z290" s="8"/>
    </row>
    <row r="291" ht="28.5" customHeight="1">
      <c r="A291" s="23" t="s">
        <v>307</v>
      </c>
      <c r="B291" s="17">
        <f t="shared" si="91"/>
        <v>1</v>
      </c>
      <c r="C291" s="24" t="str">
        <f t="shared" si="92"/>
        <v>Ap Dung</v>
      </c>
      <c r="D291" s="24" t="str">
        <f t="shared" si="93"/>
        <v>Khong</v>
      </c>
      <c r="E291" s="25" t="str">
        <f t="shared" si="94"/>
        <v/>
      </c>
      <c r="F291" s="25"/>
      <c r="G291" s="27" t="str">
        <f t="shared" si="95"/>
        <v/>
      </c>
      <c r="H291" s="26" t="s">
        <v>15</v>
      </c>
      <c r="I291" s="21">
        <v>1.0</v>
      </c>
      <c r="J291" s="21">
        <v>1.0</v>
      </c>
      <c r="K291" s="21">
        <v>1.0</v>
      </c>
      <c r="L291" s="21">
        <v>1.0</v>
      </c>
      <c r="M291" s="27" t="s">
        <v>224</v>
      </c>
      <c r="N291" s="22"/>
      <c r="O291" s="22"/>
      <c r="P291" s="22"/>
      <c r="Q291" s="22">
        <v>1.0</v>
      </c>
      <c r="R291" s="22">
        <v>1.0</v>
      </c>
      <c r="S291" s="21">
        <v>291.0</v>
      </c>
      <c r="T291" s="8"/>
      <c r="U291" s="8"/>
      <c r="V291" s="8"/>
      <c r="W291" s="8"/>
      <c r="X291" s="8"/>
      <c r="Y291" s="8"/>
      <c r="Z291" s="8"/>
    </row>
    <row r="292" ht="28.5" customHeight="1">
      <c r="A292" s="23" t="s">
        <v>308</v>
      </c>
      <c r="B292" s="17">
        <f t="shared" si="91"/>
        <v>1</v>
      </c>
      <c r="C292" s="24" t="str">
        <f t="shared" si="92"/>
        <v>Ap Dung</v>
      </c>
      <c r="D292" s="24" t="str">
        <f t="shared" si="93"/>
        <v>khuyen khich</v>
      </c>
      <c r="E292" s="25">
        <f t="shared" si="94"/>
        <v>1</v>
      </c>
      <c r="F292" s="25"/>
      <c r="G292" s="27" t="str">
        <f t="shared" si="95"/>
        <v/>
      </c>
      <c r="H292" s="26" t="s">
        <v>15</v>
      </c>
      <c r="I292" s="21">
        <v>1.0</v>
      </c>
      <c r="J292" s="21">
        <v>1.0</v>
      </c>
      <c r="K292" s="21">
        <v>1.0</v>
      </c>
      <c r="L292" s="21">
        <v>1.0</v>
      </c>
      <c r="M292" s="27" t="s">
        <v>35</v>
      </c>
      <c r="N292" s="22"/>
      <c r="O292" s="22"/>
      <c r="P292" s="22">
        <v>1.0</v>
      </c>
      <c r="Q292" s="27" t="s">
        <v>23</v>
      </c>
      <c r="R292" s="27" t="s">
        <v>23</v>
      </c>
      <c r="S292" s="21">
        <v>292.0</v>
      </c>
      <c r="T292" s="8"/>
      <c r="U292" s="8"/>
      <c r="V292" s="8"/>
      <c r="W292" s="8"/>
      <c r="X292" s="8"/>
      <c r="Y292" s="8"/>
      <c r="Z292" s="8"/>
    </row>
    <row r="293" ht="28.5" customHeight="1">
      <c r="A293" s="23" t="s">
        <v>309</v>
      </c>
      <c r="B293" s="17">
        <f t="shared" si="91"/>
        <v>1</v>
      </c>
      <c r="C293" s="24" t="str">
        <f t="shared" si="92"/>
        <v>Ap Dung</v>
      </c>
      <c r="D293" s="24" t="str">
        <f t="shared" si="93"/>
        <v>Khong</v>
      </c>
      <c r="E293" s="25" t="str">
        <f t="shared" si="94"/>
        <v/>
      </c>
      <c r="F293" s="25"/>
      <c r="G293" s="27" t="str">
        <f t="shared" si="95"/>
        <v/>
      </c>
      <c r="H293" s="26" t="s">
        <v>15</v>
      </c>
      <c r="I293" s="21">
        <v>1.0</v>
      </c>
      <c r="J293" s="21">
        <v>1.0</v>
      </c>
      <c r="K293" s="21">
        <v>1.0</v>
      </c>
      <c r="L293" s="21">
        <v>1.0</v>
      </c>
      <c r="M293" s="27" t="s">
        <v>224</v>
      </c>
      <c r="N293" s="22"/>
      <c r="O293" s="22"/>
      <c r="P293" s="22"/>
      <c r="Q293" s="22">
        <v>1.0</v>
      </c>
      <c r="R293" s="22">
        <v>1.0</v>
      </c>
      <c r="S293" s="21">
        <v>293.0</v>
      </c>
      <c r="T293" s="8"/>
      <c r="U293" s="8"/>
      <c r="V293" s="8"/>
      <c r="W293" s="8"/>
      <c r="X293" s="8"/>
      <c r="Y293" s="8"/>
      <c r="Z293" s="8"/>
    </row>
    <row r="294" ht="28.5" customHeight="1">
      <c r="A294" s="23" t="s">
        <v>310</v>
      </c>
      <c r="B294" s="17">
        <f t="shared" si="91"/>
        <v>1</v>
      </c>
      <c r="C294" s="24" t="str">
        <f t="shared" si="92"/>
        <v>Ap Dung</v>
      </c>
      <c r="D294" s="24" t="str">
        <f t="shared" si="93"/>
        <v>Khong</v>
      </c>
      <c r="E294" s="25" t="str">
        <f t="shared" si="94"/>
        <v/>
      </c>
      <c r="F294" s="25"/>
      <c r="G294" s="27" t="str">
        <f t="shared" si="95"/>
        <v/>
      </c>
      <c r="H294" s="26" t="s">
        <v>15</v>
      </c>
      <c r="I294" s="21">
        <v>1.0</v>
      </c>
      <c r="J294" s="21">
        <v>1.0</v>
      </c>
      <c r="K294" s="21">
        <v>1.0</v>
      </c>
      <c r="L294" s="21">
        <v>1.0</v>
      </c>
      <c r="M294" s="27" t="s">
        <v>224</v>
      </c>
      <c r="N294" s="22"/>
      <c r="O294" s="22"/>
      <c r="P294" s="22"/>
      <c r="Q294" s="22">
        <v>1.0</v>
      </c>
      <c r="R294" s="22">
        <v>1.0</v>
      </c>
      <c r="S294" s="21">
        <v>294.0</v>
      </c>
      <c r="T294" s="8"/>
      <c r="U294" s="8"/>
      <c r="V294" s="8"/>
      <c r="W294" s="8"/>
      <c r="X294" s="8"/>
      <c r="Y294" s="8"/>
      <c r="Z294" s="8"/>
    </row>
    <row r="295" ht="28.5" customHeight="1">
      <c r="A295" s="23" t="s">
        <v>311</v>
      </c>
      <c r="B295" s="17">
        <f t="shared" si="91"/>
        <v>1</v>
      </c>
      <c r="C295" s="24" t="str">
        <f t="shared" si="92"/>
        <v>Ap Dung</v>
      </c>
      <c r="D295" s="24" t="str">
        <f t="shared" si="93"/>
        <v>Bat buoc</v>
      </c>
      <c r="E295" s="31" t="str">
        <f t="shared" si="94"/>
        <v>x</v>
      </c>
      <c r="F295" s="25"/>
      <c r="G295" s="27" t="str">
        <f t="shared" si="95"/>
        <v/>
      </c>
      <c r="H295" s="26" t="s">
        <v>15</v>
      </c>
      <c r="I295" s="21">
        <v>1.0</v>
      </c>
      <c r="J295" s="21">
        <v>1.0</v>
      </c>
      <c r="K295" s="21">
        <v>1.0</v>
      </c>
      <c r="L295" s="21">
        <v>1.0</v>
      </c>
      <c r="M295" s="27" t="s">
        <v>25</v>
      </c>
      <c r="N295" s="22"/>
      <c r="O295" s="22"/>
      <c r="P295" s="27" t="s">
        <v>23</v>
      </c>
      <c r="Q295" s="27" t="s">
        <v>23</v>
      </c>
      <c r="R295" s="27" t="s">
        <v>23</v>
      </c>
      <c r="S295" s="21">
        <v>295.0</v>
      </c>
      <c r="T295" s="8"/>
      <c r="U295" s="8"/>
      <c r="V295" s="8"/>
      <c r="W295" s="8"/>
      <c r="X295" s="8"/>
      <c r="Y295" s="8"/>
      <c r="Z295" s="8"/>
    </row>
    <row r="296" ht="28.5" customHeight="1">
      <c r="A296" s="23" t="s">
        <v>312</v>
      </c>
      <c r="B296" s="17">
        <f t="shared" si="91"/>
        <v>1</v>
      </c>
      <c r="C296" s="24" t="str">
        <f t="shared" si="92"/>
        <v>Ap Dung</v>
      </c>
      <c r="D296" s="24" t="str">
        <f t="shared" si="93"/>
        <v>Bat buoc</v>
      </c>
      <c r="E296" s="31" t="str">
        <f t="shared" si="94"/>
        <v>x</v>
      </c>
      <c r="F296" s="25"/>
      <c r="G296" s="27" t="str">
        <f t="shared" si="95"/>
        <v/>
      </c>
      <c r="H296" s="26" t="s">
        <v>15</v>
      </c>
      <c r="I296" s="21">
        <v>1.0</v>
      </c>
      <c r="J296" s="21">
        <v>1.0</v>
      </c>
      <c r="K296" s="21">
        <v>1.0</v>
      </c>
      <c r="L296" s="21">
        <v>1.0</v>
      </c>
      <c r="M296" s="27" t="s">
        <v>25</v>
      </c>
      <c r="N296" s="22"/>
      <c r="O296" s="22"/>
      <c r="P296" s="27" t="s">
        <v>23</v>
      </c>
      <c r="Q296" s="27" t="s">
        <v>23</v>
      </c>
      <c r="R296" s="27" t="s">
        <v>23</v>
      </c>
      <c r="S296" s="21">
        <v>296.0</v>
      </c>
      <c r="T296" s="8"/>
      <c r="U296" s="8"/>
      <c r="V296" s="8"/>
      <c r="W296" s="8"/>
      <c r="X296" s="8"/>
      <c r="Y296" s="8"/>
      <c r="Z296" s="8"/>
    </row>
    <row r="297" ht="28.5" customHeight="1">
      <c r="A297" s="23" t="s">
        <v>313</v>
      </c>
      <c r="B297" s="17">
        <f t="shared" si="91"/>
        <v>1</v>
      </c>
      <c r="C297" s="24" t="str">
        <f t="shared" si="92"/>
        <v>Ap Dung</v>
      </c>
      <c r="D297" s="24" t="str">
        <f t="shared" si="93"/>
        <v>Bat buoc</v>
      </c>
      <c r="E297" s="31" t="str">
        <f t="shared" si="94"/>
        <v>x</v>
      </c>
      <c r="F297" s="25"/>
      <c r="G297" s="27" t="str">
        <f t="shared" si="95"/>
        <v/>
      </c>
      <c r="H297" s="26" t="s">
        <v>15</v>
      </c>
      <c r="I297" s="21">
        <v>1.0</v>
      </c>
      <c r="J297" s="21">
        <v>1.0</v>
      </c>
      <c r="K297" s="21">
        <v>1.0</v>
      </c>
      <c r="L297" s="21">
        <v>1.0</v>
      </c>
      <c r="M297" s="27" t="s">
        <v>53</v>
      </c>
      <c r="N297" s="22"/>
      <c r="O297" s="22"/>
      <c r="P297" s="27" t="s">
        <v>23</v>
      </c>
      <c r="Q297" s="22"/>
      <c r="R297" s="22"/>
      <c r="S297" s="21">
        <v>297.0</v>
      </c>
      <c r="T297" s="8"/>
      <c r="U297" s="8"/>
      <c r="V297" s="8"/>
      <c r="W297" s="8"/>
      <c r="X297" s="8"/>
      <c r="Y297" s="8"/>
      <c r="Z297" s="8"/>
    </row>
    <row r="298" ht="28.5" customHeight="1">
      <c r="A298" s="23" t="s">
        <v>314</v>
      </c>
      <c r="B298" s="17">
        <f t="shared" si="91"/>
        <v>1</v>
      </c>
      <c r="C298" s="24" t="str">
        <f t="shared" si="92"/>
        <v>Ap Dung</v>
      </c>
      <c r="D298" s="24" t="str">
        <f t="shared" si="93"/>
        <v>khuyen khich</v>
      </c>
      <c r="E298" s="25">
        <f t="shared" si="94"/>
        <v>1</v>
      </c>
      <c r="F298" s="25"/>
      <c r="G298" s="27" t="str">
        <f t="shared" si="95"/>
        <v/>
      </c>
      <c r="H298" s="26" t="s">
        <v>15</v>
      </c>
      <c r="I298" s="21">
        <v>1.0</v>
      </c>
      <c r="J298" s="21">
        <v>1.0</v>
      </c>
      <c r="K298" s="21">
        <v>1.0</v>
      </c>
      <c r="L298" s="21">
        <v>1.0</v>
      </c>
      <c r="M298" s="27" t="s">
        <v>136</v>
      </c>
      <c r="N298" s="22"/>
      <c r="O298" s="22"/>
      <c r="P298" s="22">
        <v>1.0</v>
      </c>
      <c r="Q298" s="22">
        <v>1.0</v>
      </c>
      <c r="R298" s="27" t="s">
        <v>23</v>
      </c>
      <c r="S298" s="21">
        <v>298.0</v>
      </c>
      <c r="T298" s="8"/>
      <c r="U298" s="8"/>
      <c r="V298" s="8"/>
      <c r="W298" s="8"/>
      <c r="X298" s="8"/>
      <c r="Y298" s="8"/>
      <c r="Z298" s="8"/>
    </row>
    <row r="299" ht="28.5" customHeight="1">
      <c r="A299" s="23" t="s">
        <v>315</v>
      </c>
      <c r="B299" s="17">
        <f t="shared" si="91"/>
        <v>1</v>
      </c>
      <c r="C299" s="24" t="str">
        <f t="shared" si="92"/>
        <v>Ap Dung</v>
      </c>
      <c r="D299" s="24" t="str">
        <f t="shared" si="93"/>
        <v>Khong</v>
      </c>
      <c r="E299" s="25" t="str">
        <f t="shared" si="94"/>
        <v/>
      </c>
      <c r="F299" s="25"/>
      <c r="G299" s="27" t="str">
        <f t="shared" si="95"/>
        <v/>
      </c>
      <c r="H299" s="26" t="s">
        <v>15</v>
      </c>
      <c r="I299" s="21">
        <v>1.0</v>
      </c>
      <c r="J299" s="21">
        <v>1.0</v>
      </c>
      <c r="K299" s="21">
        <v>1.0</v>
      </c>
      <c r="L299" s="21">
        <v>1.0</v>
      </c>
      <c r="M299" s="27" t="s">
        <v>56</v>
      </c>
      <c r="N299" s="22"/>
      <c r="O299" s="22"/>
      <c r="P299" s="22"/>
      <c r="Q299" s="27" t="s">
        <v>23</v>
      </c>
      <c r="R299" s="22"/>
      <c r="S299" s="21">
        <v>299.0</v>
      </c>
      <c r="T299" s="8"/>
      <c r="U299" s="8"/>
      <c r="V299" s="8"/>
      <c r="W299" s="8"/>
      <c r="X299" s="8"/>
      <c r="Y299" s="8"/>
      <c r="Z299" s="8"/>
    </row>
    <row r="300" ht="28.5" customHeight="1">
      <c r="A300" s="23" t="s">
        <v>316</v>
      </c>
      <c r="B300" s="17">
        <f t="shared" si="91"/>
        <v>1</v>
      </c>
      <c r="C300" s="24" t="str">
        <f t="shared" si="92"/>
        <v>Ap Dung</v>
      </c>
      <c r="D300" s="24" t="str">
        <f t="shared" si="93"/>
        <v>Khong</v>
      </c>
      <c r="E300" s="25" t="str">
        <f t="shared" si="94"/>
        <v/>
      </c>
      <c r="F300" s="25"/>
      <c r="G300" s="27" t="str">
        <f t="shared" si="95"/>
        <v/>
      </c>
      <c r="H300" s="26" t="s">
        <v>15</v>
      </c>
      <c r="I300" s="21">
        <v>1.0</v>
      </c>
      <c r="J300" s="21">
        <v>1.0</v>
      </c>
      <c r="K300" s="21">
        <v>1.0</v>
      </c>
      <c r="L300" s="21">
        <v>1.0</v>
      </c>
      <c r="M300" s="22">
        <v>5.0</v>
      </c>
      <c r="N300" s="22"/>
      <c r="O300" s="22"/>
      <c r="P300" s="22"/>
      <c r="Q300" s="22"/>
      <c r="R300" s="22">
        <v>1.0</v>
      </c>
      <c r="S300" s="21">
        <v>300.0</v>
      </c>
      <c r="T300" s="8"/>
      <c r="U300" s="8"/>
      <c r="V300" s="8"/>
      <c r="W300" s="8"/>
      <c r="X300" s="8"/>
      <c r="Y300" s="8"/>
      <c r="Z300" s="8"/>
    </row>
    <row r="301" ht="28.5" customHeight="1">
      <c r="A301" s="23" t="s">
        <v>317</v>
      </c>
      <c r="B301" s="17">
        <f t="shared" si="91"/>
        <v>1</v>
      </c>
      <c r="C301" s="24" t="str">
        <f t="shared" si="92"/>
        <v>Ap Dung</v>
      </c>
      <c r="D301" s="24" t="str">
        <f t="shared" si="93"/>
        <v>Khong</v>
      </c>
      <c r="E301" s="25" t="str">
        <f t="shared" si="94"/>
        <v/>
      </c>
      <c r="F301" s="25"/>
      <c r="G301" s="27" t="str">
        <f t="shared" si="95"/>
        <v/>
      </c>
      <c r="H301" s="26" t="s">
        <v>15</v>
      </c>
      <c r="I301" s="21">
        <v>1.0</v>
      </c>
      <c r="J301" s="21">
        <v>1.0</v>
      </c>
      <c r="K301" s="21">
        <v>1.0</v>
      </c>
      <c r="L301" s="21">
        <v>1.0</v>
      </c>
      <c r="M301" s="27" t="s">
        <v>28</v>
      </c>
      <c r="N301" s="22"/>
      <c r="O301" s="22"/>
      <c r="P301" s="22"/>
      <c r="Q301" s="22"/>
      <c r="R301" s="27" t="s">
        <v>23</v>
      </c>
      <c r="S301" s="21">
        <v>301.0</v>
      </c>
      <c r="T301" s="8"/>
      <c r="U301" s="8"/>
      <c r="V301" s="8"/>
      <c r="W301" s="8"/>
      <c r="X301" s="8"/>
      <c r="Y301" s="8"/>
      <c r="Z301" s="8"/>
    </row>
    <row r="302" ht="28.5" customHeight="1">
      <c r="A302" s="23" t="s">
        <v>318</v>
      </c>
      <c r="B302" s="17">
        <f t="shared" si="91"/>
        <v>1</v>
      </c>
      <c r="C302" s="24" t="str">
        <f t="shared" si="92"/>
        <v>Ap Dung</v>
      </c>
      <c r="D302" s="24" t="str">
        <f t="shared" si="93"/>
        <v>Khong</v>
      </c>
      <c r="E302" s="25" t="str">
        <f t="shared" si="94"/>
        <v/>
      </c>
      <c r="F302" s="25"/>
      <c r="G302" s="27" t="str">
        <f t="shared" si="95"/>
        <v/>
      </c>
      <c r="H302" s="26" t="s">
        <v>15</v>
      </c>
      <c r="I302" s="21">
        <v>1.0</v>
      </c>
      <c r="J302" s="21">
        <v>1.0</v>
      </c>
      <c r="K302" s="21">
        <v>1.0</v>
      </c>
      <c r="L302" s="21">
        <v>1.0</v>
      </c>
      <c r="M302" s="22">
        <v>5.0</v>
      </c>
      <c r="N302" s="22"/>
      <c r="O302" s="22"/>
      <c r="P302" s="22"/>
      <c r="Q302" s="22"/>
      <c r="R302" s="22">
        <v>1.0</v>
      </c>
      <c r="S302" s="21">
        <v>302.0</v>
      </c>
      <c r="T302" s="8"/>
      <c r="U302" s="8"/>
      <c r="V302" s="8"/>
      <c r="W302" s="8"/>
      <c r="X302" s="8"/>
      <c r="Y302" s="8"/>
      <c r="Z302" s="8"/>
    </row>
    <row r="303" ht="28.5" customHeight="1">
      <c r="A303" s="23" t="s">
        <v>208</v>
      </c>
      <c r="B303" s="17">
        <f t="shared" si="91"/>
        <v>1</v>
      </c>
      <c r="C303" s="24" t="str">
        <f t="shared" si="92"/>
        <v>Ap Dung</v>
      </c>
      <c r="D303" s="24" t="str">
        <f t="shared" si="93"/>
        <v>Bat buoc</v>
      </c>
      <c r="E303" s="31" t="str">
        <f t="shared" si="94"/>
        <v>x</v>
      </c>
      <c r="F303" s="25"/>
      <c r="G303" s="27" t="str">
        <f t="shared" si="95"/>
        <v/>
      </c>
      <c r="H303" s="26" t="s">
        <v>15</v>
      </c>
      <c r="I303" s="21">
        <v>1.0</v>
      </c>
      <c r="J303" s="21">
        <v>1.0</v>
      </c>
      <c r="K303" s="21">
        <v>1.0</v>
      </c>
      <c r="L303" s="21">
        <v>1.0</v>
      </c>
      <c r="M303" s="27" t="s">
        <v>22</v>
      </c>
      <c r="N303" s="27" t="s">
        <v>23</v>
      </c>
      <c r="O303" s="27" t="s">
        <v>23</v>
      </c>
      <c r="P303" s="27" t="s">
        <v>23</v>
      </c>
      <c r="Q303" s="27" t="s">
        <v>23</v>
      </c>
      <c r="R303" s="27" t="s">
        <v>23</v>
      </c>
      <c r="S303" s="21">
        <v>303.0</v>
      </c>
      <c r="T303" s="8"/>
      <c r="U303" s="8"/>
      <c r="V303" s="8"/>
      <c r="W303" s="8"/>
      <c r="X303" s="8"/>
      <c r="Y303" s="8"/>
      <c r="Z303" s="8"/>
    </row>
    <row r="304" ht="28.5" customHeight="1">
      <c r="A304" s="16" t="s">
        <v>319</v>
      </c>
      <c r="B304" s="17"/>
      <c r="C304" s="29"/>
      <c r="D304" s="29"/>
      <c r="E304" s="30"/>
      <c r="F304" s="18"/>
      <c r="G304" s="20"/>
      <c r="H304" s="33"/>
      <c r="I304" s="33"/>
      <c r="J304" s="33"/>
      <c r="K304" s="33"/>
      <c r="L304" s="33"/>
      <c r="M304" s="20"/>
      <c r="N304" s="20"/>
      <c r="O304" s="20"/>
      <c r="P304" s="20"/>
      <c r="Q304" s="20"/>
      <c r="R304" s="20"/>
      <c r="S304" s="21">
        <v>304.0</v>
      </c>
      <c r="T304" s="8"/>
      <c r="U304" s="8"/>
      <c r="V304" s="8"/>
      <c r="W304" s="8"/>
      <c r="X304" s="8"/>
      <c r="Y304" s="8"/>
      <c r="Z304" s="8"/>
    </row>
    <row r="305" ht="28.5" customHeight="1">
      <c r="A305" s="23" t="s">
        <v>320</v>
      </c>
      <c r="B305" s="17" t="str">
        <f t="shared" ref="B305:B319" si="96">HLOOKUP($B$2,$I$1:L305,S305,FALSE)</f>
        <v/>
      </c>
      <c r="C305" s="24" t="str">
        <f t="shared" ref="C305:C319" si="97">IF(B305=1,"Ap Dung","Khong")</f>
        <v>Khong</v>
      </c>
      <c r="D305" s="24" t="str">
        <f t="shared" ref="D305:D319" si="98">IF(E305="x","Bat buoc",(IF(E305=1,"khuyen khich","Khong")))</f>
        <v>Bat buoc</v>
      </c>
      <c r="E305" s="31" t="str">
        <f t="shared" ref="E305:E319" si="99">HLOOKUP($E$2,$N$1:R305,S305,FALSE)</f>
        <v>x</v>
      </c>
      <c r="F305" s="25"/>
      <c r="G305" s="27" t="str">
        <f t="shared" ref="G305:G319" si="100">IF(AND(F305=1,E305=1),1,IF(AND(F305=1,E305="x"),"x",""))</f>
        <v/>
      </c>
      <c r="H305" s="26" t="s">
        <v>5</v>
      </c>
      <c r="I305" s="21">
        <v>1.0</v>
      </c>
      <c r="J305" s="21"/>
      <c r="K305" s="21"/>
      <c r="L305" s="21"/>
      <c r="M305" s="27" t="s">
        <v>25</v>
      </c>
      <c r="N305" s="22"/>
      <c r="O305" s="22"/>
      <c r="P305" s="27" t="s">
        <v>23</v>
      </c>
      <c r="Q305" s="27" t="s">
        <v>23</v>
      </c>
      <c r="R305" s="27" t="s">
        <v>23</v>
      </c>
      <c r="S305" s="21">
        <v>305.0</v>
      </c>
      <c r="T305" s="8"/>
      <c r="U305" s="8"/>
      <c r="V305" s="8"/>
      <c r="W305" s="8"/>
      <c r="X305" s="8"/>
      <c r="Y305" s="8"/>
      <c r="Z305" s="8"/>
    </row>
    <row r="306" ht="28.5" customHeight="1">
      <c r="A306" s="23" t="s">
        <v>321</v>
      </c>
      <c r="B306" s="17" t="str">
        <f t="shared" si="96"/>
        <v/>
      </c>
      <c r="C306" s="24" t="str">
        <f t="shared" si="97"/>
        <v>Khong</v>
      </c>
      <c r="D306" s="24" t="str">
        <f t="shared" si="98"/>
        <v>Bat buoc</v>
      </c>
      <c r="E306" s="31" t="str">
        <f t="shared" si="99"/>
        <v>x</v>
      </c>
      <c r="F306" s="25"/>
      <c r="G306" s="27" t="str">
        <f t="shared" si="100"/>
        <v/>
      </c>
      <c r="H306" s="26" t="s">
        <v>5</v>
      </c>
      <c r="I306" s="21">
        <v>1.0</v>
      </c>
      <c r="J306" s="21"/>
      <c r="K306" s="21"/>
      <c r="L306" s="21"/>
      <c r="M306" s="27" t="s">
        <v>25</v>
      </c>
      <c r="N306" s="22"/>
      <c r="O306" s="22"/>
      <c r="P306" s="27" t="s">
        <v>23</v>
      </c>
      <c r="Q306" s="27" t="s">
        <v>23</v>
      </c>
      <c r="R306" s="27" t="s">
        <v>23</v>
      </c>
      <c r="S306" s="21">
        <v>306.0</v>
      </c>
      <c r="T306" s="8"/>
      <c r="U306" s="8"/>
      <c r="V306" s="8"/>
      <c r="W306" s="8"/>
      <c r="X306" s="8"/>
      <c r="Y306" s="8"/>
      <c r="Z306" s="8"/>
    </row>
    <row r="307" ht="28.5" customHeight="1">
      <c r="A307" s="23" t="s">
        <v>322</v>
      </c>
      <c r="B307" s="17" t="str">
        <f t="shared" si="96"/>
        <v/>
      </c>
      <c r="C307" s="24" t="str">
        <f t="shared" si="97"/>
        <v>Khong</v>
      </c>
      <c r="D307" s="24" t="str">
        <f t="shared" si="98"/>
        <v>Bat buoc</v>
      </c>
      <c r="E307" s="31" t="str">
        <f t="shared" si="99"/>
        <v>x</v>
      </c>
      <c r="F307" s="25"/>
      <c r="G307" s="27" t="str">
        <f t="shared" si="100"/>
        <v/>
      </c>
      <c r="H307" s="26" t="s">
        <v>5</v>
      </c>
      <c r="I307" s="21">
        <v>1.0</v>
      </c>
      <c r="J307" s="21"/>
      <c r="K307" s="21"/>
      <c r="L307" s="21"/>
      <c r="M307" s="27" t="s">
        <v>25</v>
      </c>
      <c r="N307" s="22"/>
      <c r="O307" s="22"/>
      <c r="P307" s="27" t="s">
        <v>23</v>
      </c>
      <c r="Q307" s="27" t="s">
        <v>23</v>
      </c>
      <c r="R307" s="27" t="s">
        <v>23</v>
      </c>
      <c r="S307" s="21">
        <v>307.0</v>
      </c>
      <c r="T307" s="8"/>
      <c r="U307" s="8"/>
      <c r="V307" s="8"/>
      <c r="W307" s="8"/>
      <c r="X307" s="8"/>
      <c r="Y307" s="8"/>
      <c r="Z307" s="8"/>
    </row>
    <row r="308" ht="28.5" customHeight="1">
      <c r="A308" s="23" t="s">
        <v>323</v>
      </c>
      <c r="B308" s="17" t="str">
        <f t="shared" si="96"/>
        <v/>
      </c>
      <c r="C308" s="24" t="str">
        <f t="shared" si="97"/>
        <v>Khong</v>
      </c>
      <c r="D308" s="24" t="str">
        <f t="shared" si="98"/>
        <v>Khong</v>
      </c>
      <c r="E308" s="25" t="str">
        <f t="shared" si="99"/>
        <v/>
      </c>
      <c r="F308" s="25"/>
      <c r="G308" s="27" t="str">
        <f t="shared" si="100"/>
        <v/>
      </c>
      <c r="H308" s="26" t="s">
        <v>5</v>
      </c>
      <c r="I308" s="21">
        <v>1.0</v>
      </c>
      <c r="J308" s="21"/>
      <c r="K308" s="21"/>
      <c r="L308" s="21"/>
      <c r="M308" s="27" t="s">
        <v>41</v>
      </c>
      <c r="N308" s="22"/>
      <c r="O308" s="22"/>
      <c r="P308" s="22"/>
      <c r="Q308" s="27" t="s">
        <v>23</v>
      </c>
      <c r="R308" s="27" t="s">
        <v>23</v>
      </c>
      <c r="S308" s="21">
        <v>308.0</v>
      </c>
      <c r="T308" s="8"/>
      <c r="U308" s="8"/>
      <c r="V308" s="8"/>
      <c r="W308" s="8"/>
      <c r="X308" s="8"/>
      <c r="Y308" s="8"/>
      <c r="Z308" s="8"/>
    </row>
    <row r="309" ht="28.5" customHeight="1">
      <c r="A309" s="23" t="s">
        <v>324</v>
      </c>
      <c r="B309" s="17" t="str">
        <f t="shared" si="96"/>
        <v/>
      </c>
      <c r="C309" s="24" t="str">
        <f t="shared" si="97"/>
        <v>Khong</v>
      </c>
      <c r="D309" s="24" t="str">
        <f t="shared" si="98"/>
        <v>Khong</v>
      </c>
      <c r="E309" s="25" t="str">
        <f t="shared" si="99"/>
        <v/>
      </c>
      <c r="F309" s="25"/>
      <c r="G309" s="27" t="str">
        <f t="shared" si="100"/>
        <v/>
      </c>
      <c r="H309" s="26" t="s">
        <v>5</v>
      </c>
      <c r="I309" s="21">
        <v>1.0</v>
      </c>
      <c r="J309" s="21"/>
      <c r="K309" s="21"/>
      <c r="L309" s="21"/>
      <c r="M309" s="27" t="s">
        <v>41</v>
      </c>
      <c r="N309" s="22"/>
      <c r="O309" s="22"/>
      <c r="P309" s="22"/>
      <c r="Q309" s="27" t="s">
        <v>23</v>
      </c>
      <c r="R309" s="27" t="s">
        <v>23</v>
      </c>
      <c r="S309" s="21">
        <v>309.0</v>
      </c>
      <c r="T309" s="8"/>
      <c r="U309" s="8"/>
      <c r="V309" s="8"/>
      <c r="W309" s="8"/>
      <c r="X309" s="8"/>
      <c r="Y309" s="8"/>
      <c r="Z309" s="8"/>
    </row>
    <row r="310" ht="28.5" customHeight="1">
      <c r="A310" s="23" t="s">
        <v>268</v>
      </c>
      <c r="B310" s="17" t="str">
        <f t="shared" si="96"/>
        <v/>
      </c>
      <c r="C310" s="24" t="str">
        <f t="shared" si="97"/>
        <v>Khong</v>
      </c>
      <c r="D310" s="24" t="str">
        <f t="shared" si="98"/>
        <v>Bat buoc</v>
      </c>
      <c r="E310" s="31" t="str">
        <f t="shared" si="99"/>
        <v>x</v>
      </c>
      <c r="F310" s="25"/>
      <c r="G310" s="27" t="str">
        <f t="shared" si="100"/>
        <v/>
      </c>
      <c r="H310" s="26" t="s">
        <v>5</v>
      </c>
      <c r="I310" s="21">
        <v>1.0</v>
      </c>
      <c r="J310" s="21"/>
      <c r="K310" s="21"/>
      <c r="L310" s="21"/>
      <c r="M310" s="27" t="s">
        <v>25</v>
      </c>
      <c r="N310" s="22"/>
      <c r="O310" s="22"/>
      <c r="P310" s="27" t="s">
        <v>23</v>
      </c>
      <c r="Q310" s="27" t="s">
        <v>23</v>
      </c>
      <c r="R310" s="27" t="s">
        <v>23</v>
      </c>
      <c r="S310" s="21">
        <v>310.0</v>
      </c>
      <c r="T310" s="8"/>
      <c r="U310" s="8"/>
      <c r="V310" s="8"/>
      <c r="W310" s="8"/>
      <c r="X310" s="8"/>
      <c r="Y310" s="8"/>
      <c r="Z310" s="8"/>
    </row>
    <row r="311" ht="28.5" customHeight="1">
      <c r="A311" s="23" t="s">
        <v>325</v>
      </c>
      <c r="B311" s="17" t="str">
        <f t="shared" si="96"/>
        <v/>
      </c>
      <c r="C311" s="24" t="str">
        <f t="shared" si="97"/>
        <v>Khong</v>
      </c>
      <c r="D311" s="24" t="str">
        <f t="shared" si="98"/>
        <v>Bat buoc</v>
      </c>
      <c r="E311" s="31" t="str">
        <f t="shared" si="99"/>
        <v>x</v>
      </c>
      <c r="F311" s="25"/>
      <c r="G311" s="27" t="str">
        <f t="shared" si="100"/>
        <v/>
      </c>
      <c r="H311" s="26" t="s">
        <v>5</v>
      </c>
      <c r="I311" s="21">
        <v>1.0</v>
      </c>
      <c r="J311" s="21"/>
      <c r="K311" s="21"/>
      <c r="L311" s="21"/>
      <c r="M311" s="27" t="s">
        <v>25</v>
      </c>
      <c r="N311" s="22"/>
      <c r="O311" s="22"/>
      <c r="P311" s="27" t="s">
        <v>23</v>
      </c>
      <c r="Q311" s="27" t="s">
        <v>23</v>
      </c>
      <c r="R311" s="27" t="s">
        <v>23</v>
      </c>
      <c r="S311" s="21">
        <v>311.0</v>
      </c>
      <c r="T311" s="8"/>
      <c r="U311" s="8"/>
      <c r="V311" s="8"/>
      <c r="W311" s="8"/>
      <c r="X311" s="8"/>
      <c r="Y311" s="8"/>
      <c r="Z311" s="8"/>
    </row>
    <row r="312" ht="28.5" customHeight="1">
      <c r="A312" s="23" t="s">
        <v>326</v>
      </c>
      <c r="B312" s="17" t="str">
        <f t="shared" si="96"/>
        <v/>
      </c>
      <c r="C312" s="24" t="str">
        <f t="shared" si="97"/>
        <v>Khong</v>
      </c>
      <c r="D312" s="24" t="str">
        <f t="shared" si="98"/>
        <v>khuyen khich</v>
      </c>
      <c r="E312" s="25">
        <f t="shared" si="99"/>
        <v>1</v>
      </c>
      <c r="F312" s="25"/>
      <c r="G312" s="27" t="str">
        <f t="shared" si="100"/>
        <v/>
      </c>
      <c r="H312" s="26" t="s">
        <v>5</v>
      </c>
      <c r="I312" s="21">
        <v>1.0</v>
      </c>
      <c r="J312" s="21"/>
      <c r="K312" s="21"/>
      <c r="L312" s="21"/>
      <c r="M312" s="27" t="s">
        <v>18</v>
      </c>
      <c r="N312" s="22"/>
      <c r="O312" s="22"/>
      <c r="P312" s="22">
        <v>1.0</v>
      </c>
      <c r="Q312" s="22">
        <v>1.0</v>
      </c>
      <c r="R312" s="22">
        <v>1.0</v>
      </c>
      <c r="S312" s="21">
        <v>312.0</v>
      </c>
      <c r="T312" s="8"/>
      <c r="U312" s="8"/>
      <c r="V312" s="8"/>
      <c r="W312" s="8"/>
      <c r="X312" s="8"/>
      <c r="Y312" s="8"/>
      <c r="Z312" s="8"/>
    </row>
    <row r="313" ht="28.5" customHeight="1">
      <c r="A313" s="23" t="s">
        <v>327</v>
      </c>
      <c r="B313" s="17" t="str">
        <f t="shared" si="96"/>
        <v/>
      </c>
      <c r="C313" s="24" t="str">
        <f t="shared" si="97"/>
        <v>Khong</v>
      </c>
      <c r="D313" s="24" t="str">
        <f t="shared" si="98"/>
        <v>Khong</v>
      </c>
      <c r="E313" s="25" t="str">
        <f t="shared" si="99"/>
        <v/>
      </c>
      <c r="F313" s="25"/>
      <c r="G313" s="27" t="str">
        <f t="shared" si="100"/>
        <v/>
      </c>
      <c r="H313" s="26" t="s">
        <v>5</v>
      </c>
      <c r="I313" s="21">
        <v>1.0</v>
      </c>
      <c r="J313" s="21"/>
      <c r="K313" s="21"/>
      <c r="L313" s="21"/>
      <c r="M313" s="27" t="s">
        <v>224</v>
      </c>
      <c r="N313" s="22"/>
      <c r="O313" s="22"/>
      <c r="P313" s="22"/>
      <c r="Q313" s="22">
        <v>1.0</v>
      </c>
      <c r="R313" s="22">
        <v>1.0</v>
      </c>
      <c r="S313" s="21">
        <v>313.0</v>
      </c>
      <c r="T313" s="8"/>
      <c r="U313" s="8"/>
      <c r="V313" s="8"/>
      <c r="W313" s="8"/>
      <c r="X313" s="8"/>
      <c r="Y313" s="8"/>
      <c r="Z313" s="8"/>
    </row>
    <row r="314" ht="28.5" customHeight="1">
      <c r="A314" s="23" t="s">
        <v>328</v>
      </c>
      <c r="B314" s="17" t="str">
        <f t="shared" si="96"/>
        <v/>
      </c>
      <c r="C314" s="24" t="str">
        <f t="shared" si="97"/>
        <v>Khong</v>
      </c>
      <c r="D314" s="24" t="str">
        <f t="shared" si="98"/>
        <v>Khong</v>
      </c>
      <c r="E314" s="25" t="str">
        <f t="shared" si="99"/>
        <v/>
      </c>
      <c r="F314" s="25"/>
      <c r="G314" s="27" t="str">
        <f t="shared" si="100"/>
        <v/>
      </c>
      <c r="H314" s="26" t="s">
        <v>5</v>
      </c>
      <c r="I314" s="21">
        <v>1.0</v>
      </c>
      <c r="J314" s="21"/>
      <c r="K314" s="21"/>
      <c r="L314" s="21"/>
      <c r="M314" s="27" t="s">
        <v>224</v>
      </c>
      <c r="N314" s="22"/>
      <c r="O314" s="22"/>
      <c r="P314" s="22"/>
      <c r="Q314" s="22">
        <v>1.0</v>
      </c>
      <c r="R314" s="22">
        <v>1.0</v>
      </c>
      <c r="S314" s="21">
        <v>314.0</v>
      </c>
      <c r="T314" s="8"/>
      <c r="U314" s="8"/>
      <c r="V314" s="8"/>
      <c r="W314" s="8"/>
      <c r="X314" s="8"/>
      <c r="Y314" s="8"/>
      <c r="Z314" s="8"/>
    </row>
    <row r="315" ht="28.5" customHeight="1">
      <c r="A315" s="23" t="s">
        <v>329</v>
      </c>
      <c r="B315" s="17" t="str">
        <f t="shared" si="96"/>
        <v/>
      </c>
      <c r="C315" s="24" t="str">
        <f t="shared" si="97"/>
        <v>Khong</v>
      </c>
      <c r="D315" s="24" t="str">
        <f t="shared" si="98"/>
        <v>Bat buoc</v>
      </c>
      <c r="E315" s="31" t="str">
        <f t="shared" si="99"/>
        <v>x</v>
      </c>
      <c r="F315" s="25"/>
      <c r="G315" s="27" t="str">
        <f t="shared" si="100"/>
        <v/>
      </c>
      <c r="H315" s="26" t="s">
        <v>5</v>
      </c>
      <c r="I315" s="21">
        <v>1.0</v>
      </c>
      <c r="J315" s="21"/>
      <c r="K315" s="21"/>
      <c r="L315" s="21"/>
      <c r="M315" s="27" t="s">
        <v>25</v>
      </c>
      <c r="N315" s="22"/>
      <c r="O315" s="22"/>
      <c r="P315" s="27" t="s">
        <v>23</v>
      </c>
      <c r="Q315" s="27" t="s">
        <v>23</v>
      </c>
      <c r="R315" s="27" t="s">
        <v>23</v>
      </c>
      <c r="S315" s="21">
        <v>315.0</v>
      </c>
      <c r="T315" s="8"/>
      <c r="U315" s="8"/>
      <c r="V315" s="8"/>
      <c r="W315" s="8"/>
      <c r="X315" s="8"/>
      <c r="Y315" s="8"/>
      <c r="Z315" s="8"/>
    </row>
    <row r="316" ht="28.5" customHeight="1">
      <c r="A316" s="23" t="s">
        <v>330</v>
      </c>
      <c r="B316" s="17" t="str">
        <f t="shared" si="96"/>
        <v/>
      </c>
      <c r="C316" s="24" t="str">
        <f t="shared" si="97"/>
        <v>Khong</v>
      </c>
      <c r="D316" s="24" t="str">
        <f t="shared" si="98"/>
        <v>khuyen khich</v>
      </c>
      <c r="E316" s="25">
        <f t="shared" si="99"/>
        <v>1</v>
      </c>
      <c r="F316" s="25"/>
      <c r="G316" s="27" t="str">
        <f t="shared" si="100"/>
        <v/>
      </c>
      <c r="H316" s="26" t="s">
        <v>5</v>
      </c>
      <c r="I316" s="21">
        <v>1.0</v>
      </c>
      <c r="J316" s="21"/>
      <c r="K316" s="21"/>
      <c r="L316" s="21"/>
      <c r="M316" s="27" t="s">
        <v>18</v>
      </c>
      <c r="N316" s="22"/>
      <c r="O316" s="22"/>
      <c r="P316" s="22">
        <v>1.0</v>
      </c>
      <c r="Q316" s="22">
        <v>1.0</v>
      </c>
      <c r="R316" s="22">
        <v>1.0</v>
      </c>
      <c r="S316" s="21">
        <v>316.0</v>
      </c>
      <c r="T316" s="8"/>
      <c r="U316" s="8"/>
      <c r="V316" s="8"/>
      <c r="W316" s="8"/>
      <c r="X316" s="8"/>
      <c r="Y316" s="8"/>
      <c r="Z316" s="8"/>
    </row>
    <row r="317" ht="28.5" customHeight="1">
      <c r="A317" s="23" t="s">
        <v>331</v>
      </c>
      <c r="B317" s="17" t="str">
        <f t="shared" si="96"/>
        <v/>
      </c>
      <c r="C317" s="24" t="str">
        <f t="shared" si="97"/>
        <v>Khong</v>
      </c>
      <c r="D317" s="24" t="str">
        <f t="shared" si="98"/>
        <v>Khong</v>
      </c>
      <c r="E317" s="25" t="str">
        <f t="shared" si="99"/>
        <v/>
      </c>
      <c r="F317" s="25"/>
      <c r="G317" s="27" t="str">
        <f t="shared" si="100"/>
        <v/>
      </c>
      <c r="H317" s="26" t="s">
        <v>5</v>
      </c>
      <c r="I317" s="21">
        <v>1.0</v>
      </c>
      <c r="J317" s="21"/>
      <c r="K317" s="21"/>
      <c r="L317" s="21"/>
      <c r="M317" s="27" t="s">
        <v>129</v>
      </c>
      <c r="N317" s="22"/>
      <c r="O317" s="22"/>
      <c r="P317" s="22"/>
      <c r="Q317" s="22">
        <v>1.0</v>
      </c>
      <c r="R317" s="27" t="s">
        <v>23</v>
      </c>
      <c r="S317" s="21">
        <v>317.0</v>
      </c>
      <c r="T317" s="8"/>
      <c r="U317" s="8"/>
      <c r="V317" s="8"/>
      <c r="W317" s="8"/>
      <c r="X317" s="8"/>
      <c r="Y317" s="8"/>
      <c r="Z317" s="8"/>
    </row>
    <row r="318" ht="28.5" customHeight="1">
      <c r="A318" s="23" t="s">
        <v>332</v>
      </c>
      <c r="B318" s="17" t="str">
        <f t="shared" si="96"/>
        <v/>
      </c>
      <c r="C318" s="24" t="str">
        <f t="shared" si="97"/>
        <v>Khong</v>
      </c>
      <c r="D318" s="24" t="str">
        <f t="shared" si="98"/>
        <v>Khong</v>
      </c>
      <c r="E318" s="25" t="str">
        <f t="shared" si="99"/>
        <v/>
      </c>
      <c r="F318" s="25"/>
      <c r="G318" s="27" t="str">
        <f t="shared" si="100"/>
        <v/>
      </c>
      <c r="H318" s="26" t="s">
        <v>5</v>
      </c>
      <c r="I318" s="21">
        <v>1.0</v>
      </c>
      <c r="J318" s="21"/>
      <c r="K318" s="21"/>
      <c r="L318" s="21"/>
      <c r="M318" s="27" t="s">
        <v>129</v>
      </c>
      <c r="N318" s="22"/>
      <c r="O318" s="22"/>
      <c r="P318" s="22"/>
      <c r="Q318" s="22">
        <v>1.0</v>
      </c>
      <c r="R318" s="27" t="s">
        <v>23</v>
      </c>
      <c r="S318" s="21">
        <v>318.0</v>
      </c>
      <c r="T318" s="8"/>
      <c r="U318" s="8"/>
      <c r="V318" s="8"/>
      <c r="W318" s="8"/>
      <c r="X318" s="8"/>
      <c r="Y318" s="8"/>
      <c r="Z318" s="8"/>
    </row>
    <row r="319" ht="28.5" customHeight="1">
      <c r="A319" s="23" t="s">
        <v>333</v>
      </c>
      <c r="B319" s="17" t="str">
        <f t="shared" si="96"/>
        <v/>
      </c>
      <c r="C319" s="24" t="str">
        <f t="shared" si="97"/>
        <v>Khong</v>
      </c>
      <c r="D319" s="24" t="str">
        <f t="shared" si="98"/>
        <v>Khong</v>
      </c>
      <c r="E319" s="25" t="str">
        <f t="shared" si="99"/>
        <v/>
      </c>
      <c r="F319" s="25"/>
      <c r="G319" s="27" t="str">
        <f t="shared" si="100"/>
        <v/>
      </c>
      <c r="H319" s="26" t="s">
        <v>5</v>
      </c>
      <c r="I319" s="21">
        <v>1.0</v>
      </c>
      <c r="J319" s="21"/>
      <c r="K319" s="21"/>
      <c r="L319" s="21"/>
      <c r="M319" s="27" t="s">
        <v>28</v>
      </c>
      <c r="N319" s="22"/>
      <c r="O319" s="22"/>
      <c r="P319" s="22"/>
      <c r="Q319" s="22"/>
      <c r="R319" s="27" t="s">
        <v>23</v>
      </c>
      <c r="S319" s="21">
        <v>319.0</v>
      </c>
      <c r="T319" s="8"/>
      <c r="U319" s="8"/>
      <c r="V319" s="8"/>
      <c r="W319" s="8"/>
      <c r="X319" s="8"/>
      <c r="Y319" s="8"/>
      <c r="Z319" s="8"/>
    </row>
    <row r="320" ht="28.5" customHeight="1">
      <c r="A320" s="16" t="s">
        <v>334</v>
      </c>
      <c r="B320" s="17"/>
      <c r="C320" s="29"/>
      <c r="D320" s="29"/>
      <c r="E320" s="30"/>
      <c r="F320" s="18"/>
      <c r="G320" s="20"/>
      <c r="H320" s="33"/>
      <c r="I320" s="33"/>
      <c r="J320" s="33"/>
      <c r="K320" s="33"/>
      <c r="L320" s="33"/>
      <c r="M320" s="20"/>
      <c r="N320" s="20"/>
      <c r="O320" s="20"/>
      <c r="P320" s="20"/>
      <c r="Q320" s="20"/>
      <c r="R320" s="20"/>
      <c r="S320" s="21">
        <v>320.0</v>
      </c>
      <c r="T320" s="8"/>
      <c r="U320" s="8"/>
      <c r="V320" s="8"/>
      <c r="W320" s="8"/>
      <c r="X320" s="8"/>
      <c r="Y320" s="8"/>
      <c r="Z320" s="8"/>
    </row>
    <row r="321" ht="28.5" customHeight="1">
      <c r="A321" s="23" t="s">
        <v>335</v>
      </c>
      <c r="B321" s="17">
        <f t="shared" ref="B321:B343" si="101">HLOOKUP($B$2,$I$1:L321,S321,FALSE)</f>
        <v>1</v>
      </c>
      <c r="C321" s="24" t="str">
        <f t="shared" ref="C321:C343" si="102">IF(B321=1,"Ap Dung","Khong")</f>
        <v>Ap Dung</v>
      </c>
      <c r="D321" s="24" t="str">
        <f t="shared" ref="D321:D343" si="103">IF(E321="x","Bat buoc",(IF(E321=1,"khuyen khich","Khong")))</f>
        <v>Bat buoc</v>
      </c>
      <c r="E321" s="31" t="str">
        <f t="shared" ref="E321:E343" si="104">HLOOKUP($E$2,$N$1:R321,S321,FALSE)</f>
        <v>x</v>
      </c>
      <c r="F321" s="25"/>
      <c r="G321" s="27" t="str">
        <f t="shared" ref="G321:G343" si="105">IF(AND(F321=1,E321=1),1,IF(AND(F321=1,E321="x"),"x",""))</f>
        <v/>
      </c>
      <c r="H321" s="26" t="s">
        <v>15</v>
      </c>
      <c r="I321" s="21">
        <v>1.0</v>
      </c>
      <c r="J321" s="21">
        <v>1.0</v>
      </c>
      <c r="K321" s="21">
        <v>1.0</v>
      </c>
      <c r="L321" s="21">
        <v>1.0</v>
      </c>
      <c r="M321" s="27" t="s">
        <v>119</v>
      </c>
      <c r="N321" s="22"/>
      <c r="O321" s="27" t="s">
        <v>23</v>
      </c>
      <c r="P321" s="27" t="s">
        <v>23</v>
      </c>
      <c r="Q321" s="27" t="s">
        <v>23</v>
      </c>
      <c r="R321" s="27" t="s">
        <v>23</v>
      </c>
      <c r="S321" s="21">
        <v>321.0</v>
      </c>
      <c r="T321" s="8"/>
      <c r="U321" s="8"/>
      <c r="V321" s="8"/>
      <c r="W321" s="8"/>
      <c r="X321" s="8"/>
      <c r="Y321" s="8"/>
      <c r="Z321" s="8"/>
    </row>
    <row r="322" ht="28.5" customHeight="1">
      <c r="A322" s="23" t="s">
        <v>336</v>
      </c>
      <c r="B322" s="17">
        <f t="shared" si="101"/>
        <v>1</v>
      </c>
      <c r="C322" s="24" t="str">
        <f t="shared" si="102"/>
        <v>Ap Dung</v>
      </c>
      <c r="D322" s="24" t="str">
        <f t="shared" si="103"/>
        <v>Bat buoc</v>
      </c>
      <c r="E322" s="31" t="str">
        <f t="shared" si="104"/>
        <v>x</v>
      </c>
      <c r="F322" s="25"/>
      <c r="G322" s="27" t="str">
        <f t="shared" si="105"/>
        <v/>
      </c>
      <c r="H322" s="26" t="s">
        <v>15</v>
      </c>
      <c r="I322" s="21">
        <v>1.0</v>
      </c>
      <c r="J322" s="21">
        <v>1.0</v>
      </c>
      <c r="K322" s="21">
        <v>1.0</v>
      </c>
      <c r="L322" s="21">
        <v>1.0</v>
      </c>
      <c r="M322" s="27" t="s">
        <v>119</v>
      </c>
      <c r="N322" s="22"/>
      <c r="O322" s="27" t="s">
        <v>23</v>
      </c>
      <c r="P322" s="27" t="s">
        <v>23</v>
      </c>
      <c r="Q322" s="27" t="s">
        <v>23</v>
      </c>
      <c r="R322" s="27" t="s">
        <v>23</v>
      </c>
      <c r="S322" s="21">
        <v>322.0</v>
      </c>
      <c r="T322" s="8"/>
      <c r="U322" s="8"/>
      <c r="V322" s="8"/>
      <c r="W322" s="8"/>
      <c r="X322" s="8"/>
      <c r="Y322" s="8"/>
      <c r="Z322" s="8"/>
    </row>
    <row r="323" ht="28.5" customHeight="1">
      <c r="A323" s="23" t="s">
        <v>337</v>
      </c>
      <c r="B323" s="17">
        <f t="shared" si="101"/>
        <v>1</v>
      </c>
      <c r="C323" s="24" t="str">
        <f t="shared" si="102"/>
        <v>Ap Dung</v>
      </c>
      <c r="D323" s="24" t="str">
        <f t="shared" si="103"/>
        <v>Bat buoc</v>
      </c>
      <c r="E323" s="31" t="str">
        <f t="shared" si="104"/>
        <v>x</v>
      </c>
      <c r="F323" s="25"/>
      <c r="G323" s="27" t="str">
        <f t="shared" si="105"/>
        <v/>
      </c>
      <c r="H323" s="26" t="s">
        <v>15</v>
      </c>
      <c r="I323" s="21">
        <v>1.0</v>
      </c>
      <c r="J323" s="21">
        <v>1.0</v>
      </c>
      <c r="K323" s="21">
        <v>1.0</v>
      </c>
      <c r="L323" s="21">
        <v>1.0</v>
      </c>
      <c r="M323" s="27" t="s">
        <v>119</v>
      </c>
      <c r="N323" s="22"/>
      <c r="O323" s="27" t="s">
        <v>23</v>
      </c>
      <c r="P323" s="27" t="s">
        <v>23</v>
      </c>
      <c r="Q323" s="27" t="s">
        <v>23</v>
      </c>
      <c r="R323" s="27" t="s">
        <v>23</v>
      </c>
      <c r="S323" s="21">
        <v>323.0</v>
      </c>
      <c r="T323" s="8"/>
      <c r="U323" s="8"/>
      <c r="V323" s="8"/>
      <c r="W323" s="8"/>
      <c r="X323" s="8"/>
      <c r="Y323" s="8"/>
      <c r="Z323" s="8"/>
    </row>
    <row r="324" ht="28.5" customHeight="1">
      <c r="A324" s="23" t="s">
        <v>338</v>
      </c>
      <c r="B324" s="17">
        <f t="shared" si="101"/>
        <v>1</v>
      </c>
      <c r="C324" s="24" t="str">
        <f t="shared" si="102"/>
        <v>Ap Dung</v>
      </c>
      <c r="D324" s="24" t="str">
        <f t="shared" si="103"/>
        <v>Bat buoc</v>
      </c>
      <c r="E324" s="31" t="str">
        <f t="shared" si="104"/>
        <v>x</v>
      </c>
      <c r="F324" s="25"/>
      <c r="G324" s="27" t="str">
        <f t="shared" si="105"/>
        <v/>
      </c>
      <c r="H324" s="26" t="s">
        <v>15</v>
      </c>
      <c r="I324" s="21">
        <v>1.0</v>
      </c>
      <c r="J324" s="21">
        <v>1.0</v>
      </c>
      <c r="K324" s="21">
        <v>1.0</v>
      </c>
      <c r="L324" s="21">
        <v>1.0</v>
      </c>
      <c r="M324" s="27" t="s">
        <v>119</v>
      </c>
      <c r="N324" s="22"/>
      <c r="O324" s="27" t="s">
        <v>23</v>
      </c>
      <c r="P324" s="27" t="s">
        <v>23</v>
      </c>
      <c r="Q324" s="27" t="s">
        <v>23</v>
      </c>
      <c r="R324" s="27" t="s">
        <v>23</v>
      </c>
      <c r="S324" s="21">
        <v>324.0</v>
      </c>
      <c r="T324" s="8"/>
      <c r="U324" s="8"/>
      <c r="V324" s="8"/>
      <c r="W324" s="8"/>
      <c r="X324" s="8"/>
      <c r="Y324" s="8"/>
      <c r="Z324" s="8"/>
    </row>
    <row r="325" ht="28.5" customHeight="1">
      <c r="A325" s="23" t="s">
        <v>339</v>
      </c>
      <c r="B325" s="17">
        <f t="shared" si="101"/>
        <v>1</v>
      </c>
      <c r="C325" s="24" t="str">
        <f t="shared" si="102"/>
        <v>Ap Dung</v>
      </c>
      <c r="D325" s="24" t="str">
        <f t="shared" si="103"/>
        <v>Khong</v>
      </c>
      <c r="E325" s="25" t="str">
        <f t="shared" si="104"/>
        <v/>
      </c>
      <c r="F325" s="25"/>
      <c r="G325" s="27" t="str">
        <f t="shared" si="105"/>
        <v/>
      </c>
      <c r="H325" s="26" t="s">
        <v>15</v>
      </c>
      <c r="I325" s="21">
        <v>1.0</v>
      </c>
      <c r="J325" s="21">
        <v>1.0</v>
      </c>
      <c r="K325" s="21">
        <v>1.0</v>
      </c>
      <c r="L325" s="21">
        <v>1.0</v>
      </c>
      <c r="M325" s="27" t="s">
        <v>129</v>
      </c>
      <c r="N325" s="22"/>
      <c r="O325" s="22"/>
      <c r="P325" s="22"/>
      <c r="Q325" s="22">
        <v>1.0</v>
      </c>
      <c r="R325" s="27" t="s">
        <v>23</v>
      </c>
      <c r="S325" s="21">
        <v>325.0</v>
      </c>
      <c r="T325" s="8"/>
      <c r="U325" s="8"/>
      <c r="V325" s="8"/>
      <c r="W325" s="8"/>
      <c r="X325" s="8"/>
      <c r="Y325" s="8"/>
      <c r="Z325" s="8"/>
    </row>
    <row r="326" ht="28.5" customHeight="1">
      <c r="A326" s="23" t="s">
        <v>340</v>
      </c>
      <c r="B326" s="17">
        <f t="shared" si="101"/>
        <v>1</v>
      </c>
      <c r="C326" s="24" t="str">
        <f t="shared" si="102"/>
        <v>Ap Dung</v>
      </c>
      <c r="D326" s="24" t="str">
        <f t="shared" si="103"/>
        <v>khuyen khich</v>
      </c>
      <c r="E326" s="25">
        <f t="shared" si="104"/>
        <v>1</v>
      </c>
      <c r="F326" s="25"/>
      <c r="G326" s="27" t="str">
        <f t="shared" si="105"/>
        <v/>
      </c>
      <c r="H326" s="26" t="s">
        <v>15</v>
      </c>
      <c r="I326" s="21">
        <v>1.0</v>
      </c>
      <c r="J326" s="21">
        <v>1.0</v>
      </c>
      <c r="K326" s="21">
        <v>1.0</v>
      </c>
      <c r="L326" s="21">
        <v>1.0</v>
      </c>
      <c r="M326" s="27" t="s">
        <v>35</v>
      </c>
      <c r="N326" s="22"/>
      <c r="O326" s="22"/>
      <c r="P326" s="22">
        <v>1.0</v>
      </c>
      <c r="Q326" s="27" t="s">
        <v>23</v>
      </c>
      <c r="R326" s="27" t="s">
        <v>23</v>
      </c>
      <c r="S326" s="21">
        <v>326.0</v>
      </c>
      <c r="T326" s="8"/>
      <c r="U326" s="8"/>
      <c r="V326" s="8"/>
      <c r="W326" s="8"/>
      <c r="X326" s="8"/>
      <c r="Y326" s="8"/>
      <c r="Z326" s="8"/>
    </row>
    <row r="327" ht="28.5" customHeight="1">
      <c r="A327" s="23" t="s">
        <v>341</v>
      </c>
      <c r="B327" s="17">
        <f t="shared" si="101"/>
        <v>1</v>
      </c>
      <c r="C327" s="24" t="str">
        <f t="shared" si="102"/>
        <v>Ap Dung</v>
      </c>
      <c r="D327" s="24" t="str">
        <f t="shared" si="103"/>
        <v>khuyen khich</v>
      </c>
      <c r="E327" s="25">
        <f t="shared" si="104"/>
        <v>1</v>
      </c>
      <c r="F327" s="25"/>
      <c r="G327" s="27" t="str">
        <f t="shared" si="105"/>
        <v/>
      </c>
      <c r="H327" s="26" t="s">
        <v>15</v>
      </c>
      <c r="I327" s="21">
        <v>1.0</v>
      </c>
      <c r="J327" s="21">
        <v>1.0</v>
      </c>
      <c r="K327" s="21">
        <v>1.0</v>
      </c>
      <c r="L327" s="21">
        <v>1.0</v>
      </c>
      <c r="M327" s="27" t="s">
        <v>35</v>
      </c>
      <c r="N327" s="22"/>
      <c r="O327" s="22"/>
      <c r="P327" s="22">
        <v>1.0</v>
      </c>
      <c r="Q327" s="27" t="s">
        <v>23</v>
      </c>
      <c r="R327" s="27" t="s">
        <v>23</v>
      </c>
      <c r="S327" s="21">
        <v>327.0</v>
      </c>
      <c r="T327" s="8"/>
      <c r="U327" s="8"/>
      <c r="V327" s="8"/>
      <c r="W327" s="8"/>
      <c r="X327" s="8"/>
      <c r="Y327" s="8"/>
      <c r="Z327" s="8"/>
    </row>
    <row r="328" ht="28.5" customHeight="1">
      <c r="A328" s="23" t="s">
        <v>342</v>
      </c>
      <c r="B328" s="17">
        <f t="shared" si="101"/>
        <v>1</v>
      </c>
      <c r="C328" s="24" t="str">
        <f t="shared" si="102"/>
        <v>Ap Dung</v>
      </c>
      <c r="D328" s="24" t="str">
        <f t="shared" si="103"/>
        <v>Khong</v>
      </c>
      <c r="E328" s="25" t="str">
        <f t="shared" si="104"/>
        <v/>
      </c>
      <c r="F328" s="25"/>
      <c r="G328" s="27" t="str">
        <f t="shared" si="105"/>
        <v/>
      </c>
      <c r="H328" s="26" t="s">
        <v>15</v>
      </c>
      <c r="I328" s="21">
        <v>1.0</v>
      </c>
      <c r="J328" s="21">
        <v>1.0</v>
      </c>
      <c r="K328" s="21">
        <v>1.0</v>
      </c>
      <c r="L328" s="21">
        <v>1.0</v>
      </c>
      <c r="M328" s="27" t="s">
        <v>41</v>
      </c>
      <c r="N328" s="22"/>
      <c r="O328" s="22"/>
      <c r="P328" s="22"/>
      <c r="Q328" s="27" t="s">
        <v>23</v>
      </c>
      <c r="R328" s="27" t="s">
        <v>23</v>
      </c>
      <c r="S328" s="21">
        <v>328.0</v>
      </c>
      <c r="T328" s="8"/>
      <c r="U328" s="8"/>
      <c r="V328" s="8"/>
      <c r="W328" s="8"/>
      <c r="X328" s="8"/>
      <c r="Y328" s="8"/>
      <c r="Z328" s="8"/>
    </row>
    <row r="329" ht="28.5" customHeight="1">
      <c r="A329" s="23" t="s">
        <v>343</v>
      </c>
      <c r="B329" s="17">
        <f t="shared" si="101"/>
        <v>1</v>
      </c>
      <c r="C329" s="24" t="str">
        <f t="shared" si="102"/>
        <v>Ap Dung</v>
      </c>
      <c r="D329" s="24" t="str">
        <f t="shared" si="103"/>
        <v>Khong</v>
      </c>
      <c r="E329" s="25" t="str">
        <f t="shared" si="104"/>
        <v/>
      </c>
      <c r="F329" s="25"/>
      <c r="G329" s="27" t="str">
        <f t="shared" si="105"/>
        <v/>
      </c>
      <c r="H329" s="26" t="s">
        <v>15</v>
      </c>
      <c r="I329" s="21">
        <v>1.0</v>
      </c>
      <c r="J329" s="21">
        <v>1.0</v>
      </c>
      <c r="K329" s="21">
        <v>1.0</v>
      </c>
      <c r="L329" s="21">
        <v>1.0</v>
      </c>
      <c r="M329" s="27" t="s">
        <v>41</v>
      </c>
      <c r="N329" s="22"/>
      <c r="O329" s="22"/>
      <c r="P329" s="22"/>
      <c r="Q329" s="27" t="s">
        <v>23</v>
      </c>
      <c r="R329" s="27" t="s">
        <v>23</v>
      </c>
      <c r="S329" s="21">
        <v>329.0</v>
      </c>
      <c r="T329" s="8"/>
      <c r="U329" s="8"/>
      <c r="V329" s="8"/>
      <c r="W329" s="8"/>
      <c r="X329" s="8"/>
      <c r="Y329" s="8"/>
      <c r="Z329" s="8"/>
    </row>
    <row r="330" ht="28.5" customHeight="1">
      <c r="A330" s="23" t="s">
        <v>344</v>
      </c>
      <c r="B330" s="17">
        <f t="shared" si="101"/>
        <v>1</v>
      </c>
      <c r="C330" s="24" t="str">
        <f t="shared" si="102"/>
        <v>Ap Dung</v>
      </c>
      <c r="D330" s="24" t="str">
        <f t="shared" si="103"/>
        <v>Khong</v>
      </c>
      <c r="E330" s="25" t="str">
        <f t="shared" si="104"/>
        <v/>
      </c>
      <c r="F330" s="25"/>
      <c r="G330" s="27" t="str">
        <f t="shared" si="105"/>
        <v/>
      </c>
      <c r="H330" s="26" t="s">
        <v>15</v>
      </c>
      <c r="I330" s="21">
        <v>1.0</v>
      </c>
      <c r="J330" s="21">
        <v>1.0</v>
      </c>
      <c r="K330" s="21">
        <v>1.0</v>
      </c>
      <c r="L330" s="21">
        <v>1.0</v>
      </c>
      <c r="M330" s="27" t="s">
        <v>41</v>
      </c>
      <c r="N330" s="22"/>
      <c r="O330" s="22"/>
      <c r="P330" s="22"/>
      <c r="Q330" s="27" t="s">
        <v>23</v>
      </c>
      <c r="R330" s="27" t="s">
        <v>23</v>
      </c>
      <c r="S330" s="21">
        <v>330.0</v>
      </c>
      <c r="T330" s="8"/>
      <c r="U330" s="8"/>
      <c r="V330" s="8"/>
      <c r="W330" s="8"/>
      <c r="X330" s="8"/>
      <c r="Y330" s="8"/>
      <c r="Z330" s="8"/>
    </row>
    <row r="331" ht="28.5" customHeight="1">
      <c r="A331" s="23" t="s">
        <v>345</v>
      </c>
      <c r="B331" s="17">
        <f t="shared" si="101"/>
        <v>1</v>
      </c>
      <c r="C331" s="24" t="str">
        <f t="shared" si="102"/>
        <v>Ap Dung</v>
      </c>
      <c r="D331" s="24" t="str">
        <f t="shared" si="103"/>
        <v>Bat buoc</v>
      </c>
      <c r="E331" s="31" t="str">
        <f t="shared" si="104"/>
        <v>x</v>
      </c>
      <c r="F331" s="25"/>
      <c r="G331" s="27" t="str">
        <f t="shared" si="105"/>
        <v/>
      </c>
      <c r="H331" s="26" t="s">
        <v>15</v>
      </c>
      <c r="I331" s="21">
        <v>1.0</v>
      </c>
      <c r="J331" s="21">
        <v>1.0</v>
      </c>
      <c r="K331" s="21">
        <v>1.0</v>
      </c>
      <c r="L331" s="21">
        <v>1.0</v>
      </c>
      <c r="M331" s="27" t="s">
        <v>119</v>
      </c>
      <c r="N331" s="22"/>
      <c r="O331" s="27" t="s">
        <v>23</v>
      </c>
      <c r="P331" s="27" t="s">
        <v>23</v>
      </c>
      <c r="Q331" s="27" t="s">
        <v>23</v>
      </c>
      <c r="R331" s="27" t="s">
        <v>23</v>
      </c>
      <c r="S331" s="21">
        <v>331.0</v>
      </c>
      <c r="T331" s="8"/>
      <c r="U331" s="8"/>
      <c r="V331" s="8"/>
      <c r="W331" s="8"/>
      <c r="X331" s="8"/>
      <c r="Y331" s="8"/>
      <c r="Z331" s="8"/>
    </row>
    <row r="332" ht="28.5" customHeight="1">
      <c r="A332" s="23" t="s">
        <v>346</v>
      </c>
      <c r="B332" s="17">
        <f t="shared" si="101"/>
        <v>1</v>
      </c>
      <c r="C332" s="24" t="str">
        <f t="shared" si="102"/>
        <v>Ap Dung</v>
      </c>
      <c r="D332" s="24" t="str">
        <f t="shared" si="103"/>
        <v>Bat buoc</v>
      </c>
      <c r="E332" s="31" t="str">
        <f t="shared" si="104"/>
        <v>x</v>
      </c>
      <c r="F332" s="25"/>
      <c r="G332" s="27" t="str">
        <f t="shared" si="105"/>
        <v/>
      </c>
      <c r="H332" s="26" t="s">
        <v>15</v>
      </c>
      <c r="I332" s="21">
        <v>1.0</v>
      </c>
      <c r="J332" s="21">
        <v>1.0</v>
      </c>
      <c r="K332" s="21">
        <v>1.0</v>
      </c>
      <c r="L332" s="21">
        <v>1.0</v>
      </c>
      <c r="M332" s="27" t="s">
        <v>119</v>
      </c>
      <c r="N332" s="22"/>
      <c r="O332" s="27" t="s">
        <v>23</v>
      </c>
      <c r="P332" s="27" t="s">
        <v>23</v>
      </c>
      <c r="Q332" s="27" t="s">
        <v>23</v>
      </c>
      <c r="R332" s="27" t="s">
        <v>23</v>
      </c>
      <c r="S332" s="21">
        <v>332.0</v>
      </c>
      <c r="T332" s="8"/>
      <c r="U332" s="8"/>
      <c r="V332" s="8"/>
      <c r="W332" s="8"/>
      <c r="X332" s="8"/>
      <c r="Y332" s="8"/>
      <c r="Z332" s="8"/>
    </row>
    <row r="333" ht="28.5" customHeight="1">
      <c r="A333" s="23" t="s">
        <v>347</v>
      </c>
      <c r="B333" s="17">
        <f t="shared" si="101"/>
        <v>1</v>
      </c>
      <c r="C333" s="24" t="str">
        <f t="shared" si="102"/>
        <v>Ap Dung</v>
      </c>
      <c r="D333" s="24" t="str">
        <f t="shared" si="103"/>
        <v>Bat buoc</v>
      </c>
      <c r="E333" s="31" t="str">
        <f t="shared" si="104"/>
        <v>x</v>
      </c>
      <c r="F333" s="25"/>
      <c r="G333" s="27" t="str">
        <f t="shared" si="105"/>
        <v/>
      </c>
      <c r="H333" s="26" t="s">
        <v>15</v>
      </c>
      <c r="I333" s="21">
        <v>1.0</v>
      </c>
      <c r="J333" s="21">
        <v>1.0</v>
      </c>
      <c r="K333" s="21">
        <v>1.0</v>
      </c>
      <c r="L333" s="21">
        <v>1.0</v>
      </c>
      <c r="M333" s="27" t="s">
        <v>25</v>
      </c>
      <c r="N333" s="22"/>
      <c r="O333" s="22"/>
      <c r="P333" s="27" t="s">
        <v>23</v>
      </c>
      <c r="Q333" s="27" t="s">
        <v>23</v>
      </c>
      <c r="R333" s="27" t="s">
        <v>23</v>
      </c>
      <c r="S333" s="21">
        <v>333.0</v>
      </c>
      <c r="T333" s="8"/>
      <c r="U333" s="8"/>
      <c r="V333" s="8"/>
      <c r="W333" s="8"/>
      <c r="X333" s="8"/>
      <c r="Y333" s="8"/>
      <c r="Z333" s="8"/>
    </row>
    <row r="334" ht="28.5" customHeight="1">
      <c r="A334" s="23" t="s">
        <v>348</v>
      </c>
      <c r="B334" s="17">
        <f t="shared" si="101"/>
        <v>1</v>
      </c>
      <c r="C334" s="24" t="str">
        <f t="shared" si="102"/>
        <v>Ap Dung</v>
      </c>
      <c r="D334" s="24" t="str">
        <f t="shared" si="103"/>
        <v>Bat buoc</v>
      </c>
      <c r="E334" s="31" t="str">
        <f t="shared" si="104"/>
        <v>x</v>
      </c>
      <c r="F334" s="25"/>
      <c r="G334" s="27" t="str">
        <f t="shared" si="105"/>
        <v/>
      </c>
      <c r="H334" s="26" t="s">
        <v>15</v>
      </c>
      <c r="I334" s="21">
        <v>1.0</v>
      </c>
      <c r="J334" s="21">
        <v>1.0</v>
      </c>
      <c r="K334" s="21">
        <v>1.0</v>
      </c>
      <c r="L334" s="21">
        <v>1.0</v>
      </c>
      <c r="M334" s="27" t="s">
        <v>119</v>
      </c>
      <c r="N334" s="22"/>
      <c r="O334" s="27" t="s">
        <v>23</v>
      </c>
      <c r="P334" s="27" t="s">
        <v>23</v>
      </c>
      <c r="Q334" s="27" t="s">
        <v>23</v>
      </c>
      <c r="R334" s="27" t="s">
        <v>23</v>
      </c>
      <c r="S334" s="21">
        <v>334.0</v>
      </c>
      <c r="T334" s="8"/>
      <c r="U334" s="8"/>
      <c r="V334" s="8"/>
      <c r="W334" s="8"/>
      <c r="X334" s="8"/>
      <c r="Y334" s="8"/>
      <c r="Z334" s="8"/>
    </row>
    <row r="335" ht="28.5" customHeight="1">
      <c r="A335" s="23" t="s">
        <v>349</v>
      </c>
      <c r="B335" s="17">
        <f t="shared" si="101"/>
        <v>1</v>
      </c>
      <c r="C335" s="24" t="str">
        <f t="shared" si="102"/>
        <v>Ap Dung</v>
      </c>
      <c r="D335" s="24" t="str">
        <f t="shared" si="103"/>
        <v>Bat buoc</v>
      </c>
      <c r="E335" s="31" t="str">
        <f t="shared" si="104"/>
        <v>x</v>
      </c>
      <c r="F335" s="25"/>
      <c r="G335" s="27" t="str">
        <f t="shared" si="105"/>
        <v/>
      </c>
      <c r="H335" s="26" t="s">
        <v>15</v>
      </c>
      <c r="I335" s="21">
        <v>1.0</v>
      </c>
      <c r="J335" s="21">
        <v>1.0</v>
      </c>
      <c r="K335" s="21">
        <v>1.0</v>
      </c>
      <c r="L335" s="21">
        <v>1.0</v>
      </c>
      <c r="M335" s="27" t="s">
        <v>25</v>
      </c>
      <c r="N335" s="22"/>
      <c r="O335" s="22"/>
      <c r="P335" s="27" t="s">
        <v>23</v>
      </c>
      <c r="Q335" s="27" t="s">
        <v>23</v>
      </c>
      <c r="R335" s="27" t="s">
        <v>23</v>
      </c>
      <c r="S335" s="21">
        <v>335.0</v>
      </c>
      <c r="T335" s="8"/>
      <c r="U335" s="8"/>
      <c r="V335" s="8"/>
      <c r="W335" s="8"/>
      <c r="X335" s="8"/>
      <c r="Y335" s="8"/>
      <c r="Z335" s="8"/>
    </row>
    <row r="336" ht="28.5" customHeight="1">
      <c r="A336" s="23" t="s">
        <v>203</v>
      </c>
      <c r="B336" s="17">
        <f t="shared" si="101"/>
        <v>1</v>
      </c>
      <c r="C336" s="24" t="str">
        <f t="shared" si="102"/>
        <v>Ap Dung</v>
      </c>
      <c r="D336" s="24" t="str">
        <f t="shared" si="103"/>
        <v>Bat buoc</v>
      </c>
      <c r="E336" s="31" t="str">
        <f t="shared" si="104"/>
        <v>x</v>
      </c>
      <c r="F336" s="25"/>
      <c r="G336" s="27" t="str">
        <f t="shared" si="105"/>
        <v/>
      </c>
      <c r="H336" s="26" t="s">
        <v>15</v>
      </c>
      <c r="I336" s="21">
        <v>1.0</v>
      </c>
      <c r="J336" s="21">
        <v>1.0</v>
      </c>
      <c r="K336" s="21">
        <v>1.0</v>
      </c>
      <c r="L336" s="21">
        <v>1.0</v>
      </c>
      <c r="M336" s="27" t="s">
        <v>119</v>
      </c>
      <c r="N336" s="22"/>
      <c r="O336" s="27" t="s">
        <v>23</v>
      </c>
      <c r="P336" s="27" t="s">
        <v>23</v>
      </c>
      <c r="Q336" s="27" t="s">
        <v>23</v>
      </c>
      <c r="R336" s="27" t="s">
        <v>23</v>
      </c>
      <c r="S336" s="21">
        <v>336.0</v>
      </c>
      <c r="T336" s="8"/>
      <c r="U336" s="8"/>
      <c r="V336" s="8"/>
      <c r="W336" s="8"/>
      <c r="X336" s="8"/>
      <c r="Y336" s="8"/>
      <c r="Z336" s="8"/>
    </row>
    <row r="337" ht="28.5" customHeight="1">
      <c r="A337" s="23" t="s">
        <v>350</v>
      </c>
      <c r="B337" s="17">
        <f t="shared" si="101"/>
        <v>1</v>
      </c>
      <c r="C337" s="24" t="str">
        <f t="shared" si="102"/>
        <v>Ap Dung</v>
      </c>
      <c r="D337" s="24" t="str">
        <f t="shared" si="103"/>
        <v>Bat buoc</v>
      </c>
      <c r="E337" s="31" t="str">
        <f t="shared" si="104"/>
        <v>x</v>
      </c>
      <c r="F337" s="25"/>
      <c r="G337" s="27" t="str">
        <f t="shared" si="105"/>
        <v/>
      </c>
      <c r="H337" s="26" t="s">
        <v>15</v>
      </c>
      <c r="I337" s="21">
        <v>1.0</v>
      </c>
      <c r="J337" s="21">
        <v>1.0</v>
      </c>
      <c r="K337" s="21">
        <v>1.0</v>
      </c>
      <c r="L337" s="21">
        <v>1.0</v>
      </c>
      <c r="M337" s="27" t="s">
        <v>119</v>
      </c>
      <c r="N337" s="22"/>
      <c r="O337" s="27" t="s">
        <v>23</v>
      </c>
      <c r="P337" s="27" t="s">
        <v>23</v>
      </c>
      <c r="Q337" s="27" t="s">
        <v>23</v>
      </c>
      <c r="R337" s="27" t="s">
        <v>23</v>
      </c>
      <c r="S337" s="21">
        <v>337.0</v>
      </c>
      <c r="T337" s="8"/>
      <c r="U337" s="8"/>
      <c r="V337" s="8"/>
      <c r="W337" s="8"/>
      <c r="X337" s="8"/>
      <c r="Y337" s="8"/>
      <c r="Z337" s="8"/>
    </row>
    <row r="338" ht="28.5" customHeight="1">
      <c r="A338" s="23" t="s">
        <v>351</v>
      </c>
      <c r="B338" s="17">
        <f t="shared" si="101"/>
        <v>1</v>
      </c>
      <c r="C338" s="24" t="str">
        <f t="shared" si="102"/>
        <v>Ap Dung</v>
      </c>
      <c r="D338" s="24" t="str">
        <f t="shared" si="103"/>
        <v>Bat buoc</v>
      </c>
      <c r="E338" s="31" t="str">
        <f t="shared" si="104"/>
        <v>x</v>
      </c>
      <c r="F338" s="25"/>
      <c r="G338" s="27" t="str">
        <f t="shared" si="105"/>
        <v/>
      </c>
      <c r="H338" s="26" t="s">
        <v>15</v>
      </c>
      <c r="I338" s="21">
        <v>1.0</v>
      </c>
      <c r="J338" s="21">
        <v>1.0</v>
      </c>
      <c r="K338" s="21">
        <v>1.0</v>
      </c>
      <c r="L338" s="21">
        <v>1.0</v>
      </c>
      <c r="M338" s="27" t="s">
        <v>25</v>
      </c>
      <c r="N338" s="22"/>
      <c r="O338" s="22"/>
      <c r="P338" s="27" t="s">
        <v>23</v>
      </c>
      <c r="Q338" s="27" t="s">
        <v>23</v>
      </c>
      <c r="R338" s="27" t="s">
        <v>23</v>
      </c>
      <c r="S338" s="21">
        <v>338.0</v>
      </c>
      <c r="T338" s="8"/>
      <c r="U338" s="8"/>
      <c r="V338" s="8"/>
      <c r="W338" s="8"/>
      <c r="X338" s="8"/>
      <c r="Y338" s="8"/>
      <c r="Z338" s="8"/>
    </row>
    <row r="339" ht="28.5" customHeight="1">
      <c r="A339" s="23" t="s">
        <v>124</v>
      </c>
      <c r="B339" s="17">
        <f t="shared" si="101"/>
        <v>1</v>
      </c>
      <c r="C339" s="24" t="str">
        <f t="shared" si="102"/>
        <v>Ap Dung</v>
      </c>
      <c r="D339" s="24" t="str">
        <f t="shared" si="103"/>
        <v>Bat buoc</v>
      </c>
      <c r="E339" s="31" t="str">
        <f t="shared" si="104"/>
        <v>x</v>
      </c>
      <c r="F339" s="25"/>
      <c r="G339" s="27" t="str">
        <f t="shared" si="105"/>
        <v/>
      </c>
      <c r="H339" s="26" t="s">
        <v>15</v>
      </c>
      <c r="I339" s="21">
        <v>1.0</v>
      </c>
      <c r="J339" s="21">
        <v>1.0</v>
      </c>
      <c r="K339" s="21">
        <v>1.0</v>
      </c>
      <c r="L339" s="21">
        <v>1.0</v>
      </c>
      <c r="M339" s="27" t="s">
        <v>119</v>
      </c>
      <c r="N339" s="22"/>
      <c r="O339" s="27" t="s">
        <v>23</v>
      </c>
      <c r="P339" s="27" t="s">
        <v>23</v>
      </c>
      <c r="Q339" s="27" t="s">
        <v>23</v>
      </c>
      <c r="R339" s="27" t="s">
        <v>23</v>
      </c>
      <c r="S339" s="21">
        <v>339.0</v>
      </c>
      <c r="T339" s="8"/>
      <c r="U339" s="8"/>
      <c r="V339" s="8"/>
      <c r="W339" s="8"/>
      <c r="X339" s="8"/>
      <c r="Y339" s="8"/>
      <c r="Z339" s="8"/>
    </row>
    <row r="340" ht="28.5" customHeight="1">
      <c r="A340" s="23" t="s">
        <v>352</v>
      </c>
      <c r="B340" s="17">
        <f t="shared" si="101"/>
        <v>1</v>
      </c>
      <c r="C340" s="24" t="str">
        <f t="shared" si="102"/>
        <v>Ap Dung</v>
      </c>
      <c r="D340" s="24" t="str">
        <f t="shared" si="103"/>
        <v>Bat buoc</v>
      </c>
      <c r="E340" s="31" t="str">
        <f t="shared" si="104"/>
        <v>x</v>
      </c>
      <c r="F340" s="25"/>
      <c r="G340" s="27" t="str">
        <f t="shared" si="105"/>
        <v/>
      </c>
      <c r="H340" s="26" t="s">
        <v>15</v>
      </c>
      <c r="I340" s="21">
        <v>1.0</v>
      </c>
      <c r="J340" s="21">
        <v>1.0</v>
      </c>
      <c r="K340" s="21">
        <v>1.0</v>
      </c>
      <c r="L340" s="21">
        <v>1.0</v>
      </c>
      <c r="M340" s="27" t="s">
        <v>119</v>
      </c>
      <c r="N340" s="22"/>
      <c r="O340" s="27" t="s">
        <v>23</v>
      </c>
      <c r="P340" s="27" t="s">
        <v>23</v>
      </c>
      <c r="Q340" s="27" t="s">
        <v>23</v>
      </c>
      <c r="R340" s="27" t="s">
        <v>23</v>
      </c>
      <c r="S340" s="21">
        <v>340.0</v>
      </c>
      <c r="T340" s="8"/>
      <c r="U340" s="8"/>
      <c r="V340" s="8"/>
      <c r="W340" s="8"/>
      <c r="X340" s="8"/>
      <c r="Y340" s="8"/>
      <c r="Z340" s="8"/>
    </row>
    <row r="341" ht="28.5" customHeight="1">
      <c r="A341" s="23" t="s">
        <v>353</v>
      </c>
      <c r="B341" s="17">
        <f t="shared" si="101"/>
        <v>1</v>
      </c>
      <c r="C341" s="24" t="str">
        <f t="shared" si="102"/>
        <v>Ap Dung</v>
      </c>
      <c r="D341" s="24" t="str">
        <f t="shared" si="103"/>
        <v>khuyen khich</v>
      </c>
      <c r="E341" s="25">
        <f t="shared" si="104"/>
        <v>1</v>
      </c>
      <c r="F341" s="25"/>
      <c r="G341" s="27" t="str">
        <f t="shared" si="105"/>
        <v/>
      </c>
      <c r="H341" s="26" t="s">
        <v>15</v>
      </c>
      <c r="I341" s="21">
        <v>1.0</v>
      </c>
      <c r="J341" s="21">
        <v>1.0</v>
      </c>
      <c r="K341" s="21">
        <v>1.0</v>
      </c>
      <c r="L341" s="21">
        <v>1.0</v>
      </c>
      <c r="M341" s="27" t="s">
        <v>18</v>
      </c>
      <c r="N341" s="22"/>
      <c r="O341" s="22"/>
      <c r="P341" s="22">
        <v>1.0</v>
      </c>
      <c r="Q341" s="22">
        <v>1.0</v>
      </c>
      <c r="R341" s="22">
        <v>1.0</v>
      </c>
      <c r="S341" s="21">
        <v>341.0</v>
      </c>
      <c r="T341" s="8"/>
      <c r="U341" s="8"/>
      <c r="V341" s="8"/>
      <c r="W341" s="8"/>
      <c r="X341" s="8"/>
      <c r="Y341" s="8"/>
      <c r="Z341" s="8"/>
    </row>
    <row r="342" ht="28.5" customHeight="1">
      <c r="A342" s="23" t="s">
        <v>329</v>
      </c>
      <c r="B342" s="17">
        <f t="shared" si="101"/>
        <v>1</v>
      </c>
      <c r="C342" s="24" t="str">
        <f t="shared" si="102"/>
        <v>Ap Dung</v>
      </c>
      <c r="D342" s="24" t="str">
        <f t="shared" si="103"/>
        <v>Bat buoc</v>
      </c>
      <c r="E342" s="31" t="str">
        <f t="shared" si="104"/>
        <v>x</v>
      </c>
      <c r="F342" s="25"/>
      <c r="G342" s="27" t="str">
        <f t="shared" si="105"/>
        <v/>
      </c>
      <c r="H342" s="26" t="s">
        <v>15</v>
      </c>
      <c r="I342" s="21">
        <v>1.0</v>
      </c>
      <c r="J342" s="21">
        <v>1.0</v>
      </c>
      <c r="K342" s="21">
        <v>1.0</v>
      </c>
      <c r="L342" s="21">
        <v>1.0</v>
      </c>
      <c r="M342" s="27" t="s">
        <v>119</v>
      </c>
      <c r="N342" s="22"/>
      <c r="O342" s="27" t="s">
        <v>23</v>
      </c>
      <c r="P342" s="27" t="s">
        <v>23</v>
      </c>
      <c r="Q342" s="27" t="s">
        <v>23</v>
      </c>
      <c r="R342" s="27" t="s">
        <v>23</v>
      </c>
      <c r="S342" s="21">
        <v>342.0</v>
      </c>
      <c r="T342" s="8"/>
      <c r="U342" s="8"/>
      <c r="V342" s="8"/>
      <c r="W342" s="8"/>
      <c r="X342" s="8"/>
      <c r="Y342" s="8"/>
      <c r="Z342" s="8"/>
    </row>
    <row r="343" ht="28.5" customHeight="1">
      <c r="A343" s="23" t="s">
        <v>354</v>
      </c>
      <c r="B343" s="17" t="str">
        <f t="shared" si="101"/>
        <v/>
      </c>
      <c r="C343" s="24" t="str">
        <f t="shared" si="102"/>
        <v>Khong</v>
      </c>
      <c r="D343" s="24" t="str">
        <f t="shared" si="103"/>
        <v>Khong</v>
      </c>
      <c r="E343" s="25" t="str">
        <f t="shared" si="104"/>
        <v/>
      </c>
      <c r="F343" s="25"/>
      <c r="G343" s="27" t="str">
        <f t="shared" si="105"/>
        <v/>
      </c>
      <c r="H343" s="26" t="s">
        <v>5</v>
      </c>
      <c r="I343" s="21">
        <v>1.0</v>
      </c>
      <c r="J343" s="21"/>
      <c r="K343" s="21"/>
      <c r="L343" s="21"/>
      <c r="M343" s="22">
        <v>5.0</v>
      </c>
      <c r="N343" s="22"/>
      <c r="O343" s="22"/>
      <c r="P343" s="22"/>
      <c r="Q343" s="22"/>
      <c r="R343" s="22">
        <v>1.0</v>
      </c>
      <c r="S343" s="21">
        <v>343.0</v>
      </c>
      <c r="T343" s="8"/>
      <c r="U343" s="8"/>
      <c r="V343" s="8"/>
      <c r="W343" s="8"/>
      <c r="X343" s="8"/>
      <c r="Y343" s="8"/>
      <c r="Z343" s="8"/>
    </row>
    <row r="344" ht="28.5" customHeight="1">
      <c r="A344" s="28" t="s">
        <v>355</v>
      </c>
      <c r="B344" s="17"/>
      <c r="C344" s="29"/>
      <c r="D344" s="29"/>
      <c r="E344" s="30"/>
      <c r="F344" s="30"/>
      <c r="G344" s="22"/>
      <c r="H344" s="21"/>
      <c r="I344" s="21"/>
      <c r="J344" s="21"/>
      <c r="K344" s="21"/>
      <c r="L344" s="21"/>
      <c r="M344" s="22"/>
      <c r="N344" s="22"/>
      <c r="O344" s="22"/>
      <c r="P344" s="22"/>
      <c r="Q344" s="22"/>
      <c r="R344" s="22"/>
      <c r="S344" s="21">
        <v>344.0</v>
      </c>
      <c r="T344" s="8"/>
      <c r="U344" s="8"/>
      <c r="V344" s="8"/>
      <c r="W344" s="8"/>
      <c r="X344" s="8"/>
      <c r="Y344" s="8"/>
      <c r="Z344" s="8"/>
    </row>
    <row r="345" ht="28.5" customHeight="1">
      <c r="A345" s="23" t="s">
        <v>254</v>
      </c>
      <c r="B345" s="17">
        <f t="shared" ref="B345:B348" si="106">HLOOKUP($B$2,$I$1:L345,S345,FALSE)</f>
        <v>1</v>
      </c>
      <c r="C345" s="24" t="str">
        <f t="shared" ref="C345:C348" si="107">IF(B345=1,"Ap Dung","Khong")</f>
        <v>Ap Dung</v>
      </c>
      <c r="D345" s="24" t="str">
        <f t="shared" ref="D345:D348" si="108">IF(E345="x","Bat buoc",(IF(E345=1,"khuyen khich","Khong")))</f>
        <v>khuyen khich</v>
      </c>
      <c r="E345" s="25">
        <f t="shared" ref="E345:E348" si="109">HLOOKUP($E$2,$N$1:R345,S345,FALSE)</f>
        <v>1</v>
      </c>
      <c r="F345" s="25"/>
      <c r="G345" s="27" t="str">
        <f t="shared" ref="G345:G348" si="110">IF(AND(F345=1,E345=1),1,IF(AND(F345=1,E345="x"),"x",""))</f>
        <v/>
      </c>
      <c r="H345" s="26" t="s">
        <v>15</v>
      </c>
      <c r="I345" s="21">
        <v>1.0</v>
      </c>
      <c r="J345" s="21">
        <v>1.0</v>
      </c>
      <c r="K345" s="21">
        <v>1.0</v>
      </c>
      <c r="L345" s="21">
        <v>1.0</v>
      </c>
      <c r="M345" s="27" t="s">
        <v>88</v>
      </c>
      <c r="N345" s="22">
        <v>1.0</v>
      </c>
      <c r="O345" s="22">
        <v>1.0</v>
      </c>
      <c r="P345" s="22">
        <v>1.0</v>
      </c>
      <c r="Q345" s="22">
        <v>1.0</v>
      </c>
      <c r="R345" s="22">
        <v>1.0</v>
      </c>
      <c r="S345" s="21">
        <v>345.0</v>
      </c>
      <c r="T345" s="8"/>
      <c r="U345" s="8"/>
      <c r="V345" s="8"/>
      <c r="W345" s="8"/>
      <c r="X345" s="8"/>
      <c r="Y345" s="8"/>
      <c r="Z345" s="8"/>
    </row>
    <row r="346" ht="28.5" customHeight="1">
      <c r="A346" s="23" t="s">
        <v>356</v>
      </c>
      <c r="B346" s="17">
        <f t="shared" si="106"/>
        <v>1</v>
      </c>
      <c r="C346" s="24" t="str">
        <f t="shared" si="107"/>
        <v>Ap Dung</v>
      </c>
      <c r="D346" s="24" t="str">
        <f t="shared" si="108"/>
        <v>khuyen khich</v>
      </c>
      <c r="E346" s="25">
        <f t="shared" si="109"/>
        <v>1</v>
      </c>
      <c r="F346" s="25"/>
      <c r="G346" s="27" t="str">
        <f t="shared" si="110"/>
        <v/>
      </c>
      <c r="H346" s="26" t="s">
        <v>15</v>
      </c>
      <c r="I346" s="21">
        <v>1.0</v>
      </c>
      <c r="J346" s="21">
        <v>1.0</v>
      </c>
      <c r="K346" s="21">
        <v>1.0</v>
      </c>
      <c r="L346" s="21">
        <v>1.0</v>
      </c>
      <c r="M346" s="27" t="s">
        <v>88</v>
      </c>
      <c r="N346" s="22">
        <v>1.0</v>
      </c>
      <c r="O346" s="22">
        <v>1.0</v>
      </c>
      <c r="P346" s="22">
        <v>1.0</v>
      </c>
      <c r="Q346" s="22">
        <v>1.0</v>
      </c>
      <c r="R346" s="22">
        <v>1.0</v>
      </c>
      <c r="S346" s="21">
        <v>346.0</v>
      </c>
      <c r="T346" s="8"/>
      <c r="U346" s="8"/>
      <c r="V346" s="8"/>
      <c r="W346" s="8"/>
      <c r="X346" s="8"/>
      <c r="Y346" s="8"/>
      <c r="Z346" s="8"/>
    </row>
    <row r="347" ht="28.5" customHeight="1">
      <c r="A347" s="23" t="s">
        <v>357</v>
      </c>
      <c r="B347" s="17">
        <f t="shared" si="106"/>
        <v>1</v>
      </c>
      <c r="C347" s="24" t="str">
        <f t="shared" si="107"/>
        <v>Ap Dung</v>
      </c>
      <c r="D347" s="24" t="str">
        <f t="shared" si="108"/>
        <v>khuyen khich</v>
      </c>
      <c r="E347" s="25">
        <f t="shared" si="109"/>
        <v>1</v>
      </c>
      <c r="F347" s="25"/>
      <c r="G347" s="27" t="str">
        <f t="shared" si="110"/>
        <v/>
      </c>
      <c r="H347" s="26" t="s">
        <v>15</v>
      </c>
      <c r="I347" s="21">
        <v>1.0</v>
      </c>
      <c r="J347" s="21">
        <v>1.0</v>
      </c>
      <c r="K347" s="21">
        <v>1.0</v>
      </c>
      <c r="L347" s="21">
        <v>1.0</v>
      </c>
      <c r="M347" s="27" t="s">
        <v>18</v>
      </c>
      <c r="N347" s="22"/>
      <c r="O347" s="22"/>
      <c r="P347" s="22">
        <v>1.0</v>
      </c>
      <c r="Q347" s="22">
        <v>1.0</v>
      </c>
      <c r="R347" s="22">
        <v>1.0</v>
      </c>
      <c r="S347" s="21">
        <v>347.0</v>
      </c>
      <c r="T347" s="8"/>
      <c r="U347" s="8"/>
      <c r="V347" s="8"/>
      <c r="W347" s="8"/>
      <c r="X347" s="8"/>
      <c r="Y347" s="8"/>
      <c r="Z347" s="8"/>
    </row>
    <row r="348" ht="28.5" customHeight="1">
      <c r="A348" s="23" t="s">
        <v>358</v>
      </c>
      <c r="B348" s="17">
        <f t="shared" si="106"/>
        <v>1</v>
      </c>
      <c r="C348" s="24" t="str">
        <f t="shared" si="107"/>
        <v>Ap Dung</v>
      </c>
      <c r="D348" s="24" t="str">
        <f t="shared" si="108"/>
        <v>Khong</v>
      </c>
      <c r="E348" s="25" t="str">
        <f t="shared" si="109"/>
        <v/>
      </c>
      <c r="F348" s="25"/>
      <c r="G348" s="27" t="str">
        <f t="shared" si="110"/>
        <v/>
      </c>
      <c r="H348" s="26" t="s">
        <v>15</v>
      </c>
      <c r="I348" s="21">
        <v>1.0</v>
      </c>
      <c r="J348" s="21">
        <v>1.0</v>
      </c>
      <c r="K348" s="21">
        <v>1.0</v>
      </c>
      <c r="L348" s="21">
        <v>1.0</v>
      </c>
      <c r="M348" s="27" t="s">
        <v>224</v>
      </c>
      <c r="N348" s="22"/>
      <c r="O348" s="22"/>
      <c r="P348" s="22"/>
      <c r="Q348" s="22">
        <v>1.0</v>
      </c>
      <c r="R348" s="22">
        <v>1.0</v>
      </c>
      <c r="S348" s="21">
        <v>348.0</v>
      </c>
      <c r="T348" s="8"/>
      <c r="U348" s="8"/>
      <c r="V348" s="8"/>
      <c r="W348" s="8"/>
      <c r="X348" s="8"/>
      <c r="Y348" s="8"/>
      <c r="Z348" s="8"/>
    </row>
    <row r="349" ht="28.5" customHeight="1">
      <c r="A349" s="28" t="s">
        <v>359</v>
      </c>
      <c r="B349" s="17"/>
      <c r="C349" s="29"/>
      <c r="D349" s="29"/>
      <c r="E349" s="30"/>
      <c r="F349" s="30"/>
      <c r="G349" s="22"/>
      <c r="H349" s="21"/>
      <c r="I349" s="21"/>
      <c r="J349" s="21"/>
      <c r="K349" s="21"/>
      <c r="L349" s="21"/>
      <c r="M349" s="22"/>
      <c r="N349" s="22"/>
      <c r="O349" s="22"/>
      <c r="P349" s="22"/>
      <c r="Q349" s="22"/>
      <c r="R349" s="22"/>
      <c r="S349" s="21">
        <v>349.0</v>
      </c>
      <c r="T349" s="8"/>
      <c r="U349" s="8"/>
      <c r="V349" s="8"/>
      <c r="W349" s="8"/>
      <c r="X349" s="8"/>
      <c r="Y349" s="8"/>
      <c r="Z349" s="8"/>
    </row>
    <row r="350" ht="28.5" customHeight="1">
      <c r="A350" s="23" t="s">
        <v>360</v>
      </c>
      <c r="B350" s="17">
        <f t="shared" ref="B350:B356" si="111">HLOOKUP($B$2,$I$1:L350,S350,FALSE)</f>
        <v>1</v>
      </c>
      <c r="C350" s="24" t="str">
        <f t="shared" ref="C350:C356" si="112">IF(B350=1,"Ap Dung","Khong")</f>
        <v>Ap Dung</v>
      </c>
      <c r="D350" s="24" t="str">
        <f t="shared" ref="D350:D356" si="113">IF(E350="x","Bat buoc",(IF(E350=1,"khuyen khich","Khong")))</f>
        <v>Bat buoc</v>
      </c>
      <c r="E350" s="31" t="str">
        <f t="shared" ref="E350:E356" si="114">HLOOKUP($E$2,$N$1:R350,S350,FALSE)</f>
        <v>x</v>
      </c>
      <c r="F350" s="25"/>
      <c r="G350" s="27" t="str">
        <f t="shared" ref="G350:G356" si="115">IF(AND(F350=1,E350=1),1,IF(AND(F350=1,E350="x"),"x",""))</f>
        <v/>
      </c>
      <c r="H350" s="26" t="s">
        <v>15</v>
      </c>
      <c r="I350" s="21">
        <v>1.0</v>
      </c>
      <c r="J350" s="21">
        <v>1.0</v>
      </c>
      <c r="K350" s="21">
        <v>1.0</v>
      </c>
      <c r="L350" s="21">
        <v>1.0</v>
      </c>
      <c r="M350" s="27" t="s">
        <v>22</v>
      </c>
      <c r="N350" s="27" t="s">
        <v>23</v>
      </c>
      <c r="O350" s="27" t="s">
        <v>23</v>
      </c>
      <c r="P350" s="27" t="s">
        <v>23</v>
      </c>
      <c r="Q350" s="27" t="s">
        <v>23</v>
      </c>
      <c r="R350" s="27" t="s">
        <v>23</v>
      </c>
      <c r="S350" s="21">
        <v>350.0</v>
      </c>
      <c r="T350" s="8"/>
      <c r="U350" s="8"/>
      <c r="V350" s="8"/>
      <c r="W350" s="8"/>
      <c r="X350" s="8"/>
      <c r="Y350" s="8"/>
      <c r="Z350" s="8"/>
    </row>
    <row r="351" ht="28.5" customHeight="1">
      <c r="A351" s="23" t="s">
        <v>361</v>
      </c>
      <c r="B351" s="17">
        <f t="shared" si="111"/>
        <v>1</v>
      </c>
      <c r="C351" s="24" t="str">
        <f t="shared" si="112"/>
        <v>Ap Dung</v>
      </c>
      <c r="D351" s="24" t="str">
        <f t="shared" si="113"/>
        <v>Bat buoc</v>
      </c>
      <c r="E351" s="31" t="str">
        <f t="shared" si="114"/>
        <v>x</v>
      </c>
      <c r="F351" s="25"/>
      <c r="G351" s="27" t="str">
        <f t="shared" si="115"/>
        <v/>
      </c>
      <c r="H351" s="26" t="s">
        <v>15</v>
      </c>
      <c r="I351" s="21">
        <v>1.0</v>
      </c>
      <c r="J351" s="21">
        <v>1.0</v>
      </c>
      <c r="K351" s="21">
        <v>1.0</v>
      </c>
      <c r="L351" s="21">
        <v>1.0</v>
      </c>
      <c r="M351" s="27" t="s">
        <v>22</v>
      </c>
      <c r="N351" s="27" t="s">
        <v>23</v>
      </c>
      <c r="O351" s="27" t="s">
        <v>23</v>
      </c>
      <c r="P351" s="27" t="s">
        <v>23</v>
      </c>
      <c r="Q351" s="27" t="s">
        <v>23</v>
      </c>
      <c r="R351" s="27" t="s">
        <v>23</v>
      </c>
      <c r="S351" s="21">
        <v>351.0</v>
      </c>
      <c r="T351" s="8"/>
      <c r="U351" s="8"/>
      <c r="V351" s="8"/>
      <c r="W351" s="8"/>
      <c r="X351" s="8"/>
      <c r="Y351" s="8"/>
      <c r="Z351" s="8"/>
    </row>
    <row r="352" ht="28.5" customHeight="1">
      <c r="A352" s="23" t="s">
        <v>362</v>
      </c>
      <c r="B352" s="17">
        <f t="shared" si="111"/>
        <v>1</v>
      </c>
      <c r="C352" s="24" t="str">
        <f t="shared" si="112"/>
        <v>Ap Dung</v>
      </c>
      <c r="D352" s="24" t="str">
        <f t="shared" si="113"/>
        <v>Bat buoc</v>
      </c>
      <c r="E352" s="31" t="str">
        <f t="shared" si="114"/>
        <v>x</v>
      </c>
      <c r="F352" s="25"/>
      <c r="G352" s="27" t="str">
        <f t="shared" si="115"/>
        <v/>
      </c>
      <c r="H352" s="26" t="s">
        <v>15</v>
      </c>
      <c r="I352" s="21">
        <v>1.0</v>
      </c>
      <c r="J352" s="21">
        <v>1.0</v>
      </c>
      <c r="K352" s="21">
        <v>1.0</v>
      </c>
      <c r="L352" s="21">
        <v>1.0</v>
      </c>
      <c r="M352" s="27" t="s">
        <v>22</v>
      </c>
      <c r="N352" s="27" t="s">
        <v>23</v>
      </c>
      <c r="O352" s="27" t="s">
        <v>23</v>
      </c>
      <c r="P352" s="27" t="s">
        <v>23</v>
      </c>
      <c r="Q352" s="27" t="s">
        <v>23</v>
      </c>
      <c r="R352" s="27" t="s">
        <v>23</v>
      </c>
      <c r="S352" s="21">
        <v>352.0</v>
      </c>
      <c r="T352" s="8"/>
      <c r="U352" s="8"/>
      <c r="V352" s="8"/>
      <c r="W352" s="8"/>
      <c r="X352" s="8"/>
      <c r="Y352" s="8"/>
      <c r="Z352" s="8"/>
    </row>
    <row r="353" ht="28.5" customHeight="1">
      <c r="A353" s="23" t="s">
        <v>363</v>
      </c>
      <c r="B353" s="17">
        <f t="shared" si="111"/>
        <v>1</v>
      </c>
      <c r="C353" s="24" t="str">
        <f t="shared" si="112"/>
        <v>Ap Dung</v>
      </c>
      <c r="D353" s="24" t="str">
        <f t="shared" si="113"/>
        <v>khuyen khich</v>
      </c>
      <c r="E353" s="25">
        <f t="shared" si="114"/>
        <v>1</v>
      </c>
      <c r="F353" s="25"/>
      <c r="G353" s="27" t="str">
        <f t="shared" si="115"/>
        <v/>
      </c>
      <c r="H353" s="26" t="s">
        <v>15</v>
      </c>
      <c r="I353" s="21">
        <v>1.0</v>
      </c>
      <c r="J353" s="21">
        <v>1.0</v>
      </c>
      <c r="K353" s="21">
        <v>1.0</v>
      </c>
      <c r="L353" s="21">
        <v>1.0</v>
      </c>
      <c r="M353" s="27" t="s">
        <v>136</v>
      </c>
      <c r="N353" s="22"/>
      <c r="O353" s="22"/>
      <c r="P353" s="22">
        <v>1.0</v>
      </c>
      <c r="Q353" s="22">
        <v>1.0</v>
      </c>
      <c r="R353" s="27" t="s">
        <v>23</v>
      </c>
      <c r="S353" s="21">
        <v>353.0</v>
      </c>
      <c r="T353" s="8"/>
      <c r="U353" s="8"/>
      <c r="V353" s="8"/>
      <c r="W353" s="8"/>
      <c r="X353" s="8"/>
      <c r="Y353" s="8"/>
      <c r="Z353" s="8"/>
    </row>
    <row r="354" ht="28.5" customHeight="1">
      <c r="A354" s="23" t="s">
        <v>364</v>
      </c>
      <c r="B354" s="17" t="str">
        <f t="shared" si="111"/>
        <v/>
      </c>
      <c r="C354" s="24" t="str">
        <f t="shared" si="112"/>
        <v>Khong</v>
      </c>
      <c r="D354" s="24" t="str">
        <f t="shared" si="113"/>
        <v>Khong</v>
      </c>
      <c r="E354" s="25" t="str">
        <f t="shared" si="114"/>
        <v/>
      </c>
      <c r="F354" s="25"/>
      <c r="G354" s="27" t="str">
        <f t="shared" si="115"/>
        <v/>
      </c>
      <c r="H354" s="26" t="s">
        <v>5</v>
      </c>
      <c r="I354" s="21">
        <v>1.0</v>
      </c>
      <c r="J354" s="21"/>
      <c r="K354" s="21"/>
      <c r="L354" s="21"/>
      <c r="M354" s="27" t="s">
        <v>224</v>
      </c>
      <c r="N354" s="22"/>
      <c r="O354" s="22"/>
      <c r="P354" s="22"/>
      <c r="Q354" s="22">
        <v>1.0</v>
      </c>
      <c r="R354" s="22">
        <v>1.0</v>
      </c>
      <c r="S354" s="21">
        <v>354.0</v>
      </c>
      <c r="T354" s="8"/>
      <c r="U354" s="8"/>
      <c r="V354" s="8"/>
      <c r="W354" s="8"/>
      <c r="X354" s="8"/>
      <c r="Y354" s="8"/>
      <c r="Z354" s="8"/>
    </row>
    <row r="355" ht="28.5" customHeight="1">
      <c r="A355" s="23" t="s">
        <v>365</v>
      </c>
      <c r="B355" s="17" t="str">
        <f t="shared" si="111"/>
        <v/>
      </c>
      <c r="C355" s="24" t="str">
        <f t="shared" si="112"/>
        <v>Khong</v>
      </c>
      <c r="D355" s="24" t="str">
        <f t="shared" si="113"/>
        <v>Khong</v>
      </c>
      <c r="E355" s="25" t="str">
        <f t="shared" si="114"/>
        <v/>
      </c>
      <c r="F355" s="25"/>
      <c r="G355" s="27" t="str">
        <f t="shared" si="115"/>
        <v/>
      </c>
      <c r="H355" s="26" t="s">
        <v>5</v>
      </c>
      <c r="I355" s="21">
        <v>1.0</v>
      </c>
      <c r="J355" s="21"/>
      <c r="K355" s="21"/>
      <c r="L355" s="21"/>
      <c r="M355" s="27" t="s">
        <v>224</v>
      </c>
      <c r="N355" s="22"/>
      <c r="O355" s="22"/>
      <c r="P355" s="22"/>
      <c r="Q355" s="22">
        <v>1.0</v>
      </c>
      <c r="R355" s="22">
        <v>1.0</v>
      </c>
      <c r="S355" s="21">
        <v>355.0</v>
      </c>
      <c r="T355" s="8"/>
      <c r="U355" s="8"/>
      <c r="V355" s="8"/>
      <c r="W355" s="8"/>
      <c r="X355" s="8"/>
      <c r="Y355" s="8"/>
      <c r="Z355" s="8"/>
    </row>
    <row r="356" ht="28.5" customHeight="1">
      <c r="A356" s="23" t="s">
        <v>366</v>
      </c>
      <c r="B356" s="17" t="str">
        <f t="shared" si="111"/>
        <v/>
      </c>
      <c r="C356" s="24" t="str">
        <f t="shared" si="112"/>
        <v>Khong</v>
      </c>
      <c r="D356" s="24" t="str">
        <f t="shared" si="113"/>
        <v>Khong</v>
      </c>
      <c r="E356" s="25" t="str">
        <f t="shared" si="114"/>
        <v/>
      </c>
      <c r="F356" s="25"/>
      <c r="G356" s="27" t="str">
        <f t="shared" si="115"/>
        <v/>
      </c>
      <c r="H356" s="26" t="s">
        <v>5</v>
      </c>
      <c r="I356" s="21">
        <v>1.0</v>
      </c>
      <c r="J356" s="21"/>
      <c r="K356" s="21"/>
      <c r="L356" s="21"/>
      <c r="M356" s="27" t="s">
        <v>224</v>
      </c>
      <c r="N356" s="22"/>
      <c r="O356" s="22"/>
      <c r="P356" s="22"/>
      <c r="Q356" s="22">
        <v>1.0</v>
      </c>
      <c r="R356" s="22">
        <v>1.0</v>
      </c>
      <c r="S356" s="21">
        <v>356.0</v>
      </c>
      <c r="T356" s="8"/>
      <c r="U356" s="8"/>
      <c r="V356" s="8"/>
      <c r="W356" s="8"/>
      <c r="X356" s="8"/>
      <c r="Y356" s="8"/>
      <c r="Z356" s="8"/>
    </row>
    <row r="357" ht="28.5" customHeight="1">
      <c r="A357" s="28" t="s">
        <v>367</v>
      </c>
      <c r="B357" s="17"/>
      <c r="C357" s="29"/>
      <c r="D357" s="29"/>
      <c r="E357" s="30"/>
      <c r="F357" s="30"/>
      <c r="G357" s="22"/>
      <c r="H357" s="21"/>
      <c r="I357" s="21"/>
      <c r="J357" s="21"/>
      <c r="K357" s="21"/>
      <c r="L357" s="21"/>
      <c r="M357" s="22"/>
      <c r="N357" s="22"/>
      <c r="O357" s="22"/>
      <c r="P357" s="22"/>
      <c r="Q357" s="22"/>
      <c r="R357" s="22"/>
      <c r="S357" s="21">
        <v>357.0</v>
      </c>
      <c r="T357" s="8"/>
      <c r="U357" s="8"/>
      <c r="V357" s="8"/>
      <c r="W357" s="8"/>
      <c r="X357" s="8"/>
      <c r="Y357" s="8"/>
      <c r="Z357" s="8"/>
    </row>
    <row r="358" ht="28.5" customHeight="1">
      <c r="A358" s="23" t="s">
        <v>368</v>
      </c>
      <c r="B358" s="17">
        <f t="shared" ref="B358:B361" si="116">HLOOKUP($B$2,$I$1:L358,S358,FALSE)</f>
        <v>1</v>
      </c>
      <c r="C358" s="24" t="str">
        <f t="shared" ref="C358:C361" si="117">IF(B358=1,"Ap Dung","Khong")</f>
        <v>Ap Dung</v>
      </c>
      <c r="D358" s="24" t="str">
        <f t="shared" ref="D358:D361" si="118">IF(E358="x","Bat buoc",(IF(E358=1,"khuyen khich","Khong")))</f>
        <v>Bat buoc</v>
      </c>
      <c r="E358" s="31" t="str">
        <f t="shared" ref="E358:E361" si="119">HLOOKUP($E$2,$N$1:R358,S358,FALSE)</f>
        <v>x</v>
      </c>
      <c r="F358" s="25"/>
      <c r="G358" s="27" t="str">
        <f t="shared" ref="G358:G361" si="120">IF(AND(F358=1,E358=1),1,IF(AND(F358=1,E358="x"),"x",""))</f>
        <v/>
      </c>
      <c r="H358" s="26" t="s">
        <v>15</v>
      </c>
      <c r="I358" s="21">
        <v>1.0</v>
      </c>
      <c r="J358" s="21">
        <v>1.0</v>
      </c>
      <c r="K358" s="21">
        <v>1.0</v>
      </c>
      <c r="L358" s="21">
        <v>1.0</v>
      </c>
      <c r="M358" s="27" t="s">
        <v>22</v>
      </c>
      <c r="N358" s="27" t="s">
        <v>23</v>
      </c>
      <c r="O358" s="27" t="s">
        <v>23</v>
      </c>
      <c r="P358" s="27" t="s">
        <v>23</v>
      </c>
      <c r="Q358" s="27" t="s">
        <v>23</v>
      </c>
      <c r="R358" s="27" t="s">
        <v>23</v>
      </c>
      <c r="S358" s="21">
        <v>358.0</v>
      </c>
      <c r="T358" s="8"/>
      <c r="U358" s="8"/>
      <c r="V358" s="8"/>
      <c r="W358" s="8"/>
      <c r="X358" s="8"/>
      <c r="Y358" s="8"/>
      <c r="Z358" s="8"/>
    </row>
    <row r="359" ht="28.5" customHeight="1">
      <c r="A359" s="23" t="s">
        <v>369</v>
      </c>
      <c r="B359" s="17">
        <f t="shared" si="116"/>
        <v>1</v>
      </c>
      <c r="C359" s="24" t="str">
        <f t="shared" si="117"/>
        <v>Ap Dung</v>
      </c>
      <c r="D359" s="24" t="str">
        <f t="shared" si="118"/>
        <v>Khong</v>
      </c>
      <c r="E359" s="25" t="str">
        <f t="shared" si="119"/>
        <v/>
      </c>
      <c r="F359" s="25"/>
      <c r="G359" s="27" t="str">
        <f t="shared" si="120"/>
        <v/>
      </c>
      <c r="H359" s="26" t="s">
        <v>15</v>
      </c>
      <c r="I359" s="21">
        <v>1.0</v>
      </c>
      <c r="J359" s="21">
        <v>1.0</v>
      </c>
      <c r="K359" s="21">
        <v>1.0</v>
      </c>
      <c r="L359" s="21">
        <v>1.0</v>
      </c>
      <c r="M359" s="27" t="s">
        <v>88</v>
      </c>
      <c r="N359" s="22"/>
      <c r="O359" s="22"/>
      <c r="P359" s="22"/>
      <c r="Q359" s="22"/>
      <c r="R359" s="22"/>
      <c r="S359" s="21">
        <v>359.0</v>
      </c>
      <c r="T359" s="8"/>
      <c r="U359" s="8"/>
      <c r="V359" s="8"/>
      <c r="W359" s="8"/>
      <c r="X359" s="8"/>
      <c r="Y359" s="8"/>
      <c r="Z359" s="8"/>
    </row>
    <row r="360" ht="28.5" customHeight="1">
      <c r="A360" s="23" t="s">
        <v>370</v>
      </c>
      <c r="B360" s="17">
        <f t="shared" si="116"/>
        <v>1</v>
      </c>
      <c r="C360" s="24" t="str">
        <f t="shared" si="117"/>
        <v>Ap Dung</v>
      </c>
      <c r="D360" s="24" t="str">
        <f t="shared" si="118"/>
        <v>Bat buoc</v>
      </c>
      <c r="E360" s="31" t="str">
        <f t="shared" si="119"/>
        <v>x</v>
      </c>
      <c r="F360" s="25"/>
      <c r="G360" s="27" t="str">
        <f t="shared" si="120"/>
        <v/>
      </c>
      <c r="H360" s="26" t="s">
        <v>15</v>
      </c>
      <c r="I360" s="21">
        <v>1.0</v>
      </c>
      <c r="J360" s="21">
        <v>1.0</v>
      </c>
      <c r="K360" s="21">
        <v>1.0</v>
      </c>
      <c r="L360" s="21">
        <v>1.0</v>
      </c>
      <c r="M360" s="27" t="s">
        <v>22</v>
      </c>
      <c r="N360" s="27" t="s">
        <v>23</v>
      </c>
      <c r="O360" s="27" t="s">
        <v>23</v>
      </c>
      <c r="P360" s="27" t="s">
        <v>23</v>
      </c>
      <c r="Q360" s="27" t="s">
        <v>23</v>
      </c>
      <c r="R360" s="27" t="s">
        <v>23</v>
      </c>
      <c r="S360" s="21">
        <v>360.0</v>
      </c>
      <c r="T360" s="8"/>
      <c r="U360" s="8"/>
      <c r="V360" s="8"/>
      <c r="W360" s="8"/>
      <c r="X360" s="8"/>
      <c r="Y360" s="8"/>
      <c r="Z360" s="8"/>
    </row>
    <row r="361" ht="28.5" customHeight="1">
      <c r="A361" s="23" t="s">
        <v>371</v>
      </c>
      <c r="B361" s="17">
        <f t="shared" si="116"/>
        <v>1</v>
      </c>
      <c r="C361" s="24" t="str">
        <f t="shared" si="117"/>
        <v>Ap Dung</v>
      </c>
      <c r="D361" s="24" t="str">
        <f t="shared" si="118"/>
        <v>khuyen khich</v>
      </c>
      <c r="E361" s="25">
        <f t="shared" si="119"/>
        <v>1</v>
      </c>
      <c r="F361" s="25"/>
      <c r="G361" s="27" t="str">
        <f t="shared" si="120"/>
        <v/>
      </c>
      <c r="H361" s="26" t="s">
        <v>15</v>
      </c>
      <c r="I361" s="21">
        <v>1.0</v>
      </c>
      <c r="J361" s="21">
        <v>1.0</v>
      </c>
      <c r="K361" s="21">
        <v>1.0</v>
      </c>
      <c r="L361" s="21">
        <v>1.0</v>
      </c>
      <c r="M361" s="27" t="s">
        <v>18</v>
      </c>
      <c r="N361" s="22"/>
      <c r="O361" s="22"/>
      <c r="P361" s="22">
        <v>1.0</v>
      </c>
      <c r="Q361" s="22">
        <v>1.0</v>
      </c>
      <c r="R361" s="22">
        <v>1.0</v>
      </c>
      <c r="S361" s="21">
        <v>361.0</v>
      </c>
      <c r="T361" s="8"/>
      <c r="U361" s="8"/>
      <c r="V361" s="8"/>
      <c r="W361" s="8"/>
      <c r="X361" s="8"/>
      <c r="Y361" s="8"/>
      <c r="Z361" s="8"/>
    </row>
    <row r="362" ht="28.5" customHeight="1">
      <c r="A362" s="28" t="s">
        <v>372</v>
      </c>
      <c r="B362" s="17"/>
      <c r="C362" s="29"/>
      <c r="D362" s="29"/>
      <c r="E362" s="30"/>
      <c r="F362" s="30"/>
      <c r="G362" s="22"/>
      <c r="H362" s="21"/>
      <c r="I362" s="21"/>
      <c r="J362" s="21"/>
      <c r="K362" s="21"/>
      <c r="L362" s="21"/>
      <c r="M362" s="22"/>
      <c r="N362" s="22"/>
      <c r="O362" s="22"/>
      <c r="P362" s="22"/>
      <c r="Q362" s="22"/>
      <c r="R362" s="22"/>
      <c r="S362" s="21">
        <v>362.0</v>
      </c>
      <c r="T362" s="8"/>
      <c r="U362" s="8"/>
      <c r="V362" s="8"/>
      <c r="W362" s="8"/>
      <c r="X362" s="8"/>
      <c r="Y362" s="8"/>
      <c r="Z362" s="8"/>
    </row>
    <row r="363" ht="28.5" customHeight="1">
      <c r="A363" s="23" t="s">
        <v>373</v>
      </c>
      <c r="B363" s="17">
        <f t="shared" ref="B363:B365" si="121">HLOOKUP($B$2,$I$1:L363,S363,FALSE)</f>
        <v>1</v>
      </c>
      <c r="C363" s="24" t="str">
        <f t="shared" ref="C363:C365" si="122">IF(B363=1,"Ap Dung","Khong")</f>
        <v>Ap Dung</v>
      </c>
      <c r="D363" s="24" t="str">
        <f t="shared" ref="D363:D365" si="123">IF(E363="x","Bat buoc",(IF(E363=1,"khuyen khich","Khong")))</f>
        <v>Bat buoc</v>
      </c>
      <c r="E363" s="31" t="str">
        <f t="shared" ref="E363:E365" si="124">HLOOKUP($E$2,$N$1:R363,S363,FALSE)</f>
        <v>x</v>
      </c>
      <c r="F363" s="25"/>
      <c r="G363" s="27" t="str">
        <f t="shared" ref="G363:G365" si="125">IF(AND(F363=1,E363=1),1,IF(AND(F363=1,E363="x"),"x",""))</f>
        <v/>
      </c>
      <c r="H363" s="26" t="s">
        <v>15</v>
      </c>
      <c r="I363" s="21">
        <v>1.0</v>
      </c>
      <c r="J363" s="21">
        <v>1.0</v>
      </c>
      <c r="K363" s="21">
        <v>1.0</v>
      </c>
      <c r="L363" s="21">
        <v>1.0</v>
      </c>
      <c r="M363" s="27" t="s">
        <v>22</v>
      </c>
      <c r="N363" s="27" t="s">
        <v>23</v>
      </c>
      <c r="O363" s="27" t="s">
        <v>23</v>
      </c>
      <c r="P363" s="27" t="s">
        <v>23</v>
      </c>
      <c r="Q363" s="27" t="s">
        <v>23</v>
      </c>
      <c r="R363" s="27" t="s">
        <v>23</v>
      </c>
      <c r="S363" s="21">
        <v>363.0</v>
      </c>
      <c r="T363" s="8"/>
      <c r="U363" s="8"/>
      <c r="V363" s="8"/>
      <c r="W363" s="8"/>
      <c r="X363" s="8"/>
      <c r="Y363" s="8"/>
      <c r="Z363" s="8"/>
    </row>
    <row r="364" ht="28.5" customHeight="1">
      <c r="A364" s="23" t="s">
        <v>374</v>
      </c>
      <c r="B364" s="17">
        <f t="shared" si="121"/>
        <v>1</v>
      </c>
      <c r="C364" s="24" t="str">
        <f t="shared" si="122"/>
        <v>Ap Dung</v>
      </c>
      <c r="D364" s="24" t="str">
        <f t="shared" si="123"/>
        <v>Bat buoc</v>
      </c>
      <c r="E364" s="31" t="str">
        <f t="shared" si="124"/>
        <v>x</v>
      </c>
      <c r="F364" s="25"/>
      <c r="G364" s="27" t="str">
        <f t="shared" si="125"/>
        <v/>
      </c>
      <c r="H364" s="26" t="s">
        <v>15</v>
      </c>
      <c r="I364" s="21">
        <v>1.0</v>
      </c>
      <c r="J364" s="21">
        <v>1.0</v>
      </c>
      <c r="K364" s="21">
        <v>1.0</v>
      </c>
      <c r="L364" s="21">
        <v>1.0</v>
      </c>
      <c r="M364" s="27" t="s">
        <v>22</v>
      </c>
      <c r="N364" s="27" t="s">
        <v>23</v>
      </c>
      <c r="O364" s="27" t="s">
        <v>23</v>
      </c>
      <c r="P364" s="27" t="s">
        <v>23</v>
      </c>
      <c r="Q364" s="27" t="s">
        <v>23</v>
      </c>
      <c r="R364" s="27" t="s">
        <v>23</v>
      </c>
      <c r="S364" s="21">
        <v>364.0</v>
      </c>
      <c r="T364" s="8"/>
      <c r="U364" s="8"/>
      <c r="V364" s="8"/>
      <c r="W364" s="8"/>
      <c r="X364" s="8"/>
      <c r="Y364" s="8"/>
      <c r="Z364" s="8"/>
    </row>
    <row r="365" ht="28.5" customHeight="1">
      <c r="A365" s="23" t="s">
        <v>375</v>
      </c>
      <c r="B365" s="17">
        <f t="shared" si="121"/>
        <v>1</v>
      </c>
      <c r="C365" s="24" t="str">
        <f t="shared" si="122"/>
        <v>Ap Dung</v>
      </c>
      <c r="D365" s="24" t="str">
        <f t="shared" si="123"/>
        <v>Khong</v>
      </c>
      <c r="E365" s="25" t="str">
        <f t="shared" si="124"/>
        <v/>
      </c>
      <c r="F365" s="25"/>
      <c r="G365" s="27" t="str">
        <f t="shared" si="125"/>
        <v/>
      </c>
      <c r="H365" s="26" t="s">
        <v>15</v>
      </c>
      <c r="I365" s="21">
        <v>1.0</v>
      </c>
      <c r="J365" s="21">
        <v>1.0</v>
      </c>
      <c r="K365" s="21">
        <v>1.0</v>
      </c>
      <c r="L365" s="21">
        <v>1.0</v>
      </c>
      <c r="M365" s="22">
        <v>5.0</v>
      </c>
      <c r="N365" s="22"/>
      <c r="O365" s="22"/>
      <c r="P365" s="22"/>
      <c r="Q365" s="22"/>
      <c r="R365" s="22">
        <v>1.0</v>
      </c>
      <c r="S365" s="21">
        <v>365.0</v>
      </c>
      <c r="T365" s="8"/>
      <c r="U365" s="8"/>
      <c r="V365" s="8"/>
      <c r="W365" s="8"/>
      <c r="X365" s="8"/>
      <c r="Y365" s="8"/>
      <c r="Z365" s="8"/>
    </row>
    <row r="366" ht="28.5" customHeight="1">
      <c r="A366" s="28" t="s">
        <v>376</v>
      </c>
      <c r="B366" s="17"/>
      <c r="C366" s="29"/>
      <c r="D366" s="29"/>
      <c r="E366" s="30"/>
      <c r="F366" s="30"/>
      <c r="G366" s="22"/>
      <c r="H366" s="21"/>
      <c r="I366" s="21"/>
      <c r="J366" s="21"/>
      <c r="K366" s="21"/>
      <c r="L366" s="21"/>
      <c r="M366" s="22"/>
      <c r="N366" s="22"/>
      <c r="O366" s="22"/>
      <c r="P366" s="22"/>
      <c r="Q366" s="22"/>
      <c r="R366" s="22"/>
      <c r="S366" s="21">
        <v>366.0</v>
      </c>
      <c r="T366" s="8"/>
      <c r="U366" s="8"/>
      <c r="V366" s="8"/>
      <c r="W366" s="8"/>
      <c r="X366" s="8"/>
      <c r="Y366" s="8"/>
      <c r="Z366" s="8"/>
    </row>
    <row r="367" ht="28.5" customHeight="1">
      <c r="A367" s="23" t="s">
        <v>377</v>
      </c>
      <c r="B367" s="17">
        <f t="shared" ref="B367:B371" si="126">HLOOKUP($B$2,$I$1:L367,S367,FALSE)</f>
        <v>1</v>
      </c>
      <c r="C367" s="24" t="str">
        <f t="shared" ref="C367:C371" si="127">IF(B367=1,"Ap Dung","Khong")</f>
        <v>Ap Dung</v>
      </c>
      <c r="D367" s="24" t="str">
        <f t="shared" ref="D367:D371" si="128">IF(E367="x","Bat buoc",(IF(E367=1,"khuyen khich","Khong")))</f>
        <v>Khong</v>
      </c>
      <c r="E367" s="25" t="str">
        <f t="shared" ref="E367:E371" si="129">HLOOKUP($E$2,$N$1:R367,S367,FALSE)</f>
        <v/>
      </c>
      <c r="F367" s="25"/>
      <c r="G367" s="27" t="str">
        <f t="shared" ref="G367:G371" si="130">IF(AND(F367=1,E367=1),1,IF(AND(F367=1,E367="x"),"x",""))</f>
        <v/>
      </c>
      <c r="H367" s="26" t="s">
        <v>70</v>
      </c>
      <c r="I367" s="21">
        <v>1.0</v>
      </c>
      <c r="J367" s="21">
        <v>1.0</v>
      </c>
      <c r="K367" s="21">
        <v>1.0</v>
      </c>
      <c r="L367" s="21"/>
      <c r="M367" s="22">
        <v>2.0</v>
      </c>
      <c r="N367" s="22"/>
      <c r="O367" s="22">
        <v>1.0</v>
      </c>
      <c r="P367" s="22"/>
      <c r="Q367" s="22"/>
      <c r="R367" s="22"/>
      <c r="S367" s="21">
        <v>367.0</v>
      </c>
      <c r="T367" s="8"/>
      <c r="U367" s="8"/>
      <c r="V367" s="8"/>
      <c r="W367" s="8"/>
      <c r="X367" s="8"/>
      <c r="Y367" s="8"/>
      <c r="Z367" s="8"/>
    </row>
    <row r="368" ht="28.5" customHeight="1">
      <c r="A368" s="23" t="s">
        <v>378</v>
      </c>
      <c r="B368" s="17">
        <f t="shared" si="126"/>
        <v>1</v>
      </c>
      <c r="C368" s="24" t="str">
        <f t="shared" si="127"/>
        <v>Ap Dung</v>
      </c>
      <c r="D368" s="24" t="str">
        <f t="shared" si="128"/>
        <v>khuyen khich</v>
      </c>
      <c r="E368" s="25">
        <f t="shared" si="129"/>
        <v>1</v>
      </c>
      <c r="F368" s="25"/>
      <c r="G368" s="27" t="str">
        <f t="shared" si="130"/>
        <v/>
      </c>
      <c r="H368" s="26" t="s">
        <v>70</v>
      </c>
      <c r="I368" s="21">
        <v>1.0</v>
      </c>
      <c r="J368" s="21">
        <v>1.0</v>
      </c>
      <c r="K368" s="21">
        <v>1.0</v>
      </c>
      <c r="L368" s="21"/>
      <c r="M368" s="27" t="s">
        <v>35</v>
      </c>
      <c r="N368" s="22"/>
      <c r="O368" s="22"/>
      <c r="P368" s="22">
        <v>1.0</v>
      </c>
      <c r="Q368" s="27" t="s">
        <v>23</v>
      </c>
      <c r="R368" s="27" t="s">
        <v>23</v>
      </c>
      <c r="S368" s="21">
        <v>368.0</v>
      </c>
      <c r="T368" s="8"/>
      <c r="U368" s="8"/>
      <c r="V368" s="8"/>
      <c r="W368" s="8"/>
      <c r="X368" s="8"/>
      <c r="Y368" s="8"/>
      <c r="Z368" s="8"/>
    </row>
    <row r="369" ht="28.5" customHeight="1">
      <c r="A369" s="23" t="s">
        <v>379</v>
      </c>
      <c r="B369" s="17">
        <f t="shared" si="126"/>
        <v>1</v>
      </c>
      <c r="C369" s="24" t="str">
        <f t="shared" si="127"/>
        <v>Ap Dung</v>
      </c>
      <c r="D369" s="24" t="str">
        <f t="shared" si="128"/>
        <v>Khong</v>
      </c>
      <c r="E369" s="25" t="str">
        <f t="shared" si="129"/>
        <v/>
      </c>
      <c r="F369" s="25"/>
      <c r="G369" s="27" t="str">
        <f t="shared" si="130"/>
        <v/>
      </c>
      <c r="H369" s="26" t="s">
        <v>70</v>
      </c>
      <c r="I369" s="21">
        <v>1.0</v>
      </c>
      <c r="J369" s="21">
        <v>1.0</v>
      </c>
      <c r="K369" s="21">
        <v>1.0</v>
      </c>
      <c r="L369" s="21"/>
      <c r="M369" s="27" t="s">
        <v>129</v>
      </c>
      <c r="N369" s="22"/>
      <c r="O369" s="22"/>
      <c r="P369" s="22"/>
      <c r="Q369" s="22">
        <v>1.0</v>
      </c>
      <c r="R369" s="27" t="s">
        <v>23</v>
      </c>
      <c r="S369" s="21">
        <v>369.0</v>
      </c>
      <c r="T369" s="8"/>
      <c r="U369" s="8"/>
      <c r="V369" s="8"/>
      <c r="W369" s="8"/>
      <c r="X369" s="8"/>
      <c r="Y369" s="8"/>
      <c r="Z369" s="8"/>
    </row>
    <row r="370" ht="28.5" customHeight="1">
      <c r="A370" s="23" t="s">
        <v>380</v>
      </c>
      <c r="B370" s="17">
        <f t="shared" si="126"/>
        <v>1</v>
      </c>
      <c r="C370" s="24" t="str">
        <f t="shared" si="127"/>
        <v>Ap Dung</v>
      </c>
      <c r="D370" s="24" t="str">
        <f t="shared" si="128"/>
        <v>Khong</v>
      </c>
      <c r="E370" s="25" t="str">
        <f t="shared" si="129"/>
        <v/>
      </c>
      <c r="F370" s="25"/>
      <c r="G370" s="27" t="str">
        <f t="shared" si="130"/>
        <v/>
      </c>
      <c r="H370" s="26" t="s">
        <v>70</v>
      </c>
      <c r="I370" s="21">
        <v>1.0</v>
      </c>
      <c r="J370" s="21">
        <v>1.0</v>
      </c>
      <c r="K370" s="21">
        <v>1.0</v>
      </c>
      <c r="L370" s="21"/>
      <c r="M370" s="27" t="s">
        <v>224</v>
      </c>
      <c r="N370" s="22"/>
      <c r="O370" s="22"/>
      <c r="P370" s="22"/>
      <c r="Q370" s="22">
        <v>1.0</v>
      </c>
      <c r="R370" s="22">
        <v>1.0</v>
      </c>
      <c r="S370" s="21">
        <v>370.0</v>
      </c>
      <c r="T370" s="8"/>
      <c r="U370" s="8"/>
      <c r="V370" s="8"/>
      <c r="W370" s="8"/>
      <c r="X370" s="8"/>
      <c r="Y370" s="8"/>
      <c r="Z370" s="8"/>
    </row>
    <row r="371" ht="28.5" customHeight="1">
      <c r="A371" s="23" t="s">
        <v>381</v>
      </c>
      <c r="B371" s="17">
        <f t="shared" si="126"/>
        <v>1</v>
      </c>
      <c r="C371" s="24" t="str">
        <f t="shared" si="127"/>
        <v>Ap Dung</v>
      </c>
      <c r="D371" s="24" t="str">
        <f t="shared" si="128"/>
        <v>Khong</v>
      </c>
      <c r="E371" s="25" t="str">
        <f t="shared" si="129"/>
        <v/>
      </c>
      <c r="F371" s="25"/>
      <c r="G371" s="27" t="str">
        <f t="shared" si="130"/>
        <v/>
      </c>
      <c r="H371" s="26" t="s">
        <v>70</v>
      </c>
      <c r="I371" s="21">
        <v>1.0</v>
      </c>
      <c r="J371" s="21">
        <v>1.0</v>
      </c>
      <c r="K371" s="21">
        <v>1.0</v>
      </c>
      <c r="L371" s="21"/>
      <c r="M371" s="22">
        <v>5.0</v>
      </c>
      <c r="N371" s="22"/>
      <c r="O371" s="22"/>
      <c r="P371" s="22"/>
      <c r="Q371" s="22"/>
      <c r="R371" s="22">
        <v>1.0</v>
      </c>
      <c r="S371" s="21">
        <v>371.0</v>
      </c>
      <c r="T371" s="8"/>
      <c r="U371" s="8"/>
      <c r="V371" s="8"/>
      <c r="W371" s="8"/>
      <c r="X371" s="8"/>
      <c r="Y371" s="8"/>
      <c r="Z371" s="8"/>
    </row>
    <row r="372" ht="28.5" customHeight="1">
      <c r="A372" s="28" t="s">
        <v>382</v>
      </c>
      <c r="B372" s="17"/>
      <c r="C372" s="29"/>
      <c r="D372" s="29"/>
      <c r="E372" s="30"/>
      <c r="F372" s="30"/>
      <c r="G372" s="22"/>
      <c r="H372" s="21"/>
      <c r="I372" s="21"/>
      <c r="J372" s="21"/>
      <c r="K372" s="21"/>
      <c r="L372" s="21"/>
      <c r="M372" s="22"/>
      <c r="N372" s="22"/>
      <c r="O372" s="22"/>
      <c r="P372" s="22"/>
      <c r="Q372" s="22"/>
      <c r="R372" s="22"/>
      <c r="S372" s="21">
        <v>372.0</v>
      </c>
      <c r="T372" s="8"/>
      <c r="U372" s="8"/>
      <c r="V372" s="8"/>
      <c r="W372" s="8"/>
      <c r="X372" s="8"/>
      <c r="Y372" s="8"/>
      <c r="Z372" s="8"/>
    </row>
    <row r="373" ht="28.5" customHeight="1">
      <c r="A373" s="23" t="s">
        <v>383</v>
      </c>
      <c r="B373" s="17">
        <f>HLOOKUP($B$2,$I$1:L373,S373,FALSE)</f>
        <v>1</v>
      </c>
      <c r="C373" s="24" t="str">
        <f>IF(B373=1,"Ap Dung","Khong")</f>
        <v>Ap Dung</v>
      </c>
      <c r="D373" s="24" t="str">
        <f>IF(E373="x","Bat buoc",(IF(E373=1,"khuyen khich","Khong")))</f>
        <v>Bat buoc</v>
      </c>
      <c r="E373" s="31" t="str">
        <f>HLOOKUP($E$2,$N$1:R373,S373,FALSE)</f>
        <v>x</v>
      </c>
      <c r="F373" s="25"/>
      <c r="G373" s="27" t="str">
        <f>IF(AND(F373=1,E373=1),1,IF(AND(F373=1,E373="x"),"x",""))</f>
        <v/>
      </c>
      <c r="H373" s="26" t="s">
        <v>15</v>
      </c>
      <c r="I373" s="21">
        <v>1.0</v>
      </c>
      <c r="J373" s="21">
        <v>1.0</v>
      </c>
      <c r="K373" s="21">
        <v>1.0</v>
      </c>
      <c r="L373" s="21">
        <v>1.0</v>
      </c>
      <c r="M373" s="27" t="s">
        <v>22</v>
      </c>
      <c r="N373" s="27" t="s">
        <v>23</v>
      </c>
      <c r="O373" s="27" t="s">
        <v>23</v>
      </c>
      <c r="P373" s="27" t="s">
        <v>23</v>
      </c>
      <c r="Q373" s="27" t="s">
        <v>23</v>
      </c>
      <c r="R373" s="27" t="s">
        <v>23</v>
      </c>
      <c r="S373" s="21">
        <v>373.0</v>
      </c>
      <c r="T373" s="8"/>
      <c r="U373" s="8"/>
      <c r="V373" s="8"/>
      <c r="W373" s="8"/>
      <c r="X373" s="8"/>
      <c r="Y373" s="8"/>
      <c r="Z373" s="8"/>
    </row>
    <row r="374" ht="28.5" customHeight="1">
      <c r="A374" s="28" t="s">
        <v>384</v>
      </c>
      <c r="B374" s="17"/>
      <c r="C374" s="29"/>
      <c r="D374" s="29"/>
      <c r="E374" s="30"/>
      <c r="F374" s="30"/>
      <c r="G374" s="22"/>
      <c r="H374" s="21"/>
      <c r="I374" s="21"/>
      <c r="J374" s="21"/>
      <c r="K374" s="21"/>
      <c r="L374" s="21"/>
      <c r="M374" s="22"/>
      <c r="N374" s="22"/>
      <c r="O374" s="22"/>
      <c r="P374" s="22"/>
      <c r="Q374" s="22"/>
      <c r="R374" s="22"/>
      <c r="S374" s="21">
        <v>374.0</v>
      </c>
      <c r="T374" s="8"/>
      <c r="U374" s="8"/>
      <c r="V374" s="8"/>
      <c r="W374" s="8"/>
      <c r="X374" s="8"/>
      <c r="Y374" s="8"/>
      <c r="Z374" s="8"/>
    </row>
    <row r="375" ht="28.5" customHeight="1">
      <c r="A375" s="23" t="s">
        <v>385</v>
      </c>
      <c r="B375" s="17">
        <f t="shared" ref="B375:B377" si="131">HLOOKUP($B$2,$I$1:L375,S375,FALSE)</f>
        <v>1</v>
      </c>
      <c r="C375" s="24" t="str">
        <f t="shared" ref="C375:C377" si="132">IF(B375=1,"Ap Dung","Khong")</f>
        <v>Ap Dung</v>
      </c>
      <c r="D375" s="24" t="str">
        <f t="shared" ref="D375:D377" si="133">IF(E375="x","Bat buoc",(IF(E375=1,"khuyen khich","Khong")))</f>
        <v>Bat buoc</v>
      </c>
      <c r="E375" s="31" t="str">
        <f t="shared" ref="E375:E377" si="134">HLOOKUP($E$2,$N$1:R375,S375,FALSE)</f>
        <v>x</v>
      </c>
      <c r="F375" s="25"/>
      <c r="G375" s="27" t="str">
        <f t="shared" ref="G375:G377" si="135">IF(AND(F375=1,E375=1),1,IF(AND(F375=1,E375="x"),"x",""))</f>
        <v/>
      </c>
      <c r="H375" s="26" t="s">
        <v>15</v>
      </c>
      <c r="I375" s="21">
        <v>1.0</v>
      </c>
      <c r="J375" s="21">
        <v>1.0</v>
      </c>
      <c r="K375" s="21">
        <v>1.0</v>
      </c>
      <c r="L375" s="21">
        <v>1.0</v>
      </c>
      <c r="M375" s="27" t="s">
        <v>22</v>
      </c>
      <c r="N375" s="27" t="s">
        <v>23</v>
      </c>
      <c r="O375" s="27" t="s">
        <v>23</v>
      </c>
      <c r="P375" s="27" t="s">
        <v>23</v>
      </c>
      <c r="Q375" s="27" t="s">
        <v>23</v>
      </c>
      <c r="R375" s="27" t="s">
        <v>23</v>
      </c>
      <c r="S375" s="21">
        <v>375.0</v>
      </c>
      <c r="T375" s="8"/>
      <c r="U375" s="8"/>
      <c r="V375" s="8"/>
      <c r="W375" s="8"/>
      <c r="X375" s="8"/>
      <c r="Y375" s="8"/>
      <c r="Z375" s="8"/>
    </row>
    <row r="376" ht="28.5" customHeight="1">
      <c r="A376" s="23" t="s">
        <v>386</v>
      </c>
      <c r="B376" s="17">
        <f t="shared" si="131"/>
        <v>1</v>
      </c>
      <c r="C376" s="24" t="str">
        <f t="shared" si="132"/>
        <v>Ap Dung</v>
      </c>
      <c r="D376" s="24" t="str">
        <f t="shared" si="133"/>
        <v>Bat buoc</v>
      </c>
      <c r="E376" s="31" t="str">
        <f t="shared" si="134"/>
        <v>x</v>
      </c>
      <c r="F376" s="25"/>
      <c r="G376" s="27" t="str">
        <f t="shared" si="135"/>
        <v/>
      </c>
      <c r="H376" s="26" t="s">
        <v>15</v>
      </c>
      <c r="I376" s="21">
        <v>1.0</v>
      </c>
      <c r="J376" s="21">
        <v>1.0</v>
      </c>
      <c r="K376" s="21">
        <v>1.0</v>
      </c>
      <c r="L376" s="21">
        <v>1.0</v>
      </c>
      <c r="M376" s="27" t="s">
        <v>22</v>
      </c>
      <c r="N376" s="27" t="s">
        <v>23</v>
      </c>
      <c r="O376" s="27" t="s">
        <v>23</v>
      </c>
      <c r="P376" s="27" t="s">
        <v>23</v>
      </c>
      <c r="Q376" s="27" t="s">
        <v>23</v>
      </c>
      <c r="R376" s="27" t="s">
        <v>23</v>
      </c>
      <c r="S376" s="21">
        <v>376.0</v>
      </c>
      <c r="T376" s="8"/>
      <c r="U376" s="8"/>
      <c r="V376" s="8"/>
      <c r="W376" s="8"/>
      <c r="X376" s="8"/>
      <c r="Y376" s="8"/>
      <c r="Z376" s="8"/>
    </row>
    <row r="377" ht="28.5" customHeight="1">
      <c r="A377" s="23" t="s">
        <v>387</v>
      </c>
      <c r="B377" s="17">
        <f t="shared" si="131"/>
        <v>1</v>
      </c>
      <c r="C377" s="24" t="str">
        <f t="shared" si="132"/>
        <v>Ap Dung</v>
      </c>
      <c r="D377" s="24" t="str">
        <f t="shared" si="133"/>
        <v>Bat buoc</v>
      </c>
      <c r="E377" s="31" t="str">
        <f t="shared" si="134"/>
        <v>x</v>
      </c>
      <c r="F377" s="25"/>
      <c r="G377" s="27" t="str">
        <f t="shared" si="135"/>
        <v/>
      </c>
      <c r="H377" s="26" t="s">
        <v>15</v>
      </c>
      <c r="I377" s="21">
        <v>1.0</v>
      </c>
      <c r="J377" s="21">
        <v>1.0</v>
      </c>
      <c r="K377" s="21">
        <v>1.0</v>
      </c>
      <c r="L377" s="21">
        <v>1.0</v>
      </c>
      <c r="M377" s="27" t="s">
        <v>200</v>
      </c>
      <c r="N377" s="22">
        <v>1.0</v>
      </c>
      <c r="O377" s="27" t="s">
        <v>23</v>
      </c>
      <c r="P377" s="27" t="s">
        <v>23</v>
      </c>
      <c r="Q377" s="27" t="s">
        <v>23</v>
      </c>
      <c r="R377" s="27" t="s">
        <v>23</v>
      </c>
      <c r="S377" s="21">
        <v>377.0</v>
      </c>
      <c r="T377" s="8"/>
      <c r="U377" s="8"/>
      <c r="V377" s="8"/>
      <c r="W377" s="8"/>
      <c r="X377" s="8"/>
      <c r="Y377" s="8"/>
      <c r="Z377" s="8"/>
    </row>
    <row r="378" ht="28.5" customHeight="1">
      <c r="A378" s="16" t="s">
        <v>388</v>
      </c>
      <c r="B378" s="17"/>
      <c r="C378" s="29"/>
      <c r="D378" s="29"/>
      <c r="E378" s="30"/>
      <c r="F378" s="30"/>
      <c r="G378" s="22"/>
      <c r="H378" s="21"/>
      <c r="I378" s="21"/>
      <c r="J378" s="21"/>
      <c r="K378" s="21"/>
      <c r="L378" s="21"/>
      <c r="M378" s="22"/>
      <c r="N378" s="22"/>
      <c r="O378" s="22"/>
      <c r="P378" s="22"/>
      <c r="Q378" s="22"/>
      <c r="R378" s="22"/>
      <c r="S378" s="21"/>
      <c r="T378" s="8"/>
      <c r="U378" s="8"/>
      <c r="V378" s="8"/>
      <c r="W378" s="8"/>
      <c r="X378" s="8"/>
      <c r="Y378" s="8"/>
      <c r="Z378" s="8"/>
    </row>
    <row r="379" ht="28.5" customHeight="1">
      <c r="A379" s="34" t="s">
        <v>389</v>
      </c>
      <c r="B379" s="35"/>
      <c r="C379" s="36"/>
      <c r="D379" s="37">
        <f>COUNTIF(D5:D377,"bat buoc")-COUNTIFS(D5:D377,"bat buoc",C5:C377,"khong")</f>
        <v>134</v>
      </c>
      <c r="E379" s="38">
        <v>1.0</v>
      </c>
      <c r="F379" s="36">
        <f t="shared" ref="F379:F382" si="136">G379</f>
        <v>27</v>
      </c>
      <c r="G379" s="36">
        <f>COUNTIF(G5:G377,"x")-COUNTIFS(G5:G377,"x",C5:C377,"khong")</f>
        <v>27</v>
      </c>
      <c r="H379" s="39"/>
      <c r="I379" s="39"/>
      <c r="J379" s="39"/>
      <c r="K379" s="39"/>
      <c r="L379" s="39"/>
      <c r="M379" s="25"/>
      <c r="N379" s="25">
        <v>1.0</v>
      </c>
      <c r="O379" s="25">
        <v>2.0</v>
      </c>
      <c r="P379" s="25">
        <v>3.0</v>
      </c>
      <c r="Q379" s="25">
        <v>4.0</v>
      </c>
      <c r="R379" s="25">
        <v>5.0</v>
      </c>
      <c r="S379" s="39"/>
      <c r="T379" s="8"/>
      <c r="U379" s="8"/>
      <c r="V379" s="8"/>
      <c r="W379" s="8"/>
      <c r="X379" s="8"/>
      <c r="Y379" s="8"/>
      <c r="Z379" s="8"/>
    </row>
    <row r="380" ht="28.5" customHeight="1">
      <c r="A380" s="34" t="s">
        <v>390</v>
      </c>
      <c r="B380" s="35"/>
      <c r="C380" s="36"/>
      <c r="D380" s="37">
        <f>COUNTIF(D5:D377,"khuyen khich")-COUNTIFS(D5:D377,"khuyen khich",C5:C377,"khong")</f>
        <v>45</v>
      </c>
      <c r="E380" s="40">
        <f>HLOOKUP($E$2,$N$379:R380,2,FALSE)</f>
        <v>0.8</v>
      </c>
      <c r="F380" s="36">
        <f t="shared" si="136"/>
        <v>14</v>
      </c>
      <c r="G380" s="36">
        <f>COUNTIF(G5:G377,1)-COUNTIFS(G5:G377,1,C5:C377,"khong")</f>
        <v>14</v>
      </c>
      <c r="H380" s="39"/>
      <c r="I380" s="39"/>
      <c r="J380" s="39"/>
      <c r="K380" s="39"/>
      <c r="L380" s="39"/>
      <c r="M380" s="25"/>
      <c r="N380" s="41">
        <v>0.75</v>
      </c>
      <c r="O380" s="42">
        <v>0.8</v>
      </c>
      <c r="P380" s="42">
        <v>0.8</v>
      </c>
      <c r="Q380" s="42">
        <v>0.8</v>
      </c>
      <c r="R380" s="42">
        <v>0.8</v>
      </c>
      <c r="S380" s="39"/>
      <c r="T380" s="8"/>
      <c r="U380" s="8"/>
      <c r="V380" s="8"/>
      <c r="W380" s="8"/>
      <c r="X380" s="8"/>
      <c r="Y380" s="8"/>
      <c r="Z380" s="8"/>
    </row>
    <row r="381" ht="33.0" customHeight="1">
      <c r="A381" s="34" t="s">
        <v>391</v>
      </c>
      <c r="B381" s="35"/>
      <c r="C381" s="36"/>
      <c r="D381" s="37">
        <f t="shared" ref="D381:D382" si="137">G379</f>
        <v>27</v>
      </c>
      <c r="E381" s="40">
        <f t="shared" ref="E381:E382" si="138">F379/D379</f>
        <v>0.2014925373</v>
      </c>
      <c r="F381" s="40">
        <f t="shared" si="136"/>
        <v>0.7985074627</v>
      </c>
      <c r="G381" s="40">
        <f>E379-E381</f>
        <v>0.7985074627</v>
      </c>
      <c r="H381" s="39"/>
      <c r="I381" s="39"/>
      <c r="J381" s="39"/>
      <c r="K381" s="39"/>
      <c r="L381" s="39"/>
      <c r="M381" s="25"/>
      <c r="N381" s="25"/>
      <c r="O381" s="25"/>
      <c r="P381" s="25"/>
      <c r="Q381" s="25"/>
      <c r="R381" s="25"/>
      <c r="S381" s="39"/>
      <c r="T381" s="8"/>
      <c r="U381" s="8"/>
      <c r="V381" s="8"/>
      <c r="W381" s="8"/>
      <c r="X381" s="8"/>
      <c r="Y381" s="8"/>
      <c r="Z381" s="8"/>
    </row>
    <row r="382" ht="33.0" customHeight="1">
      <c r="A382" s="34" t="s">
        <v>392</v>
      </c>
      <c r="B382" s="35"/>
      <c r="C382" s="36"/>
      <c r="D382" s="37">
        <f t="shared" si="137"/>
        <v>14</v>
      </c>
      <c r="E382" s="40">
        <f t="shared" si="138"/>
        <v>0.3111111111</v>
      </c>
      <c r="F382" s="40">
        <f t="shared" si="136"/>
        <v>0.6888888889</v>
      </c>
      <c r="G382" s="40">
        <f>E379-E382</f>
        <v>0.6888888889</v>
      </c>
      <c r="H382" s="39"/>
      <c r="I382" s="39"/>
      <c r="J382" s="39"/>
      <c r="K382" s="39"/>
      <c r="L382" s="39"/>
      <c r="M382" s="25"/>
      <c r="N382" s="25"/>
      <c r="O382" s="25"/>
      <c r="P382" s="25"/>
      <c r="Q382" s="25"/>
      <c r="R382" s="25"/>
      <c r="S382" s="39"/>
      <c r="T382" s="8"/>
      <c r="U382" s="8"/>
      <c r="V382" s="8"/>
      <c r="W382" s="8"/>
      <c r="X382" s="8"/>
      <c r="Y382" s="8"/>
      <c r="Z382" s="8"/>
    </row>
    <row r="383" ht="21.0" customHeight="1">
      <c r="A383" s="34" t="s">
        <v>393</v>
      </c>
      <c r="B383" s="35"/>
      <c r="C383" s="36"/>
      <c r="D383" s="37">
        <f>D379-D381</f>
        <v>107</v>
      </c>
      <c r="E383" s="40"/>
      <c r="F383" s="36"/>
      <c r="G383" s="36"/>
      <c r="H383" s="39"/>
      <c r="I383" s="39"/>
      <c r="J383" s="39"/>
      <c r="K383" s="39"/>
      <c r="L383" s="39"/>
      <c r="M383" s="25"/>
      <c r="N383" s="25"/>
      <c r="O383" s="25"/>
      <c r="P383" s="25"/>
      <c r="Q383" s="25"/>
      <c r="R383" s="25"/>
      <c r="S383" s="39"/>
      <c r="T383" s="8"/>
      <c r="U383" s="8"/>
      <c r="V383" s="8"/>
      <c r="W383" s="8"/>
      <c r="X383" s="8"/>
      <c r="Y383" s="8"/>
      <c r="Z383" s="8"/>
    </row>
    <row r="384" ht="21.0" customHeight="1">
      <c r="A384" s="34" t="s">
        <v>394</v>
      </c>
      <c r="B384" s="35"/>
      <c r="C384" s="36"/>
      <c r="D384" s="37">
        <f>IF((D380*E380)-D382&lt;0,0,D380*E380-D382)</f>
        <v>22</v>
      </c>
      <c r="E384" s="40"/>
      <c r="F384" s="36"/>
      <c r="G384" s="36"/>
      <c r="H384" s="39"/>
      <c r="I384" s="39"/>
      <c r="J384" s="39"/>
      <c r="K384" s="39"/>
      <c r="L384" s="39"/>
      <c r="M384" s="25"/>
      <c r="N384" s="25"/>
      <c r="O384" s="25"/>
      <c r="P384" s="25"/>
      <c r="Q384" s="25"/>
      <c r="R384" s="25"/>
      <c r="S384" s="39"/>
      <c r="T384" s="8"/>
      <c r="U384" s="8"/>
      <c r="V384" s="8"/>
      <c r="W384" s="8"/>
      <c r="X384" s="8"/>
      <c r="Y384" s="8"/>
      <c r="Z384" s="8"/>
    </row>
    <row r="385" ht="21.0" customHeight="1">
      <c r="A385" s="34" t="s">
        <v>395</v>
      </c>
      <c r="B385" s="35"/>
      <c r="C385" s="36"/>
      <c r="D385" s="36"/>
      <c r="E385" s="43"/>
      <c r="F385" s="44" t="str">
        <f t="shared" ref="F385:F386" si="139">IF((E381-E379)&gt;=0,"Dat","Khong dat")</f>
        <v>Khong dat</v>
      </c>
      <c r="G385" s="36"/>
      <c r="H385" s="39"/>
      <c r="I385" s="39"/>
      <c r="J385" s="39"/>
      <c r="K385" s="39"/>
      <c r="L385" s="39"/>
      <c r="M385" s="25"/>
      <c r="N385" s="25"/>
      <c r="O385" s="25"/>
      <c r="P385" s="25"/>
      <c r="Q385" s="25"/>
      <c r="R385" s="25"/>
      <c r="S385" s="39"/>
      <c r="T385" s="8"/>
      <c r="U385" s="8"/>
      <c r="V385" s="8"/>
      <c r="W385" s="8"/>
      <c r="X385" s="8"/>
      <c r="Y385" s="8"/>
      <c r="Z385" s="8"/>
    </row>
    <row r="386" ht="21.0" customHeight="1">
      <c r="A386" s="34" t="s">
        <v>396</v>
      </c>
      <c r="B386" s="35"/>
      <c r="C386" s="36"/>
      <c r="D386" s="36"/>
      <c r="E386" s="43"/>
      <c r="F386" s="44" t="str">
        <f t="shared" si="139"/>
        <v>Khong dat</v>
      </c>
      <c r="G386" s="36"/>
      <c r="H386" s="39"/>
      <c r="I386" s="39"/>
      <c r="J386" s="39"/>
      <c r="K386" s="39"/>
      <c r="L386" s="39"/>
      <c r="M386" s="25"/>
      <c r="N386" s="25"/>
      <c r="O386" s="25"/>
      <c r="P386" s="25"/>
      <c r="Q386" s="25"/>
      <c r="R386" s="25"/>
      <c r="S386" s="39"/>
      <c r="T386" s="8"/>
      <c r="U386" s="8"/>
      <c r="V386" s="8"/>
      <c r="W386" s="8"/>
      <c r="X386" s="8"/>
      <c r="Y386" s="8"/>
      <c r="Z386" s="8"/>
    </row>
    <row r="387" ht="21.0" customHeight="1">
      <c r="A387" s="34" t="s">
        <v>397</v>
      </c>
      <c r="B387" s="35"/>
      <c r="C387" s="36"/>
      <c r="D387" s="36"/>
      <c r="E387" s="43"/>
      <c r="F387" s="44" t="str">
        <f>IF(OR(F386="khong dat",F385="Khong dat"),"Khong dat","Dat")</f>
        <v>Khong dat</v>
      </c>
      <c r="G387" s="36"/>
      <c r="H387" s="39"/>
      <c r="I387" s="39"/>
      <c r="J387" s="39"/>
      <c r="K387" s="39"/>
      <c r="L387" s="39"/>
      <c r="M387" s="25"/>
      <c r="N387" s="25"/>
      <c r="O387" s="25"/>
      <c r="P387" s="25"/>
      <c r="Q387" s="25"/>
      <c r="R387" s="25"/>
      <c r="S387" s="39"/>
      <c r="T387" s="8"/>
      <c r="U387" s="8"/>
      <c r="V387" s="8"/>
      <c r="W387" s="8"/>
      <c r="X387" s="8"/>
      <c r="Y387" s="8"/>
      <c r="Z387" s="8"/>
    </row>
    <row r="388" ht="28.5" customHeight="1">
      <c r="A388" s="45"/>
      <c r="B388" s="35"/>
      <c r="C388" s="25"/>
      <c r="D388" s="46"/>
      <c r="E388" s="25"/>
      <c r="F388" s="25"/>
      <c r="G388" s="25"/>
      <c r="H388" s="39"/>
      <c r="I388" s="39"/>
      <c r="J388" s="39"/>
      <c r="K388" s="39"/>
      <c r="L388" s="39"/>
      <c r="M388" s="25"/>
      <c r="N388" s="25"/>
      <c r="O388" s="25"/>
      <c r="P388" s="25"/>
      <c r="Q388" s="25"/>
      <c r="R388" s="25"/>
      <c r="S388" s="39"/>
      <c r="T388" s="8"/>
      <c r="U388" s="8"/>
      <c r="V388" s="8"/>
      <c r="W388" s="8"/>
      <c r="X388" s="8"/>
      <c r="Y388" s="8"/>
      <c r="Z388" s="8"/>
    </row>
    <row r="389" ht="28.5" customHeight="1">
      <c r="A389" s="45"/>
      <c r="B389" s="35"/>
      <c r="C389" s="25"/>
      <c r="D389" s="46"/>
      <c r="E389" s="25"/>
      <c r="F389" s="25"/>
      <c r="G389" s="25"/>
      <c r="H389" s="39"/>
      <c r="I389" s="39"/>
      <c r="J389" s="39"/>
      <c r="K389" s="39"/>
      <c r="L389" s="39"/>
      <c r="M389" s="25"/>
      <c r="N389" s="25"/>
      <c r="O389" s="25"/>
      <c r="P389" s="25"/>
      <c r="Q389" s="25"/>
      <c r="R389" s="25"/>
      <c r="S389" s="39"/>
      <c r="T389" s="8"/>
      <c r="U389" s="8"/>
      <c r="V389" s="8"/>
      <c r="W389" s="8"/>
      <c r="X389" s="8"/>
      <c r="Y389" s="8"/>
      <c r="Z389" s="8"/>
    </row>
    <row r="390" ht="19.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9.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9.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9.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9.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9.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9.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9.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9.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9.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9.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9.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9.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9.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9.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9.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9.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9.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9.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9.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9.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9.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9.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9.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9.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9.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9.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9.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9.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9.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9.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9.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9.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9.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9.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9.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9.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9.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9.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9.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9.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9.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9.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9.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9.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9.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9.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9.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9.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9.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9.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9.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9.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9.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9.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9.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9.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9.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9.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9.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9.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9.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9.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9.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9.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9.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9.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9.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9.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9.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9.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9.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9.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9.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9.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9.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9.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9.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9.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9.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9.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9.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9.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9.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9.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9.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9.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9.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9.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9.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9.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9.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9.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9.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9.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9.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9.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9.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9.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9.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9.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9.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9.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9.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9.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9.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9.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9.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9.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9.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9.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9.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9.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9.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9.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9.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9.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9.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9.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9.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9.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9.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9.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9.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9.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9.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9.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9.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9.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9.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9.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9.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9.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9.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9.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9.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9.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9.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9.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9.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9.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9.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9.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9.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9.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9.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9.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9.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9.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9.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9.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9.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9.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9.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9.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9.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9.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9.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9.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9.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9.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9.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9.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9.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9.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9.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9.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9.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9.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9.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9.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9.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9.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9.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9.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9.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9.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9.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9.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9.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9.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9.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9.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9.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9.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9.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9.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9.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9.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9.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9.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9.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9.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9.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9.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9.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9.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9.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9.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9.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9.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9.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9.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9.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9.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9.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9.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9.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9.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9.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9.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9.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9.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9.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9.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9.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9.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9.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9.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9.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9.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9.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9.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9.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9.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9.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9.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9.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9.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9.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9.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9.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9.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9.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9.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9.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9.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9.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9.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9.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9.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9.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9.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9.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9.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9.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9.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9.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9.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9.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9.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9.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9.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9.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9.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9.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9.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9.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9.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9.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9.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9.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9.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9.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9.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9.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9.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9.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9.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9.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9.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9.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9.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9.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9.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9.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9.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9.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9.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9.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9.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9.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9.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9.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9.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9.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9.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9.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9.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9.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9.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9.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9.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9.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9.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9.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9.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9.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9.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9.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9.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9.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9.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9.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9.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9.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9.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9.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9.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9.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9.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9.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9.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9.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9.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9.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9.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9.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9.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9.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9.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9.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9.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9.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9.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9.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9.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9.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9.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9.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9.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9.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9.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9.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9.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9.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9.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9.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9.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9.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9.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9.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9.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9.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9.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9.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9.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9.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9.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9.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9.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9.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9.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9.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9.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9.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9.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9.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9.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9.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9.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9.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9.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9.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9.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9.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9.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9.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9.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9.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9.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9.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9.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9.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9.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9.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9.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9.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9.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9.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9.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9.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9.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9.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9.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9.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9.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9.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9.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9.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9.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9.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9.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9.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9.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9.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9.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9.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9.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9.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9.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9.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9.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9.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9.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9.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9.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9.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9.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9.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9.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9.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9.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9.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9.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9.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9.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9.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9.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9.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9.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9.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9.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9.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9.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9.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9.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9.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9.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9.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9.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9.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9.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9.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9.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9.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9.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9.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9.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9.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9.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9.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9.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9.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9.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9.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9.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9.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9.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9.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9.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9.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9.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9.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9.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9.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9.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9.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9.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9.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9.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9.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9.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9.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9.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9.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9.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9.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9.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9.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9.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9.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9.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9.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9.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9.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9.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9.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9.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9.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9.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9.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9.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9.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9.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9.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9.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9.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9.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9.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9.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9.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9.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9.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9.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9.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9.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9.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9.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9.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9.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9.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9.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9.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9.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9.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9.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9.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9.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9.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9.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9.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9.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9.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9.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9.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9.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9.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9.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9.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9.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9.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9.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9.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9.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9.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9.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9.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9.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9.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9.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9.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9.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9.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9.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9.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9.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9.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9.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9.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9.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9.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9.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9.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9.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9.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9.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9.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9.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9.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9.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9.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9.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9.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9.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9.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9.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9.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9.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9.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9.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9.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9.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9.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9.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9.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9.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9.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9.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9.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9.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9.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9.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9.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9.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9.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9.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9.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9.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9.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9.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9.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9.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9.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9.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9.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9.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9.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9.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9.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9.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9.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9.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9.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9.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9.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9.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9.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9.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9.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9.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9.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9.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9.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9.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9.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9.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9.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9.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9.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9.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conditionalFormatting sqref="C1:C377">
    <cfRule type="cellIs" dxfId="0" priority="1" stopIfTrue="1" operator="equal">
      <formula>"ap dung"</formula>
    </cfRule>
  </conditionalFormatting>
  <conditionalFormatting sqref="D1:D377">
    <cfRule type="cellIs" dxfId="0" priority="2" stopIfTrue="1" operator="equal">
      <formula>"khuyen khich"</formula>
    </cfRule>
  </conditionalFormatting>
  <conditionalFormatting sqref="D1:D377">
    <cfRule type="cellIs" dxfId="1" priority="3" stopIfTrue="1" operator="equal">
      <formula>"bat buoc"</formula>
    </cfRule>
  </conditionalFormatting>
  <conditionalFormatting sqref="E1:E377">
    <cfRule type="cellIs" dxfId="0" priority="4" stopIfTrue="1" operator="equal">
      <formula>1</formula>
    </cfRule>
  </conditionalFormatting>
  <conditionalFormatting sqref="E1:E377">
    <cfRule type="cellIs" dxfId="1" priority="5" stopIfTrue="1" operator="equal">
      <formula>"x"</formula>
    </cfRule>
  </conditionalFormatting>
  <conditionalFormatting sqref="F3:F377">
    <cfRule type="notContainsBlanks" dxfId="2" priority="6" stopIfTrue="1">
      <formula>LEN(TRIM(F3))&gt;0</formula>
    </cfRule>
  </conditionalFormatting>
  <printOptions/>
  <pageMargins bottom="1.0" footer="0.0" header="0.0" left="1.0" right="1.0" top="1.0"/>
  <pageSetup orientation="portrait"/>
  <headerFooter>
    <oddFooter>&amp;C000000&amp;P</oddFooter>
  </headerFooter>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6.29"/>
    <col customWidth="1" min="2" max="2" width="11.29"/>
    <col customWidth="1" min="3" max="4" width="8.29"/>
    <col customWidth="1" min="5" max="26" width="16.29"/>
  </cols>
  <sheetData>
    <row r="1" ht="27.0" customHeight="1">
      <c r="A1" s="69" t="s">
        <v>405</v>
      </c>
      <c r="E1" s="8"/>
      <c r="F1" s="8"/>
      <c r="G1" s="8"/>
      <c r="H1" s="8"/>
      <c r="I1" s="8"/>
      <c r="J1" s="8"/>
      <c r="K1" s="8"/>
      <c r="L1" s="8"/>
      <c r="M1" s="8"/>
      <c r="N1" s="8"/>
      <c r="O1" s="8"/>
      <c r="P1" s="8"/>
      <c r="Q1" s="8"/>
      <c r="R1" s="8"/>
      <c r="S1" s="8"/>
      <c r="T1" s="8"/>
      <c r="U1" s="8"/>
      <c r="V1" s="8"/>
      <c r="W1" s="8"/>
      <c r="X1" s="8"/>
      <c r="Y1" s="8"/>
      <c r="Z1" s="8"/>
    </row>
    <row r="2" ht="20.25" customHeight="1">
      <c r="A2" s="70"/>
      <c r="B2" s="70"/>
      <c r="C2" s="71" t="s">
        <v>575</v>
      </c>
      <c r="D2" s="71" t="s">
        <v>576</v>
      </c>
      <c r="E2" s="8"/>
      <c r="F2" s="8"/>
      <c r="G2" s="8"/>
      <c r="H2" s="8"/>
      <c r="I2" s="8"/>
      <c r="J2" s="8"/>
      <c r="K2" s="8"/>
      <c r="L2" s="8"/>
      <c r="M2" s="8"/>
      <c r="N2" s="8"/>
      <c r="O2" s="8"/>
      <c r="P2" s="8"/>
      <c r="Q2" s="8"/>
      <c r="R2" s="8"/>
      <c r="S2" s="8"/>
      <c r="T2" s="8"/>
      <c r="U2" s="8"/>
      <c r="V2" s="8"/>
      <c r="W2" s="8"/>
      <c r="X2" s="8"/>
      <c r="Y2" s="8"/>
      <c r="Z2" s="8"/>
    </row>
    <row r="3" ht="32.25" customHeight="1">
      <c r="A3" s="72" t="s">
        <v>577</v>
      </c>
      <c r="B3" s="73">
        <f>'P1 CƠ SỞ - Bảng 1'!F379</f>
        <v>27</v>
      </c>
      <c r="C3" s="74">
        <f>'P1 CƠ SỞ - Bảng 1'!E381</f>
        <v>0.2014925373</v>
      </c>
      <c r="D3" s="74">
        <f t="shared" ref="D3:D4" si="1">100%-C3</f>
        <v>0.7985074627</v>
      </c>
      <c r="E3" s="8"/>
      <c r="F3" s="8"/>
      <c r="G3" s="8"/>
      <c r="H3" s="8"/>
      <c r="I3" s="8"/>
      <c r="J3" s="8"/>
      <c r="K3" s="8"/>
      <c r="L3" s="8"/>
      <c r="M3" s="8"/>
      <c r="N3" s="8"/>
      <c r="O3" s="8"/>
      <c r="P3" s="8"/>
      <c r="Q3" s="8"/>
      <c r="R3" s="8"/>
      <c r="S3" s="8"/>
      <c r="T3" s="8"/>
      <c r="U3" s="8"/>
      <c r="V3" s="8"/>
      <c r="W3" s="8"/>
      <c r="X3" s="8"/>
      <c r="Y3" s="8"/>
      <c r="Z3" s="8"/>
    </row>
    <row r="4" ht="31.5" customHeight="1">
      <c r="A4" s="75" t="s">
        <v>578</v>
      </c>
      <c r="B4" s="76">
        <f>'P1 CƠ SỞ - Bảng 1'!F380</f>
        <v>14</v>
      </c>
      <c r="C4" s="77">
        <f>'P1 CƠ SỞ - Bảng 1'!E382</f>
        <v>0.3111111111</v>
      </c>
      <c r="D4" s="77">
        <f t="shared" si="1"/>
        <v>0.6888888889</v>
      </c>
      <c r="E4" s="8"/>
      <c r="F4" s="8"/>
      <c r="G4" s="8"/>
      <c r="H4" s="8"/>
      <c r="I4" s="8"/>
      <c r="J4" s="8"/>
      <c r="K4" s="8"/>
      <c r="L4" s="8"/>
      <c r="M4" s="8"/>
      <c r="N4" s="8"/>
      <c r="O4" s="8"/>
      <c r="P4" s="8"/>
      <c r="Q4" s="8"/>
      <c r="R4" s="8"/>
      <c r="S4" s="8"/>
      <c r="T4" s="8"/>
      <c r="U4" s="8"/>
      <c r="V4" s="8"/>
      <c r="W4" s="8"/>
      <c r="X4" s="8"/>
      <c r="Y4" s="8"/>
      <c r="Z4" s="8"/>
    </row>
    <row r="5" ht="31.5" customHeight="1">
      <c r="A5" s="75" t="s">
        <v>577</v>
      </c>
      <c r="B5" s="78" t="str">
        <f>'P1 CƠ SỞ - Bảng 1'!F385</f>
        <v>Khong dat</v>
      </c>
      <c r="C5" s="79"/>
      <c r="D5" s="79"/>
      <c r="E5" s="8"/>
      <c r="F5" s="8"/>
      <c r="G5" s="8"/>
      <c r="H5" s="8"/>
      <c r="I5" s="8"/>
      <c r="J5" s="8"/>
      <c r="K5" s="8"/>
      <c r="L5" s="8"/>
      <c r="M5" s="8"/>
      <c r="N5" s="8"/>
      <c r="O5" s="8"/>
      <c r="P5" s="8"/>
      <c r="Q5" s="8"/>
      <c r="R5" s="8"/>
      <c r="S5" s="8"/>
      <c r="T5" s="8"/>
      <c r="U5" s="8"/>
      <c r="V5" s="8"/>
      <c r="W5" s="8"/>
      <c r="X5" s="8"/>
      <c r="Y5" s="8"/>
      <c r="Z5" s="8"/>
    </row>
    <row r="6" ht="31.5" customHeight="1">
      <c r="A6" s="75" t="s">
        <v>578</v>
      </c>
      <c r="B6" s="78" t="str">
        <f>'P1 CƠ SỞ - Bảng 1'!F386</f>
        <v>Khong dat</v>
      </c>
      <c r="C6" s="79"/>
      <c r="D6" s="79"/>
      <c r="E6" s="8"/>
      <c r="F6" s="8"/>
      <c r="G6" s="8"/>
      <c r="H6" s="8"/>
      <c r="I6" s="8"/>
      <c r="J6" s="8"/>
      <c r="K6" s="8"/>
      <c r="L6" s="8"/>
      <c r="M6" s="8"/>
      <c r="N6" s="8"/>
      <c r="O6" s="8"/>
      <c r="P6" s="8"/>
      <c r="Q6" s="8"/>
      <c r="R6" s="8"/>
      <c r="S6" s="8"/>
      <c r="T6" s="8"/>
      <c r="U6" s="8"/>
      <c r="V6" s="8"/>
      <c r="W6" s="8"/>
      <c r="X6" s="8"/>
      <c r="Y6" s="8"/>
      <c r="Z6" s="8"/>
    </row>
    <row r="7" ht="21.0" customHeight="1">
      <c r="A7" s="75" t="s">
        <v>579</v>
      </c>
      <c r="B7" s="78" t="str">
        <f>'P1 CƠ SỞ - Bảng 1'!F387</f>
        <v>Khong dat</v>
      </c>
      <c r="C7" s="79"/>
      <c r="D7" s="79"/>
      <c r="E7" s="8"/>
      <c r="F7" s="8"/>
      <c r="G7" s="8"/>
      <c r="H7" s="8"/>
      <c r="I7" s="8"/>
      <c r="J7" s="8"/>
      <c r="K7" s="8"/>
      <c r="L7" s="8"/>
      <c r="M7" s="8"/>
      <c r="N7" s="8"/>
      <c r="O7" s="8"/>
      <c r="P7" s="8"/>
      <c r="Q7" s="8"/>
      <c r="R7" s="8"/>
      <c r="S7" s="8"/>
      <c r="T7" s="8"/>
      <c r="U7" s="8"/>
      <c r="V7" s="8"/>
      <c r="W7" s="8"/>
      <c r="X7" s="8"/>
      <c r="Y7" s="8"/>
      <c r="Z7" s="8"/>
    </row>
    <row r="8" ht="19.5" customHeight="1">
      <c r="A8" s="8"/>
      <c r="B8" s="8"/>
      <c r="C8" s="8"/>
      <c r="D8" s="8"/>
      <c r="E8" s="8"/>
      <c r="F8" s="8"/>
      <c r="G8" s="8"/>
      <c r="H8" s="8"/>
      <c r="I8" s="8"/>
      <c r="J8" s="8"/>
      <c r="K8" s="8"/>
      <c r="L8" s="8"/>
      <c r="M8" s="8"/>
      <c r="N8" s="8"/>
      <c r="O8" s="8"/>
      <c r="P8" s="8"/>
      <c r="Q8" s="8"/>
      <c r="R8" s="8"/>
      <c r="S8" s="8"/>
      <c r="T8" s="8"/>
      <c r="U8" s="8"/>
      <c r="V8" s="8"/>
      <c r="W8" s="8"/>
      <c r="X8" s="8"/>
      <c r="Y8" s="8"/>
      <c r="Z8" s="8"/>
    </row>
    <row r="9" ht="19.5" customHeight="1">
      <c r="A9" s="8"/>
      <c r="B9" s="8"/>
      <c r="C9" s="8"/>
      <c r="D9" s="8"/>
      <c r="E9" s="8"/>
      <c r="F9" s="8"/>
      <c r="G9" s="8"/>
      <c r="H9" s="8"/>
      <c r="I9" s="8"/>
      <c r="J9" s="8"/>
      <c r="K9" s="8"/>
      <c r="L9" s="8"/>
      <c r="M9" s="8"/>
      <c r="N9" s="8"/>
      <c r="O9" s="8"/>
      <c r="P9" s="8"/>
      <c r="Q9" s="8"/>
      <c r="R9" s="8"/>
      <c r="S9" s="8"/>
      <c r="T9" s="8"/>
      <c r="U9" s="8"/>
      <c r="V9" s="8"/>
      <c r="W9" s="8"/>
      <c r="X9" s="8"/>
      <c r="Y9" s="8"/>
      <c r="Z9" s="8"/>
    </row>
    <row r="10" ht="19.5" customHeight="1">
      <c r="A10" s="8"/>
      <c r="B10" s="8"/>
      <c r="C10" s="8"/>
      <c r="D10" s="8"/>
      <c r="E10" s="8"/>
      <c r="F10" s="8"/>
      <c r="G10" s="8"/>
      <c r="H10" s="8"/>
      <c r="I10" s="8"/>
      <c r="J10" s="8"/>
      <c r="K10" s="8"/>
      <c r="L10" s="8"/>
      <c r="M10" s="8"/>
      <c r="N10" s="8"/>
      <c r="O10" s="8"/>
      <c r="P10" s="8"/>
      <c r="Q10" s="8"/>
      <c r="R10" s="8"/>
      <c r="S10" s="8"/>
      <c r="T10" s="8"/>
      <c r="U10" s="8"/>
      <c r="V10" s="8"/>
      <c r="W10" s="8"/>
      <c r="X10" s="8"/>
      <c r="Y10" s="8"/>
      <c r="Z10" s="8"/>
    </row>
    <row r="11" ht="19.5" customHeight="1">
      <c r="A11" s="8"/>
      <c r="B11" s="8"/>
      <c r="C11" s="8"/>
      <c r="D11" s="8"/>
      <c r="E11" s="8"/>
      <c r="F11" s="8"/>
      <c r="G11" s="8"/>
      <c r="H11" s="8"/>
      <c r="I11" s="8"/>
      <c r="J11" s="8"/>
      <c r="K11" s="8"/>
      <c r="L11" s="8"/>
      <c r="M11" s="8"/>
      <c r="N11" s="8"/>
      <c r="O11" s="8"/>
      <c r="P11" s="8"/>
      <c r="Q11" s="8"/>
      <c r="R11" s="8"/>
      <c r="S11" s="8"/>
      <c r="T11" s="8"/>
      <c r="U11" s="8"/>
      <c r="V11" s="8"/>
      <c r="W11" s="8"/>
      <c r="X11" s="8"/>
      <c r="Y11" s="8"/>
      <c r="Z11" s="8"/>
    </row>
    <row r="12" ht="19.5"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ht="19.5"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ht="19.5"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19.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19.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19.5"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19.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19.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9.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9.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9.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9.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9.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9.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9.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9.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9.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9.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9.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9.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9.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9.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9.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9.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9.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9.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9.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9.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9.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9.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9.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9.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9.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9.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9.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9.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9.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9.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9.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9.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9.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9.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9.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9.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9.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9.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9.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9.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9.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9.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9.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9.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9.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9.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9.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9.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9.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9.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9.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9.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9.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9.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9.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9.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9.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9.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9.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9.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9.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9.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9.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9.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9.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9.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9.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9.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9.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9.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9.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9.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9.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9.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9.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9.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9.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9.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9.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9.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9.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9.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9.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9.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9.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9.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9.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9.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9.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9.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9.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9.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9.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9.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9.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9.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9.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9.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9.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9.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9.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9.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9.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9.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9.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9.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9.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9.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9.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9.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9.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9.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9.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9.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9.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9.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9.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9.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9.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9.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9.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9.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9.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9.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9.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9.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9.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9.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9.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9.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9.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9.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9.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9.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9.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9.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9.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9.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9.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9.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9.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9.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9.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9.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9.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9.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9.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9.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9.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9.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9.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9.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9.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9.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9.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9.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9.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9.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9.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9.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9.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9.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9.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9.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9.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9.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9.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9.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9.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9.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9.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9.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9.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9.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9.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9.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9.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9.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9.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9.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9.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9.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9.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9.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9.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9.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9.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9.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9.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9.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9.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9.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9.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9.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9.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9.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9.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9.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9.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9.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9.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9.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9.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9.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9.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9.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9.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9.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9.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9.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9.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9.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9.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9.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9.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9.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9.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9.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9.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9.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9.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9.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9.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9.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9.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9.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9.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9.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9.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9.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9.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9.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9.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9.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9.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9.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9.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9.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9.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9.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9.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9.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9.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9.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9.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9.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9.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9.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9.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9.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9.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9.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9.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9.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9.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9.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9.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9.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9.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9.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9.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9.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9.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9.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9.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9.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9.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9.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9.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9.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9.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9.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9.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9.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9.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9.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9.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9.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9.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9.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9.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9.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9.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9.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9.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9.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9.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9.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9.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9.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9.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9.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9.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9.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9.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9.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9.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9.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9.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9.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9.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9.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9.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9.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9.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9.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9.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9.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9.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9.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9.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9.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9.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9.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9.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9.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9.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9.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9.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9.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9.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9.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9.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9.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9.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9.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9.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9.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9.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9.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9.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9.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9.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9.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9.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9.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9.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9.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9.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9.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9.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9.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9.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9.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9.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9.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9.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9.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9.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9.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9.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9.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9.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9.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9.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9.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9.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9.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9.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9.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9.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9.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9.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9.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9.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9.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9.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9.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9.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9.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9.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9.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9.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9.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9.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9.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9.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9.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9.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9.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9.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9.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9.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9.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9.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9.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9.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9.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9.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9.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9.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9.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9.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9.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9.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9.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9.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9.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9.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9.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9.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9.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9.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9.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9.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9.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9.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9.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9.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9.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9.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9.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9.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9.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9.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9.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9.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9.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9.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9.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9.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9.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9.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9.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9.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9.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9.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9.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9.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9.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9.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9.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9.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9.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9.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9.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9.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9.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9.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9.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9.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9.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9.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9.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9.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9.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9.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9.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9.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9.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9.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9.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9.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9.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9.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9.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9.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9.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9.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9.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9.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9.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9.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9.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9.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9.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9.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9.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9.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9.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9.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9.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9.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9.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9.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9.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9.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9.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9.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9.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9.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9.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9.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9.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9.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9.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9.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9.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9.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9.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9.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9.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9.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9.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9.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9.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9.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9.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9.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9.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9.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9.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9.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9.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9.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9.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9.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9.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9.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9.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9.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9.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9.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9.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9.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9.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9.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9.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9.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9.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9.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9.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9.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9.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9.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9.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9.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9.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9.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9.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9.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9.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9.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9.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9.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9.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9.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9.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9.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9.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9.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9.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9.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9.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9.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9.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9.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9.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9.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9.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9.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9.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9.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9.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9.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9.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9.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9.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9.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9.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9.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9.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9.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9.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9.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9.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9.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9.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9.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9.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9.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9.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9.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9.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9.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9.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9.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9.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9.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9.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9.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9.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9.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9.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9.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9.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9.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9.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9.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9.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9.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9.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9.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9.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9.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9.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9.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9.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9.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9.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9.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9.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9.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9.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9.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9.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9.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9.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9.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9.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9.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9.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9.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9.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9.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9.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9.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9.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9.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9.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9.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9.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9.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9.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9.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9.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9.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9.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9.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9.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9.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9.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9.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9.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9.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9.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9.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9.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9.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9.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9.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9.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9.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9.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9.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9.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9.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9.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9.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9.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9.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9.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9.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9.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9.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9.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9.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9.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9.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9.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9.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9.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9.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9.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9.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9.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9.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9.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9.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9.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9.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9.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9.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9.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9.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9.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9.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9.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9.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9.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9.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9.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9.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9.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9.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9.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9.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9.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9.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9.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9.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9.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9.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9.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9.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9.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9.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9.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9.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9.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9.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9.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9.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9.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9.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9.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9.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9.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9.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9.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9.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9.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9.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9.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9.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9.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9.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9.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9.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9.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9.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9.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9.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9.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9.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9.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9.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9.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9.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9.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9.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9.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9.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9.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9.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9.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9.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9.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9.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9.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9.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9.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9.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9.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9.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9.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9.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9.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9.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9.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9.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9.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9.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9.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9.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9.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9.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9.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9.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9.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9.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9.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9.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9.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9.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9.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9.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9.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9.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9.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9.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9.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9.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9.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9.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9.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9.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9.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9.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9.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9.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9.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9.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9.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9.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9.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9.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9.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9.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9.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9.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9.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9.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9.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9.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9.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9.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9.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9.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9.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9.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9.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9.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9.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9.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9.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9.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9.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9.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9.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9.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9.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9.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9.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9.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9.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9.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9.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9.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9.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9.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9.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9.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9.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9.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9.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9.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9.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9.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9.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9.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9.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9.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9.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9.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9.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9.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9.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9.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9.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9.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9.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9.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9.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9.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9.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9.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9.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9.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9.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9.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9.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9.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9.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9.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9.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9.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9.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9.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9.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9.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9.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9.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9.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9.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9.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9.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9.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9.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9.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9.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9.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9.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9.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9.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9.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9.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9.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9.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9.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9.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9.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9.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9.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9.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9.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9.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9.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9.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9.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9.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9.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9.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9.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9.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9.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9.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9.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9.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9.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9.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9.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9.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9.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9.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9.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9.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9.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9.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9.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9.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9.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9.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9.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9.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9.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9.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9.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9.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9.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9.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9.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9.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9.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9.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9.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9.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9.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9.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9.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9.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9.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9.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9.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9.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9.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9.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9.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9.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9.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9.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9.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9.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9.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9.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9.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9.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9.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9.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9.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9.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9.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9.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9.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9.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9.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9.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9.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9.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9.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9.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9.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9.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9.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9.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9.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9.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9.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9.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9.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9.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9.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9.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9.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9.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9.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9.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9.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9.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9.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9.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A1:D1"/>
  </mergeCells>
  <printOptions/>
  <pageMargins bottom="1.0" footer="0.0" header="0.0" left="1.0" right="1.0" top="1.0"/>
  <pageSetup orientation="portrait"/>
  <headerFooter>
    <oddFooter>&amp;C000000&amp;P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31" width="10.0"/>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1.0" right="1.0" top="1.0"/>
  <pageSetup orientation="portrait"/>
  <headerFooter>
    <oddFooter>&amp;C000000&amp;P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66.43"/>
    <col customWidth="1" hidden="1" min="2" max="3" width="16.29"/>
    <col customWidth="1" min="4" max="4" width="13.0"/>
    <col customWidth="1" hidden="1" min="5" max="5" width="16.29"/>
    <col customWidth="1" min="6" max="6" width="16.29"/>
    <col customWidth="1" hidden="1" min="7" max="19" width="16.29"/>
    <col customWidth="1" min="20" max="26" width="16.29"/>
  </cols>
  <sheetData>
    <row r="1" ht="39.75" customHeight="1">
      <c r="A1" s="1" t="s">
        <v>0</v>
      </c>
      <c r="B1" s="80"/>
      <c r="C1" s="1" t="s">
        <v>1</v>
      </c>
      <c r="D1" s="1" t="s">
        <v>2</v>
      </c>
      <c r="E1" s="3"/>
      <c r="F1" s="1" t="s">
        <v>3</v>
      </c>
      <c r="G1" s="4" t="s">
        <v>3</v>
      </c>
      <c r="H1" s="5" t="s">
        <v>4</v>
      </c>
      <c r="I1" s="5" t="s">
        <v>5</v>
      </c>
      <c r="J1" s="5" t="s">
        <v>6</v>
      </c>
      <c r="K1" s="5" t="s">
        <v>7</v>
      </c>
      <c r="L1" s="5" t="s">
        <v>8</v>
      </c>
      <c r="M1" s="4" t="s">
        <v>9</v>
      </c>
      <c r="N1" s="6">
        <v>1.0</v>
      </c>
      <c r="O1" s="6">
        <v>2.0</v>
      </c>
      <c r="P1" s="6">
        <v>3.0</v>
      </c>
      <c r="Q1" s="6">
        <v>4.0</v>
      </c>
      <c r="R1" s="6">
        <v>5.0</v>
      </c>
      <c r="S1" s="7"/>
      <c r="T1" s="8"/>
      <c r="U1" s="8"/>
      <c r="V1" s="8"/>
      <c r="W1" s="8"/>
      <c r="X1" s="8"/>
      <c r="Y1" s="8"/>
      <c r="Z1" s="8"/>
    </row>
    <row r="2" ht="28.5" customHeight="1">
      <c r="A2" s="9" t="s">
        <v>5</v>
      </c>
      <c r="B2" s="81" t="str">
        <f>$A2</f>
        <v>H</v>
      </c>
      <c r="C2" s="53"/>
      <c r="D2" s="54">
        <v>5.0</v>
      </c>
      <c r="E2" s="11">
        <f>D2</f>
        <v>5</v>
      </c>
      <c r="F2" s="12" t="s">
        <v>10</v>
      </c>
      <c r="G2" s="13" t="s">
        <v>11</v>
      </c>
      <c r="H2" s="14"/>
      <c r="I2" s="14"/>
      <c r="J2" s="14"/>
      <c r="K2" s="14"/>
      <c r="L2" s="14"/>
      <c r="M2" s="15"/>
      <c r="N2" s="15"/>
      <c r="O2" s="15"/>
      <c r="P2" s="15"/>
      <c r="Q2" s="15"/>
      <c r="R2" s="15"/>
      <c r="S2" s="14">
        <v>2.0</v>
      </c>
      <c r="T2" s="8"/>
      <c r="U2" s="8"/>
      <c r="V2" s="8"/>
      <c r="W2" s="8"/>
      <c r="X2" s="8"/>
      <c r="Y2" s="8"/>
      <c r="Z2" s="8"/>
    </row>
    <row r="3" ht="28.5" customHeight="1">
      <c r="A3" s="16" t="s">
        <v>432</v>
      </c>
      <c r="B3" s="82"/>
      <c r="C3" s="60"/>
      <c r="D3" s="61"/>
      <c r="E3" s="30"/>
      <c r="F3" s="30"/>
      <c r="G3" s="22"/>
      <c r="H3" s="21"/>
      <c r="I3" s="21"/>
      <c r="J3" s="21"/>
      <c r="K3" s="21"/>
      <c r="L3" s="21"/>
      <c r="M3" s="22"/>
      <c r="N3" s="22"/>
      <c r="O3" s="22"/>
      <c r="P3" s="22"/>
      <c r="Q3" s="22"/>
      <c r="R3" s="22"/>
      <c r="S3" s="21">
        <v>3.0</v>
      </c>
      <c r="T3" s="8"/>
      <c r="U3" s="8"/>
      <c r="V3" s="8"/>
      <c r="W3" s="8"/>
      <c r="X3" s="8"/>
      <c r="Y3" s="8"/>
      <c r="Z3" s="8"/>
    </row>
    <row r="4" ht="28.5" customHeight="1">
      <c r="A4" s="16" t="s">
        <v>433</v>
      </c>
      <c r="B4" s="82"/>
      <c r="C4" s="60"/>
      <c r="D4" s="61"/>
      <c r="E4" s="30"/>
      <c r="F4" s="30"/>
      <c r="G4" s="22"/>
      <c r="H4" s="21"/>
      <c r="I4" s="21"/>
      <c r="J4" s="21"/>
      <c r="K4" s="21"/>
      <c r="L4" s="21"/>
      <c r="M4" s="22"/>
      <c r="N4" s="22"/>
      <c r="O4" s="22"/>
      <c r="P4" s="22"/>
      <c r="Q4" s="22"/>
      <c r="R4" s="22"/>
      <c r="S4" s="21">
        <v>4.0</v>
      </c>
      <c r="T4" s="8"/>
      <c r="U4" s="8"/>
      <c r="V4" s="8"/>
      <c r="W4" s="8"/>
      <c r="X4" s="8"/>
      <c r="Y4" s="8"/>
      <c r="Z4" s="8"/>
    </row>
    <row r="5" ht="28.5" customHeight="1">
      <c r="A5" s="23" t="s">
        <v>434</v>
      </c>
      <c r="B5" s="82">
        <f t="shared" ref="B5:B13" si="1">HLOOKUP($B$2,$I$1:L5,S5,FALSE)</f>
        <v>1</v>
      </c>
      <c r="C5" s="58" t="str">
        <f t="shared" ref="C5:C13" si="2">IF(B5=1,"Ap Dung","Khong")</f>
        <v>Ap Dung</v>
      </c>
      <c r="D5" s="59" t="str">
        <f t="shared" ref="D5:D13" si="3">IF(E5="x","Bat buoc",(IF(E5=1,"khuyen khich","Khong")))</f>
        <v>Bat buoc</v>
      </c>
      <c r="E5" s="31" t="str">
        <f t="shared" ref="E5:E13" si="4">HLOOKUP($E$2,$N$1:R5,S5,FALSE)</f>
        <v>x</v>
      </c>
      <c r="F5" s="25"/>
      <c r="G5" s="27" t="str">
        <f t="shared" ref="G5:G13" si="5">IF(AND(F5=1,E5=1),1,IF(AND(F5=1,E5="x"),"x",""))</f>
        <v/>
      </c>
      <c r="H5" s="26" t="s">
        <v>15</v>
      </c>
      <c r="I5" s="21">
        <v>1.0</v>
      </c>
      <c r="J5" s="21">
        <v>1.0</v>
      </c>
      <c r="K5" s="21">
        <v>1.0</v>
      </c>
      <c r="L5" s="21">
        <v>1.0</v>
      </c>
      <c r="M5" s="27" t="s">
        <v>44</v>
      </c>
      <c r="N5" s="22">
        <v>1.0</v>
      </c>
      <c r="O5" s="22">
        <v>1.0</v>
      </c>
      <c r="P5" s="22">
        <v>1.0</v>
      </c>
      <c r="Q5" s="27" t="s">
        <v>23</v>
      </c>
      <c r="R5" s="27" t="s">
        <v>23</v>
      </c>
      <c r="S5" s="21">
        <v>5.0</v>
      </c>
      <c r="T5" s="8"/>
      <c r="U5" s="8"/>
      <c r="V5" s="8"/>
      <c r="W5" s="8"/>
      <c r="X5" s="8"/>
      <c r="Y5" s="8"/>
      <c r="Z5" s="8"/>
    </row>
    <row r="6" ht="28.5" customHeight="1">
      <c r="A6" s="23" t="s">
        <v>435</v>
      </c>
      <c r="B6" s="82">
        <f t="shared" si="1"/>
        <v>1</v>
      </c>
      <c r="C6" s="58" t="str">
        <f t="shared" si="2"/>
        <v>Ap Dung</v>
      </c>
      <c r="D6" s="59" t="str">
        <f t="shared" si="3"/>
        <v>Bat buoc</v>
      </c>
      <c r="E6" s="31" t="str">
        <f t="shared" si="4"/>
        <v>x</v>
      </c>
      <c r="F6" s="25"/>
      <c r="G6" s="27" t="str">
        <f t="shared" si="5"/>
        <v/>
      </c>
      <c r="H6" s="26" t="s">
        <v>15</v>
      </c>
      <c r="I6" s="21">
        <v>1.0</v>
      </c>
      <c r="J6" s="21">
        <v>1.0</v>
      </c>
      <c r="K6" s="21">
        <v>1.0</v>
      </c>
      <c r="L6" s="21">
        <v>1.0</v>
      </c>
      <c r="M6" s="27" t="s">
        <v>22</v>
      </c>
      <c r="N6" s="27" t="s">
        <v>23</v>
      </c>
      <c r="O6" s="27" t="s">
        <v>23</v>
      </c>
      <c r="P6" s="27" t="s">
        <v>23</v>
      </c>
      <c r="Q6" s="27" t="s">
        <v>23</v>
      </c>
      <c r="R6" s="27" t="s">
        <v>23</v>
      </c>
      <c r="S6" s="21">
        <v>6.0</v>
      </c>
      <c r="T6" s="8"/>
      <c r="U6" s="8"/>
      <c r="V6" s="8"/>
      <c r="W6" s="8"/>
      <c r="X6" s="8"/>
      <c r="Y6" s="8"/>
      <c r="Z6" s="8"/>
    </row>
    <row r="7" ht="28.5" customHeight="1">
      <c r="A7" s="23" t="s">
        <v>436</v>
      </c>
      <c r="B7" s="82">
        <f t="shared" si="1"/>
        <v>1</v>
      </c>
      <c r="C7" s="58" t="str">
        <f t="shared" si="2"/>
        <v>Ap Dung</v>
      </c>
      <c r="D7" s="59" t="str">
        <f t="shared" si="3"/>
        <v>Bat buoc</v>
      </c>
      <c r="E7" s="31" t="str">
        <f t="shared" si="4"/>
        <v>x</v>
      </c>
      <c r="F7" s="25"/>
      <c r="G7" s="27" t="str">
        <f t="shared" si="5"/>
        <v/>
      </c>
      <c r="H7" s="26" t="s">
        <v>15</v>
      </c>
      <c r="I7" s="21">
        <v>1.0</v>
      </c>
      <c r="J7" s="21">
        <v>1.0</v>
      </c>
      <c r="K7" s="21">
        <v>1.0</v>
      </c>
      <c r="L7" s="21">
        <v>1.0</v>
      </c>
      <c r="M7" s="27" t="s">
        <v>22</v>
      </c>
      <c r="N7" s="27" t="s">
        <v>23</v>
      </c>
      <c r="O7" s="27" t="s">
        <v>23</v>
      </c>
      <c r="P7" s="27" t="s">
        <v>23</v>
      </c>
      <c r="Q7" s="27" t="s">
        <v>23</v>
      </c>
      <c r="R7" s="27" t="s">
        <v>23</v>
      </c>
      <c r="S7" s="21">
        <v>7.0</v>
      </c>
      <c r="T7" s="8"/>
      <c r="U7" s="8"/>
      <c r="V7" s="8"/>
      <c r="W7" s="8"/>
      <c r="X7" s="8"/>
      <c r="Y7" s="8"/>
      <c r="Z7" s="8"/>
    </row>
    <row r="8" ht="28.5" customHeight="1">
      <c r="A8" s="23" t="s">
        <v>437</v>
      </c>
      <c r="B8" s="82">
        <f t="shared" si="1"/>
        <v>1</v>
      </c>
      <c r="C8" s="58" t="str">
        <f t="shared" si="2"/>
        <v>Ap Dung</v>
      </c>
      <c r="D8" s="59" t="str">
        <f t="shared" si="3"/>
        <v>Bat buoc</v>
      </c>
      <c r="E8" s="31" t="str">
        <f t="shared" si="4"/>
        <v>x</v>
      </c>
      <c r="F8" s="25"/>
      <c r="G8" s="27" t="str">
        <f t="shared" si="5"/>
        <v/>
      </c>
      <c r="H8" s="26" t="s">
        <v>15</v>
      </c>
      <c r="I8" s="21">
        <v>1.0</v>
      </c>
      <c r="J8" s="21">
        <v>1.0</v>
      </c>
      <c r="K8" s="21">
        <v>1.0</v>
      </c>
      <c r="L8" s="21">
        <v>1.0</v>
      </c>
      <c r="M8" s="27" t="s">
        <v>25</v>
      </c>
      <c r="N8" s="22"/>
      <c r="O8" s="22"/>
      <c r="P8" s="27" t="s">
        <v>23</v>
      </c>
      <c r="Q8" s="27" t="s">
        <v>23</v>
      </c>
      <c r="R8" s="27" t="s">
        <v>23</v>
      </c>
      <c r="S8" s="21">
        <v>8.0</v>
      </c>
      <c r="T8" s="8"/>
      <c r="U8" s="8"/>
      <c r="V8" s="8"/>
      <c r="W8" s="8"/>
      <c r="X8" s="8"/>
      <c r="Y8" s="8"/>
      <c r="Z8" s="8"/>
    </row>
    <row r="9" ht="28.5" customHeight="1">
      <c r="A9" s="23" t="s">
        <v>438</v>
      </c>
      <c r="B9" s="82">
        <f t="shared" si="1"/>
        <v>1</v>
      </c>
      <c r="C9" s="58" t="str">
        <f t="shared" si="2"/>
        <v>Ap Dung</v>
      </c>
      <c r="D9" s="59" t="str">
        <f t="shared" si="3"/>
        <v>Bat buoc</v>
      </c>
      <c r="E9" s="31" t="str">
        <f t="shared" si="4"/>
        <v>x</v>
      </c>
      <c r="F9" s="25"/>
      <c r="G9" s="27" t="str">
        <f t="shared" si="5"/>
        <v/>
      </c>
      <c r="H9" s="26" t="s">
        <v>15</v>
      </c>
      <c r="I9" s="21">
        <v>1.0</v>
      </c>
      <c r="J9" s="21">
        <v>1.0</v>
      </c>
      <c r="K9" s="21">
        <v>1.0</v>
      </c>
      <c r="L9" s="21">
        <v>1.0</v>
      </c>
      <c r="M9" s="27" t="s">
        <v>41</v>
      </c>
      <c r="N9" s="22"/>
      <c r="O9" s="22"/>
      <c r="P9" s="22"/>
      <c r="Q9" s="27" t="s">
        <v>23</v>
      </c>
      <c r="R9" s="27" t="s">
        <v>23</v>
      </c>
      <c r="S9" s="21">
        <v>9.0</v>
      </c>
      <c r="T9" s="8"/>
      <c r="U9" s="8"/>
      <c r="V9" s="8"/>
      <c r="W9" s="8"/>
      <c r="X9" s="8"/>
      <c r="Y9" s="8"/>
      <c r="Z9" s="8"/>
    </row>
    <row r="10" ht="28.5" customHeight="1">
      <c r="A10" s="23" t="s">
        <v>439</v>
      </c>
      <c r="B10" s="82">
        <f t="shared" si="1"/>
        <v>1</v>
      </c>
      <c r="C10" s="58" t="str">
        <f t="shared" si="2"/>
        <v>Ap Dung</v>
      </c>
      <c r="D10" s="59" t="str">
        <f t="shared" si="3"/>
        <v>Bat buoc</v>
      </c>
      <c r="E10" s="31" t="str">
        <f t="shared" si="4"/>
        <v>x</v>
      </c>
      <c r="F10" s="25"/>
      <c r="G10" s="27" t="str">
        <f t="shared" si="5"/>
        <v/>
      </c>
      <c r="H10" s="26" t="s">
        <v>15</v>
      </c>
      <c r="I10" s="21">
        <v>1.0</v>
      </c>
      <c r="J10" s="21">
        <v>1.0</v>
      </c>
      <c r="K10" s="21">
        <v>1.0</v>
      </c>
      <c r="L10" s="21">
        <v>1.0</v>
      </c>
      <c r="M10" s="27" t="s">
        <v>25</v>
      </c>
      <c r="N10" s="22"/>
      <c r="O10" s="22"/>
      <c r="P10" s="27" t="s">
        <v>23</v>
      </c>
      <c r="Q10" s="27" t="s">
        <v>23</v>
      </c>
      <c r="R10" s="27" t="s">
        <v>23</v>
      </c>
      <c r="S10" s="21">
        <v>10.0</v>
      </c>
      <c r="T10" s="8"/>
      <c r="U10" s="8"/>
      <c r="V10" s="8"/>
      <c r="W10" s="8"/>
      <c r="X10" s="8"/>
      <c r="Y10" s="8"/>
      <c r="Z10" s="8"/>
    </row>
    <row r="11" ht="28.5" customHeight="1">
      <c r="A11" s="23" t="s">
        <v>440</v>
      </c>
      <c r="B11" s="82">
        <f t="shared" si="1"/>
        <v>1</v>
      </c>
      <c r="C11" s="58" t="str">
        <f t="shared" si="2"/>
        <v>Ap Dung</v>
      </c>
      <c r="D11" s="59" t="str">
        <f t="shared" si="3"/>
        <v>Bat buoc</v>
      </c>
      <c r="E11" s="31" t="str">
        <f t="shared" si="4"/>
        <v>x</v>
      </c>
      <c r="F11" s="25"/>
      <c r="G11" s="27" t="str">
        <f t="shared" si="5"/>
        <v/>
      </c>
      <c r="H11" s="26" t="s">
        <v>15</v>
      </c>
      <c r="I11" s="21">
        <v>1.0</v>
      </c>
      <c r="J11" s="21">
        <v>1.0</v>
      </c>
      <c r="K11" s="21">
        <v>1.0</v>
      </c>
      <c r="L11" s="21">
        <v>1.0</v>
      </c>
      <c r="M11" s="27" t="s">
        <v>41</v>
      </c>
      <c r="N11" s="22"/>
      <c r="O11" s="22"/>
      <c r="P11" s="22"/>
      <c r="Q11" s="27" t="s">
        <v>23</v>
      </c>
      <c r="R11" s="27" t="s">
        <v>23</v>
      </c>
      <c r="S11" s="21">
        <v>11.0</v>
      </c>
      <c r="T11" s="8"/>
      <c r="U11" s="8"/>
      <c r="V11" s="8"/>
      <c r="W11" s="8"/>
      <c r="X11" s="8"/>
      <c r="Y11" s="8"/>
      <c r="Z11" s="8"/>
    </row>
    <row r="12" ht="28.5" customHeight="1">
      <c r="A12" s="23" t="s">
        <v>441</v>
      </c>
      <c r="B12" s="82">
        <f t="shared" si="1"/>
        <v>1</v>
      </c>
      <c r="C12" s="58" t="str">
        <f t="shared" si="2"/>
        <v>Ap Dung</v>
      </c>
      <c r="D12" s="59" t="str">
        <f t="shared" si="3"/>
        <v>Bat buoc</v>
      </c>
      <c r="E12" s="31" t="str">
        <f t="shared" si="4"/>
        <v>x</v>
      </c>
      <c r="F12" s="25"/>
      <c r="G12" s="27" t="str">
        <f t="shared" si="5"/>
        <v/>
      </c>
      <c r="H12" s="26" t="s">
        <v>15</v>
      </c>
      <c r="I12" s="21">
        <v>1.0</v>
      </c>
      <c r="J12" s="21">
        <v>1.0</v>
      </c>
      <c r="K12" s="21">
        <v>1.0</v>
      </c>
      <c r="L12" s="21">
        <v>1.0</v>
      </c>
      <c r="M12" s="27" t="s">
        <v>28</v>
      </c>
      <c r="N12" s="22"/>
      <c r="O12" s="22"/>
      <c r="P12" s="22"/>
      <c r="Q12" s="22"/>
      <c r="R12" s="27" t="s">
        <v>23</v>
      </c>
      <c r="S12" s="21">
        <v>12.0</v>
      </c>
      <c r="T12" s="8"/>
      <c r="U12" s="8"/>
      <c r="V12" s="8"/>
      <c r="W12" s="8"/>
      <c r="X12" s="8"/>
      <c r="Y12" s="8"/>
      <c r="Z12" s="8"/>
    </row>
    <row r="13" ht="28.5" customHeight="1">
      <c r="A13" s="23" t="s">
        <v>442</v>
      </c>
      <c r="B13" s="82">
        <f t="shared" si="1"/>
        <v>1</v>
      </c>
      <c r="C13" s="58" t="str">
        <f t="shared" si="2"/>
        <v>Ap Dung</v>
      </c>
      <c r="D13" s="59" t="str">
        <f t="shared" si="3"/>
        <v>Bat buoc</v>
      </c>
      <c r="E13" s="31" t="str">
        <f t="shared" si="4"/>
        <v>x</v>
      </c>
      <c r="F13" s="25"/>
      <c r="G13" s="27" t="str">
        <f t="shared" si="5"/>
        <v/>
      </c>
      <c r="H13" s="26" t="s">
        <v>15</v>
      </c>
      <c r="I13" s="21">
        <v>1.0</v>
      </c>
      <c r="J13" s="21">
        <v>1.0</v>
      </c>
      <c r="K13" s="21">
        <v>1.0</v>
      </c>
      <c r="L13" s="21">
        <v>1.0</v>
      </c>
      <c r="M13" s="27" t="s">
        <v>28</v>
      </c>
      <c r="N13" s="22"/>
      <c r="O13" s="22"/>
      <c r="P13" s="22"/>
      <c r="Q13" s="22"/>
      <c r="R13" s="27" t="s">
        <v>23</v>
      </c>
      <c r="S13" s="21">
        <v>13.0</v>
      </c>
      <c r="T13" s="8"/>
      <c r="U13" s="8"/>
      <c r="V13" s="8"/>
      <c r="W13" s="8"/>
      <c r="X13" s="8"/>
      <c r="Y13" s="8"/>
      <c r="Z13" s="8"/>
    </row>
    <row r="14" ht="28.5" customHeight="1">
      <c r="A14" s="28" t="s">
        <v>443</v>
      </c>
      <c r="B14" s="82"/>
      <c r="C14" s="60"/>
      <c r="D14" s="61"/>
      <c r="E14" s="30"/>
      <c r="F14" s="30"/>
      <c r="G14" s="22"/>
      <c r="H14" s="21"/>
      <c r="I14" s="21"/>
      <c r="J14" s="21"/>
      <c r="K14" s="21"/>
      <c r="L14" s="21"/>
      <c r="M14" s="22"/>
      <c r="N14" s="22"/>
      <c r="O14" s="22"/>
      <c r="P14" s="22"/>
      <c r="Q14" s="22"/>
      <c r="R14" s="22"/>
      <c r="S14" s="21">
        <v>14.0</v>
      </c>
      <c r="T14" s="8"/>
      <c r="U14" s="8"/>
      <c r="V14" s="8"/>
      <c r="W14" s="8"/>
      <c r="X14" s="8"/>
      <c r="Y14" s="8"/>
      <c r="Z14" s="8"/>
    </row>
    <row r="15" ht="28.5" hidden="1" customHeight="1">
      <c r="A15" s="23" t="s">
        <v>444</v>
      </c>
      <c r="B15" s="82">
        <f t="shared" ref="B15:B25" si="6">HLOOKUP($B$2,$I$1:L15,S15,FALSE)</f>
        <v>1</v>
      </c>
      <c r="C15" s="58" t="str">
        <f t="shared" ref="C15:C25" si="7">IF(B15=1,"Ap Dung","Khong")</f>
        <v>Ap Dung</v>
      </c>
      <c r="D15" s="59" t="str">
        <f t="shared" ref="D15:D25" si="8">IF(E15="x","Bat buoc",(IF(E15=1,"khuyen khich","Khong")))</f>
        <v>Khong</v>
      </c>
      <c r="E15" s="25" t="str">
        <f t="shared" ref="E15:E25" si="9">HLOOKUP($E$2,$N$1:R15,S15,FALSE)</f>
        <v/>
      </c>
      <c r="F15" s="25">
        <v>1.0</v>
      </c>
      <c r="G15" s="27" t="str">
        <f t="shared" ref="G15:G25" si="10">IF(AND(F15=1,E15=1),1,IF(AND(F15=1,E15="x"),"x",""))</f>
        <v/>
      </c>
      <c r="H15" s="26" t="s">
        <v>15</v>
      </c>
      <c r="I15" s="21">
        <v>1.0</v>
      </c>
      <c r="J15" s="21">
        <v>1.0</v>
      </c>
      <c r="K15" s="21">
        <v>1.0</v>
      </c>
      <c r="L15" s="21">
        <v>1.0</v>
      </c>
      <c r="M15" s="27" t="s">
        <v>16</v>
      </c>
      <c r="N15" s="22">
        <v>1.0</v>
      </c>
      <c r="O15" s="22">
        <v>1.0</v>
      </c>
      <c r="P15" s="22"/>
      <c r="Q15" s="22"/>
      <c r="R15" s="22"/>
      <c r="S15" s="21">
        <v>15.0</v>
      </c>
      <c r="T15" s="8"/>
      <c r="U15" s="8"/>
      <c r="V15" s="8"/>
      <c r="W15" s="8"/>
      <c r="X15" s="8"/>
      <c r="Y15" s="8"/>
      <c r="Z15" s="8"/>
    </row>
    <row r="16" ht="28.5" customHeight="1">
      <c r="A16" s="23" t="s">
        <v>445</v>
      </c>
      <c r="B16" s="82">
        <f t="shared" si="6"/>
        <v>1</v>
      </c>
      <c r="C16" s="58" t="str">
        <f t="shared" si="7"/>
        <v>Ap Dung</v>
      </c>
      <c r="D16" s="59" t="str">
        <f t="shared" si="8"/>
        <v>Bat buoc</v>
      </c>
      <c r="E16" s="31" t="str">
        <f t="shared" si="9"/>
        <v>x</v>
      </c>
      <c r="F16" s="25"/>
      <c r="G16" s="27" t="str">
        <f t="shared" si="10"/>
        <v/>
      </c>
      <c r="H16" s="26" t="s">
        <v>15</v>
      </c>
      <c r="I16" s="21">
        <v>1.0</v>
      </c>
      <c r="J16" s="21">
        <v>1.0</v>
      </c>
      <c r="K16" s="21">
        <v>1.0</v>
      </c>
      <c r="L16" s="21">
        <v>1.0</v>
      </c>
      <c r="M16" s="27" t="s">
        <v>25</v>
      </c>
      <c r="N16" s="22"/>
      <c r="O16" s="22"/>
      <c r="P16" s="27" t="s">
        <v>23</v>
      </c>
      <c r="Q16" s="27" t="s">
        <v>23</v>
      </c>
      <c r="R16" s="27" t="s">
        <v>23</v>
      </c>
      <c r="S16" s="21">
        <v>16.0</v>
      </c>
      <c r="T16" s="8"/>
      <c r="U16" s="8"/>
      <c r="V16" s="8"/>
      <c r="W16" s="8"/>
      <c r="X16" s="8"/>
      <c r="Y16" s="8"/>
      <c r="Z16" s="8"/>
    </row>
    <row r="17" ht="28.5" customHeight="1">
      <c r="A17" s="23" t="s">
        <v>446</v>
      </c>
      <c r="B17" s="82">
        <f t="shared" si="6"/>
        <v>1</v>
      </c>
      <c r="C17" s="58" t="str">
        <f t="shared" si="7"/>
        <v>Ap Dung</v>
      </c>
      <c r="D17" s="59" t="str">
        <f t="shared" si="8"/>
        <v>Bat buoc</v>
      </c>
      <c r="E17" s="31" t="str">
        <f t="shared" si="9"/>
        <v>x</v>
      </c>
      <c r="F17" s="25"/>
      <c r="G17" s="27" t="str">
        <f t="shared" si="10"/>
        <v/>
      </c>
      <c r="H17" s="26" t="s">
        <v>15</v>
      </c>
      <c r="I17" s="21">
        <v>1.0</v>
      </c>
      <c r="J17" s="21">
        <v>1.0</v>
      </c>
      <c r="K17" s="21">
        <v>1.0</v>
      </c>
      <c r="L17" s="21">
        <v>1.0</v>
      </c>
      <c r="M17" s="27" t="s">
        <v>22</v>
      </c>
      <c r="N17" s="27" t="s">
        <v>23</v>
      </c>
      <c r="O17" s="27" t="s">
        <v>23</v>
      </c>
      <c r="P17" s="27" t="s">
        <v>23</v>
      </c>
      <c r="Q17" s="27" t="s">
        <v>23</v>
      </c>
      <c r="R17" s="27" t="s">
        <v>23</v>
      </c>
      <c r="S17" s="21">
        <v>17.0</v>
      </c>
      <c r="T17" s="8"/>
      <c r="U17" s="8"/>
      <c r="V17" s="8"/>
      <c r="W17" s="8"/>
      <c r="X17" s="8"/>
      <c r="Y17" s="8"/>
      <c r="Z17" s="8"/>
    </row>
    <row r="18" ht="25.5" customHeight="1">
      <c r="A18" s="23" t="s">
        <v>447</v>
      </c>
      <c r="B18" s="82">
        <f t="shared" si="6"/>
        <v>1</v>
      </c>
      <c r="C18" s="58" t="str">
        <f t="shared" si="7"/>
        <v>Ap Dung</v>
      </c>
      <c r="D18" s="59" t="str">
        <f t="shared" si="8"/>
        <v>Bat buoc</v>
      </c>
      <c r="E18" s="31" t="str">
        <f t="shared" si="9"/>
        <v>x</v>
      </c>
      <c r="F18" s="25"/>
      <c r="G18" s="27" t="str">
        <f t="shared" si="10"/>
        <v/>
      </c>
      <c r="H18" s="26" t="s">
        <v>15</v>
      </c>
      <c r="I18" s="21">
        <v>1.0</v>
      </c>
      <c r="J18" s="21">
        <v>1.0</v>
      </c>
      <c r="K18" s="21">
        <v>1.0</v>
      </c>
      <c r="L18" s="21">
        <v>1.0</v>
      </c>
      <c r="M18" s="27" t="s">
        <v>41</v>
      </c>
      <c r="N18" s="22"/>
      <c r="O18" s="22"/>
      <c r="P18" s="22"/>
      <c r="Q18" s="27" t="s">
        <v>23</v>
      </c>
      <c r="R18" s="27" t="s">
        <v>23</v>
      </c>
      <c r="S18" s="21">
        <v>18.0</v>
      </c>
      <c r="T18" s="8"/>
      <c r="U18" s="8"/>
      <c r="V18" s="8"/>
      <c r="W18" s="8"/>
      <c r="X18" s="8"/>
      <c r="Y18" s="8"/>
      <c r="Z18" s="8"/>
    </row>
    <row r="19" ht="28.5" hidden="1" customHeight="1">
      <c r="A19" s="23" t="s">
        <v>448</v>
      </c>
      <c r="B19" s="82">
        <f t="shared" si="6"/>
        <v>1</v>
      </c>
      <c r="C19" s="58" t="str">
        <f t="shared" si="7"/>
        <v>Ap Dung</v>
      </c>
      <c r="D19" s="59" t="str">
        <f t="shared" si="8"/>
        <v>Khong</v>
      </c>
      <c r="E19" s="25" t="str">
        <f t="shared" si="9"/>
        <v/>
      </c>
      <c r="F19" s="25">
        <v>1.0</v>
      </c>
      <c r="G19" s="27" t="str">
        <f t="shared" si="10"/>
        <v/>
      </c>
      <c r="H19" s="26" t="s">
        <v>15</v>
      </c>
      <c r="I19" s="21">
        <v>1.0</v>
      </c>
      <c r="J19" s="21">
        <v>1.0</v>
      </c>
      <c r="K19" s="21">
        <v>1.0</v>
      </c>
      <c r="L19" s="21">
        <v>1.0</v>
      </c>
      <c r="M19" s="27" t="s">
        <v>30</v>
      </c>
      <c r="N19" s="27" t="s">
        <v>23</v>
      </c>
      <c r="O19" s="27" t="s">
        <v>23</v>
      </c>
      <c r="P19" s="22"/>
      <c r="Q19" s="22"/>
      <c r="R19" s="22"/>
      <c r="S19" s="21">
        <v>19.0</v>
      </c>
      <c r="T19" s="8"/>
      <c r="U19" s="8"/>
      <c r="V19" s="8"/>
      <c r="W19" s="8"/>
      <c r="X19" s="8"/>
      <c r="Y19" s="8"/>
      <c r="Z19" s="8"/>
    </row>
    <row r="20" ht="28.5" customHeight="1">
      <c r="A20" s="23" t="s">
        <v>449</v>
      </c>
      <c r="B20" s="82">
        <f t="shared" si="6"/>
        <v>1</v>
      </c>
      <c r="C20" s="58" t="str">
        <f t="shared" si="7"/>
        <v>Ap Dung</v>
      </c>
      <c r="D20" s="59" t="str">
        <f t="shared" si="8"/>
        <v>Bat buoc</v>
      </c>
      <c r="E20" s="31" t="str">
        <f t="shared" si="9"/>
        <v>x</v>
      </c>
      <c r="F20" s="25"/>
      <c r="G20" s="27" t="str">
        <f t="shared" si="10"/>
        <v/>
      </c>
      <c r="H20" s="26" t="s">
        <v>15</v>
      </c>
      <c r="I20" s="21">
        <v>1.0</v>
      </c>
      <c r="J20" s="21">
        <v>1.0</v>
      </c>
      <c r="K20" s="21">
        <v>1.0</v>
      </c>
      <c r="L20" s="21">
        <v>1.0</v>
      </c>
      <c r="M20" s="27" t="s">
        <v>25</v>
      </c>
      <c r="N20" s="22"/>
      <c r="O20" s="22"/>
      <c r="P20" s="27" t="s">
        <v>23</v>
      </c>
      <c r="Q20" s="27" t="s">
        <v>23</v>
      </c>
      <c r="R20" s="27" t="s">
        <v>23</v>
      </c>
      <c r="S20" s="21">
        <v>20.0</v>
      </c>
      <c r="T20" s="8"/>
      <c r="U20" s="8"/>
      <c r="V20" s="8"/>
      <c r="W20" s="8"/>
      <c r="X20" s="8"/>
      <c r="Y20" s="8"/>
      <c r="Z20" s="8"/>
    </row>
    <row r="21" ht="28.5" customHeight="1">
      <c r="A21" s="23" t="s">
        <v>450</v>
      </c>
      <c r="B21" s="82">
        <f t="shared" si="6"/>
        <v>1</v>
      </c>
      <c r="C21" s="58" t="str">
        <f t="shared" si="7"/>
        <v>Ap Dung</v>
      </c>
      <c r="D21" s="59" t="str">
        <f t="shared" si="8"/>
        <v>Bat buoc</v>
      </c>
      <c r="E21" s="31" t="str">
        <f t="shared" si="9"/>
        <v>x</v>
      </c>
      <c r="F21" s="25"/>
      <c r="G21" s="27" t="str">
        <f t="shared" si="10"/>
        <v/>
      </c>
      <c r="H21" s="26" t="s">
        <v>15</v>
      </c>
      <c r="I21" s="21">
        <v>1.0</v>
      </c>
      <c r="J21" s="21">
        <v>1.0</v>
      </c>
      <c r="K21" s="21">
        <v>1.0</v>
      </c>
      <c r="L21" s="21">
        <v>1.0</v>
      </c>
      <c r="M21" s="27" t="s">
        <v>22</v>
      </c>
      <c r="N21" s="27" t="s">
        <v>23</v>
      </c>
      <c r="O21" s="27" t="s">
        <v>23</v>
      </c>
      <c r="P21" s="27" t="s">
        <v>23</v>
      </c>
      <c r="Q21" s="27" t="s">
        <v>23</v>
      </c>
      <c r="R21" s="27" t="s">
        <v>23</v>
      </c>
      <c r="S21" s="21">
        <v>21.0</v>
      </c>
      <c r="T21" s="8"/>
      <c r="U21" s="8"/>
      <c r="V21" s="8"/>
      <c r="W21" s="8"/>
      <c r="X21" s="8"/>
      <c r="Y21" s="8"/>
      <c r="Z21" s="8"/>
    </row>
    <row r="22" ht="28.5" hidden="1" customHeight="1">
      <c r="A22" s="23" t="s">
        <v>451</v>
      </c>
      <c r="B22" s="82">
        <f t="shared" si="6"/>
        <v>1</v>
      </c>
      <c r="C22" s="58" t="str">
        <f t="shared" si="7"/>
        <v>Ap Dung</v>
      </c>
      <c r="D22" s="59" t="str">
        <f t="shared" si="8"/>
        <v>Khong</v>
      </c>
      <c r="E22" s="25" t="str">
        <f t="shared" si="9"/>
        <v/>
      </c>
      <c r="F22" s="25">
        <v>1.0</v>
      </c>
      <c r="G22" s="27" t="str">
        <f t="shared" si="10"/>
        <v/>
      </c>
      <c r="H22" s="26" t="s">
        <v>15</v>
      </c>
      <c r="I22" s="21">
        <v>1.0</v>
      </c>
      <c r="J22" s="21">
        <v>1.0</v>
      </c>
      <c r="K22" s="21">
        <v>1.0</v>
      </c>
      <c r="L22" s="21">
        <v>1.0</v>
      </c>
      <c r="M22" s="27" t="s">
        <v>179</v>
      </c>
      <c r="N22" s="22">
        <v>1.0</v>
      </c>
      <c r="O22" s="22">
        <v>1.0</v>
      </c>
      <c r="P22" s="22"/>
      <c r="Q22" s="22"/>
      <c r="R22" s="22"/>
      <c r="S22" s="21">
        <v>22.0</v>
      </c>
      <c r="T22" s="8"/>
      <c r="U22" s="8"/>
      <c r="V22" s="8"/>
      <c r="W22" s="8"/>
      <c r="X22" s="8"/>
      <c r="Y22" s="8"/>
      <c r="Z22" s="8"/>
    </row>
    <row r="23" ht="28.5" customHeight="1">
      <c r="A23" s="23" t="s">
        <v>452</v>
      </c>
      <c r="B23" s="82">
        <f t="shared" si="6"/>
        <v>1</v>
      </c>
      <c r="C23" s="58" t="str">
        <f t="shared" si="7"/>
        <v>Ap Dung</v>
      </c>
      <c r="D23" s="59" t="str">
        <f t="shared" si="8"/>
        <v>Bat buoc</v>
      </c>
      <c r="E23" s="31" t="str">
        <f t="shared" si="9"/>
        <v>x</v>
      </c>
      <c r="F23" s="25"/>
      <c r="G23" s="27" t="str">
        <f t="shared" si="10"/>
        <v/>
      </c>
      <c r="H23" s="26" t="s">
        <v>15</v>
      </c>
      <c r="I23" s="21">
        <v>1.0</v>
      </c>
      <c r="J23" s="21">
        <v>1.0</v>
      </c>
      <c r="K23" s="21">
        <v>1.0</v>
      </c>
      <c r="L23" s="21">
        <v>1.0</v>
      </c>
      <c r="M23" s="27" t="s">
        <v>41</v>
      </c>
      <c r="N23" s="22"/>
      <c r="O23" s="22"/>
      <c r="P23" s="22"/>
      <c r="Q23" s="27" t="s">
        <v>23</v>
      </c>
      <c r="R23" s="27" t="s">
        <v>23</v>
      </c>
      <c r="S23" s="21">
        <v>23.0</v>
      </c>
      <c r="T23" s="8"/>
      <c r="U23" s="8"/>
      <c r="V23" s="8"/>
      <c r="W23" s="8"/>
      <c r="X23" s="8"/>
      <c r="Y23" s="8"/>
      <c r="Z23" s="8"/>
    </row>
    <row r="24" ht="28.5" customHeight="1">
      <c r="A24" s="23" t="s">
        <v>453</v>
      </c>
      <c r="B24" s="82">
        <f t="shared" si="6"/>
        <v>1</v>
      </c>
      <c r="C24" s="58" t="str">
        <f t="shared" si="7"/>
        <v>Ap Dung</v>
      </c>
      <c r="D24" s="59" t="str">
        <f t="shared" si="8"/>
        <v>Bat buoc</v>
      </c>
      <c r="E24" s="31" t="str">
        <f t="shared" si="9"/>
        <v>x</v>
      </c>
      <c r="F24" s="25"/>
      <c r="G24" s="27" t="str">
        <f t="shared" si="10"/>
        <v/>
      </c>
      <c r="H24" s="26" t="s">
        <v>15</v>
      </c>
      <c r="I24" s="21">
        <v>1.0</v>
      </c>
      <c r="J24" s="21">
        <v>1.0</v>
      </c>
      <c r="K24" s="21">
        <v>1.0</v>
      </c>
      <c r="L24" s="21">
        <v>1.0</v>
      </c>
      <c r="M24" s="27" t="s">
        <v>35</v>
      </c>
      <c r="N24" s="22"/>
      <c r="O24" s="22"/>
      <c r="P24" s="22">
        <v>1.0</v>
      </c>
      <c r="Q24" s="27" t="s">
        <v>23</v>
      </c>
      <c r="R24" s="27" t="s">
        <v>23</v>
      </c>
      <c r="S24" s="21">
        <v>24.0</v>
      </c>
      <c r="T24" s="8"/>
      <c r="U24" s="8"/>
      <c r="V24" s="8"/>
      <c r="W24" s="8"/>
      <c r="X24" s="8"/>
      <c r="Y24" s="8"/>
      <c r="Z24" s="8"/>
    </row>
    <row r="25" ht="28.5" customHeight="1">
      <c r="A25" s="23" t="s">
        <v>454</v>
      </c>
      <c r="B25" s="82">
        <f t="shared" si="6"/>
        <v>1</v>
      </c>
      <c r="C25" s="58" t="str">
        <f t="shared" si="7"/>
        <v>Ap Dung</v>
      </c>
      <c r="D25" s="59" t="str">
        <f t="shared" si="8"/>
        <v>Bat buoc</v>
      </c>
      <c r="E25" s="31" t="str">
        <f t="shared" si="9"/>
        <v>x</v>
      </c>
      <c r="F25" s="25"/>
      <c r="G25" s="27" t="str">
        <f t="shared" si="10"/>
        <v/>
      </c>
      <c r="H25" s="26" t="s">
        <v>15</v>
      </c>
      <c r="I25" s="21">
        <v>1.0</v>
      </c>
      <c r="J25" s="21">
        <v>1.0</v>
      </c>
      <c r="K25" s="21">
        <v>1.0</v>
      </c>
      <c r="L25" s="21">
        <v>1.0</v>
      </c>
      <c r="M25" s="27" t="s">
        <v>28</v>
      </c>
      <c r="N25" s="22"/>
      <c r="O25" s="22"/>
      <c r="P25" s="22"/>
      <c r="Q25" s="22"/>
      <c r="R25" s="27" t="s">
        <v>23</v>
      </c>
      <c r="S25" s="21">
        <v>25.0</v>
      </c>
      <c r="T25" s="8"/>
      <c r="U25" s="8"/>
      <c r="V25" s="8"/>
      <c r="W25" s="8"/>
      <c r="X25" s="8"/>
      <c r="Y25" s="8"/>
      <c r="Z25" s="8"/>
    </row>
    <row r="26" ht="28.5" customHeight="1">
      <c r="A26" s="28" t="s">
        <v>455</v>
      </c>
      <c r="B26" s="82"/>
      <c r="C26" s="60"/>
      <c r="D26" s="61"/>
      <c r="E26" s="30"/>
      <c r="F26" s="30"/>
      <c r="G26" s="22"/>
      <c r="H26" s="21"/>
      <c r="I26" s="21"/>
      <c r="J26" s="21"/>
      <c r="K26" s="21"/>
      <c r="L26" s="21"/>
      <c r="M26" s="22"/>
      <c r="N26" s="22"/>
      <c r="O26" s="22"/>
      <c r="P26" s="22"/>
      <c r="Q26" s="22"/>
      <c r="R26" s="22"/>
      <c r="S26" s="21">
        <v>26.0</v>
      </c>
      <c r="T26" s="8"/>
      <c r="U26" s="8"/>
      <c r="V26" s="8"/>
      <c r="W26" s="8"/>
      <c r="X26" s="8"/>
      <c r="Y26" s="8"/>
      <c r="Z26" s="8"/>
    </row>
    <row r="27" ht="28.5" customHeight="1">
      <c r="A27" s="23" t="s">
        <v>456</v>
      </c>
      <c r="B27" s="82">
        <f t="shared" ref="B27:B35" si="11">HLOOKUP($B$2,$I$1:L27,S27,FALSE)</f>
        <v>1</v>
      </c>
      <c r="C27" s="58" t="str">
        <f t="shared" ref="C27:C35" si="12">IF(B27=1,"Ap Dung","Khong")</f>
        <v>Ap Dung</v>
      </c>
      <c r="D27" s="59" t="str">
        <f t="shared" ref="D27:D35" si="13">IF(E27="x","Bat buoc",(IF(E27=1,"khuyen khich","Khong")))</f>
        <v>Bat buoc</v>
      </c>
      <c r="E27" s="31" t="str">
        <f t="shared" ref="E27:E35" si="14">HLOOKUP($E$2,$N$1:R27,S27,FALSE)</f>
        <v>x</v>
      </c>
      <c r="F27" s="25"/>
      <c r="G27" s="27" t="str">
        <f t="shared" ref="G27:G35" si="15">IF(AND(F27=1,E27=1),1,IF(AND(F27=1,E27="x"),"x",""))</f>
        <v/>
      </c>
      <c r="H27" s="26" t="s">
        <v>5</v>
      </c>
      <c r="I27" s="21">
        <v>1.0</v>
      </c>
      <c r="J27" s="21"/>
      <c r="K27" s="21"/>
      <c r="L27" s="21"/>
      <c r="M27" s="27" t="s">
        <v>28</v>
      </c>
      <c r="N27" s="22"/>
      <c r="O27" s="22"/>
      <c r="P27" s="22"/>
      <c r="Q27" s="22"/>
      <c r="R27" s="27" t="s">
        <v>23</v>
      </c>
      <c r="S27" s="21">
        <v>27.0</v>
      </c>
      <c r="T27" s="8"/>
      <c r="U27" s="8"/>
      <c r="V27" s="8"/>
      <c r="W27" s="8"/>
      <c r="X27" s="8"/>
      <c r="Y27" s="8"/>
      <c r="Z27" s="8"/>
    </row>
    <row r="28" ht="28.5" hidden="1" customHeight="1">
      <c r="A28" s="23" t="s">
        <v>456</v>
      </c>
      <c r="B28" s="82" t="str">
        <f t="shared" si="11"/>
        <v/>
      </c>
      <c r="C28" s="58" t="str">
        <f t="shared" si="12"/>
        <v>Khong</v>
      </c>
      <c r="D28" s="59" t="str">
        <f t="shared" si="13"/>
        <v>khuyen khich</v>
      </c>
      <c r="E28" s="25">
        <f t="shared" si="14"/>
        <v>1</v>
      </c>
      <c r="F28" s="25"/>
      <c r="G28" s="27" t="str">
        <f t="shared" si="15"/>
        <v/>
      </c>
      <c r="H28" s="26" t="s">
        <v>6</v>
      </c>
      <c r="I28" s="21"/>
      <c r="J28" s="21">
        <v>1.0</v>
      </c>
      <c r="K28" s="21"/>
      <c r="L28" s="21"/>
      <c r="M28" s="22">
        <v>5.0</v>
      </c>
      <c r="N28" s="22"/>
      <c r="O28" s="22"/>
      <c r="P28" s="22"/>
      <c r="Q28" s="22"/>
      <c r="R28" s="22">
        <v>1.0</v>
      </c>
      <c r="S28" s="21">
        <v>28.0</v>
      </c>
      <c r="T28" s="8"/>
      <c r="U28" s="8"/>
      <c r="V28" s="8"/>
      <c r="W28" s="8"/>
      <c r="X28" s="8"/>
      <c r="Y28" s="8"/>
      <c r="Z28" s="8"/>
    </row>
    <row r="29" ht="28.5" customHeight="1">
      <c r="A29" s="23" t="s">
        <v>457</v>
      </c>
      <c r="B29" s="82">
        <f t="shared" si="11"/>
        <v>1</v>
      </c>
      <c r="C29" s="58" t="str">
        <f t="shared" si="12"/>
        <v>Ap Dung</v>
      </c>
      <c r="D29" s="59" t="str">
        <f t="shared" si="13"/>
        <v>Bat buoc</v>
      </c>
      <c r="E29" s="31" t="str">
        <f t="shared" si="14"/>
        <v>x</v>
      </c>
      <c r="F29" s="25"/>
      <c r="G29" s="27" t="str">
        <f t="shared" si="15"/>
        <v/>
      </c>
      <c r="H29" s="26" t="s">
        <v>5</v>
      </c>
      <c r="I29" s="21">
        <v>1.0</v>
      </c>
      <c r="J29" s="21"/>
      <c r="K29" s="21"/>
      <c r="L29" s="21"/>
      <c r="M29" s="27" t="s">
        <v>28</v>
      </c>
      <c r="N29" s="22"/>
      <c r="O29" s="22"/>
      <c r="P29" s="22"/>
      <c r="Q29" s="22"/>
      <c r="R29" s="27" t="s">
        <v>23</v>
      </c>
      <c r="S29" s="21">
        <v>29.0</v>
      </c>
      <c r="T29" s="8"/>
      <c r="U29" s="8"/>
      <c r="V29" s="8"/>
      <c r="W29" s="8"/>
      <c r="X29" s="8"/>
      <c r="Y29" s="8"/>
      <c r="Z29" s="8"/>
    </row>
    <row r="30" ht="28.5" hidden="1" customHeight="1">
      <c r="A30" s="23" t="s">
        <v>457</v>
      </c>
      <c r="B30" s="82" t="str">
        <f t="shared" si="11"/>
        <v/>
      </c>
      <c r="C30" s="58" t="str">
        <f t="shared" si="12"/>
        <v>Khong</v>
      </c>
      <c r="D30" s="59" t="str">
        <f t="shared" si="13"/>
        <v>khuyen khich</v>
      </c>
      <c r="E30" s="25">
        <f t="shared" si="14"/>
        <v>1</v>
      </c>
      <c r="F30" s="25"/>
      <c r="G30" s="27" t="str">
        <f t="shared" si="15"/>
        <v/>
      </c>
      <c r="H30" s="26" t="s">
        <v>6</v>
      </c>
      <c r="I30" s="21"/>
      <c r="J30" s="21">
        <v>1.0</v>
      </c>
      <c r="K30" s="21"/>
      <c r="L30" s="21"/>
      <c r="M30" s="22">
        <v>5.0</v>
      </c>
      <c r="N30" s="22"/>
      <c r="O30" s="22"/>
      <c r="P30" s="22"/>
      <c r="Q30" s="22"/>
      <c r="R30" s="22">
        <v>1.0</v>
      </c>
      <c r="S30" s="21">
        <v>30.0</v>
      </c>
      <c r="T30" s="8"/>
      <c r="U30" s="8"/>
      <c r="V30" s="8"/>
      <c r="W30" s="8"/>
      <c r="X30" s="8"/>
      <c r="Y30" s="8"/>
      <c r="Z30" s="8"/>
    </row>
    <row r="31" ht="28.5" customHeight="1">
      <c r="A31" s="23" t="s">
        <v>458</v>
      </c>
      <c r="B31" s="82">
        <f t="shared" si="11"/>
        <v>1</v>
      </c>
      <c r="C31" s="58" t="str">
        <f t="shared" si="12"/>
        <v>Ap Dung</v>
      </c>
      <c r="D31" s="59" t="str">
        <f t="shared" si="13"/>
        <v>Bat buoc</v>
      </c>
      <c r="E31" s="31" t="str">
        <f t="shared" si="14"/>
        <v>x</v>
      </c>
      <c r="F31" s="25"/>
      <c r="G31" s="27" t="str">
        <f t="shared" si="15"/>
        <v/>
      </c>
      <c r="H31" s="26" t="s">
        <v>5</v>
      </c>
      <c r="I31" s="21">
        <v>1.0</v>
      </c>
      <c r="J31" s="21"/>
      <c r="K31" s="21"/>
      <c r="L31" s="21"/>
      <c r="M31" s="27" t="s">
        <v>28</v>
      </c>
      <c r="N31" s="22"/>
      <c r="O31" s="22"/>
      <c r="P31" s="22"/>
      <c r="Q31" s="22"/>
      <c r="R31" s="27" t="s">
        <v>23</v>
      </c>
      <c r="S31" s="21">
        <v>31.0</v>
      </c>
      <c r="T31" s="8"/>
      <c r="U31" s="8"/>
      <c r="V31" s="8"/>
      <c r="W31" s="8"/>
      <c r="X31" s="8"/>
      <c r="Y31" s="8"/>
      <c r="Z31" s="8"/>
    </row>
    <row r="32" ht="28.5" hidden="1" customHeight="1">
      <c r="A32" s="23" t="s">
        <v>458</v>
      </c>
      <c r="B32" s="82" t="str">
        <f t="shared" si="11"/>
        <v/>
      </c>
      <c r="C32" s="58" t="str">
        <f t="shared" si="12"/>
        <v>Khong</v>
      </c>
      <c r="D32" s="59" t="str">
        <f t="shared" si="13"/>
        <v>khuyen khich</v>
      </c>
      <c r="E32" s="25">
        <f t="shared" si="14"/>
        <v>1</v>
      </c>
      <c r="F32" s="25"/>
      <c r="G32" s="27" t="str">
        <f t="shared" si="15"/>
        <v/>
      </c>
      <c r="H32" s="26" t="s">
        <v>6</v>
      </c>
      <c r="I32" s="21"/>
      <c r="J32" s="21">
        <v>1.0</v>
      </c>
      <c r="K32" s="21"/>
      <c r="L32" s="21"/>
      <c r="M32" s="22">
        <v>5.0</v>
      </c>
      <c r="N32" s="22"/>
      <c r="O32" s="22"/>
      <c r="P32" s="22"/>
      <c r="Q32" s="22"/>
      <c r="R32" s="22">
        <v>1.0</v>
      </c>
      <c r="S32" s="21">
        <v>32.0</v>
      </c>
      <c r="T32" s="8"/>
      <c r="U32" s="8"/>
      <c r="V32" s="8"/>
      <c r="W32" s="8"/>
      <c r="X32" s="8"/>
      <c r="Y32" s="8"/>
      <c r="Z32" s="8"/>
    </row>
    <row r="33" ht="28.5" customHeight="1">
      <c r="A33" s="23" t="s">
        <v>459</v>
      </c>
      <c r="B33" s="82">
        <f t="shared" si="11"/>
        <v>1</v>
      </c>
      <c r="C33" s="58" t="str">
        <f t="shared" si="12"/>
        <v>Ap Dung</v>
      </c>
      <c r="D33" s="59" t="str">
        <f t="shared" si="13"/>
        <v>Bat buoc</v>
      </c>
      <c r="E33" s="31" t="str">
        <f t="shared" si="14"/>
        <v>x</v>
      </c>
      <c r="F33" s="25"/>
      <c r="G33" s="27" t="str">
        <f t="shared" si="15"/>
        <v/>
      </c>
      <c r="H33" s="26" t="s">
        <v>5</v>
      </c>
      <c r="I33" s="21">
        <v>1.0</v>
      </c>
      <c r="J33" s="21"/>
      <c r="K33" s="21"/>
      <c r="L33" s="21"/>
      <c r="M33" s="27" t="s">
        <v>28</v>
      </c>
      <c r="N33" s="22"/>
      <c r="O33" s="22"/>
      <c r="P33" s="22"/>
      <c r="Q33" s="22"/>
      <c r="R33" s="27" t="s">
        <v>23</v>
      </c>
      <c r="S33" s="21">
        <v>33.0</v>
      </c>
      <c r="T33" s="8"/>
      <c r="U33" s="8"/>
      <c r="V33" s="8"/>
      <c r="W33" s="8"/>
      <c r="X33" s="8"/>
      <c r="Y33" s="8"/>
      <c r="Z33" s="8"/>
    </row>
    <row r="34" ht="28.5" customHeight="1">
      <c r="A34" s="23" t="s">
        <v>460</v>
      </c>
      <c r="B34" s="82">
        <f t="shared" si="11"/>
        <v>1</v>
      </c>
      <c r="C34" s="58" t="str">
        <f t="shared" si="12"/>
        <v>Ap Dung</v>
      </c>
      <c r="D34" s="59" t="str">
        <f t="shared" si="13"/>
        <v>Bat buoc</v>
      </c>
      <c r="E34" s="31" t="str">
        <f t="shared" si="14"/>
        <v>x</v>
      </c>
      <c r="F34" s="25"/>
      <c r="G34" s="27" t="str">
        <f t="shared" si="15"/>
        <v/>
      </c>
      <c r="H34" s="26" t="s">
        <v>5</v>
      </c>
      <c r="I34" s="21">
        <v>1.0</v>
      </c>
      <c r="J34" s="21"/>
      <c r="K34" s="21"/>
      <c r="L34" s="21"/>
      <c r="M34" s="27" t="s">
        <v>28</v>
      </c>
      <c r="N34" s="22"/>
      <c r="O34" s="22"/>
      <c r="P34" s="22"/>
      <c r="Q34" s="22"/>
      <c r="R34" s="27" t="s">
        <v>23</v>
      </c>
      <c r="S34" s="21">
        <v>34.0</v>
      </c>
      <c r="T34" s="8"/>
      <c r="U34" s="8"/>
      <c r="V34" s="8"/>
      <c r="W34" s="8"/>
      <c r="X34" s="8"/>
      <c r="Y34" s="8"/>
      <c r="Z34" s="8"/>
    </row>
    <row r="35" ht="28.5" hidden="1" customHeight="1">
      <c r="A35" s="23" t="s">
        <v>460</v>
      </c>
      <c r="B35" s="82" t="str">
        <f t="shared" si="11"/>
        <v/>
      </c>
      <c r="C35" s="58" t="str">
        <f t="shared" si="12"/>
        <v>Khong</v>
      </c>
      <c r="D35" s="59" t="str">
        <f t="shared" si="13"/>
        <v>khuyen khich</v>
      </c>
      <c r="E35" s="25">
        <f t="shared" si="14"/>
        <v>1</v>
      </c>
      <c r="F35" s="25"/>
      <c r="G35" s="27" t="str">
        <f t="shared" si="15"/>
        <v/>
      </c>
      <c r="H35" s="26" t="s">
        <v>6</v>
      </c>
      <c r="I35" s="21"/>
      <c r="J35" s="21">
        <v>1.0</v>
      </c>
      <c r="K35" s="21"/>
      <c r="L35" s="21"/>
      <c r="M35" s="22">
        <v>5.0</v>
      </c>
      <c r="N35" s="22"/>
      <c r="O35" s="22"/>
      <c r="P35" s="22"/>
      <c r="Q35" s="22"/>
      <c r="R35" s="22">
        <v>1.0</v>
      </c>
      <c r="S35" s="21">
        <v>35.0</v>
      </c>
      <c r="T35" s="8"/>
      <c r="U35" s="8"/>
      <c r="V35" s="8"/>
      <c r="W35" s="8"/>
      <c r="X35" s="8"/>
      <c r="Y35" s="8"/>
      <c r="Z35" s="8"/>
    </row>
    <row r="36" ht="28.5" customHeight="1">
      <c r="A36" s="28" t="s">
        <v>461</v>
      </c>
      <c r="B36" s="82"/>
      <c r="C36" s="60"/>
      <c r="D36" s="61"/>
      <c r="E36" s="30"/>
      <c r="F36" s="30"/>
      <c r="G36" s="22"/>
      <c r="H36" s="21"/>
      <c r="I36" s="21"/>
      <c r="J36" s="21"/>
      <c r="K36" s="21"/>
      <c r="L36" s="21"/>
      <c r="M36" s="22"/>
      <c r="N36" s="22"/>
      <c r="O36" s="22"/>
      <c r="P36" s="22"/>
      <c r="Q36" s="22"/>
      <c r="R36" s="22"/>
      <c r="S36" s="21">
        <v>36.0</v>
      </c>
      <c r="T36" s="8"/>
      <c r="U36" s="8"/>
      <c r="V36" s="8"/>
      <c r="W36" s="8"/>
      <c r="X36" s="8"/>
      <c r="Y36" s="8"/>
      <c r="Z36" s="8"/>
    </row>
    <row r="37" ht="28.5" customHeight="1">
      <c r="A37" s="23" t="s">
        <v>462</v>
      </c>
      <c r="B37" s="82">
        <f t="shared" ref="B37:B49" si="16">HLOOKUP($B$2,$I$1:L37,S37,FALSE)</f>
        <v>1</v>
      </c>
      <c r="C37" s="58" t="str">
        <f t="shared" ref="C37:C49" si="17">IF(B37=1,"Ap Dung","Khong")</f>
        <v>Ap Dung</v>
      </c>
      <c r="D37" s="59" t="str">
        <f t="shared" ref="D37:D49" si="18">IF(E37="x","Bat buoc",(IF(E37=1,"khuyen khich","Khong")))</f>
        <v>Bat buoc</v>
      </c>
      <c r="E37" s="31" t="str">
        <f t="shared" ref="E37:E49" si="19">HLOOKUP($E$2,$N$1:R37,S37,FALSE)</f>
        <v>x</v>
      </c>
      <c r="F37" s="25"/>
      <c r="G37" s="27" t="str">
        <f t="shared" ref="G37:G49" si="20">IF(AND(F37=1,E37=1),1,IF(AND(F37=1,E37="x"),"x",""))</f>
        <v/>
      </c>
      <c r="H37" s="26" t="s">
        <v>15</v>
      </c>
      <c r="I37" s="21">
        <v>1.0</v>
      </c>
      <c r="J37" s="21">
        <v>1.0</v>
      </c>
      <c r="K37" s="21">
        <v>1.0</v>
      </c>
      <c r="L37" s="21">
        <v>1.0</v>
      </c>
      <c r="M37" s="27" t="s">
        <v>119</v>
      </c>
      <c r="N37" s="22"/>
      <c r="O37" s="27" t="s">
        <v>23</v>
      </c>
      <c r="P37" s="27" t="s">
        <v>23</v>
      </c>
      <c r="Q37" s="27" t="s">
        <v>23</v>
      </c>
      <c r="R37" s="27" t="s">
        <v>23</v>
      </c>
      <c r="S37" s="21">
        <v>37.0</v>
      </c>
      <c r="T37" s="8"/>
      <c r="U37" s="8"/>
      <c r="V37" s="8"/>
      <c r="W37" s="8"/>
      <c r="X37" s="8"/>
      <c r="Y37" s="8"/>
      <c r="Z37" s="8"/>
    </row>
    <row r="38" ht="28.5" customHeight="1">
      <c r="A38" s="23" t="s">
        <v>463</v>
      </c>
      <c r="B38" s="82">
        <f t="shared" si="16"/>
        <v>1</v>
      </c>
      <c r="C38" s="58" t="str">
        <f t="shared" si="17"/>
        <v>Ap Dung</v>
      </c>
      <c r="D38" s="59" t="str">
        <f t="shared" si="18"/>
        <v>Bat buoc</v>
      </c>
      <c r="E38" s="31" t="str">
        <f t="shared" si="19"/>
        <v>x</v>
      </c>
      <c r="F38" s="25"/>
      <c r="G38" s="27" t="str">
        <f t="shared" si="20"/>
        <v/>
      </c>
      <c r="H38" s="26" t="s">
        <v>15</v>
      </c>
      <c r="I38" s="21">
        <v>1.0</v>
      </c>
      <c r="J38" s="21">
        <v>1.0</v>
      </c>
      <c r="K38" s="21">
        <v>1.0</v>
      </c>
      <c r="L38" s="21">
        <v>1.0</v>
      </c>
      <c r="M38" s="27" t="s">
        <v>25</v>
      </c>
      <c r="N38" s="22"/>
      <c r="O38" s="22"/>
      <c r="P38" s="27" t="s">
        <v>23</v>
      </c>
      <c r="Q38" s="27" t="s">
        <v>23</v>
      </c>
      <c r="R38" s="27" t="s">
        <v>23</v>
      </c>
      <c r="S38" s="21">
        <v>38.0</v>
      </c>
      <c r="T38" s="8"/>
      <c r="U38" s="8"/>
      <c r="V38" s="8"/>
      <c r="W38" s="8"/>
      <c r="X38" s="8"/>
      <c r="Y38" s="8"/>
      <c r="Z38" s="8"/>
    </row>
    <row r="39" ht="28.5" customHeight="1">
      <c r="A39" s="23" t="s">
        <v>464</v>
      </c>
      <c r="B39" s="82">
        <f t="shared" si="16"/>
        <v>1</v>
      </c>
      <c r="C39" s="58" t="str">
        <f t="shared" si="17"/>
        <v>Ap Dung</v>
      </c>
      <c r="D39" s="59" t="str">
        <f t="shared" si="18"/>
        <v>Bat buoc</v>
      </c>
      <c r="E39" s="31" t="str">
        <f t="shared" si="19"/>
        <v>x</v>
      </c>
      <c r="F39" s="25"/>
      <c r="G39" s="27" t="str">
        <f t="shared" si="20"/>
        <v/>
      </c>
      <c r="H39" s="26" t="s">
        <v>15</v>
      </c>
      <c r="I39" s="21">
        <v>1.0</v>
      </c>
      <c r="J39" s="21">
        <v>1.0</v>
      </c>
      <c r="K39" s="21">
        <v>1.0</v>
      </c>
      <c r="L39" s="21">
        <v>1.0</v>
      </c>
      <c r="M39" s="27" t="s">
        <v>267</v>
      </c>
      <c r="N39" s="22"/>
      <c r="O39" s="22">
        <v>1.0</v>
      </c>
      <c r="P39" s="27" t="s">
        <v>23</v>
      </c>
      <c r="Q39" s="27" t="s">
        <v>23</v>
      </c>
      <c r="R39" s="27" t="s">
        <v>23</v>
      </c>
      <c r="S39" s="21">
        <v>39.0</v>
      </c>
      <c r="T39" s="8"/>
      <c r="U39" s="8"/>
      <c r="V39" s="8"/>
      <c r="W39" s="8"/>
      <c r="X39" s="8"/>
      <c r="Y39" s="8"/>
      <c r="Z39" s="8"/>
    </row>
    <row r="40" ht="28.5" customHeight="1">
      <c r="A40" s="23" t="s">
        <v>465</v>
      </c>
      <c r="B40" s="82">
        <f t="shared" si="16"/>
        <v>1</v>
      </c>
      <c r="C40" s="58" t="str">
        <f t="shared" si="17"/>
        <v>Ap Dung</v>
      </c>
      <c r="D40" s="59" t="str">
        <f t="shared" si="18"/>
        <v>Bat buoc</v>
      </c>
      <c r="E40" s="31" t="str">
        <f t="shared" si="19"/>
        <v>x</v>
      </c>
      <c r="F40" s="25"/>
      <c r="G40" s="27" t="str">
        <f t="shared" si="20"/>
        <v/>
      </c>
      <c r="H40" s="26" t="s">
        <v>15</v>
      </c>
      <c r="I40" s="21">
        <v>1.0</v>
      </c>
      <c r="J40" s="21">
        <v>1.0</v>
      </c>
      <c r="K40" s="21">
        <v>1.0</v>
      </c>
      <c r="L40" s="21">
        <v>1.0</v>
      </c>
      <c r="M40" s="27" t="s">
        <v>25</v>
      </c>
      <c r="N40" s="22"/>
      <c r="O40" s="22"/>
      <c r="P40" s="27" t="s">
        <v>23</v>
      </c>
      <c r="Q40" s="27" t="s">
        <v>23</v>
      </c>
      <c r="R40" s="27" t="s">
        <v>23</v>
      </c>
      <c r="S40" s="21">
        <v>40.0</v>
      </c>
      <c r="T40" s="8"/>
      <c r="U40" s="8"/>
      <c r="V40" s="8"/>
      <c r="W40" s="8"/>
      <c r="X40" s="8"/>
      <c r="Y40" s="8"/>
      <c r="Z40" s="8"/>
    </row>
    <row r="41" ht="28.5" hidden="1" customHeight="1">
      <c r="A41" s="23" t="s">
        <v>466</v>
      </c>
      <c r="B41" s="82">
        <f t="shared" si="16"/>
        <v>1</v>
      </c>
      <c r="C41" s="58" t="str">
        <f t="shared" si="17"/>
        <v>Ap Dung</v>
      </c>
      <c r="D41" s="59" t="str">
        <f t="shared" si="18"/>
        <v>Khong</v>
      </c>
      <c r="E41" s="25" t="str">
        <f t="shared" si="19"/>
        <v/>
      </c>
      <c r="F41" s="25"/>
      <c r="G41" s="27" t="str">
        <f t="shared" si="20"/>
        <v/>
      </c>
      <c r="H41" s="26" t="s">
        <v>39</v>
      </c>
      <c r="I41" s="21">
        <v>1.0</v>
      </c>
      <c r="J41" s="21"/>
      <c r="K41" s="21">
        <v>1.0</v>
      </c>
      <c r="L41" s="21">
        <v>1.0</v>
      </c>
      <c r="M41" s="27" t="s">
        <v>53</v>
      </c>
      <c r="N41" s="22"/>
      <c r="O41" s="22"/>
      <c r="P41" s="27" t="s">
        <v>23</v>
      </c>
      <c r="Q41" s="22"/>
      <c r="R41" s="22"/>
      <c r="S41" s="21">
        <v>41.0</v>
      </c>
      <c r="T41" s="8"/>
      <c r="U41" s="8"/>
      <c r="V41" s="8"/>
      <c r="W41" s="8"/>
      <c r="X41" s="8"/>
      <c r="Y41" s="8"/>
      <c r="Z41" s="8"/>
    </row>
    <row r="42" ht="28.5" hidden="1" customHeight="1">
      <c r="A42" s="23" t="s">
        <v>467</v>
      </c>
      <c r="B42" s="82" t="str">
        <f t="shared" si="16"/>
        <v/>
      </c>
      <c r="C42" s="58" t="str">
        <f t="shared" si="17"/>
        <v>Khong</v>
      </c>
      <c r="D42" s="59" t="str">
        <f t="shared" si="18"/>
        <v>Khong</v>
      </c>
      <c r="E42" s="25" t="str">
        <f t="shared" si="19"/>
        <v/>
      </c>
      <c r="F42" s="25"/>
      <c r="G42" s="27" t="str">
        <f t="shared" si="20"/>
        <v/>
      </c>
      <c r="H42" s="26" t="s">
        <v>6</v>
      </c>
      <c r="I42" s="21"/>
      <c r="J42" s="21">
        <v>1.0</v>
      </c>
      <c r="K42" s="21"/>
      <c r="L42" s="21"/>
      <c r="M42" s="27" t="s">
        <v>53</v>
      </c>
      <c r="N42" s="22"/>
      <c r="O42" s="22"/>
      <c r="P42" s="27" t="s">
        <v>23</v>
      </c>
      <c r="Q42" s="22"/>
      <c r="R42" s="22"/>
      <c r="S42" s="21">
        <v>42.0</v>
      </c>
      <c r="T42" s="8"/>
      <c r="U42" s="8"/>
      <c r="V42" s="8"/>
      <c r="W42" s="8"/>
      <c r="X42" s="8"/>
      <c r="Y42" s="8"/>
      <c r="Z42" s="8"/>
    </row>
    <row r="43" ht="28.5" hidden="1" customHeight="1">
      <c r="A43" s="23" t="s">
        <v>467</v>
      </c>
      <c r="B43" s="82">
        <f t="shared" si="16"/>
        <v>1</v>
      </c>
      <c r="C43" s="58" t="str">
        <f t="shared" si="17"/>
        <v>Ap Dung</v>
      </c>
      <c r="D43" s="59" t="str">
        <f t="shared" si="18"/>
        <v>Khong</v>
      </c>
      <c r="E43" s="25" t="str">
        <f t="shared" si="19"/>
        <v/>
      </c>
      <c r="F43" s="25"/>
      <c r="G43" s="27" t="str">
        <f t="shared" si="20"/>
        <v/>
      </c>
      <c r="H43" s="26" t="s">
        <v>39</v>
      </c>
      <c r="I43" s="21">
        <v>1.0</v>
      </c>
      <c r="J43" s="21"/>
      <c r="K43" s="21">
        <v>1.0</v>
      </c>
      <c r="L43" s="21">
        <v>1.0</v>
      </c>
      <c r="M43" s="27" t="s">
        <v>56</v>
      </c>
      <c r="N43" s="22"/>
      <c r="O43" s="22"/>
      <c r="P43" s="22"/>
      <c r="Q43" s="27" t="s">
        <v>23</v>
      </c>
      <c r="R43" s="22"/>
      <c r="S43" s="21">
        <v>43.0</v>
      </c>
      <c r="T43" s="8"/>
      <c r="U43" s="8"/>
      <c r="V43" s="8"/>
      <c r="W43" s="8"/>
      <c r="X43" s="8"/>
      <c r="Y43" s="8"/>
      <c r="Z43" s="8"/>
    </row>
    <row r="44" ht="28.5" customHeight="1">
      <c r="A44" s="23" t="s">
        <v>468</v>
      </c>
      <c r="B44" s="82">
        <f t="shared" si="16"/>
        <v>1</v>
      </c>
      <c r="C44" s="58" t="str">
        <f t="shared" si="17"/>
        <v>Ap Dung</v>
      </c>
      <c r="D44" s="59" t="str">
        <f t="shared" si="18"/>
        <v>Bat buoc</v>
      </c>
      <c r="E44" s="31" t="str">
        <f t="shared" si="19"/>
        <v>x</v>
      </c>
      <c r="F44" s="25"/>
      <c r="G44" s="27" t="str">
        <f t="shared" si="20"/>
        <v/>
      </c>
      <c r="H44" s="26" t="s">
        <v>15</v>
      </c>
      <c r="I44" s="21">
        <v>1.0</v>
      </c>
      <c r="J44" s="21">
        <v>1.0</v>
      </c>
      <c r="K44" s="21">
        <v>1.0</v>
      </c>
      <c r="L44" s="21">
        <v>1.0</v>
      </c>
      <c r="M44" s="27" t="s">
        <v>28</v>
      </c>
      <c r="N44" s="22"/>
      <c r="O44" s="22"/>
      <c r="P44" s="22"/>
      <c r="Q44" s="22"/>
      <c r="R44" s="27" t="s">
        <v>23</v>
      </c>
      <c r="S44" s="21">
        <v>44.0</v>
      </c>
      <c r="T44" s="8"/>
      <c r="U44" s="8"/>
      <c r="V44" s="8"/>
      <c r="W44" s="8"/>
      <c r="X44" s="8"/>
      <c r="Y44" s="8"/>
      <c r="Z44" s="8"/>
    </row>
    <row r="45" ht="28.5" customHeight="1">
      <c r="A45" s="23" t="s">
        <v>469</v>
      </c>
      <c r="B45" s="82">
        <f t="shared" si="16"/>
        <v>1</v>
      </c>
      <c r="C45" s="58" t="str">
        <f t="shared" si="17"/>
        <v>Ap Dung</v>
      </c>
      <c r="D45" s="59" t="str">
        <f t="shared" si="18"/>
        <v>Bat buoc</v>
      </c>
      <c r="E45" s="31" t="str">
        <f t="shared" si="19"/>
        <v>x</v>
      </c>
      <c r="F45" s="25"/>
      <c r="G45" s="27" t="str">
        <f t="shared" si="20"/>
        <v/>
      </c>
      <c r="H45" s="26" t="s">
        <v>15</v>
      </c>
      <c r="I45" s="21">
        <v>1.0</v>
      </c>
      <c r="J45" s="21">
        <v>1.0</v>
      </c>
      <c r="K45" s="21">
        <v>1.0</v>
      </c>
      <c r="L45" s="21">
        <v>1.0</v>
      </c>
      <c r="M45" s="27" t="s">
        <v>35</v>
      </c>
      <c r="N45" s="22"/>
      <c r="O45" s="22"/>
      <c r="P45" s="22">
        <v>1.0</v>
      </c>
      <c r="Q45" s="27" t="s">
        <v>23</v>
      </c>
      <c r="R45" s="27" t="s">
        <v>23</v>
      </c>
      <c r="S45" s="21">
        <v>45.0</v>
      </c>
      <c r="T45" s="8"/>
      <c r="U45" s="8"/>
      <c r="V45" s="8"/>
      <c r="W45" s="8"/>
      <c r="X45" s="8"/>
      <c r="Y45" s="8"/>
      <c r="Z45" s="8"/>
    </row>
    <row r="46" ht="28.5" customHeight="1">
      <c r="A46" s="23" t="s">
        <v>470</v>
      </c>
      <c r="B46" s="82">
        <f t="shared" si="16"/>
        <v>1</v>
      </c>
      <c r="C46" s="58" t="str">
        <f t="shared" si="17"/>
        <v>Ap Dung</v>
      </c>
      <c r="D46" s="59" t="str">
        <f t="shared" si="18"/>
        <v>Bat buoc</v>
      </c>
      <c r="E46" s="31" t="str">
        <f t="shared" si="19"/>
        <v>x</v>
      </c>
      <c r="F46" s="25"/>
      <c r="G46" s="27" t="str">
        <f t="shared" si="20"/>
        <v/>
      </c>
      <c r="H46" s="26" t="s">
        <v>15</v>
      </c>
      <c r="I46" s="21">
        <v>1.0</v>
      </c>
      <c r="J46" s="21">
        <v>1.0</v>
      </c>
      <c r="K46" s="21">
        <v>1.0</v>
      </c>
      <c r="L46" s="21">
        <v>1.0</v>
      </c>
      <c r="M46" s="27" t="s">
        <v>119</v>
      </c>
      <c r="N46" s="22"/>
      <c r="O46" s="27" t="s">
        <v>23</v>
      </c>
      <c r="P46" s="27" t="s">
        <v>23</v>
      </c>
      <c r="Q46" s="27" t="s">
        <v>23</v>
      </c>
      <c r="R46" s="27" t="s">
        <v>23</v>
      </c>
      <c r="S46" s="21">
        <v>46.0</v>
      </c>
      <c r="T46" s="8"/>
      <c r="U46" s="8"/>
      <c r="V46" s="8"/>
      <c r="W46" s="8"/>
      <c r="X46" s="8"/>
      <c r="Y46" s="8"/>
      <c r="Z46" s="8"/>
    </row>
    <row r="47" ht="28.5" customHeight="1">
      <c r="A47" s="23" t="s">
        <v>471</v>
      </c>
      <c r="B47" s="82">
        <f t="shared" si="16"/>
        <v>1</v>
      </c>
      <c r="C47" s="58" t="str">
        <f t="shared" si="17"/>
        <v>Ap Dung</v>
      </c>
      <c r="D47" s="59" t="str">
        <f t="shared" si="18"/>
        <v>Bat buoc</v>
      </c>
      <c r="E47" s="31" t="str">
        <f t="shared" si="19"/>
        <v>x</v>
      </c>
      <c r="F47" s="25"/>
      <c r="G47" s="27" t="str">
        <f t="shared" si="20"/>
        <v/>
      </c>
      <c r="H47" s="26" t="s">
        <v>15</v>
      </c>
      <c r="I47" s="21">
        <v>1.0</v>
      </c>
      <c r="J47" s="21">
        <v>1.0</v>
      </c>
      <c r="K47" s="21">
        <v>1.0</v>
      </c>
      <c r="L47" s="21">
        <v>1.0</v>
      </c>
      <c r="M47" s="27" t="s">
        <v>25</v>
      </c>
      <c r="N47" s="22"/>
      <c r="O47" s="22"/>
      <c r="P47" s="27" t="s">
        <v>23</v>
      </c>
      <c r="Q47" s="27" t="s">
        <v>23</v>
      </c>
      <c r="R47" s="27" t="s">
        <v>23</v>
      </c>
      <c r="S47" s="21">
        <v>47.0</v>
      </c>
      <c r="T47" s="8"/>
      <c r="U47" s="8"/>
      <c r="V47" s="8"/>
      <c r="W47" s="8"/>
      <c r="X47" s="8"/>
      <c r="Y47" s="8"/>
      <c r="Z47" s="8"/>
    </row>
    <row r="48" ht="28.5" customHeight="1">
      <c r="A48" s="23" t="s">
        <v>472</v>
      </c>
      <c r="B48" s="82">
        <f t="shared" si="16"/>
        <v>1</v>
      </c>
      <c r="C48" s="58" t="str">
        <f t="shared" si="17"/>
        <v>Ap Dung</v>
      </c>
      <c r="D48" s="59" t="str">
        <f t="shared" si="18"/>
        <v>Bat buoc</v>
      </c>
      <c r="E48" s="31" t="str">
        <f t="shared" si="19"/>
        <v>x</v>
      </c>
      <c r="F48" s="25"/>
      <c r="G48" s="27" t="str">
        <f t="shared" si="20"/>
        <v/>
      </c>
      <c r="H48" s="26" t="s">
        <v>15</v>
      </c>
      <c r="I48" s="21">
        <v>1.0</v>
      </c>
      <c r="J48" s="21">
        <v>1.0</v>
      </c>
      <c r="K48" s="21">
        <v>1.0</v>
      </c>
      <c r="L48" s="21">
        <v>1.0</v>
      </c>
      <c r="M48" s="27" t="s">
        <v>41</v>
      </c>
      <c r="N48" s="22"/>
      <c r="O48" s="22"/>
      <c r="P48" s="22"/>
      <c r="Q48" s="27" t="s">
        <v>23</v>
      </c>
      <c r="R48" s="27" t="s">
        <v>23</v>
      </c>
      <c r="S48" s="21">
        <v>48.0</v>
      </c>
      <c r="T48" s="8"/>
      <c r="U48" s="8"/>
      <c r="V48" s="8"/>
      <c r="W48" s="8"/>
      <c r="X48" s="8"/>
      <c r="Y48" s="8"/>
      <c r="Z48" s="8"/>
    </row>
    <row r="49" ht="28.5" customHeight="1">
      <c r="A49" s="23" t="s">
        <v>473</v>
      </c>
      <c r="B49" s="82">
        <f t="shared" si="16"/>
        <v>1</v>
      </c>
      <c r="C49" s="58" t="str">
        <f t="shared" si="17"/>
        <v>Ap Dung</v>
      </c>
      <c r="D49" s="59" t="str">
        <f t="shared" si="18"/>
        <v>Bat buoc</v>
      </c>
      <c r="E49" s="31" t="str">
        <f t="shared" si="19"/>
        <v>x</v>
      </c>
      <c r="F49" s="25"/>
      <c r="G49" s="27" t="str">
        <f t="shared" si="20"/>
        <v/>
      </c>
      <c r="H49" s="26" t="s">
        <v>15</v>
      </c>
      <c r="I49" s="21">
        <v>1.0</v>
      </c>
      <c r="J49" s="21">
        <v>1.0</v>
      </c>
      <c r="K49" s="21">
        <v>1.0</v>
      </c>
      <c r="L49" s="21">
        <v>1.0</v>
      </c>
      <c r="M49" s="27" t="s">
        <v>28</v>
      </c>
      <c r="N49" s="22"/>
      <c r="O49" s="22"/>
      <c r="P49" s="22"/>
      <c r="Q49" s="22"/>
      <c r="R49" s="27" t="s">
        <v>23</v>
      </c>
      <c r="S49" s="21">
        <v>49.0</v>
      </c>
      <c r="T49" s="8"/>
      <c r="U49" s="8"/>
      <c r="V49" s="8"/>
      <c r="W49" s="8"/>
      <c r="X49" s="8"/>
      <c r="Y49" s="8"/>
      <c r="Z49" s="8"/>
    </row>
    <row r="50" ht="28.5" customHeight="1">
      <c r="A50" s="28" t="s">
        <v>474</v>
      </c>
      <c r="B50" s="82"/>
      <c r="C50" s="60"/>
      <c r="D50" s="61"/>
      <c r="E50" s="30"/>
      <c r="F50" s="30"/>
      <c r="G50" s="22"/>
      <c r="H50" s="21"/>
      <c r="I50" s="21"/>
      <c r="J50" s="21"/>
      <c r="K50" s="21"/>
      <c r="L50" s="21"/>
      <c r="M50" s="22"/>
      <c r="N50" s="22"/>
      <c r="O50" s="22"/>
      <c r="P50" s="22"/>
      <c r="Q50" s="22"/>
      <c r="R50" s="22"/>
      <c r="S50" s="21">
        <v>50.0</v>
      </c>
      <c r="T50" s="8"/>
      <c r="U50" s="8"/>
      <c r="V50" s="8"/>
      <c r="W50" s="8"/>
      <c r="X50" s="8"/>
      <c r="Y50" s="8"/>
      <c r="Z50" s="8"/>
    </row>
    <row r="51" ht="28.5" customHeight="1">
      <c r="A51" s="23" t="s">
        <v>475</v>
      </c>
      <c r="B51" s="82">
        <f t="shared" ref="B51:B90" si="21">HLOOKUP($B$2,$I$1:L51,S51,FALSE)</f>
        <v>1</v>
      </c>
      <c r="C51" s="58" t="str">
        <f t="shared" ref="C51:C90" si="22">IF(B51=1,"Ap Dung","Khong")</f>
        <v>Ap Dung</v>
      </c>
      <c r="D51" s="59" t="str">
        <f t="shared" ref="D51:D90" si="23">IF(E51="x","Bat buoc",(IF(E51=1,"khuyen khich","Khong")))</f>
        <v>Bat buoc</v>
      </c>
      <c r="E51" s="31" t="str">
        <f t="shared" ref="E51:E90" si="24">HLOOKUP($E$2,$N$1:R51,S51,FALSE)</f>
        <v>x</v>
      </c>
      <c r="F51" s="25"/>
      <c r="G51" s="27" t="str">
        <f t="shared" ref="G51:G90" si="25">IF(AND(F51=1,E51=1),1,IF(AND(F51=1,E51="x"),"x",""))</f>
        <v/>
      </c>
      <c r="H51" s="26" t="s">
        <v>15</v>
      </c>
      <c r="I51" s="21">
        <v>1.0</v>
      </c>
      <c r="J51" s="21">
        <v>1.0</v>
      </c>
      <c r="K51" s="21">
        <v>1.0</v>
      </c>
      <c r="L51" s="21">
        <v>1.0</v>
      </c>
      <c r="M51" s="27" t="s">
        <v>22</v>
      </c>
      <c r="N51" s="27" t="s">
        <v>23</v>
      </c>
      <c r="O51" s="27" t="s">
        <v>23</v>
      </c>
      <c r="P51" s="27" t="s">
        <v>23</v>
      </c>
      <c r="Q51" s="27" t="s">
        <v>23</v>
      </c>
      <c r="R51" s="27" t="s">
        <v>23</v>
      </c>
      <c r="S51" s="21">
        <v>51.0</v>
      </c>
      <c r="T51" s="8"/>
      <c r="U51" s="8"/>
      <c r="V51" s="8"/>
      <c r="W51" s="8"/>
      <c r="X51" s="8"/>
      <c r="Y51" s="8"/>
      <c r="Z51" s="8"/>
    </row>
    <row r="52" ht="28.5" customHeight="1">
      <c r="A52" s="23" t="s">
        <v>476</v>
      </c>
      <c r="B52" s="82">
        <f t="shared" si="21"/>
        <v>1</v>
      </c>
      <c r="C52" s="58" t="str">
        <f t="shared" si="22"/>
        <v>Ap Dung</v>
      </c>
      <c r="D52" s="59" t="str">
        <f t="shared" si="23"/>
        <v>Bat buoc</v>
      </c>
      <c r="E52" s="31" t="str">
        <f t="shared" si="24"/>
        <v>x</v>
      </c>
      <c r="F52" s="25"/>
      <c r="G52" s="27" t="str">
        <f t="shared" si="25"/>
        <v/>
      </c>
      <c r="H52" s="26" t="s">
        <v>15</v>
      </c>
      <c r="I52" s="21">
        <v>1.0</v>
      </c>
      <c r="J52" s="21">
        <v>1.0</v>
      </c>
      <c r="K52" s="21">
        <v>1.0</v>
      </c>
      <c r="L52" s="21">
        <v>1.0</v>
      </c>
      <c r="M52" s="27" t="s">
        <v>22</v>
      </c>
      <c r="N52" s="27" t="s">
        <v>23</v>
      </c>
      <c r="O52" s="27" t="s">
        <v>23</v>
      </c>
      <c r="P52" s="27" t="s">
        <v>23</v>
      </c>
      <c r="Q52" s="27" t="s">
        <v>23</v>
      </c>
      <c r="R52" s="27" t="s">
        <v>23</v>
      </c>
      <c r="S52" s="21">
        <v>52.0</v>
      </c>
      <c r="T52" s="8"/>
      <c r="U52" s="8"/>
      <c r="V52" s="8"/>
      <c r="W52" s="8"/>
      <c r="X52" s="8"/>
      <c r="Y52" s="8"/>
      <c r="Z52" s="8"/>
    </row>
    <row r="53" ht="28.5" customHeight="1">
      <c r="A53" s="23" t="s">
        <v>477</v>
      </c>
      <c r="B53" s="82">
        <f t="shared" si="21"/>
        <v>1</v>
      </c>
      <c r="C53" s="58" t="str">
        <f t="shared" si="22"/>
        <v>Ap Dung</v>
      </c>
      <c r="D53" s="59" t="str">
        <f t="shared" si="23"/>
        <v>Bat buoc</v>
      </c>
      <c r="E53" s="31" t="str">
        <f t="shared" si="24"/>
        <v>x</v>
      </c>
      <c r="F53" s="25"/>
      <c r="G53" s="27" t="str">
        <f t="shared" si="25"/>
        <v/>
      </c>
      <c r="H53" s="26" t="s">
        <v>15</v>
      </c>
      <c r="I53" s="21">
        <v>1.0</v>
      </c>
      <c r="J53" s="21">
        <v>1.0</v>
      </c>
      <c r="K53" s="21">
        <v>1.0</v>
      </c>
      <c r="L53" s="21">
        <v>1.0</v>
      </c>
      <c r="M53" s="27" t="s">
        <v>22</v>
      </c>
      <c r="N53" s="27" t="s">
        <v>23</v>
      </c>
      <c r="O53" s="27" t="s">
        <v>23</v>
      </c>
      <c r="P53" s="27" t="s">
        <v>23</v>
      </c>
      <c r="Q53" s="27" t="s">
        <v>23</v>
      </c>
      <c r="R53" s="27" t="s">
        <v>23</v>
      </c>
      <c r="S53" s="21">
        <v>53.0</v>
      </c>
      <c r="T53" s="8"/>
      <c r="U53" s="8"/>
      <c r="V53" s="8"/>
      <c r="W53" s="8"/>
      <c r="X53" s="8"/>
      <c r="Y53" s="8"/>
      <c r="Z53" s="8"/>
    </row>
    <row r="54" ht="28.5" customHeight="1">
      <c r="A54" s="23" t="s">
        <v>478</v>
      </c>
      <c r="B54" s="82">
        <f t="shared" si="21"/>
        <v>1</v>
      </c>
      <c r="C54" s="58" t="str">
        <f t="shared" si="22"/>
        <v>Ap Dung</v>
      </c>
      <c r="D54" s="59" t="str">
        <f t="shared" si="23"/>
        <v>Bat buoc</v>
      </c>
      <c r="E54" s="31" t="str">
        <f t="shared" si="24"/>
        <v>x</v>
      </c>
      <c r="F54" s="25"/>
      <c r="G54" s="27" t="str">
        <f t="shared" si="25"/>
        <v/>
      </c>
      <c r="H54" s="26" t="s">
        <v>15</v>
      </c>
      <c r="I54" s="21">
        <v>1.0</v>
      </c>
      <c r="J54" s="21">
        <v>1.0</v>
      </c>
      <c r="K54" s="21">
        <v>1.0</v>
      </c>
      <c r="L54" s="21">
        <v>1.0</v>
      </c>
      <c r="M54" s="27" t="s">
        <v>22</v>
      </c>
      <c r="N54" s="27" t="s">
        <v>23</v>
      </c>
      <c r="O54" s="27" t="s">
        <v>23</v>
      </c>
      <c r="P54" s="27" t="s">
        <v>23</v>
      </c>
      <c r="Q54" s="27" t="s">
        <v>23</v>
      </c>
      <c r="R54" s="27" t="s">
        <v>23</v>
      </c>
      <c r="S54" s="21">
        <v>54.0</v>
      </c>
      <c r="T54" s="8"/>
      <c r="U54" s="8"/>
      <c r="V54" s="8"/>
      <c r="W54" s="8"/>
      <c r="X54" s="8"/>
      <c r="Y54" s="8"/>
      <c r="Z54" s="8"/>
    </row>
    <row r="55" ht="28.5" customHeight="1">
      <c r="A55" s="23" t="s">
        <v>479</v>
      </c>
      <c r="B55" s="82">
        <f t="shared" si="21"/>
        <v>1</v>
      </c>
      <c r="C55" s="58" t="str">
        <f t="shared" si="22"/>
        <v>Ap Dung</v>
      </c>
      <c r="D55" s="59" t="str">
        <f t="shared" si="23"/>
        <v>Bat buoc</v>
      </c>
      <c r="E55" s="31" t="str">
        <f t="shared" si="24"/>
        <v>x</v>
      </c>
      <c r="F55" s="25"/>
      <c r="G55" s="27" t="str">
        <f t="shared" si="25"/>
        <v/>
      </c>
      <c r="H55" s="26" t="s">
        <v>15</v>
      </c>
      <c r="I55" s="21">
        <v>1.0</v>
      </c>
      <c r="J55" s="21">
        <v>1.0</v>
      </c>
      <c r="K55" s="21">
        <v>1.0</v>
      </c>
      <c r="L55" s="21">
        <v>1.0</v>
      </c>
      <c r="M55" s="27" t="s">
        <v>22</v>
      </c>
      <c r="N55" s="27" t="s">
        <v>23</v>
      </c>
      <c r="O55" s="27" t="s">
        <v>23</v>
      </c>
      <c r="P55" s="27" t="s">
        <v>23</v>
      </c>
      <c r="Q55" s="27" t="s">
        <v>23</v>
      </c>
      <c r="R55" s="27" t="s">
        <v>23</v>
      </c>
      <c r="S55" s="21">
        <v>55.0</v>
      </c>
      <c r="T55" s="8"/>
      <c r="U55" s="8"/>
      <c r="V55" s="8"/>
      <c r="W55" s="8"/>
      <c r="X55" s="8"/>
      <c r="Y55" s="8"/>
      <c r="Z55" s="8"/>
    </row>
    <row r="56" ht="28.5" customHeight="1">
      <c r="A56" s="23" t="s">
        <v>480</v>
      </c>
      <c r="B56" s="82">
        <f t="shared" si="21"/>
        <v>1</v>
      </c>
      <c r="C56" s="58" t="str">
        <f t="shared" si="22"/>
        <v>Ap Dung</v>
      </c>
      <c r="D56" s="59" t="str">
        <f t="shared" si="23"/>
        <v>Bat buoc</v>
      </c>
      <c r="E56" s="31" t="str">
        <f t="shared" si="24"/>
        <v>x</v>
      </c>
      <c r="F56" s="25"/>
      <c r="G56" s="27" t="str">
        <f t="shared" si="25"/>
        <v/>
      </c>
      <c r="H56" s="26" t="s">
        <v>15</v>
      </c>
      <c r="I56" s="21">
        <v>1.0</v>
      </c>
      <c r="J56" s="21">
        <v>1.0</v>
      </c>
      <c r="K56" s="21">
        <v>1.0</v>
      </c>
      <c r="L56" s="21">
        <v>1.0</v>
      </c>
      <c r="M56" s="27" t="s">
        <v>22</v>
      </c>
      <c r="N56" s="27" t="s">
        <v>23</v>
      </c>
      <c r="O56" s="27" t="s">
        <v>23</v>
      </c>
      <c r="P56" s="27" t="s">
        <v>23</v>
      </c>
      <c r="Q56" s="27" t="s">
        <v>23</v>
      </c>
      <c r="R56" s="27" t="s">
        <v>23</v>
      </c>
      <c r="S56" s="21">
        <v>56.0</v>
      </c>
      <c r="T56" s="8"/>
      <c r="U56" s="8"/>
      <c r="V56" s="8"/>
      <c r="W56" s="8"/>
      <c r="X56" s="8"/>
      <c r="Y56" s="8"/>
      <c r="Z56" s="8"/>
    </row>
    <row r="57" ht="28.5" customHeight="1">
      <c r="A57" s="23" t="s">
        <v>176</v>
      </c>
      <c r="B57" s="82">
        <f t="shared" si="21"/>
        <v>1</v>
      </c>
      <c r="C57" s="58" t="str">
        <f t="shared" si="22"/>
        <v>Ap Dung</v>
      </c>
      <c r="D57" s="59" t="str">
        <f t="shared" si="23"/>
        <v>Bat buoc</v>
      </c>
      <c r="E57" s="31" t="str">
        <f t="shared" si="24"/>
        <v>x</v>
      </c>
      <c r="F57" s="25"/>
      <c r="G57" s="27" t="str">
        <f t="shared" si="25"/>
        <v/>
      </c>
      <c r="H57" s="26" t="s">
        <v>15</v>
      </c>
      <c r="I57" s="21">
        <v>1.0</v>
      </c>
      <c r="J57" s="21">
        <v>1.0</v>
      </c>
      <c r="K57" s="21">
        <v>1.0</v>
      </c>
      <c r="L57" s="21">
        <v>1.0</v>
      </c>
      <c r="M57" s="27" t="s">
        <v>22</v>
      </c>
      <c r="N57" s="27" t="s">
        <v>23</v>
      </c>
      <c r="O57" s="27" t="s">
        <v>23</v>
      </c>
      <c r="P57" s="27" t="s">
        <v>23</v>
      </c>
      <c r="Q57" s="27" t="s">
        <v>23</v>
      </c>
      <c r="R57" s="27" t="s">
        <v>23</v>
      </c>
      <c r="S57" s="21">
        <v>57.0</v>
      </c>
      <c r="T57" s="8"/>
      <c r="U57" s="8"/>
      <c r="V57" s="8"/>
      <c r="W57" s="8"/>
      <c r="X57" s="8"/>
      <c r="Y57" s="8"/>
      <c r="Z57" s="8"/>
    </row>
    <row r="58" ht="28.5" customHeight="1">
      <c r="A58" s="23" t="s">
        <v>481</v>
      </c>
      <c r="B58" s="82">
        <f t="shared" si="21"/>
        <v>1</v>
      </c>
      <c r="C58" s="58" t="str">
        <f t="shared" si="22"/>
        <v>Ap Dung</v>
      </c>
      <c r="D58" s="59" t="str">
        <f t="shared" si="23"/>
        <v>Bat buoc</v>
      </c>
      <c r="E58" s="31" t="str">
        <f t="shared" si="24"/>
        <v>x</v>
      </c>
      <c r="F58" s="25"/>
      <c r="G58" s="27" t="str">
        <f t="shared" si="25"/>
        <v/>
      </c>
      <c r="H58" s="26" t="s">
        <v>15</v>
      </c>
      <c r="I58" s="21">
        <v>1.0</v>
      </c>
      <c r="J58" s="21">
        <v>1.0</v>
      </c>
      <c r="K58" s="21">
        <v>1.0</v>
      </c>
      <c r="L58" s="21">
        <v>1.0</v>
      </c>
      <c r="M58" s="27" t="s">
        <v>22</v>
      </c>
      <c r="N58" s="27" t="s">
        <v>23</v>
      </c>
      <c r="O58" s="27" t="s">
        <v>23</v>
      </c>
      <c r="P58" s="27" t="s">
        <v>23</v>
      </c>
      <c r="Q58" s="27" t="s">
        <v>23</v>
      </c>
      <c r="R58" s="27" t="s">
        <v>23</v>
      </c>
      <c r="S58" s="21">
        <v>58.0</v>
      </c>
      <c r="T58" s="8"/>
      <c r="U58" s="8"/>
      <c r="V58" s="8"/>
      <c r="W58" s="8"/>
      <c r="X58" s="8"/>
      <c r="Y58" s="8"/>
      <c r="Z58" s="8"/>
    </row>
    <row r="59" ht="28.5" customHeight="1">
      <c r="A59" s="23" t="s">
        <v>482</v>
      </c>
      <c r="B59" s="82">
        <f t="shared" si="21"/>
        <v>1</v>
      </c>
      <c r="C59" s="58" t="str">
        <f t="shared" si="22"/>
        <v>Ap Dung</v>
      </c>
      <c r="D59" s="59" t="str">
        <f t="shared" si="23"/>
        <v>Bat buoc</v>
      </c>
      <c r="E59" s="31" t="str">
        <f t="shared" si="24"/>
        <v>x</v>
      </c>
      <c r="F59" s="25"/>
      <c r="G59" s="27" t="str">
        <f t="shared" si="25"/>
        <v/>
      </c>
      <c r="H59" s="26" t="s">
        <v>15</v>
      </c>
      <c r="I59" s="21">
        <v>1.0</v>
      </c>
      <c r="J59" s="21">
        <v>1.0</v>
      </c>
      <c r="K59" s="21">
        <v>1.0</v>
      </c>
      <c r="L59" s="21">
        <v>1.0</v>
      </c>
      <c r="M59" s="27" t="s">
        <v>22</v>
      </c>
      <c r="N59" s="27" t="s">
        <v>23</v>
      </c>
      <c r="O59" s="27" t="s">
        <v>23</v>
      </c>
      <c r="P59" s="27" t="s">
        <v>23</v>
      </c>
      <c r="Q59" s="27" t="s">
        <v>23</v>
      </c>
      <c r="R59" s="27" t="s">
        <v>23</v>
      </c>
      <c r="S59" s="21">
        <v>59.0</v>
      </c>
      <c r="T59" s="8"/>
      <c r="U59" s="8"/>
      <c r="V59" s="8"/>
      <c r="W59" s="8"/>
      <c r="X59" s="8"/>
      <c r="Y59" s="8"/>
      <c r="Z59" s="8"/>
    </row>
    <row r="60" ht="28.5" hidden="1" customHeight="1">
      <c r="A60" s="23" t="s">
        <v>483</v>
      </c>
      <c r="B60" s="82">
        <f t="shared" si="21"/>
        <v>1</v>
      </c>
      <c r="C60" s="58" t="str">
        <f t="shared" si="22"/>
        <v>Ap Dung</v>
      </c>
      <c r="D60" s="59" t="str">
        <f t="shared" si="23"/>
        <v>Khong</v>
      </c>
      <c r="E60" s="25" t="str">
        <f t="shared" si="24"/>
        <v/>
      </c>
      <c r="F60" s="25"/>
      <c r="G60" s="27" t="str">
        <f t="shared" si="25"/>
        <v/>
      </c>
      <c r="H60" s="26" t="s">
        <v>15</v>
      </c>
      <c r="I60" s="21">
        <v>1.0</v>
      </c>
      <c r="J60" s="21">
        <v>1.0</v>
      </c>
      <c r="K60" s="21">
        <v>1.0</v>
      </c>
      <c r="L60" s="21">
        <v>1.0</v>
      </c>
      <c r="M60" s="27" t="s">
        <v>38</v>
      </c>
      <c r="N60" s="22">
        <v>1.0</v>
      </c>
      <c r="O60" s="22">
        <v>1.0</v>
      </c>
      <c r="P60" s="22">
        <v>1.0</v>
      </c>
      <c r="Q60" s="22">
        <v>1.0</v>
      </c>
      <c r="R60" s="22"/>
      <c r="S60" s="21">
        <v>60.0</v>
      </c>
      <c r="T60" s="8"/>
      <c r="U60" s="8"/>
      <c r="V60" s="8"/>
      <c r="W60" s="8"/>
      <c r="X60" s="8"/>
      <c r="Y60" s="8"/>
      <c r="Z60" s="8"/>
    </row>
    <row r="61" ht="28.5" customHeight="1">
      <c r="A61" s="23" t="s">
        <v>484</v>
      </c>
      <c r="B61" s="82">
        <f t="shared" si="21"/>
        <v>1</v>
      </c>
      <c r="C61" s="58" t="str">
        <f t="shared" si="22"/>
        <v>Ap Dung</v>
      </c>
      <c r="D61" s="59" t="str">
        <f t="shared" si="23"/>
        <v>Bat buoc</v>
      </c>
      <c r="E61" s="31" t="str">
        <f t="shared" si="24"/>
        <v>x</v>
      </c>
      <c r="F61" s="25"/>
      <c r="G61" s="27" t="str">
        <f t="shared" si="25"/>
        <v/>
      </c>
      <c r="H61" s="26" t="s">
        <v>15</v>
      </c>
      <c r="I61" s="21">
        <v>1.0</v>
      </c>
      <c r="J61" s="21">
        <v>1.0</v>
      </c>
      <c r="K61" s="21">
        <v>1.0</v>
      </c>
      <c r="L61" s="21">
        <v>1.0</v>
      </c>
      <c r="M61" s="27" t="s">
        <v>129</v>
      </c>
      <c r="N61" s="22"/>
      <c r="O61" s="22"/>
      <c r="P61" s="22"/>
      <c r="Q61" s="22">
        <v>1.0</v>
      </c>
      <c r="R61" s="27" t="s">
        <v>23</v>
      </c>
      <c r="S61" s="21">
        <v>61.0</v>
      </c>
      <c r="T61" s="8"/>
      <c r="U61" s="8"/>
      <c r="V61" s="8"/>
      <c r="W61" s="8"/>
      <c r="X61" s="8"/>
      <c r="Y61" s="8"/>
      <c r="Z61" s="8"/>
    </row>
    <row r="62" ht="28.5" customHeight="1">
      <c r="A62" s="23" t="s">
        <v>485</v>
      </c>
      <c r="B62" s="82">
        <f t="shared" si="21"/>
        <v>1</v>
      </c>
      <c r="C62" s="58" t="str">
        <f t="shared" si="22"/>
        <v>Ap Dung</v>
      </c>
      <c r="D62" s="59" t="str">
        <f t="shared" si="23"/>
        <v>Bat buoc</v>
      </c>
      <c r="E62" s="31" t="str">
        <f t="shared" si="24"/>
        <v>x</v>
      </c>
      <c r="F62" s="25"/>
      <c r="G62" s="27" t="str">
        <f t="shared" si="25"/>
        <v/>
      </c>
      <c r="H62" s="26" t="s">
        <v>15</v>
      </c>
      <c r="I62" s="21">
        <v>1.0</v>
      </c>
      <c r="J62" s="21">
        <v>1.0</v>
      </c>
      <c r="K62" s="21">
        <v>1.0</v>
      </c>
      <c r="L62" s="21">
        <v>1.0</v>
      </c>
      <c r="M62" s="27" t="s">
        <v>22</v>
      </c>
      <c r="N62" s="27" t="s">
        <v>23</v>
      </c>
      <c r="O62" s="27" t="s">
        <v>23</v>
      </c>
      <c r="P62" s="27" t="s">
        <v>23</v>
      </c>
      <c r="Q62" s="27" t="s">
        <v>23</v>
      </c>
      <c r="R62" s="27" t="s">
        <v>23</v>
      </c>
      <c r="S62" s="21">
        <v>62.0</v>
      </c>
      <c r="T62" s="8"/>
      <c r="U62" s="8"/>
      <c r="V62" s="8"/>
      <c r="W62" s="8"/>
      <c r="X62" s="8"/>
      <c r="Y62" s="8"/>
      <c r="Z62" s="8"/>
    </row>
    <row r="63" ht="28.5" hidden="1" customHeight="1">
      <c r="A63" s="23" t="s">
        <v>486</v>
      </c>
      <c r="B63" s="82">
        <f t="shared" si="21"/>
        <v>1</v>
      </c>
      <c r="C63" s="58" t="str">
        <f t="shared" si="22"/>
        <v>Ap Dung</v>
      </c>
      <c r="D63" s="59" t="str">
        <f t="shared" si="23"/>
        <v>Khong</v>
      </c>
      <c r="E63" s="25" t="str">
        <f t="shared" si="24"/>
        <v/>
      </c>
      <c r="F63" s="25"/>
      <c r="G63" s="27" t="str">
        <f t="shared" si="25"/>
        <v/>
      </c>
      <c r="H63" s="26" t="s">
        <v>15</v>
      </c>
      <c r="I63" s="21">
        <v>1.0</v>
      </c>
      <c r="J63" s="21">
        <v>1.0</v>
      </c>
      <c r="K63" s="21">
        <v>1.0</v>
      </c>
      <c r="L63" s="21">
        <v>1.0</v>
      </c>
      <c r="M63" s="22">
        <v>3.0</v>
      </c>
      <c r="N63" s="22"/>
      <c r="O63" s="22"/>
      <c r="P63" s="22">
        <v>1.0</v>
      </c>
      <c r="Q63" s="22"/>
      <c r="R63" s="22"/>
      <c r="S63" s="21">
        <v>63.0</v>
      </c>
      <c r="T63" s="8"/>
      <c r="U63" s="8"/>
      <c r="V63" s="8"/>
      <c r="W63" s="8"/>
      <c r="X63" s="8"/>
      <c r="Y63" s="8"/>
      <c r="Z63" s="8"/>
    </row>
    <row r="64" ht="28.5" customHeight="1">
      <c r="A64" s="23" t="s">
        <v>487</v>
      </c>
      <c r="B64" s="82">
        <f t="shared" si="21"/>
        <v>1</v>
      </c>
      <c r="C64" s="58" t="str">
        <f t="shared" si="22"/>
        <v>Ap Dung</v>
      </c>
      <c r="D64" s="59" t="str">
        <f t="shared" si="23"/>
        <v>Bat buoc</v>
      </c>
      <c r="E64" s="31" t="str">
        <f t="shared" si="24"/>
        <v>x</v>
      </c>
      <c r="F64" s="25"/>
      <c r="G64" s="27" t="str">
        <f t="shared" si="25"/>
        <v/>
      </c>
      <c r="H64" s="26" t="s">
        <v>15</v>
      </c>
      <c r="I64" s="21">
        <v>1.0</v>
      </c>
      <c r="J64" s="21">
        <v>1.0</v>
      </c>
      <c r="K64" s="21">
        <v>1.0</v>
      </c>
      <c r="L64" s="21">
        <v>1.0</v>
      </c>
      <c r="M64" s="27" t="s">
        <v>41</v>
      </c>
      <c r="N64" s="22"/>
      <c r="O64" s="22"/>
      <c r="P64" s="22"/>
      <c r="Q64" s="27" t="s">
        <v>23</v>
      </c>
      <c r="R64" s="27" t="s">
        <v>23</v>
      </c>
      <c r="S64" s="21">
        <v>64.0</v>
      </c>
      <c r="T64" s="8"/>
      <c r="U64" s="8"/>
      <c r="V64" s="8"/>
      <c r="W64" s="8"/>
      <c r="X64" s="8"/>
      <c r="Y64" s="8"/>
      <c r="Z64" s="8"/>
    </row>
    <row r="65" ht="28.5" customHeight="1">
      <c r="A65" s="23" t="s">
        <v>488</v>
      </c>
      <c r="B65" s="82">
        <f t="shared" si="21"/>
        <v>1</v>
      </c>
      <c r="C65" s="58" t="str">
        <f t="shared" si="22"/>
        <v>Ap Dung</v>
      </c>
      <c r="D65" s="59" t="str">
        <f t="shared" si="23"/>
        <v>Bat buoc</v>
      </c>
      <c r="E65" s="31" t="str">
        <f t="shared" si="24"/>
        <v>x</v>
      </c>
      <c r="F65" s="25"/>
      <c r="G65" s="27" t="str">
        <f t="shared" si="25"/>
        <v/>
      </c>
      <c r="H65" s="26" t="s">
        <v>15</v>
      </c>
      <c r="I65" s="21">
        <v>1.0</v>
      </c>
      <c r="J65" s="21">
        <v>1.0</v>
      </c>
      <c r="K65" s="21">
        <v>1.0</v>
      </c>
      <c r="L65" s="21">
        <v>1.0</v>
      </c>
      <c r="M65" s="27" t="s">
        <v>25</v>
      </c>
      <c r="N65" s="22"/>
      <c r="O65" s="22"/>
      <c r="P65" s="27" t="s">
        <v>23</v>
      </c>
      <c r="Q65" s="27" t="s">
        <v>23</v>
      </c>
      <c r="R65" s="27" t="s">
        <v>23</v>
      </c>
      <c r="S65" s="21">
        <v>65.0</v>
      </c>
      <c r="T65" s="8"/>
      <c r="U65" s="8"/>
      <c r="V65" s="8"/>
      <c r="W65" s="8"/>
      <c r="X65" s="8"/>
      <c r="Y65" s="8"/>
      <c r="Z65" s="8"/>
    </row>
    <row r="66" ht="28.5" customHeight="1">
      <c r="A66" s="23" t="s">
        <v>489</v>
      </c>
      <c r="B66" s="82">
        <f t="shared" si="21"/>
        <v>1</v>
      </c>
      <c r="C66" s="58" t="str">
        <f t="shared" si="22"/>
        <v>Ap Dung</v>
      </c>
      <c r="D66" s="59" t="str">
        <f t="shared" si="23"/>
        <v>khuyen khich</v>
      </c>
      <c r="E66" s="25">
        <f t="shared" si="24"/>
        <v>1</v>
      </c>
      <c r="F66" s="25"/>
      <c r="G66" s="27" t="str">
        <f t="shared" si="25"/>
        <v/>
      </c>
      <c r="H66" s="26" t="s">
        <v>15</v>
      </c>
      <c r="I66" s="21">
        <v>1.0</v>
      </c>
      <c r="J66" s="21">
        <v>1.0</v>
      </c>
      <c r="K66" s="21">
        <v>1.0</v>
      </c>
      <c r="L66" s="21">
        <v>1.0</v>
      </c>
      <c r="M66" s="27" t="s">
        <v>224</v>
      </c>
      <c r="N66" s="22"/>
      <c r="O66" s="22"/>
      <c r="P66" s="22"/>
      <c r="Q66" s="22">
        <v>1.0</v>
      </c>
      <c r="R66" s="22">
        <v>1.0</v>
      </c>
      <c r="S66" s="21">
        <v>66.0</v>
      </c>
      <c r="T66" s="8"/>
      <c r="U66" s="8"/>
      <c r="V66" s="8"/>
      <c r="W66" s="8"/>
      <c r="X66" s="8"/>
      <c r="Y66" s="8"/>
      <c r="Z66" s="8"/>
    </row>
    <row r="67" ht="28.5" customHeight="1">
      <c r="A67" s="23" t="s">
        <v>490</v>
      </c>
      <c r="B67" s="82">
        <f t="shared" si="21"/>
        <v>1</v>
      </c>
      <c r="C67" s="58" t="str">
        <f t="shared" si="22"/>
        <v>Ap Dung</v>
      </c>
      <c r="D67" s="59" t="str">
        <f t="shared" si="23"/>
        <v>khuyen khich</v>
      </c>
      <c r="E67" s="25">
        <f t="shared" si="24"/>
        <v>1</v>
      </c>
      <c r="F67" s="25"/>
      <c r="G67" s="27" t="str">
        <f t="shared" si="25"/>
        <v/>
      </c>
      <c r="H67" s="26" t="s">
        <v>15</v>
      </c>
      <c r="I67" s="21">
        <v>1.0</v>
      </c>
      <c r="J67" s="21">
        <v>1.0</v>
      </c>
      <c r="K67" s="21">
        <v>1.0</v>
      </c>
      <c r="L67" s="21">
        <v>1.0</v>
      </c>
      <c r="M67" s="27" t="s">
        <v>18</v>
      </c>
      <c r="N67" s="22"/>
      <c r="O67" s="22"/>
      <c r="P67" s="22">
        <v>1.0</v>
      </c>
      <c r="Q67" s="22">
        <v>1.0</v>
      </c>
      <c r="R67" s="22">
        <v>1.0</v>
      </c>
      <c r="S67" s="21">
        <v>67.0</v>
      </c>
      <c r="T67" s="8"/>
      <c r="U67" s="8"/>
      <c r="V67" s="8"/>
      <c r="W67" s="8"/>
      <c r="X67" s="8"/>
      <c r="Y67" s="8"/>
      <c r="Z67" s="8"/>
    </row>
    <row r="68" ht="28.5" customHeight="1">
      <c r="A68" s="23" t="s">
        <v>491</v>
      </c>
      <c r="B68" s="82">
        <f t="shared" si="21"/>
        <v>1</v>
      </c>
      <c r="C68" s="58" t="str">
        <f t="shared" si="22"/>
        <v>Ap Dung</v>
      </c>
      <c r="D68" s="59" t="str">
        <f t="shared" si="23"/>
        <v>Bat buoc</v>
      </c>
      <c r="E68" s="31" t="str">
        <f t="shared" si="24"/>
        <v>x</v>
      </c>
      <c r="F68" s="25"/>
      <c r="G68" s="27" t="str">
        <f t="shared" si="25"/>
        <v/>
      </c>
      <c r="H68" s="26" t="s">
        <v>15</v>
      </c>
      <c r="I68" s="21">
        <v>1.0</v>
      </c>
      <c r="J68" s="21">
        <v>1.0</v>
      </c>
      <c r="K68" s="21">
        <v>1.0</v>
      </c>
      <c r="L68" s="21">
        <v>1.0</v>
      </c>
      <c r="M68" s="27" t="s">
        <v>129</v>
      </c>
      <c r="N68" s="22"/>
      <c r="O68" s="22"/>
      <c r="P68" s="22"/>
      <c r="Q68" s="22">
        <v>1.0</v>
      </c>
      <c r="R68" s="27" t="s">
        <v>23</v>
      </c>
      <c r="S68" s="21">
        <v>68.0</v>
      </c>
      <c r="T68" s="8"/>
      <c r="U68" s="8"/>
      <c r="V68" s="8"/>
      <c r="W68" s="8"/>
      <c r="X68" s="8"/>
      <c r="Y68" s="8"/>
      <c r="Z68" s="8"/>
    </row>
    <row r="69" ht="28.5" customHeight="1">
      <c r="A69" s="23" t="s">
        <v>492</v>
      </c>
      <c r="B69" s="82">
        <f t="shared" si="21"/>
        <v>1</v>
      </c>
      <c r="C69" s="58" t="str">
        <f t="shared" si="22"/>
        <v>Ap Dung</v>
      </c>
      <c r="D69" s="59" t="str">
        <f t="shared" si="23"/>
        <v>khuyen khich</v>
      </c>
      <c r="E69" s="25">
        <f t="shared" si="24"/>
        <v>1</v>
      </c>
      <c r="F69" s="25"/>
      <c r="G69" s="27" t="str">
        <f t="shared" si="25"/>
        <v/>
      </c>
      <c r="H69" s="26" t="s">
        <v>15</v>
      </c>
      <c r="I69" s="21">
        <v>1.0</v>
      </c>
      <c r="J69" s="21">
        <v>1.0</v>
      </c>
      <c r="K69" s="21">
        <v>1.0</v>
      </c>
      <c r="L69" s="21">
        <v>1.0</v>
      </c>
      <c r="M69" s="27" t="s">
        <v>18</v>
      </c>
      <c r="N69" s="22"/>
      <c r="O69" s="22"/>
      <c r="P69" s="22">
        <v>1.0</v>
      </c>
      <c r="Q69" s="22">
        <v>1.0</v>
      </c>
      <c r="R69" s="22">
        <v>1.0</v>
      </c>
      <c r="S69" s="21">
        <v>69.0</v>
      </c>
      <c r="T69" s="8"/>
      <c r="U69" s="8"/>
      <c r="V69" s="8"/>
      <c r="W69" s="8"/>
      <c r="X69" s="8"/>
      <c r="Y69" s="8"/>
      <c r="Z69" s="8"/>
    </row>
    <row r="70" ht="28.5" hidden="1" customHeight="1">
      <c r="A70" s="23" t="s">
        <v>493</v>
      </c>
      <c r="B70" s="82">
        <f t="shared" si="21"/>
        <v>1</v>
      </c>
      <c r="C70" s="58" t="str">
        <f t="shared" si="22"/>
        <v>Ap Dung</v>
      </c>
      <c r="D70" s="59" t="str">
        <f t="shared" si="23"/>
        <v>Khong</v>
      </c>
      <c r="E70" s="25" t="str">
        <f t="shared" si="24"/>
        <v/>
      </c>
      <c r="F70" s="25"/>
      <c r="G70" s="27" t="str">
        <f t="shared" si="25"/>
        <v/>
      </c>
      <c r="H70" s="26" t="s">
        <v>5</v>
      </c>
      <c r="I70" s="21">
        <v>1.0</v>
      </c>
      <c r="J70" s="21"/>
      <c r="K70" s="21"/>
      <c r="L70" s="21"/>
      <c r="M70" s="27" t="s">
        <v>53</v>
      </c>
      <c r="N70" s="22"/>
      <c r="O70" s="22"/>
      <c r="P70" s="27" t="s">
        <v>23</v>
      </c>
      <c r="Q70" s="22"/>
      <c r="R70" s="22"/>
      <c r="S70" s="21">
        <v>70.0</v>
      </c>
      <c r="T70" s="8"/>
      <c r="U70" s="8"/>
      <c r="V70" s="8"/>
      <c r="W70" s="8"/>
      <c r="X70" s="8"/>
      <c r="Y70" s="8"/>
      <c r="Z70" s="8"/>
    </row>
    <row r="71" ht="28.5" customHeight="1">
      <c r="A71" s="23" t="s">
        <v>494</v>
      </c>
      <c r="B71" s="82">
        <f t="shared" si="21"/>
        <v>1</v>
      </c>
      <c r="C71" s="58" t="str">
        <f t="shared" si="22"/>
        <v>Ap Dung</v>
      </c>
      <c r="D71" s="59" t="str">
        <f t="shared" si="23"/>
        <v>Bat buoc</v>
      </c>
      <c r="E71" s="31" t="str">
        <f t="shared" si="24"/>
        <v>x</v>
      </c>
      <c r="F71" s="25"/>
      <c r="G71" s="27" t="str">
        <f t="shared" si="25"/>
        <v/>
      </c>
      <c r="H71" s="26" t="s">
        <v>5</v>
      </c>
      <c r="I71" s="21">
        <v>1.0</v>
      </c>
      <c r="J71" s="21"/>
      <c r="K71" s="21"/>
      <c r="L71" s="21"/>
      <c r="M71" s="27" t="s">
        <v>41</v>
      </c>
      <c r="N71" s="22"/>
      <c r="O71" s="22"/>
      <c r="P71" s="22"/>
      <c r="Q71" s="27" t="s">
        <v>23</v>
      </c>
      <c r="R71" s="27" t="s">
        <v>23</v>
      </c>
      <c r="S71" s="21">
        <v>71.0</v>
      </c>
      <c r="T71" s="8"/>
      <c r="U71" s="8"/>
      <c r="V71" s="8"/>
      <c r="W71" s="8"/>
      <c r="X71" s="8"/>
      <c r="Y71" s="8"/>
      <c r="Z71" s="8"/>
    </row>
    <row r="72" ht="28.5" customHeight="1">
      <c r="A72" s="23" t="s">
        <v>495</v>
      </c>
      <c r="B72" s="82">
        <f t="shared" si="21"/>
        <v>1</v>
      </c>
      <c r="C72" s="58" t="str">
        <f t="shared" si="22"/>
        <v>Ap Dung</v>
      </c>
      <c r="D72" s="59" t="str">
        <f t="shared" si="23"/>
        <v>khuyen khich</v>
      </c>
      <c r="E72" s="25">
        <f t="shared" si="24"/>
        <v>1</v>
      </c>
      <c r="F72" s="25"/>
      <c r="G72" s="27" t="str">
        <f t="shared" si="25"/>
        <v/>
      </c>
      <c r="H72" s="26" t="s">
        <v>5</v>
      </c>
      <c r="I72" s="21">
        <v>1.0</v>
      </c>
      <c r="J72" s="21"/>
      <c r="K72" s="21"/>
      <c r="L72" s="21"/>
      <c r="M72" s="27" t="s">
        <v>224</v>
      </c>
      <c r="N72" s="22"/>
      <c r="O72" s="22"/>
      <c r="P72" s="22"/>
      <c r="Q72" s="22">
        <v>1.0</v>
      </c>
      <c r="R72" s="22">
        <v>1.0</v>
      </c>
      <c r="S72" s="21">
        <v>72.0</v>
      </c>
      <c r="T72" s="8"/>
      <c r="U72" s="8"/>
      <c r="V72" s="8"/>
      <c r="W72" s="8"/>
      <c r="X72" s="8"/>
      <c r="Y72" s="8"/>
      <c r="Z72" s="8"/>
    </row>
    <row r="73" ht="28.5" customHeight="1">
      <c r="A73" s="23" t="s">
        <v>496</v>
      </c>
      <c r="B73" s="82">
        <f t="shared" si="21"/>
        <v>1</v>
      </c>
      <c r="C73" s="58" t="str">
        <f t="shared" si="22"/>
        <v>Ap Dung</v>
      </c>
      <c r="D73" s="59" t="str">
        <f t="shared" si="23"/>
        <v>Bat buoc</v>
      </c>
      <c r="E73" s="31" t="str">
        <f t="shared" si="24"/>
        <v>x</v>
      </c>
      <c r="F73" s="25"/>
      <c r="G73" s="27" t="str">
        <f t="shared" si="25"/>
        <v/>
      </c>
      <c r="H73" s="26" t="s">
        <v>15</v>
      </c>
      <c r="I73" s="21">
        <v>1.0</v>
      </c>
      <c r="J73" s="21">
        <v>1.0</v>
      </c>
      <c r="K73" s="21">
        <v>1.0</v>
      </c>
      <c r="L73" s="21">
        <v>1.0</v>
      </c>
      <c r="M73" s="27" t="s">
        <v>179</v>
      </c>
      <c r="N73" s="22">
        <v>1.0</v>
      </c>
      <c r="O73" s="22">
        <v>1.0</v>
      </c>
      <c r="P73" s="27" t="s">
        <v>23</v>
      </c>
      <c r="Q73" s="27" t="s">
        <v>23</v>
      </c>
      <c r="R73" s="27" t="s">
        <v>23</v>
      </c>
      <c r="S73" s="21">
        <v>73.0</v>
      </c>
      <c r="T73" s="8"/>
      <c r="U73" s="8"/>
      <c r="V73" s="8"/>
      <c r="W73" s="8"/>
      <c r="X73" s="8"/>
      <c r="Y73" s="8"/>
      <c r="Z73" s="8"/>
    </row>
    <row r="74" ht="28.5" customHeight="1">
      <c r="A74" s="23" t="s">
        <v>497</v>
      </c>
      <c r="B74" s="82">
        <f t="shared" si="21"/>
        <v>1</v>
      </c>
      <c r="C74" s="58" t="str">
        <f t="shared" si="22"/>
        <v>Ap Dung</v>
      </c>
      <c r="D74" s="59" t="str">
        <f t="shared" si="23"/>
        <v>Bat buoc</v>
      </c>
      <c r="E74" s="31" t="str">
        <f t="shared" si="24"/>
        <v>x</v>
      </c>
      <c r="F74" s="25"/>
      <c r="G74" s="27" t="str">
        <f t="shared" si="25"/>
        <v/>
      </c>
      <c r="H74" s="26" t="s">
        <v>15</v>
      </c>
      <c r="I74" s="21">
        <v>1.0</v>
      </c>
      <c r="J74" s="21">
        <v>1.0</v>
      </c>
      <c r="K74" s="21">
        <v>1.0</v>
      </c>
      <c r="L74" s="21">
        <v>1.0</v>
      </c>
      <c r="M74" s="27" t="s">
        <v>35</v>
      </c>
      <c r="N74" s="22"/>
      <c r="O74" s="22"/>
      <c r="P74" s="22">
        <v>1.0</v>
      </c>
      <c r="Q74" s="27" t="s">
        <v>23</v>
      </c>
      <c r="R74" s="27" t="s">
        <v>23</v>
      </c>
      <c r="S74" s="21">
        <v>74.0</v>
      </c>
      <c r="T74" s="8"/>
      <c r="U74" s="8"/>
      <c r="V74" s="8"/>
      <c r="W74" s="8"/>
      <c r="X74" s="8"/>
      <c r="Y74" s="8"/>
      <c r="Z74" s="8"/>
    </row>
    <row r="75" ht="28.5" customHeight="1">
      <c r="A75" s="23" t="s">
        <v>498</v>
      </c>
      <c r="B75" s="82">
        <f t="shared" si="21"/>
        <v>1</v>
      </c>
      <c r="C75" s="58" t="str">
        <f t="shared" si="22"/>
        <v>Ap Dung</v>
      </c>
      <c r="D75" s="59" t="str">
        <f t="shared" si="23"/>
        <v>Bat buoc</v>
      </c>
      <c r="E75" s="31" t="str">
        <f t="shared" si="24"/>
        <v>x</v>
      </c>
      <c r="F75" s="25"/>
      <c r="G75" s="27" t="str">
        <f t="shared" si="25"/>
        <v/>
      </c>
      <c r="H75" s="26" t="s">
        <v>15</v>
      </c>
      <c r="I75" s="21">
        <v>1.0</v>
      </c>
      <c r="J75" s="21">
        <v>1.0</v>
      </c>
      <c r="K75" s="21">
        <v>1.0</v>
      </c>
      <c r="L75" s="21">
        <v>1.0</v>
      </c>
      <c r="M75" s="27" t="s">
        <v>41</v>
      </c>
      <c r="N75" s="22"/>
      <c r="O75" s="22"/>
      <c r="P75" s="22"/>
      <c r="Q75" s="27" t="s">
        <v>23</v>
      </c>
      <c r="R75" s="27" t="s">
        <v>23</v>
      </c>
      <c r="S75" s="21">
        <v>75.0</v>
      </c>
      <c r="T75" s="8"/>
      <c r="U75" s="8"/>
      <c r="V75" s="8"/>
      <c r="W75" s="8"/>
      <c r="X75" s="8"/>
      <c r="Y75" s="8"/>
      <c r="Z75" s="8"/>
    </row>
    <row r="76" ht="28.5" customHeight="1">
      <c r="A76" s="23" t="s">
        <v>499</v>
      </c>
      <c r="B76" s="82">
        <f t="shared" si="21"/>
        <v>1</v>
      </c>
      <c r="C76" s="58" t="str">
        <f t="shared" si="22"/>
        <v>Ap Dung</v>
      </c>
      <c r="D76" s="59" t="str">
        <f t="shared" si="23"/>
        <v>Bat buoc</v>
      </c>
      <c r="E76" s="31" t="str">
        <f t="shared" si="24"/>
        <v>x</v>
      </c>
      <c r="F76" s="25"/>
      <c r="G76" s="27" t="str">
        <f t="shared" si="25"/>
        <v/>
      </c>
      <c r="H76" s="26" t="s">
        <v>15</v>
      </c>
      <c r="I76" s="21">
        <v>1.0</v>
      </c>
      <c r="J76" s="21">
        <v>1.0</v>
      </c>
      <c r="K76" s="21">
        <v>1.0</v>
      </c>
      <c r="L76" s="21">
        <v>1.0</v>
      </c>
      <c r="M76" s="27" t="s">
        <v>41</v>
      </c>
      <c r="N76" s="22"/>
      <c r="O76" s="22"/>
      <c r="P76" s="22"/>
      <c r="Q76" s="27" t="s">
        <v>23</v>
      </c>
      <c r="R76" s="27" t="s">
        <v>23</v>
      </c>
      <c r="S76" s="21">
        <v>76.0</v>
      </c>
      <c r="T76" s="8"/>
      <c r="U76" s="8"/>
      <c r="V76" s="8"/>
      <c r="W76" s="8"/>
      <c r="X76" s="8"/>
      <c r="Y76" s="8"/>
      <c r="Z76" s="8"/>
    </row>
    <row r="77" ht="28.5" hidden="1" customHeight="1">
      <c r="A77" s="23" t="s">
        <v>500</v>
      </c>
      <c r="B77" s="82" t="str">
        <f t="shared" si="21"/>
        <v/>
      </c>
      <c r="C77" s="58" t="str">
        <f t="shared" si="22"/>
        <v>Khong</v>
      </c>
      <c r="D77" s="59" t="str">
        <f t="shared" si="23"/>
        <v>Bat buoc</v>
      </c>
      <c r="E77" s="31" t="str">
        <f t="shared" si="24"/>
        <v>x</v>
      </c>
      <c r="F77" s="25"/>
      <c r="G77" s="27" t="str">
        <f t="shared" si="25"/>
        <v/>
      </c>
      <c r="H77" s="26" t="s">
        <v>6</v>
      </c>
      <c r="I77" s="21"/>
      <c r="J77" s="21">
        <v>1.0</v>
      </c>
      <c r="K77" s="21"/>
      <c r="L77" s="21"/>
      <c r="M77" s="27" t="s">
        <v>41</v>
      </c>
      <c r="N77" s="22"/>
      <c r="O77" s="22"/>
      <c r="P77" s="22"/>
      <c r="Q77" s="27" t="s">
        <v>23</v>
      </c>
      <c r="R77" s="27" t="s">
        <v>23</v>
      </c>
      <c r="S77" s="21">
        <v>77.0</v>
      </c>
      <c r="T77" s="8"/>
      <c r="U77" s="8"/>
      <c r="V77" s="8"/>
      <c r="W77" s="8"/>
      <c r="X77" s="8"/>
      <c r="Y77" s="8"/>
      <c r="Z77" s="8"/>
    </row>
    <row r="78" ht="28.5" customHeight="1">
      <c r="A78" s="23" t="s">
        <v>500</v>
      </c>
      <c r="B78" s="82">
        <f t="shared" si="21"/>
        <v>1</v>
      </c>
      <c r="C78" s="58" t="str">
        <f t="shared" si="22"/>
        <v>Ap Dung</v>
      </c>
      <c r="D78" s="59" t="str">
        <f t="shared" si="23"/>
        <v>khuyen khich</v>
      </c>
      <c r="E78" s="25">
        <f t="shared" si="24"/>
        <v>1</v>
      </c>
      <c r="F78" s="25"/>
      <c r="G78" s="27" t="str">
        <f t="shared" si="25"/>
        <v/>
      </c>
      <c r="H78" s="26" t="s">
        <v>39</v>
      </c>
      <c r="I78" s="21">
        <v>1.0</v>
      </c>
      <c r="J78" s="21"/>
      <c r="K78" s="21">
        <v>1.0</v>
      </c>
      <c r="L78" s="21">
        <v>1.0</v>
      </c>
      <c r="M78" s="22">
        <v>5.0</v>
      </c>
      <c r="N78" s="22"/>
      <c r="O78" s="22"/>
      <c r="P78" s="22"/>
      <c r="Q78" s="22"/>
      <c r="R78" s="22">
        <v>1.0</v>
      </c>
      <c r="S78" s="21">
        <v>78.0</v>
      </c>
      <c r="T78" s="8"/>
      <c r="U78" s="8"/>
      <c r="V78" s="8"/>
      <c r="W78" s="8"/>
      <c r="X78" s="8"/>
      <c r="Y78" s="8"/>
      <c r="Z78" s="8"/>
    </row>
    <row r="79" ht="28.5" customHeight="1">
      <c r="A79" s="23" t="s">
        <v>501</v>
      </c>
      <c r="B79" s="82">
        <f t="shared" si="21"/>
        <v>1</v>
      </c>
      <c r="C79" s="58" t="str">
        <f t="shared" si="22"/>
        <v>Ap Dung</v>
      </c>
      <c r="D79" s="59" t="str">
        <f t="shared" si="23"/>
        <v>Bat buoc</v>
      </c>
      <c r="E79" s="31" t="str">
        <f t="shared" si="24"/>
        <v>x</v>
      </c>
      <c r="F79" s="25"/>
      <c r="G79" s="27" t="str">
        <f t="shared" si="25"/>
        <v/>
      </c>
      <c r="H79" s="26" t="s">
        <v>15</v>
      </c>
      <c r="I79" s="21">
        <v>1.0</v>
      </c>
      <c r="J79" s="21">
        <v>1.0</v>
      </c>
      <c r="K79" s="21">
        <v>1.0</v>
      </c>
      <c r="L79" s="21">
        <v>1.0</v>
      </c>
      <c r="M79" s="27" t="s">
        <v>502</v>
      </c>
      <c r="N79" s="22"/>
      <c r="O79" s="22"/>
      <c r="P79" s="22">
        <v>1.0</v>
      </c>
      <c r="Q79" s="22"/>
      <c r="R79" s="27" t="s">
        <v>23</v>
      </c>
      <c r="S79" s="21">
        <v>79.0</v>
      </c>
      <c r="T79" s="8"/>
      <c r="U79" s="8"/>
      <c r="V79" s="8"/>
      <c r="W79" s="8"/>
      <c r="X79" s="8"/>
      <c r="Y79" s="8"/>
      <c r="Z79" s="8"/>
    </row>
    <row r="80" ht="28.5" hidden="1" customHeight="1">
      <c r="A80" s="23" t="s">
        <v>501</v>
      </c>
      <c r="B80" s="82" t="str">
        <f t="shared" si="21"/>
        <v/>
      </c>
      <c r="C80" s="58" t="str">
        <f t="shared" si="22"/>
        <v>Khong</v>
      </c>
      <c r="D80" s="59" t="str">
        <f t="shared" si="23"/>
        <v>Khong</v>
      </c>
      <c r="E80" s="25" t="str">
        <f t="shared" si="24"/>
        <v/>
      </c>
      <c r="F80" s="25"/>
      <c r="G80" s="27" t="str">
        <f t="shared" si="25"/>
        <v/>
      </c>
      <c r="H80" s="26" t="s">
        <v>6</v>
      </c>
      <c r="I80" s="21"/>
      <c r="J80" s="21">
        <v>1.0</v>
      </c>
      <c r="K80" s="21"/>
      <c r="L80" s="21"/>
      <c r="M80" s="27" t="s">
        <v>56</v>
      </c>
      <c r="N80" s="22"/>
      <c r="O80" s="22"/>
      <c r="P80" s="22"/>
      <c r="Q80" s="27" t="s">
        <v>23</v>
      </c>
      <c r="R80" s="22"/>
      <c r="S80" s="21">
        <v>80.0</v>
      </c>
      <c r="T80" s="8"/>
      <c r="U80" s="8"/>
      <c r="V80" s="8"/>
      <c r="W80" s="8"/>
      <c r="X80" s="8"/>
      <c r="Y80" s="8"/>
      <c r="Z80" s="8"/>
    </row>
    <row r="81" ht="28.5" hidden="1" customHeight="1">
      <c r="A81" s="23" t="s">
        <v>501</v>
      </c>
      <c r="B81" s="82">
        <f t="shared" si="21"/>
        <v>1</v>
      </c>
      <c r="C81" s="58" t="str">
        <f t="shared" si="22"/>
        <v>Ap Dung</v>
      </c>
      <c r="D81" s="59" t="str">
        <f t="shared" si="23"/>
        <v>Khong</v>
      </c>
      <c r="E81" s="25" t="str">
        <f t="shared" si="24"/>
        <v/>
      </c>
      <c r="F81" s="25"/>
      <c r="G81" s="27" t="str">
        <f t="shared" si="25"/>
        <v/>
      </c>
      <c r="H81" s="26" t="s">
        <v>39</v>
      </c>
      <c r="I81" s="21">
        <v>1.0</v>
      </c>
      <c r="J81" s="21">
        <v>1.0</v>
      </c>
      <c r="K81" s="21">
        <v>1.0</v>
      </c>
      <c r="L81" s="21">
        <v>1.0</v>
      </c>
      <c r="M81" s="22">
        <v>4.0</v>
      </c>
      <c r="N81" s="22"/>
      <c r="O81" s="22"/>
      <c r="P81" s="22"/>
      <c r="Q81" s="22">
        <v>1.0</v>
      </c>
      <c r="R81" s="22"/>
      <c r="S81" s="21">
        <v>81.0</v>
      </c>
      <c r="T81" s="8"/>
      <c r="U81" s="8"/>
      <c r="V81" s="8"/>
      <c r="W81" s="8"/>
      <c r="X81" s="8"/>
      <c r="Y81" s="8"/>
      <c r="Z81" s="8"/>
    </row>
    <row r="82" ht="45.75" hidden="1" customHeight="1">
      <c r="A82" s="23" t="s">
        <v>503</v>
      </c>
      <c r="B82" s="82" t="str">
        <f t="shared" si="21"/>
        <v/>
      </c>
      <c r="C82" s="58" t="str">
        <f t="shared" si="22"/>
        <v>Khong</v>
      </c>
      <c r="D82" s="59" t="str">
        <f t="shared" si="23"/>
        <v>Khong</v>
      </c>
      <c r="E82" s="25" t="str">
        <f t="shared" si="24"/>
        <v/>
      </c>
      <c r="F82" s="25"/>
      <c r="G82" s="27" t="str">
        <f t="shared" si="25"/>
        <v/>
      </c>
      <c r="H82" s="26" t="s">
        <v>6</v>
      </c>
      <c r="I82" s="21"/>
      <c r="J82" s="21">
        <v>1.0</v>
      </c>
      <c r="K82" s="21"/>
      <c r="L82" s="21"/>
      <c r="M82" s="27" t="s">
        <v>504</v>
      </c>
      <c r="N82" s="22">
        <v>1.0</v>
      </c>
      <c r="O82" s="22">
        <v>1.0</v>
      </c>
      <c r="P82" s="22">
        <v>1.0</v>
      </c>
      <c r="Q82" s="22"/>
      <c r="R82" s="22"/>
      <c r="S82" s="21">
        <v>82.0</v>
      </c>
      <c r="T82" s="8"/>
      <c r="U82" s="8"/>
      <c r="V82" s="8"/>
      <c r="W82" s="8"/>
      <c r="X82" s="8"/>
      <c r="Y82" s="8"/>
      <c r="Z82" s="8"/>
    </row>
    <row r="83" ht="51.75" customHeight="1">
      <c r="A83" s="23" t="s">
        <v>503</v>
      </c>
      <c r="B83" s="82">
        <f t="shared" si="21"/>
        <v>1</v>
      </c>
      <c r="C83" s="58" t="str">
        <f t="shared" si="22"/>
        <v>Ap Dung</v>
      </c>
      <c r="D83" s="59" t="str">
        <f t="shared" si="23"/>
        <v>Bat buoc</v>
      </c>
      <c r="E83" s="31" t="str">
        <f t="shared" si="24"/>
        <v>x</v>
      </c>
      <c r="F83" s="25"/>
      <c r="G83" s="27" t="str">
        <f t="shared" si="25"/>
        <v/>
      </c>
      <c r="H83" s="26" t="s">
        <v>33</v>
      </c>
      <c r="I83" s="21">
        <v>1.0</v>
      </c>
      <c r="J83" s="21">
        <v>1.0</v>
      </c>
      <c r="K83" s="21"/>
      <c r="L83" s="21"/>
      <c r="M83" s="27" t="s">
        <v>41</v>
      </c>
      <c r="N83" s="22"/>
      <c r="O83" s="22"/>
      <c r="P83" s="22"/>
      <c r="Q83" s="27" t="s">
        <v>23</v>
      </c>
      <c r="R83" s="27" t="s">
        <v>23</v>
      </c>
      <c r="S83" s="21">
        <v>83.0</v>
      </c>
      <c r="T83" s="8"/>
      <c r="U83" s="8"/>
      <c r="V83" s="8"/>
      <c r="W83" s="8"/>
      <c r="X83" s="8"/>
      <c r="Y83" s="8"/>
      <c r="Z83" s="8"/>
    </row>
    <row r="84" ht="50.25" customHeight="1">
      <c r="A84" s="23" t="s">
        <v>505</v>
      </c>
      <c r="B84" s="82">
        <f t="shared" si="21"/>
        <v>1</v>
      </c>
      <c r="C84" s="58" t="str">
        <f t="shared" si="22"/>
        <v>Ap Dung</v>
      </c>
      <c r="D84" s="59" t="str">
        <f t="shared" si="23"/>
        <v>Bat buoc</v>
      </c>
      <c r="E84" s="31" t="str">
        <f t="shared" si="24"/>
        <v>x</v>
      </c>
      <c r="F84" s="25"/>
      <c r="G84" s="27" t="str">
        <f t="shared" si="25"/>
        <v/>
      </c>
      <c r="H84" s="26" t="s">
        <v>33</v>
      </c>
      <c r="I84" s="21">
        <v>1.0</v>
      </c>
      <c r="J84" s="21">
        <v>1.0</v>
      </c>
      <c r="K84" s="21"/>
      <c r="L84" s="21"/>
      <c r="M84" s="27" t="s">
        <v>28</v>
      </c>
      <c r="N84" s="22"/>
      <c r="O84" s="22"/>
      <c r="P84" s="22"/>
      <c r="Q84" s="22"/>
      <c r="R84" s="27" t="s">
        <v>23</v>
      </c>
      <c r="S84" s="21">
        <v>84.0</v>
      </c>
      <c r="T84" s="8"/>
      <c r="U84" s="8"/>
      <c r="V84" s="8"/>
      <c r="W84" s="8"/>
      <c r="X84" s="8"/>
      <c r="Y84" s="8"/>
      <c r="Z84" s="8"/>
    </row>
    <row r="85" ht="28.5" customHeight="1">
      <c r="A85" s="23" t="s">
        <v>506</v>
      </c>
      <c r="B85" s="82">
        <f t="shared" si="21"/>
        <v>1</v>
      </c>
      <c r="C85" s="58" t="str">
        <f t="shared" si="22"/>
        <v>Ap Dung</v>
      </c>
      <c r="D85" s="59" t="str">
        <f t="shared" si="23"/>
        <v>Bat buoc</v>
      </c>
      <c r="E85" s="31" t="str">
        <f t="shared" si="24"/>
        <v>x</v>
      </c>
      <c r="F85" s="25"/>
      <c r="G85" s="27" t="str">
        <f t="shared" si="25"/>
        <v/>
      </c>
      <c r="H85" s="26" t="s">
        <v>15</v>
      </c>
      <c r="I85" s="21">
        <v>1.0</v>
      </c>
      <c r="J85" s="21">
        <v>1.0</v>
      </c>
      <c r="K85" s="21">
        <v>1.0</v>
      </c>
      <c r="L85" s="21">
        <v>1.0</v>
      </c>
      <c r="M85" s="27" t="s">
        <v>129</v>
      </c>
      <c r="N85" s="22"/>
      <c r="O85" s="22"/>
      <c r="P85" s="22"/>
      <c r="Q85" s="22">
        <v>1.0</v>
      </c>
      <c r="R85" s="27" t="s">
        <v>23</v>
      </c>
      <c r="S85" s="21">
        <v>85.0</v>
      </c>
      <c r="T85" s="8"/>
      <c r="U85" s="8"/>
      <c r="V85" s="8"/>
      <c r="W85" s="8"/>
      <c r="X85" s="8"/>
      <c r="Y85" s="8"/>
      <c r="Z85" s="8"/>
    </row>
    <row r="86" ht="28.5" customHeight="1">
      <c r="A86" s="23" t="s">
        <v>507</v>
      </c>
      <c r="B86" s="82">
        <f t="shared" si="21"/>
        <v>1</v>
      </c>
      <c r="C86" s="58" t="str">
        <f t="shared" si="22"/>
        <v>Ap Dung</v>
      </c>
      <c r="D86" s="59" t="str">
        <f t="shared" si="23"/>
        <v>Bat buoc</v>
      </c>
      <c r="E86" s="31" t="str">
        <f t="shared" si="24"/>
        <v>x</v>
      </c>
      <c r="F86" s="25"/>
      <c r="G86" s="27" t="str">
        <f t="shared" si="25"/>
        <v/>
      </c>
      <c r="H86" s="26" t="s">
        <v>15</v>
      </c>
      <c r="I86" s="21">
        <v>1.0</v>
      </c>
      <c r="J86" s="21">
        <v>1.0</v>
      </c>
      <c r="K86" s="21">
        <v>1.0</v>
      </c>
      <c r="L86" s="21">
        <v>1.0</v>
      </c>
      <c r="M86" s="27" t="s">
        <v>41</v>
      </c>
      <c r="N86" s="22"/>
      <c r="O86" s="22"/>
      <c r="P86" s="22"/>
      <c r="Q86" s="27" t="s">
        <v>23</v>
      </c>
      <c r="R86" s="27" t="s">
        <v>23</v>
      </c>
      <c r="S86" s="21">
        <v>86.0</v>
      </c>
      <c r="T86" s="8"/>
      <c r="U86" s="8"/>
      <c r="V86" s="8"/>
      <c r="W86" s="8"/>
      <c r="X86" s="8"/>
      <c r="Y86" s="8"/>
      <c r="Z86" s="8"/>
    </row>
    <row r="87" ht="28.5" customHeight="1">
      <c r="A87" s="23" t="s">
        <v>508</v>
      </c>
      <c r="B87" s="82">
        <f t="shared" si="21"/>
        <v>1</v>
      </c>
      <c r="C87" s="58" t="str">
        <f t="shared" si="22"/>
        <v>Ap Dung</v>
      </c>
      <c r="D87" s="59" t="str">
        <f t="shared" si="23"/>
        <v>Bat buoc</v>
      </c>
      <c r="E87" s="31" t="str">
        <f t="shared" si="24"/>
        <v>x</v>
      </c>
      <c r="F87" s="25"/>
      <c r="G87" s="27" t="str">
        <f t="shared" si="25"/>
        <v/>
      </c>
      <c r="H87" s="26" t="s">
        <v>15</v>
      </c>
      <c r="I87" s="21">
        <v>1.0</v>
      </c>
      <c r="J87" s="21">
        <v>1.0</v>
      </c>
      <c r="K87" s="21">
        <v>1.0</v>
      </c>
      <c r="L87" s="21">
        <v>1.0</v>
      </c>
      <c r="M87" s="27" t="s">
        <v>129</v>
      </c>
      <c r="N87" s="22"/>
      <c r="O87" s="22"/>
      <c r="P87" s="22"/>
      <c r="Q87" s="22">
        <v>1.0</v>
      </c>
      <c r="R87" s="27" t="s">
        <v>23</v>
      </c>
      <c r="S87" s="21">
        <v>87.0</v>
      </c>
      <c r="T87" s="8"/>
      <c r="U87" s="8"/>
      <c r="V87" s="8"/>
      <c r="W87" s="8"/>
      <c r="X87" s="8"/>
      <c r="Y87" s="8"/>
      <c r="Z87" s="8"/>
    </row>
    <row r="88" ht="28.5" customHeight="1">
      <c r="A88" s="23" t="s">
        <v>509</v>
      </c>
      <c r="B88" s="82">
        <f t="shared" si="21"/>
        <v>1</v>
      </c>
      <c r="C88" s="58" t="str">
        <f t="shared" si="22"/>
        <v>Ap Dung</v>
      </c>
      <c r="D88" s="59" t="str">
        <f t="shared" si="23"/>
        <v>Bat buoc</v>
      </c>
      <c r="E88" s="31" t="str">
        <f t="shared" si="24"/>
        <v>x</v>
      </c>
      <c r="F88" s="25"/>
      <c r="G88" s="27" t="str">
        <f t="shared" si="25"/>
        <v/>
      </c>
      <c r="H88" s="26" t="s">
        <v>15</v>
      </c>
      <c r="I88" s="21">
        <v>1.0</v>
      </c>
      <c r="J88" s="21">
        <v>1.0</v>
      </c>
      <c r="K88" s="21">
        <v>1.0</v>
      </c>
      <c r="L88" s="21">
        <v>1.0</v>
      </c>
      <c r="M88" s="27" t="s">
        <v>28</v>
      </c>
      <c r="N88" s="22"/>
      <c r="O88" s="22"/>
      <c r="P88" s="22"/>
      <c r="Q88" s="22"/>
      <c r="R88" s="27" t="s">
        <v>23</v>
      </c>
      <c r="S88" s="21">
        <v>88.0</v>
      </c>
      <c r="T88" s="8"/>
      <c r="U88" s="8"/>
      <c r="V88" s="8"/>
      <c r="W88" s="8"/>
      <c r="X88" s="8"/>
      <c r="Y88" s="8"/>
      <c r="Z88" s="8"/>
    </row>
    <row r="89" ht="28.5" hidden="1" customHeight="1">
      <c r="A89" s="23" t="s">
        <v>510</v>
      </c>
      <c r="B89" s="82" t="str">
        <f t="shared" si="21"/>
        <v/>
      </c>
      <c r="C89" s="58" t="str">
        <f t="shared" si="22"/>
        <v>Khong</v>
      </c>
      <c r="D89" s="59" t="str">
        <f t="shared" si="23"/>
        <v>Bat buoc</v>
      </c>
      <c r="E89" s="31" t="str">
        <f t="shared" si="24"/>
        <v>x</v>
      </c>
      <c r="F89" s="25"/>
      <c r="G89" s="27" t="str">
        <f t="shared" si="25"/>
        <v/>
      </c>
      <c r="H89" s="26" t="s">
        <v>6</v>
      </c>
      <c r="I89" s="21"/>
      <c r="J89" s="21">
        <v>1.0</v>
      </c>
      <c r="K89" s="21"/>
      <c r="L89" s="21"/>
      <c r="M89" s="27" t="s">
        <v>28</v>
      </c>
      <c r="N89" s="22"/>
      <c r="O89" s="22"/>
      <c r="P89" s="22"/>
      <c r="Q89" s="22"/>
      <c r="R89" s="27" t="s">
        <v>23</v>
      </c>
      <c r="S89" s="21">
        <v>89.0</v>
      </c>
      <c r="T89" s="8"/>
      <c r="U89" s="8"/>
      <c r="V89" s="8"/>
      <c r="W89" s="8"/>
      <c r="X89" s="8"/>
      <c r="Y89" s="8"/>
      <c r="Z89" s="8"/>
    </row>
    <row r="90" ht="28.5" customHeight="1">
      <c r="A90" s="23" t="s">
        <v>511</v>
      </c>
      <c r="B90" s="82">
        <f t="shared" si="21"/>
        <v>1</v>
      </c>
      <c r="C90" s="58" t="str">
        <f t="shared" si="22"/>
        <v>Ap Dung</v>
      </c>
      <c r="D90" s="59" t="str">
        <f t="shared" si="23"/>
        <v>Bat buoc</v>
      </c>
      <c r="E90" s="31" t="str">
        <f t="shared" si="24"/>
        <v>x</v>
      </c>
      <c r="F90" s="25"/>
      <c r="G90" s="27" t="str">
        <f t="shared" si="25"/>
        <v/>
      </c>
      <c r="H90" s="26" t="s">
        <v>15</v>
      </c>
      <c r="I90" s="21">
        <v>1.0</v>
      </c>
      <c r="J90" s="21">
        <v>1.0</v>
      </c>
      <c r="K90" s="21">
        <v>1.0</v>
      </c>
      <c r="L90" s="21">
        <v>1.0</v>
      </c>
      <c r="M90" s="27" t="s">
        <v>28</v>
      </c>
      <c r="N90" s="22"/>
      <c r="O90" s="22"/>
      <c r="P90" s="22"/>
      <c r="Q90" s="22"/>
      <c r="R90" s="27" t="s">
        <v>23</v>
      </c>
      <c r="S90" s="21">
        <v>90.0</v>
      </c>
      <c r="T90" s="8"/>
      <c r="U90" s="8"/>
      <c r="V90" s="8"/>
      <c r="W90" s="8"/>
      <c r="X90" s="8"/>
      <c r="Y90" s="8"/>
      <c r="Z90" s="8"/>
    </row>
    <row r="91" ht="28.5" customHeight="1">
      <c r="A91" s="16" t="s">
        <v>512</v>
      </c>
      <c r="B91" s="82"/>
      <c r="C91" s="60"/>
      <c r="D91" s="61"/>
      <c r="E91" s="30"/>
      <c r="F91" s="30"/>
      <c r="G91" s="22"/>
      <c r="H91" s="21"/>
      <c r="I91" s="21"/>
      <c r="J91" s="21"/>
      <c r="K91" s="21"/>
      <c r="L91" s="21"/>
      <c r="M91" s="22"/>
      <c r="N91" s="22"/>
      <c r="O91" s="22"/>
      <c r="P91" s="22"/>
      <c r="Q91" s="22"/>
      <c r="R91" s="22"/>
      <c r="S91" s="21">
        <v>91.0</v>
      </c>
      <c r="T91" s="8"/>
      <c r="U91" s="8"/>
      <c r="V91" s="8"/>
      <c r="W91" s="8"/>
      <c r="X91" s="8"/>
      <c r="Y91" s="8"/>
      <c r="Z91" s="8"/>
    </row>
    <row r="92" ht="28.5" customHeight="1">
      <c r="A92" s="16" t="s">
        <v>513</v>
      </c>
      <c r="B92" s="82"/>
      <c r="C92" s="60"/>
      <c r="D92" s="61"/>
      <c r="E92" s="30"/>
      <c r="F92" s="30"/>
      <c r="G92" s="22"/>
      <c r="H92" s="21"/>
      <c r="I92" s="21"/>
      <c r="J92" s="21"/>
      <c r="K92" s="21"/>
      <c r="L92" s="21"/>
      <c r="M92" s="22"/>
      <c r="N92" s="22"/>
      <c r="O92" s="22"/>
      <c r="P92" s="22"/>
      <c r="Q92" s="22"/>
      <c r="R92" s="22"/>
      <c r="S92" s="21">
        <v>92.0</v>
      </c>
      <c r="T92" s="8"/>
      <c r="U92" s="8"/>
      <c r="V92" s="8"/>
      <c r="W92" s="8"/>
      <c r="X92" s="8"/>
      <c r="Y92" s="8"/>
      <c r="Z92" s="8"/>
    </row>
    <row r="93" ht="28.5" customHeight="1">
      <c r="A93" s="28" t="s">
        <v>514</v>
      </c>
      <c r="B93" s="82"/>
      <c r="C93" s="60"/>
      <c r="D93" s="61"/>
      <c r="E93" s="30"/>
      <c r="F93" s="30"/>
      <c r="G93" s="22"/>
      <c r="H93" s="21"/>
      <c r="I93" s="21"/>
      <c r="J93" s="21"/>
      <c r="K93" s="21"/>
      <c r="L93" s="21"/>
      <c r="M93" s="22"/>
      <c r="N93" s="22"/>
      <c r="O93" s="22"/>
      <c r="P93" s="22"/>
      <c r="Q93" s="22"/>
      <c r="R93" s="22"/>
      <c r="S93" s="21">
        <v>93.0</v>
      </c>
      <c r="T93" s="8"/>
      <c r="U93" s="8"/>
      <c r="V93" s="8"/>
      <c r="W93" s="8"/>
      <c r="X93" s="8"/>
      <c r="Y93" s="8"/>
      <c r="Z93" s="8"/>
    </row>
    <row r="94" ht="50.25" hidden="1" customHeight="1">
      <c r="A94" s="23" t="s">
        <v>515</v>
      </c>
      <c r="B94" s="82">
        <f t="shared" ref="B94:B101" si="26">HLOOKUP($B$2,$I$1:L94,S94,FALSE)</f>
        <v>1</v>
      </c>
      <c r="C94" s="58" t="str">
        <f t="shared" ref="C94:C101" si="27">IF(B94=1,"Ap Dung","Khong")</f>
        <v>Ap Dung</v>
      </c>
      <c r="D94" s="59" t="str">
        <f t="shared" ref="D94:D101" si="28">IF(E94="x","Bat buoc",(IF(E94=1,"khuyen khich","Khong")))</f>
        <v>Khong</v>
      </c>
      <c r="E94" s="25" t="str">
        <f t="shared" ref="E94:E101" si="29">HLOOKUP($E$2,$N$1:R94,S94,FALSE)</f>
        <v/>
      </c>
      <c r="F94" s="25"/>
      <c r="G94" s="27" t="str">
        <f t="shared" ref="G94:G101" si="30">IF(AND(F94=1,E94=1),1,IF(AND(F94=1,E94="x"),"x",""))</f>
        <v/>
      </c>
      <c r="H94" s="26" t="s">
        <v>15</v>
      </c>
      <c r="I94" s="21">
        <v>1.0</v>
      </c>
      <c r="J94" s="21">
        <v>1.0</v>
      </c>
      <c r="K94" s="21">
        <v>1.0</v>
      </c>
      <c r="L94" s="21">
        <v>1.0</v>
      </c>
      <c r="M94" s="27" t="s">
        <v>30</v>
      </c>
      <c r="N94" s="27" t="s">
        <v>23</v>
      </c>
      <c r="O94" s="27" t="s">
        <v>23</v>
      </c>
      <c r="P94" s="22"/>
      <c r="Q94" s="22"/>
      <c r="R94" s="22"/>
      <c r="S94" s="21">
        <v>94.0</v>
      </c>
      <c r="T94" s="8"/>
      <c r="U94" s="8"/>
      <c r="V94" s="8"/>
      <c r="W94" s="8"/>
      <c r="X94" s="8"/>
      <c r="Y94" s="8"/>
      <c r="Z94" s="8"/>
    </row>
    <row r="95" ht="54.75" hidden="1" customHeight="1">
      <c r="A95" s="23" t="s">
        <v>516</v>
      </c>
      <c r="B95" s="82">
        <f t="shared" si="26"/>
        <v>1</v>
      </c>
      <c r="C95" s="58" t="str">
        <f t="shared" si="27"/>
        <v>Ap Dung</v>
      </c>
      <c r="D95" s="59" t="str">
        <f t="shared" si="28"/>
        <v>Khong</v>
      </c>
      <c r="E95" s="25" t="str">
        <f t="shared" si="29"/>
        <v/>
      </c>
      <c r="F95" s="25"/>
      <c r="G95" s="27" t="str">
        <f t="shared" si="30"/>
        <v/>
      </c>
      <c r="H95" s="26" t="s">
        <v>15</v>
      </c>
      <c r="I95" s="21">
        <v>1.0</v>
      </c>
      <c r="J95" s="21">
        <v>1.0</v>
      </c>
      <c r="K95" s="21">
        <v>1.0</v>
      </c>
      <c r="L95" s="21">
        <v>1.0</v>
      </c>
      <c r="M95" s="27" t="s">
        <v>53</v>
      </c>
      <c r="N95" s="22"/>
      <c r="O95" s="22"/>
      <c r="P95" s="27" t="s">
        <v>23</v>
      </c>
      <c r="Q95" s="22"/>
      <c r="R95" s="22"/>
      <c r="S95" s="21">
        <v>95.0</v>
      </c>
      <c r="T95" s="8"/>
      <c r="U95" s="8"/>
      <c r="V95" s="8"/>
      <c r="W95" s="8"/>
      <c r="X95" s="8"/>
      <c r="Y95" s="8"/>
      <c r="Z95" s="8"/>
    </row>
    <row r="96" ht="57.0" customHeight="1">
      <c r="A96" s="23" t="s">
        <v>517</v>
      </c>
      <c r="B96" s="82">
        <f t="shared" si="26"/>
        <v>1</v>
      </c>
      <c r="C96" s="58" t="str">
        <f t="shared" si="27"/>
        <v>Ap Dung</v>
      </c>
      <c r="D96" s="59" t="str">
        <f t="shared" si="28"/>
        <v>Bat buoc</v>
      </c>
      <c r="E96" s="31" t="str">
        <f t="shared" si="29"/>
        <v>x</v>
      </c>
      <c r="F96" s="25"/>
      <c r="G96" s="27" t="str">
        <f t="shared" si="30"/>
        <v/>
      </c>
      <c r="H96" s="26" t="s">
        <v>15</v>
      </c>
      <c r="I96" s="21">
        <v>1.0</v>
      </c>
      <c r="J96" s="21">
        <v>1.0</v>
      </c>
      <c r="K96" s="21">
        <v>1.0</v>
      </c>
      <c r="L96" s="21">
        <v>1.0</v>
      </c>
      <c r="M96" s="27" t="s">
        <v>41</v>
      </c>
      <c r="N96" s="22"/>
      <c r="O96" s="22"/>
      <c r="P96" s="22"/>
      <c r="Q96" s="27" t="s">
        <v>23</v>
      </c>
      <c r="R96" s="27" t="s">
        <v>23</v>
      </c>
      <c r="S96" s="21">
        <v>96.0</v>
      </c>
      <c r="T96" s="8"/>
      <c r="U96" s="8"/>
      <c r="V96" s="8"/>
      <c r="W96" s="8"/>
      <c r="X96" s="8"/>
      <c r="Y96" s="8"/>
      <c r="Z96" s="8"/>
    </row>
    <row r="97" ht="28.5" hidden="1" customHeight="1">
      <c r="A97" s="23" t="s">
        <v>518</v>
      </c>
      <c r="B97" s="82">
        <f t="shared" si="26"/>
        <v>1</v>
      </c>
      <c r="C97" s="58" t="str">
        <f t="shared" si="27"/>
        <v>Ap Dung</v>
      </c>
      <c r="D97" s="59" t="str">
        <f t="shared" si="28"/>
        <v>Khong</v>
      </c>
      <c r="E97" s="25" t="str">
        <f t="shared" si="29"/>
        <v/>
      </c>
      <c r="F97" s="25"/>
      <c r="G97" s="27" t="str">
        <f t="shared" si="30"/>
        <v/>
      </c>
      <c r="H97" s="26" t="s">
        <v>15</v>
      </c>
      <c r="I97" s="21">
        <v>1.0</v>
      </c>
      <c r="J97" s="21">
        <v>1.0</v>
      </c>
      <c r="K97" s="21">
        <v>1.0</v>
      </c>
      <c r="L97" s="21">
        <v>1.0</v>
      </c>
      <c r="M97" s="22">
        <v>2.0</v>
      </c>
      <c r="N97" s="22"/>
      <c r="O97" s="22">
        <v>1.0</v>
      </c>
      <c r="P97" s="22"/>
      <c r="Q97" s="22"/>
      <c r="R97" s="22"/>
      <c r="S97" s="21">
        <v>97.0</v>
      </c>
      <c r="T97" s="8"/>
      <c r="U97" s="8"/>
      <c r="V97" s="8"/>
      <c r="W97" s="8"/>
      <c r="X97" s="8"/>
      <c r="Y97" s="8"/>
      <c r="Z97" s="8"/>
    </row>
    <row r="98" ht="28.5" hidden="1" customHeight="1">
      <c r="A98" s="23" t="s">
        <v>519</v>
      </c>
      <c r="B98" s="82">
        <f t="shared" si="26"/>
        <v>1</v>
      </c>
      <c r="C98" s="58" t="str">
        <f t="shared" si="27"/>
        <v>Ap Dung</v>
      </c>
      <c r="D98" s="59" t="str">
        <f t="shared" si="28"/>
        <v>Khong</v>
      </c>
      <c r="E98" s="25" t="str">
        <f t="shared" si="29"/>
        <v/>
      </c>
      <c r="F98" s="25"/>
      <c r="G98" s="27" t="str">
        <f t="shared" si="30"/>
        <v/>
      </c>
      <c r="H98" s="26" t="s">
        <v>15</v>
      </c>
      <c r="I98" s="21">
        <v>1.0</v>
      </c>
      <c r="J98" s="21">
        <v>1.0</v>
      </c>
      <c r="K98" s="21">
        <v>1.0</v>
      </c>
      <c r="L98" s="21">
        <v>1.0</v>
      </c>
      <c r="M98" s="27" t="s">
        <v>85</v>
      </c>
      <c r="N98" s="22"/>
      <c r="O98" s="22"/>
      <c r="P98" s="27" t="s">
        <v>23</v>
      </c>
      <c r="Q98" s="27" t="s">
        <v>23</v>
      </c>
      <c r="R98" s="22"/>
      <c r="S98" s="21">
        <v>98.0</v>
      </c>
      <c r="T98" s="8"/>
      <c r="U98" s="8"/>
      <c r="V98" s="8"/>
      <c r="W98" s="8"/>
      <c r="X98" s="8"/>
      <c r="Y98" s="8"/>
      <c r="Z98" s="8"/>
    </row>
    <row r="99" ht="28.5" customHeight="1">
      <c r="A99" s="23" t="s">
        <v>520</v>
      </c>
      <c r="B99" s="82">
        <f t="shared" si="26"/>
        <v>1</v>
      </c>
      <c r="C99" s="58" t="str">
        <f t="shared" si="27"/>
        <v>Ap Dung</v>
      </c>
      <c r="D99" s="59" t="str">
        <f t="shared" si="28"/>
        <v>Bat buoc</v>
      </c>
      <c r="E99" s="31" t="str">
        <f t="shared" si="29"/>
        <v>x</v>
      </c>
      <c r="F99" s="25"/>
      <c r="G99" s="27" t="str">
        <f t="shared" si="30"/>
        <v/>
      </c>
      <c r="H99" s="26" t="s">
        <v>15</v>
      </c>
      <c r="I99" s="21">
        <v>1.0</v>
      </c>
      <c r="J99" s="21">
        <v>1.0</v>
      </c>
      <c r="K99" s="21">
        <v>1.0</v>
      </c>
      <c r="L99" s="21">
        <v>1.0</v>
      </c>
      <c r="M99" s="27" t="s">
        <v>28</v>
      </c>
      <c r="N99" s="22"/>
      <c r="O99" s="22"/>
      <c r="P99" s="22"/>
      <c r="Q99" s="22"/>
      <c r="R99" s="27" t="s">
        <v>23</v>
      </c>
      <c r="S99" s="21">
        <v>99.0</v>
      </c>
      <c r="T99" s="8"/>
      <c r="U99" s="8"/>
      <c r="V99" s="8"/>
      <c r="W99" s="8"/>
      <c r="X99" s="8"/>
      <c r="Y99" s="8"/>
      <c r="Z99" s="8"/>
    </row>
    <row r="100" ht="28.5" hidden="1" customHeight="1">
      <c r="A100" s="23" t="s">
        <v>521</v>
      </c>
      <c r="B100" s="82">
        <f t="shared" si="26"/>
        <v>1</v>
      </c>
      <c r="C100" s="58" t="str">
        <f t="shared" si="27"/>
        <v>Ap Dung</v>
      </c>
      <c r="D100" s="59" t="str">
        <f t="shared" si="28"/>
        <v>Khong</v>
      </c>
      <c r="E100" s="25" t="str">
        <f t="shared" si="29"/>
        <v/>
      </c>
      <c r="F100" s="25"/>
      <c r="G100" s="27" t="str">
        <f t="shared" si="30"/>
        <v/>
      </c>
      <c r="H100" s="26" t="s">
        <v>15</v>
      </c>
      <c r="I100" s="21">
        <v>1.0</v>
      </c>
      <c r="J100" s="21">
        <v>1.0</v>
      </c>
      <c r="K100" s="21">
        <v>1.0</v>
      </c>
      <c r="L100" s="21">
        <v>1.0</v>
      </c>
      <c r="M100" s="27" t="s">
        <v>53</v>
      </c>
      <c r="N100" s="22"/>
      <c r="O100" s="22"/>
      <c r="P100" s="27" t="s">
        <v>23</v>
      </c>
      <c r="Q100" s="22"/>
      <c r="R100" s="22"/>
      <c r="S100" s="21">
        <v>100.0</v>
      </c>
      <c r="T100" s="8"/>
      <c r="U100" s="8"/>
      <c r="V100" s="8"/>
      <c r="W100" s="8"/>
      <c r="X100" s="8"/>
      <c r="Y100" s="8"/>
      <c r="Z100" s="8"/>
    </row>
    <row r="101" ht="28.5" customHeight="1">
      <c r="A101" s="23" t="s">
        <v>522</v>
      </c>
      <c r="B101" s="82">
        <f t="shared" si="26"/>
        <v>1</v>
      </c>
      <c r="C101" s="58" t="str">
        <f t="shared" si="27"/>
        <v>Ap Dung</v>
      </c>
      <c r="D101" s="59" t="str">
        <f t="shared" si="28"/>
        <v>Bat buoc</v>
      </c>
      <c r="E101" s="31" t="str">
        <f t="shared" si="29"/>
        <v>x</v>
      </c>
      <c r="F101" s="25"/>
      <c r="G101" s="27" t="str">
        <f t="shared" si="30"/>
        <v/>
      </c>
      <c r="H101" s="26" t="s">
        <v>15</v>
      </c>
      <c r="I101" s="21">
        <v>1.0</v>
      </c>
      <c r="J101" s="21">
        <v>1.0</v>
      </c>
      <c r="K101" s="21">
        <v>1.0</v>
      </c>
      <c r="L101" s="21">
        <v>1.0</v>
      </c>
      <c r="M101" s="27" t="s">
        <v>41</v>
      </c>
      <c r="N101" s="22"/>
      <c r="O101" s="22"/>
      <c r="P101" s="22"/>
      <c r="Q101" s="27" t="s">
        <v>23</v>
      </c>
      <c r="R101" s="27" t="s">
        <v>23</v>
      </c>
      <c r="S101" s="21">
        <v>101.0</v>
      </c>
      <c r="T101" s="8"/>
      <c r="U101" s="8"/>
      <c r="V101" s="8"/>
      <c r="W101" s="8"/>
      <c r="X101" s="8"/>
      <c r="Y101" s="8"/>
      <c r="Z101" s="8"/>
    </row>
    <row r="102" ht="28.5" customHeight="1">
      <c r="A102" s="28" t="s">
        <v>523</v>
      </c>
      <c r="B102" s="82"/>
      <c r="C102" s="60"/>
      <c r="D102" s="61"/>
      <c r="E102" s="30"/>
      <c r="F102" s="30"/>
      <c r="G102" s="22"/>
      <c r="H102" s="21"/>
      <c r="I102" s="21"/>
      <c r="J102" s="21"/>
      <c r="K102" s="21"/>
      <c r="L102" s="21"/>
      <c r="M102" s="22"/>
      <c r="N102" s="22"/>
      <c r="O102" s="22"/>
      <c r="P102" s="22"/>
      <c r="Q102" s="22"/>
      <c r="R102" s="22"/>
      <c r="S102" s="21">
        <v>102.0</v>
      </c>
      <c r="T102" s="8"/>
      <c r="U102" s="8"/>
      <c r="V102" s="8"/>
      <c r="W102" s="8"/>
      <c r="X102" s="8"/>
      <c r="Y102" s="8"/>
      <c r="Z102" s="8"/>
    </row>
    <row r="103" ht="28.5" hidden="1" customHeight="1">
      <c r="A103" s="23" t="s">
        <v>524</v>
      </c>
      <c r="B103" s="82">
        <f t="shared" ref="B103:B110" si="31">HLOOKUP($B$2,$I$1:L103,S103,FALSE)</f>
        <v>1</v>
      </c>
      <c r="C103" s="58" t="str">
        <f t="shared" ref="C103:C110" si="32">IF(B103=1,"Ap Dung","Khong")</f>
        <v>Ap Dung</v>
      </c>
      <c r="D103" s="59" t="str">
        <f t="shared" ref="D103:D110" si="33">IF(E103="x","Bat buoc",(IF(E103=1,"khuyen khich","Khong")))</f>
        <v>Khong</v>
      </c>
      <c r="E103" s="25" t="str">
        <f t="shared" ref="E103:E110" si="34">HLOOKUP($E$2,$N$1:R103,S103,FALSE)</f>
        <v/>
      </c>
      <c r="F103" s="25"/>
      <c r="G103" s="27" t="str">
        <f t="shared" ref="G103:G110" si="35">IF(AND(F103=1,E103=1),1,IF(AND(F103=1,E103="x"),"x",""))</f>
        <v/>
      </c>
      <c r="H103" s="26" t="s">
        <v>15</v>
      </c>
      <c r="I103" s="21">
        <v>1.0</v>
      </c>
      <c r="J103" s="21">
        <v>1.0</v>
      </c>
      <c r="K103" s="21">
        <v>1.0</v>
      </c>
      <c r="L103" s="21">
        <v>1.0</v>
      </c>
      <c r="M103" s="27" t="s">
        <v>49</v>
      </c>
      <c r="N103" s="22"/>
      <c r="O103" s="27" t="s">
        <v>23</v>
      </c>
      <c r="P103" s="22"/>
      <c r="Q103" s="22"/>
      <c r="R103" s="22"/>
      <c r="S103" s="21">
        <v>103.0</v>
      </c>
      <c r="T103" s="8"/>
      <c r="U103" s="8"/>
      <c r="V103" s="8"/>
      <c r="W103" s="8"/>
      <c r="X103" s="8"/>
      <c r="Y103" s="8"/>
      <c r="Z103" s="8"/>
    </row>
    <row r="104" ht="28.5" hidden="1" customHeight="1">
      <c r="A104" s="23" t="s">
        <v>525</v>
      </c>
      <c r="B104" s="82">
        <f t="shared" si="31"/>
        <v>1</v>
      </c>
      <c r="C104" s="58" t="str">
        <f t="shared" si="32"/>
        <v>Ap Dung</v>
      </c>
      <c r="D104" s="59" t="str">
        <f t="shared" si="33"/>
        <v>Khong</v>
      </c>
      <c r="E104" s="25" t="str">
        <f t="shared" si="34"/>
        <v/>
      </c>
      <c r="F104" s="25"/>
      <c r="G104" s="27" t="str">
        <f t="shared" si="35"/>
        <v/>
      </c>
      <c r="H104" s="26" t="s">
        <v>15</v>
      </c>
      <c r="I104" s="21">
        <v>1.0</v>
      </c>
      <c r="J104" s="21">
        <v>1.0</v>
      </c>
      <c r="K104" s="21">
        <v>1.0</v>
      </c>
      <c r="L104" s="21">
        <v>1.0</v>
      </c>
      <c r="M104" s="27" t="s">
        <v>53</v>
      </c>
      <c r="N104" s="22"/>
      <c r="O104" s="22"/>
      <c r="P104" s="27" t="s">
        <v>23</v>
      </c>
      <c r="Q104" s="22"/>
      <c r="R104" s="22"/>
      <c r="S104" s="21">
        <v>104.0</v>
      </c>
      <c r="T104" s="8"/>
      <c r="U104" s="8"/>
      <c r="V104" s="8"/>
      <c r="W104" s="8"/>
      <c r="X104" s="8"/>
      <c r="Y104" s="8"/>
      <c r="Z104" s="8"/>
    </row>
    <row r="105" ht="28.5" customHeight="1">
      <c r="A105" s="23" t="s">
        <v>526</v>
      </c>
      <c r="B105" s="82">
        <f t="shared" si="31"/>
        <v>1</v>
      </c>
      <c r="C105" s="58" t="str">
        <f t="shared" si="32"/>
        <v>Ap Dung</v>
      </c>
      <c r="D105" s="59" t="str">
        <f t="shared" si="33"/>
        <v>Bat buoc</v>
      </c>
      <c r="E105" s="31" t="str">
        <f t="shared" si="34"/>
        <v>x</v>
      </c>
      <c r="F105" s="25"/>
      <c r="G105" s="27" t="str">
        <f t="shared" si="35"/>
        <v/>
      </c>
      <c r="H105" s="26" t="s">
        <v>15</v>
      </c>
      <c r="I105" s="21">
        <v>1.0</v>
      </c>
      <c r="J105" s="21">
        <v>1.0</v>
      </c>
      <c r="K105" s="21">
        <v>1.0</v>
      </c>
      <c r="L105" s="21">
        <v>1.0</v>
      </c>
      <c r="M105" s="27" t="s">
        <v>41</v>
      </c>
      <c r="N105" s="22"/>
      <c r="O105" s="22"/>
      <c r="P105" s="22"/>
      <c r="Q105" s="27" t="s">
        <v>23</v>
      </c>
      <c r="R105" s="27" t="s">
        <v>23</v>
      </c>
      <c r="S105" s="21">
        <v>105.0</v>
      </c>
      <c r="T105" s="8"/>
      <c r="U105" s="8"/>
      <c r="V105" s="8"/>
      <c r="W105" s="8"/>
      <c r="X105" s="8"/>
      <c r="Y105" s="8"/>
      <c r="Z105" s="8"/>
    </row>
    <row r="106" ht="28.5" hidden="1" customHeight="1">
      <c r="A106" s="23" t="s">
        <v>518</v>
      </c>
      <c r="B106" s="82">
        <f t="shared" si="31"/>
        <v>1</v>
      </c>
      <c r="C106" s="58" t="str">
        <f t="shared" si="32"/>
        <v>Ap Dung</v>
      </c>
      <c r="D106" s="59" t="str">
        <f t="shared" si="33"/>
        <v>Khong</v>
      </c>
      <c r="E106" s="25" t="str">
        <f t="shared" si="34"/>
        <v/>
      </c>
      <c r="F106" s="25"/>
      <c r="G106" s="27" t="str">
        <f t="shared" si="35"/>
        <v/>
      </c>
      <c r="H106" s="26" t="s">
        <v>15</v>
      </c>
      <c r="I106" s="21">
        <v>1.0</v>
      </c>
      <c r="J106" s="21">
        <v>1.0</v>
      </c>
      <c r="K106" s="21">
        <v>1.0</v>
      </c>
      <c r="L106" s="21">
        <v>1.0</v>
      </c>
      <c r="M106" s="22">
        <v>2.0</v>
      </c>
      <c r="N106" s="22"/>
      <c r="O106" s="22">
        <v>1.0</v>
      </c>
      <c r="P106" s="22"/>
      <c r="Q106" s="22"/>
      <c r="R106" s="22"/>
      <c r="S106" s="21">
        <v>106.0</v>
      </c>
      <c r="T106" s="8"/>
      <c r="U106" s="8"/>
      <c r="V106" s="8"/>
      <c r="W106" s="8"/>
      <c r="X106" s="8"/>
      <c r="Y106" s="8"/>
      <c r="Z106" s="8"/>
    </row>
    <row r="107" ht="28.5" hidden="1" customHeight="1">
      <c r="A107" s="23" t="s">
        <v>519</v>
      </c>
      <c r="B107" s="82">
        <f t="shared" si="31"/>
        <v>1</v>
      </c>
      <c r="C107" s="58" t="str">
        <f t="shared" si="32"/>
        <v>Ap Dung</v>
      </c>
      <c r="D107" s="59" t="str">
        <f t="shared" si="33"/>
        <v>Khong</v>
      </c>
      <c r="E107" s="25" t="str">
        <f t="shared" si="34"/>
        <v/>
      </c>
      <c r="F107" s="25"/>
      <c r="G107" s="27" t="str">
        <f t="shared" si="35"/>
        <v/>
      </c>
      <c r="H107" s="26" t="s">
        <v>15</v>
      </c>
      <c r="I107" s="21">
        <v>1.0</v>
      </c>
      <c r="J107" s="21">
        <v>1.0</v>
      </c>
      <c r="K107" s="21">
        <v>1.0</v>
      </c>
      <c r="L107" s="21">
        <v>1.0</v>
      </c>
      <c r="M107" s="27" t="s">
        <v>85</v>
      </c>
      <c r="N107" s="22"/>
      <c r="O107" s="22"/>
      <c r="P107" s="27" t="s">
        <v>23</v>
      </c>
      <c r="Q107" s="27" t="s">
        <v>23</v>
      </c>
      <c r="R107" s="22"/>
      <c r="S107" s="21">
        <v>107.0</v>
      </c>
      <c r="T107" s="8"/>
      <c r="U107" s="8"/>
      <c r="V107" s="8"/>
      <c r="W107" s="8"/>
      <c r="X107" s="8"/>
      <c r="Y107" s="8"/>
      <c r="Z107" s="8"/>
    </row>
    <row r="108" ht="28.5" customHeight="1">
      <c r="A108" s="23" t="s">
        <v>520</v>
      </c>
      <c r="B108" s="82">
        <f t="shared" si="31"/>
        <v>1</v>
      </c>
      <c r="C108" s="58" t="str">
        <f t="shared" si="32"/>
        <v>Ap Dung</v>
      </c>
      <c r="D108" s="59" t="str">
        <f t="shared" si="33"/>
        <v>Bat buoc</v>
      </c>
      <c r="E108" s="31" t="str">
        <f t="shared" si="34"/>
        <v>x</v>
      </c>
      <c r="F108" s="25"/>
      <c r="G108" s="27" t="str">
        <f t="shared" si="35"/>
        <v/>
      </c>
      <c r="H108" s="26" t="s">
        <v>15</v>
      </c>
      <c r="I108" s="21">
        <v>1.0</v>
      </c>
      <c r="J108" s="21">
        <v>1.0</v>
      </c>
      <c r="K108" s="21">
        <v>1.0</v>
      </c>
      <c r="L108" s="21">
        <v>1.0</v>
      </c>
      <c r="M108" s="27" t="s">
        <v>28</v>
      </c>
      <c r="N108" s="22"/>
      <c r="O108" s="22"/>
      <c r="P108" s="22"/>
      <c r="Q108" s="22"/>
      <c r="R108" s="27" t="s">
        <v>23</v>
      </c>
      <c r="S108" s="21">
        <v>108.0</v>
      </c>
      <c r="T108" s="8"/>
      <c r="U108" s="8"/>
      <c r="V108" s="8"/>
      <c r="W108" s="8"/>
      <c r="X108" s="8"/>
      <c r="Y108" s="8"/>
      <c r="Z108" s="8"/>
    </row>
    <row r="109" ht="28.5" hidden="1" customHeight="1">
      <c r="A109" s="23" t="s">
        <v>527</v>
      </c>
      <c r="B109" s="82">
        <f t="shared" si="31"/>
        <v>1</v>
      </c>
      <c r="C109" s="58" t="str">
        <f t="shared" si="32"/>
        <v>Ap Dung</v>
      </c>
      <c r="D109" s="59" t="str">
        <f t="shared" si="33"/>
        <v>Khong</v>
      </c>
      <c r="E109" s="25" t="str">
        <f t="shared" si="34"/>
        <v/>
      </c>
      <c r="F109" s="25"/>
      <c r="G109" s="27" t="str">
        <f t="shared" si="35"/>
        <v/>
      </c>
      <c r="H109" s="26" t="s">
        <v>15</v>
      </c>
      <c r="I109" s="21">
        <v>1.0</v>
      </c>
      <c r="J109" s="21">
        <v>1.0</v>
      </c>
      <c r="K109" s="21">
        <v>1.0</v>
      </c>
      <c r="L109" s="21">
        <v>1.0</v>
      </c>
      <c r="M109" s="27" t="s">
        <v>49</v>
      </c>
      <c r="N109" s="22"/>
      <c r="O109" s="22">
        <v>1.0</v>
      </c>
      <c r="P109" s="22"/>
      <c r="Q109" s="22"/>
      <c r="R109" s="22"/>
      <c r="S109" s="21">
        <v>109.0</v>
      </c>
      <c r="T109" s="8"/>
      <c r="U109" s="8"/>
      <c r="V109" s="8"/>
      <c r="W109" s="8"/>
      <c r="X109" s="8"/>
      <c r="Y109" s="8"/>
      <c r="Z109" s="8"/>
    </row>
    <row r="110" ht="28.5" customHeight="1">
      <c r="A110" s="23" t="s">
        <v>528</v>
      </c>
      <c r="B110" s="82">
        <f t="shared" si="31"/>
        <v>1</v>
      </c>
      <c r="C110" s="58" t="str">
        <f t="shared" si="32"/>
        <v>Ap Dung</v>
      </c>
      <c r="D110" s="59" t="str">
        <f t="shared" si="33"/>
        <v>Bat buoc</v>
      </c>
      <c r="E110" s="31" t="str">
        <f t="shared" si="34"/>
        <v>x</v>
      </c>
      <c r="F110" s="25"/>
      <c r="G110" s="27" t="str">
        <f t="shared" si="35"/>
        <v/>
      </c>
      <c r="H110" s="26" t="s">
        <v>15</v>
      </c>
      <c r="I110" s="21">
        <v>1.0</v>
      </c>
      <c r="J110" s="21">
        <v>1.0</v>
      </c>
      <c r="K110" s="21">
        <v>1.0</v>
      </c>
      <c r="L110" s="21">
        <v>1.0</v>
      </c>
      <c r="M110" s="27" t="s">
        <v>25</v>
      </c>
      <c r="N110" s="22"/>
      <c r="O110" s="22"/>
      <c r="P110" s="27" t="s">
        <v>23</v>
      </c>
      <c r="Q110" s="27" t="s">
        <v>23</v>
      </c>
      <c r="R110" s="27" t="s">
        <v>23</v>
      </c>
      <c r="S110" s="21">
        <v>110.0</v>
      </c>
      <c r="T110" s="8"/>
      <c r="U110" s="8"/>
      <c r="V110" s="8"/>
      <c r="W110" s="8"/>
      <c r="X110" s="8"/>
      <c r="Y110" s="8"/>
      <c r="Z110" s="8"/>
    </row>
    <row r="111" ht="28.5" customHeight="1">
      <c r="A111" s="28" t="s">
        <v>529</v>
      </c>
      <c r="B111" s="82"/>
      <c r="C111" s="60"/>
      <c r="D111" s="61"/>
      <c r="E111" s="30"/>
      <c r="F111" s="30"/>
      <c r="G111" s="22"/>
      <c r="H111" s="21"/>
      <c r="I111" s="21"/>
      <c r="J111" s="21"/>
      <c r="K111" s="21"/>
      <c r="L111" s="21"/>
      <c r="M111" s="22"/>
      <c r="N111" s="22"/>
      <c r="O111" s="22"/>
      <c r="P111" s="22"/>
      <c r="Q111" s="22"/>
      <c r="R111" s="22"/>
      <c r="S111" s="21">
        <v>111.0</v>
      </c>
      <c r="T111" s="8"/>
      <c r="U111" s="8"/>
      <c r="V111" s="8"/>
      <c r="W111" s="8"/>
      <c r="X111" s="8"/>
      <c r="Y111" s="8"/>
      <c r="Z111" s="8"/>
    </row>
    <row r="112" ht="28.5" hidden="1" customHeight="1">
      <c r="A112" s="23" t="s">
        <v>521</v>
      </c>
      <c r="B112" s="82">
        <f t="shared" ref="B112:B113" si="36">HLOOKUP($B$2,$I$1:L112,S112,FALSE)</f>
        <v>1</v>
      </c>
      <c r="C112" s="58" t="str">
        <f t="shared" ref="C112:C113" si="37">IF(B112=1,"Ap Dung","Khong")</f>
        <v>Ap Dung</v>
      </c>
      <c r="D112" s="59" t="str">
        <f t="shared" ref="D112:D113" si="38">IF(E112="x","Bat buoc",(IF(E112=1,"khuyen khich","Khong")))</f>
        <v>Khong</v>
      </c>
      <c r="E112" s="25" t="str">
        <f t="shared" ref="E112:E113" si="39">HLOOKUP($E$2,$N$1:R112,S112,FALSE)</f>
        <v/>
      </c>
      <c r="F112" s="25"/>
      <c r="G112" s="27" t="str">
        <f t="shared" ref="G112:G113" si="40">IF(AND(F112=1,E112=1),1,IF(AND(F112=1,E112="x"),"x",""))</f>
        <v/>
      </c>
      <c r="H112" s="26" t="s">
        <v>15</v>
      </c>
      <c r="I112" s="21">
        <v>1.0</v>
      </c>
      <c r="J112" s="21">
        <v>1.0</v>
      </c>
      <c r="K112" s="21">
        <v>1.0</v>
      </c>
      <c r="L112" s="21">
        <v>1.0</v>
      </c>
      <c r="M112" s="27" t="s">
        <v>85</v>
      </c>
      <c r="N112" s="22"/>
      <c r="O112" s="22"/>
      <c r="P112" s="27" t="s">
        <v>23</v>
      </c>
      <c r="Q112" s="27" t="s">
        <v>23</v>
      </c>
      <c r="R112" s="22"/>
      <c r="S112" s="21">
        <v>112.0</v>
      </c>
      <c r="T112" s="8"/>
      <c r="U112" s="8"/>
      <c r="V112" s="8"/>
      <c r="W112" s="8"/>
      <c r="X112" s="8"/>
      <c r="Y112" s="8"/>
      <c r="Z112" s="8"/>
    </row>
    <row r="113" ht="28.5" customHeight="1">
      <c r="A113" s="23" t="s">
        <v>522</v>
      </c>
      <c r="B113" s="82">
        <f t="shared" si="36"/>
        <v>1</v>
      </c>
      <c r="C113" s="58" t="str">
        <f t="shared" si="37"/>
        <v>Ap Dung</v>
      </c>
      <c r="D113" s="59" t="str">
        <f t="shared" si="38"/>
        <v>Bat buoc</v>
      </c>
      <c r="E113" s="31" t="str">
        <f t="shared" si="39"/>
        <v>x</v>
      </c>
      <c r="F113" s="25"/>
      <c r="G113" s="27" t="str">
        <f t="shared" si="40"/>
        <v/>
      </c>
      <c r="H113" s="26" t="s">
        <v>15</v>
      </c>
      <c r="I113" s="21">
        <v>1.0</v>
      </c>
      <c r="J113" s="21">
        <v>1.0</v>
      </c>
      <c r="K113" s="21">
        <v>1.0</v>
      </c>
      <c r="L113" s="21">
        <v>1.0</v>
      </c>
      <c r="M113" s="27" t="s">
        <v>28</v>
      </c>
      <c r="N113" s="22"/>
      <c r="O113" s="22"/>
      <c r="P113" s="22"/>
      <c r="Q113" s="22"/>
      <c r="R113" s="27" t="s">
        <v>23</v>
      </c>
      <c r="S113" s="21">
        <v>113.0</v>
      </c>
      <c r="T113" s="8"/>
      <c r="U113" s="8"/>
      <c r="V113" s="8"/>
      <c r="W113" s="8"/>
      <c r="X113" s="8"/>
      <c r="Y113" s="8"/>
      <c r="Z113" s="8"/>
    </row>
    <row r="114" ht="28.5" customHeight="1">
      <c r="A114" s="28" t="s">
        <v>530</v>
      </c>
      <c r="B114" s="82"/>
      <c r="C114" s="60"/>
      <c r="D114" s="61"/>
      <c r="E114" s="30"/>
      <c r="F114" s="30"/>
      <c r="G114" s="22"/>
      <c r="H114" s="21"/>
      <c r="I114" s="21"/>
      <c r="J114" s="21"/>
      <c r="K114" s="21"/>
      <c r="L114" s="21"/>
      <c r="M114" s="22"/>
      <c r="N114" s="22"/>
      <c r="O114" s="22"/>
      <c r="P114" s="22"/>
      <c r="Q114" s="22"/>
      <c r="R114" s="22"/>
      <c r="S114" s="21">
        <v>114.0</v>
      </c>
      <c r="T114" s="8"/>
      <c r="U114" s="8"/>
      <c r="V114" s="8"/>
      <c r="W114" s="8"/>
      <c r="X114" s="8"/>
      <c r="Y114" s="8"/>
      <c r="Z114" s="8"/>
    </row>
    <row r="115" ht="28.5" hidden="1" customHeight="1">
      <c r="A115" s="23" t="s">
        <v>531</v>
      </c>
      <c r="B115" s="82">
        <f t="shared" ref="B115:B117" si="41">HLOOKUP($B$2,$I$1:L115,S115,FALSE)</f>
        <v>1</v>
      </c>
      <c r="C115" s="58" t="str">
        <f t="shared" ref="C115:C117" si="42">IF(B115=1,"Ap Dung","Khong")</f>
        <v>Ap Dung</v>
      </c>
      <c r="D115" s="59" t="str">
        <f t="shared" ref="D115:D117" si="43">IF(E115="x","Bat buoc",(IF(E115=1,"khuyen khich","Khong")))</f>
        <v>Khong</v>
      </c>
      <c r="E115" s="25" t="str">
        <f t="shared" ref="E115:E117" si="44">HLOOKUP($E$2,$N$1:R115,S115,FALSE)</f>
        <v/>
      </c>
      <c r="F115" s="25"/>
      <c r="G115" s="27" t="str">
        <f t="shared" ref="G115:G117" si="45">IF(AND(F115=1,E115=1),1,IF(AND(F115=1,E115="x"),"x",""))</f>
        <v/>
      </c>
      <c r="H115" s="26" t="s">
        <v>15</v>
      </c>
      <c r="I115" s="21">
        <v>1.0</v>
      </c>
      <c r="J115" s="21">
        <v>1.0</v>
      </c>
      <c r="K115" s="21">
        <v>1.0</v>
      </c>
      <c r="L115" s="21">
        <v>1.0</v>
      </c>
      <c r="M115" s="27" t="s">
        <v>49</v>
      </c>
      <c r="N115" s="22"/>
      <c r="O115" s="27" t="s">
        <v>23</v>
      </c>
      <c r="P115" s="22"/>
      <c r="Q115" s="22"/>
      <c r="R115" s="22"/>
      <c r="S115" s="21">
        <v>115.0</v>
      </c>
      <c r="T115" s="8"/>
      <c r="U115" s="8"/>
      <c r="V115" s="8"/>
      <c r="W115" s="8"/>
      <c r="X115" s="8"/>
      <c r="Y115" s="8"/>
      <c r="Z115" s="8"/>
    </row>
    <row r="116" ht="28.5" hidden="1" customHeight="1">
      <c r="A116" s="23" t="s">
        <v>521</v>
      </c>
      <c r="B116" s="82">
        <f t="shared" si="41"/>
        <v>1</v>
      </c>
      <c r="C116" s="58" t="str">
        <f t="shared" si="42"/>
        <v>Ap Dung</v>
      </c>
      <c r="D116" s="59" t="str">
        <f t="shared" si="43"/>
        <v>Khong</v>
      </c>
      <c r="E116" s="25" t="str">
        <f t="shared" si="44"/>
        <v/>
      </c>
      <c r="F116" s="25"/>
      <c r="G116" s="27" t="str">
        <f t="shared" si="45"/>
        <v/>
      </c>
      <c r="H116" s="26" t="s">
        <v>15</v>
      </c>
      <c r="I116" s="21">
        <v>1.0</v>
      </c>
      <c r="J116" s="21">
        <v>1.0</v>
      </c>
      <c r="K116" s="21">
        <v>1.0</v>
      </c>
      <c r="L116" s="21">
        <v>1.0</v>
      </c>
      <c r="M116" s="27" t="s">
        <v>53</v>
      </c>
      <c r="N116" s="22"/>
      <c r="O116" s="22"/>
      <c r="P116" s="27" t="s">
        <v>23</v>
      </c>
      <c r="Q116" s="22"/>
      <c r="R116" s="22"/>
      <c r="S116" s="21">
        <v>116.0</v>
      </c>
      <c r="T116" s="8"/>
      <c r="U116" s="8"/>
      <c r="V116" s="8"/>
      <c r="W116" s="8"/>
      <c r="X116" s="8"/>
      <c r="Y116" s="8"/>
      <c r="Z116" s="8"/>
    </row>
    <row r="117" ht="28.5" customHeight="1">
      <c r="A117" s="23" t="s">
        <v>522</v>
      </c>
      <c r="B117" s="82">
        <f t="shared" si="41"/>
        <v>1</v>
      </c>
      <c r="C117" s="58" t="str">
        <f t="shared" si="42"/>
        <v>Ap Dung</v>
      </c>
      <c r="D117" s="59" t="str">
        <f t="shared" si="43"/>
        <v>Bat buoc</v>
      </c>
      <c r="E117" s="31" t="str">
        <f t="shared" si="44"/>
        <v>x</v>
      </c>
      <c r="F117" s="25"/>
      <c r="G117" s="27" t="str">
        <f t="shared" si="45"/>
        <v/>
      </c>
      <c r="H117" s="26" t="s">
        <v>15</v>
      </c>
      <c r="I117" s="21">
        <v>1.0</v>
      </c>
      <c r="J117" s="21">
        <v>1.0</v>
      </c>
      <c r="K117" s="21">
        <v>1.0</v>
      </c>
      <c r="L117" s="21">
        <v>1.0</v>
      </c>
      <c r="M117" s="27" t="s">
        <v>41</v>
      </c>
      <c r="N117" s="22"/>
      <c r="O117" s="22"/>
      <c r="P117" s="22"/>
      <c r="Q117" s="27" t="s">
        <v>23</v>
      </c>
      <c r="R117" s="27" t="s">
        <v>23</v>
      </c>
      <c r="S117" s="21">
        <v>117.0</v>
      </c>
      <c r="T117" s="8"/>
      <c r="U117" s="8"/>
      <c r="V117" s="8"/>
      <c r="W117" s="8"/>
      <c r="X117" s="8"/>
      <c r="Y117" s="8"/>
      <c r="Z117" s="8"/>
    </row>
    <row r="118" ht="28.5" customHeight="1">
      <c r="A118" s="28" t="s">
        <v>532</v>
      </c>
      <c r="B118" s="82"/>
      <c r="C118" s="60"/>
      <c r="D118" s="61"/>
      <c r="E118" s="30"/>
      <c r="F118" s="30"/>
      <c r="G118" s="22"/>
      <c r="H118" s="21"/>
      <c r="I118" s="21"/>
      <c r="J118" s="21"/>
      <c r="K118" s="21"/>
      <c r="L118" s="21"/>
      <c r="M118" s="22"/>
      <c r="N118" s="22"/>
      <c r="O118" s="22"/>
      <c r="P118" s="22"/>
      <c r="Q118" s="22"/>
      <c r="R118" s="22"/>
      <c r="S118" s="21">
        <v>118.0</v>
      </c>
      <c r="T118" s="8"/>
      <c r="U118" s="8"/>
      <c r="V118" s="8"/>
      <c r="W118" s="8"/>
      <c r="X118" s="8"/>
      <c r="Y118" s="8"/>
      <c r="Z118" s="8"/>
    </row>
    <row r="119" ht="28.5" hidden="1" customHeight="1">
      <c r="A119" s="23" t="s">
        <v>533</v>
      </c>
      <c r="B119" s="82">
        <f t="shared" ref="B119:B127" si="46">HLOOKUP($B$2,$I$1:L119,S119,FALSE)</f>
        <v>1</v>
      </c>
      <c r="C119" s="58" t="str">
        <f t="shared" ref="C119:C127" si="47">IF(B119=1,"Ap Dung","Khong")</f>
        <v>Ap Dung</v>
      </c>
      <c r="D119" s="59" t="str">
        <f t="shared" ref="D119:D127" si="48">IF(E119="x","Bat buoc",(IF(E119=1,"khuyen khich","Khong")))</f>
        <v>Khong</v>
      </c>
      <c r="E119" s="25" t="str">
        <f t="shared" ref="E119:E127" si="49">HLOOKUP($E$2,$N$1:R119,S119,FALSE)</f>
        <v/>
      </c>
      <c r="F119" s="25"/>
      <c r="G119" s="27" t="str">
        <f t="shared" ref="G119:G127" si="50">IF(AND(F119=1,E119=1),1,IF(AND(F119=1,E119="x"),"x",""))</f>
        <v/>
      </c>
      <c r="H119" s="26" t="s">
        <v>15</v>
      </c>
      <c r="I119" s="21">
        <v>1.0</v>
      </c>
      <c r="J119" s="21">
        <v>1.0</v>
      </c>
      <c r="K119" s="21">
        <v>1.0</v>
      </c>
      <c r="L119" s="21">
        <v>1.0</v>
      </c>
      <c r="M119" s="27" t="s">
        <v>47</v>
      </c>
      <c r="N119" s="27" t="s">
        <v>23</v>
      </c>
      <c r="O119" s="22"/>
      <c r="P119" s="22"/>
      <c r="Q119" s="22"/>
      <c r="R119" s="22"/>
      <c r="S119" s="21">
        <v>119.0</v>
      </c>
      <c r="T119" s="8"/>
      <c r="U119" s="8"/>
      <c r="V119" s="8"/>
      <c r="W119" s="8"/>
      <c r="X119" s="8"/>
      <c r="Y119" s="8"/>
      <c r="Z119" s="8"/>
    </row>
    <row r="120" ht="28.5" hidden="1" customHeight="1">
      <c r="A120" s="23" t="s">
        <v>534</v>
      </c>
      <c r="B120" s="82">
        <f t="shared" si="46"/>
        <v>1</v>
      </c>
      <c r="C120" s="58" t="str">
        <f t="shared" si="47"/>
        <v>Ap Dung</v>
      </c>
      <c r="D120" s="59" t="str">
        <f t="shared" si="48"/>
        <v>Khong</v>
      </c>
      <c r="E120" s="25" t="str">
        <f t="shared" si="49"/>
        <v/>
      </c>
      <c r="F120" s="25"/>
      <c r="G120" s="27" t="str">
        <f t="shared" si="50"/>
        <v/>
      </c>
      <c r="H120" s="26" t="s">
        <v>15</v>
      </c>
      <c r="I120" s="21">
        <v>1.0</v>
      </c>
      <c r="J120" s="21">
        <v>1.0</v>
      </c>
      <c r="K120" s="21">
        <v>1.0</v>
      </c>
      <c r="L120" s="21">
        <v>1.0</v>
      </c>
      <c r="M120" s="27" t="s">
        <v>49</v>
      </c>
      <c r="N120" s="22"/>
      <c r="O120" s="27" t="s">
        <v>23</v>
      </c>
      <c r="P120" s="22"/>
      <c r="Q120" s="22"/>
      <c r="R120" s="22"/>
      <c r="S120" s="21">
        <v>120.0</v>
      </c>
      <c r="T120" s="8"/>
      <c r="U120" s="8"/>
      <c r="V120" s="8"/>
      <c r="W120" s="8"/>
      <c r="X120" s="8"/>
      <c r="Y120" s="8"/>
      <c r="Z120" s="8"/>
    </row>
    <row r="121" ht="28.5" hidden="1" customHeight="1">
      <c r="A121" s="23" t="s">
        <v>535</v>
      </c>
      <c r="B121" s="82">
        <f t="shared" si="46"/>
        <v>1</v>
      </c>
      <c r="C121" s="58" t="str">
        <f t="shared" si="47"/>
        <v>Ap Dung</v>
      </c>
      <c r="D121" s="59" t="str">
        <f t="shared" si="48"/>
        <v>Khong</v>
      </c>
      <c r="E121" s="25" t="str">
        <f t="shared" si="49"/>
        <v/>
      </c>
      <c r="F121" s="25"/>
      <c r="G121" s="27" t="str">
        <f t="shared" si="50"/>
        <v/>
      </c>
      <c r="H121" s="26" t="s">
        <v>15</v>
      </c>
      <c r="I121" s="21">
        <v>1.0</v>
      </c>
      <c r="J121" s="21">
        <v>1.0</v>
      </c>
      <c r="K121" s="21">
        <v>1.0</v>
      </c>
      <c r="L121" s="21">
        <v>1.0</v>
      </c>
      <c r="M121" s="27" t="s">
        <v>53</v>
      </c>
      <c r="N121" s="22"/>
      <c r="O121" s="22"/>
      <c r="P121" s="27" t="s">
        <v>23</v>
      </c>
      <c r="Q121" s="22"/>
      <c r="R121" s="22"/>
      <c r="S121" s="21">
        <v>121.0</v>
      </c>
      <c r="T121" s="8"/>
      <c r="U121" s="8"/>
      <c r="V121" s="8"/>
      <c r="W121" s="8"/>
      <c r="X121" s="8"/>
      <c r="Y121" s="8"/>
      <c r="Z121" s="8"/>
    </row>
    <row r="122" ht="28.5" customHeight="1">
      <c r="A122" s="23" t="s">
        <v>536</v>
      </c>
      <c r="B122" s="82">
        <f t="shared" si="46"/>
        <v>1</v>
      </c>
      <c r="C122" s="58" t="str">
        <f t="shared" si="47"/>
        <v>Ap Dung</v>
      </c>
      <c r="D122" s="59" t="str">
        <f t="shared" si="48"/>
        <v>Bat buoc</v>
      </c>
      <c r="E122" s="31" t="str">
        <f t="shared" si="49"/>
        <v>x</v>
      </c>
      <c r="F122" s="25"/>
      <c r="G122" s="27" t="str">
        <f t="shared" si="50"/>
        <v/>
      </c>
      <c r="H122" s="26" t="s">
        <v>15</v>
      </c>
      <c r="I122" s="21">
        <v>1.0</v>
      </c>
      <c r="J122" s="21">
        <v>1.0</v>
      </c>
      <c r="K122" s="21">
        <v>1.0</v>
      </c>
      <c r="L122" s="21">
        <v>1.0</v>
      </c>
      <c r="M122" s="27" t="s">
        <v>41</v>
      </c>
      <c r="N122" s="22"/>
      <c r="O122" s="22"/>
      <c r="P122" s="22"/>
      <c r="Q122" s="27" t="s">
        <v>23</v>
      </c>
      <c r="R122" s="27" t="s">
        <v>23</v>
      </c>
      <c r="S122" s="21">
        <v>122.0</v>
      </c>
      <c r="T122" s="8"/>
      <c r="U122" s="8"/>
      <c r="V122" s="8"/>
      <c r="W122" s="8"/>
      <c r="X122" s="8"/>
      <c r="Y122" s="8"/>
      <c r="Z122" s="8"/>
    </row>
    <row r="123" ht="28.5" hidden="1" customHeight="1">
      <c r="A123" s="23" t="s">
        <v>537</v>
      </c>
      <c r="B123" s="82">
        <f t="shared" si="46"/>
        <v>1</v>
      </c>
      <c r="C123" s="58" t="str">
        <f t="shared" si="47"/>
        <v>Ap Dung</v>
      </c>
      <c r="D123" s="59" t="str">
        <f t="shared" si="48"/>
        <v>Khong</v>
      </c>
      <c r="E123" s="25" t="str">
        <f t="shared" si="49"/>
        <v/>
      </c>
      <c r="F123" s="25"/>
      <c r="G123" s="27" t="str">
        <f t="shared" si="50"/>
        <v/>
      </c>
      <c r="H123" s="26" t="s">
        <v>15</v>
      </c>
      <c r="I123" s="21">
        <v>1.0</v>
      </c>
      <c r="J123" s="21">
        <v>1.0</v>
      </c>
      <c r="K123" s="21">
        <v>1.0</v>
      </c>
      <c r="L123" s="21">
        <v>1.0</v>
      </c>
      <c r="M123" s="27" t="s">
        <v>56</v>
      </c>
      <c r="N123" s="22"/>
      <c r="O123" s="22"/>
      <c r="P123" s="22"/>
      <c r="Q123" s="27" t="s">
        <v>23</v>
      </c>
      <c r="R123" s="22"/>
      <c r="S123" s="21">
        <v>123.0</v>
      </c>
      <c r="T123" s="8"/>
      <c r="U123" s="8"/>
      <c r="V123" s="8"/>
      <c r="W123" s="8"/>
      <c r="X123" s="8"/>
      <c r="Y123" s="8"/>
      <c r="Z123" s="8"/>
    </row>
    <row r="124" ht="28.5" hidden="1" customHeight="1">
      <c r="A124" s="23" t="s">
        <v>538</v>
      </c>
      <c r="B124" s="82">
        <f t="shared" si="46"/>
        <v>1</v>
      </c>
      <c r="C124" s="58" t="str">
        <f t="shared" si="47"/>
        <v>Ap Dung</v>
      </c>
      <c r="D124" s="59" t="str">
        <f t="shared" si="48"/>
        <v>Khong</v>
      </c>
      <c r="E124" s="25" t="str">
        <f t="shared" si="49"/>
        <v/>
      </c>
      <c r="F124" s="25"/>
      <c r="G124" s="27" t="str">
        <f t="shared" si="50"/>
        <v/>
      </c>
      <c r="H124" s="26" t="s">
        <v>15</v>
      </c>
      <c r="I124" s="21">
        <v>1.0</v>
      </c>
      <c r="J124" s="21">
        <v>1.0</v>
      </c>
      <c r="K124" s="21">
        <v>1.0</v>
      </c>
      <c r="L124" s="21">
        <v>1.0</v>
      </c>
      <c r="M124" s="27" t="s">
        <v>56</v>
      </c>
      <c r="N124" s="22"/>
      <c r="O124" s="22"/>
      <c r="P124" s="22"/>
      <c r="Q124" s="27" t="s">
        <v>23</v>
      </c>
      <c r="R124" s="22"/>
      <c r="S124" s="21">
        <v>124.0</v>
      </c>
      <c r="T124" s="8"/>
      <c r="U124" s="8"/>
      <c r="V124" s="8"/>
      <c r="W124" s="8"/>
      <c r="X124" s="8"/>
      <c r="Y124" s="8"/>
      <c r="Z124" s="8"/>
    </row>
    <row r="125" ht="28.5" customHeight="1">
      <c r="A125" s="23" t="s">
        <v>539</v>
      </c>
      <c r="B125" s="82">
        <f t="shared" si="46"/>
        <v>1</v>
      </c>
      <c r="C125" s="58" t="str">
        <f t="shared" si="47"/>
        <v>Ap Dung</v>
      </c>
      <c r="D125" s="59" t="str">
        <f t="shared" si="48"/>
        <v>Bat buoc</v>
      </c>
      <c r="E125" s="31" t="str">
        <f t="shared" si="49"/>
        <v>x</v>
      </c>
      <c r="F125" s="25"/>
      <c r="G125" s="27" t="str">
        <f t="shared" si="50"/>
        <v/>
      </c>
      <c r="H125" s="26" t="s">
        <v>15</v>
      </c>
      <c r="I125" s="21">
        <v>1.0</v>
      </c>
      <c r="J125" s="21">
        <v>1.0</v>
      </c>
      <c r="K125" s="21">
        <v>1.0</v>
      </c>
      <c r="L125" s="21">
        <v>1.0</v>
      </c>
      <c r="M125" s="27" t="s">
        <v>28</v>
      </c>
      <c r="N125" s="22"/>
      <c r="O125" s="22"/>
      <c r="P125" s="22"/>
      <c r="Q125" s="22"/>
      <c r="R125" s="27" t="s">
        <v>23</v>
      </c>
      <c r="S125" s="21">
        <v>125.0</v>
      </c>
      <c r="T125" s="8"/>
      <c r="U125" s="8"/>
      <c r="V125" s="8"/>
      <c r="W125" s="8"/>
      <c r="X125" s="8"/>
      <c r="Y125" s="8"/>
      <c r="Z125" s="8"/>
    </row>
    <row r="126" ht="28.5" customHeight="1">
      <c r="A126" s="23" t="s">
        <v>540</v>
      </c>
      <c r="B126" s="82">
        <f t="shared" si="46"/>
        <v>1</v>
      </c>
      <c r="C126" s="58" t="str">
        <f t="shared" si="47"/>
        <v>Ap Dung</v>
      </c>
      <c r="D126" s="59" t="str">
        <f t="shared" si="48"/>
        <v>Bat buoc</v>
      </c>
      <c r="E126" s="31" t="str">
        <f t="shared" si="49"/>
        <v>x</v>
      </c>
      <c r="F126" s="25"/>
      <c r="G126" s="27" t="str">
        <f t="shared" si="50"/>
        <v/>
      </c>
      <c r="H126" s="26" t="s">
        <v>15</v>
      </c>
      <c r="I126" s="21">
        <v>1.0</v>
      </c>
      <c r="J126" s="21">
        <v>1.0</v>
      </c>
      <c r="K126" s="21">
        <v>1.0</v>
      </c>
      <c r="L126" s="21">
        <v>1.0</v>
      </c>
      <c r="M126" s="27" t="s">
        <v>28</v>
      </c>
      <c r="N126" s="22"/>
      <c r="O126" s="22"/>
      <c r="P126" s="22"/>
      <c r="Q126" s="22"/>
      <c r="R126" s="27" t="s">
        <v>23</v>
      </c>
      <c r="S126" s="21">
        <v>126.0</v>
      </c>
      <c r="T126" s="8"/>
      <c r="U126" s="8"/>
      <c r="V126" s="8"/>
      <c r="W126" s="8"/>
      <c r="X126" s="8"/>
      <c r="Y126" s="8"/>
      <c r="Z126" s="8"/>
    </row>
    <row r="127" ht="28.5" customHeight="1">
      <c r="A127" s="23" t="s">
        <v>541</v>
      </c>
      <c r="B127" s="82">
        <f t="shared" si="46"/>
        <v>1</v>
      </c>
      <c r="C127" s="58" t="str">
        <f t="shared" si="47"/>
        <v>Ap Dung</v>
      </c>
      <c r="D127" s="59" t="str">
        <f t="shared" si="48"/>
        <v>Bat buoc</v>
      </c>
      <c r="E127" s="31" t="str">
        <f t="shared" si="49"/>
        <v>x</v>
      </c>
      <c r="F127" s="25"/>
      <c r="G127" s="27" t="str">
        <f t="shared" si="50"/>
        <v/>
      </c>
      <c r="H127" s="26" t="s">
        <v>15</v>
      </c>
      <c r="I127" s="21">
        <v>1.0</v>
      </c>
      <c r="J127" s="21">
        <v>1.0</v>
      </c>
      <c r="K127" s="21">
        <v>1.0</v>
      </c>
      <c r="L127" s="21">
        <v>1.0</v>
      </c>
      <c r="M127" s="27" t="s">
        <v>41</v>
      </c>
      <c r="N127" s="22"/>
      <c r="O127" s="22"/>
      <c r="P127" s="22"/>
      <c r="Q127" s="27" t="s">
        <v>23</v>
      </c>
      <c r="R127" s="27" t="s">
        <v>23</v>
      </c>
      <c r="S127" s="21">
        <v>127.0</v>
      </c>
      <c r="T127" s="8"/>
      <c r="U127" s="8"/>
      <c r="V127" s="8"/>
      <c r="W127" s="8"/>
      <c r="X127" s="8"/>
      <c r="Y127" s="8"/>
      <c r="Z127" s="8"/>
    </row>
    <row r="128" ht="28.5" customHeight="1">
      <c r="A128" s="28" t="s">
        <v>542</v>
      </c>
      <c r="B128" s="82"/>
      <c r="C128" s="60"/>
      <c r="D128" s="61"/>
      <c r="E128" s="30"/>
      <c r="F128" s="30"/>
      <c r="G128" s="22"/>
      <c r="H128" s="21"/>
      <c r="I128" s="21"/>
      <c r="J128" s="21"/>
      <c r="K128" s="21"/>
      <c r="L128" s="21"/>
      <c r="M128" s="22"/>
      <c r="N128" s="22"/>
      <c r="O128" s="22"/>
      <c r="P128" s="22"/>
      <c r="Q128" s="22"/>
      <c r="R128" s="22"/>
      <c r="S128" s="21">
        <v>128.0</v>
      </c>
      <c r="T128" s="8"/>
      <c r="U128" s="8"/>
      <c r="V128" s="8"/>
      <c r="W128" s="8"/>
      <c r="X128" s="8"/>
      <c r="Y128" s="8"/>
      <c r="Z128" s="8"/>
    </row>
    <row r="129" ht="28.5" hidden="1" customHeight="1">
      <c r="A129" s="23" t="s">
        <v>531</v>
      </c>
      <c r="B129" s="82">
        <f>HLOOKUP($B$2,$I$1:L129,S129,FALSE)</f>
        <v>1</v>
      </c>
      <c r="C129" s="58" t="str">
        <f>IF(B129=1,"Ap Dung","Khong")</f>
        <v>Ap Dung</v>
      </c>
      <c r="D129" s="59" t="str">
        <f>IF(E129="x","Bat buoc",(IF(E129=1,"khuyen khich","Khong")))</f>
        <v>Khong</v>
      </c>
      <c r="E129" s="25" t="str">
        <f>HLOOKUP($E$2,$N$1:R129,S129,FALSE)</f>
        <v/>
      </c>
      <c r="F129" s="25"/>
      <c r="G129" s="27" t="str">
        <f>IF(AND(F129=1,E129=1),1,IF(AND(F129=1,E129="x"),"x",""))</f>
        <v/>
      </c>
      <c r="H129" s="26" t="s">
        <v>15</v>
      </c>
      <c r="I129" s="21">
        <v>1.0</v>
      </c>
      <c r="J129" s="21">
        <v>1.0</v>
      </c>
      <c r="K129" s="21">
        <v>1.0</v>
      </c>
      <c r="L129" s="21">
        <v>1.0</v>
      </c>
      <c r="M129" s="27" t="s">
        <v>53</v>
      </c>
      <c r="N129" s="22"/>
      <c r="O129" s="22"/>
      <c r="P129" s="27" t="s">
        <v>23</v>
      </c>
      <c r="Q129" s="22"/>
      <c r="R129" s="22"/>
      <c r="S129" s="21">
        <v>129.0</v>
      </c>
      <c r="T129" s="8"/>
      <c r="U129" s="8"/>
      <c r="V129" s="8"/>
      <c r="W129" s="8"/>
      <c r="X129" s="8"/>
      <c r="Y129" s="8"/>
      <c r="Z129" s="8"/>
    </row>
    <row r="130" ht="28.5" customHeight="1">
      <c r="A130" s="28" t="s">
        <v>543</v>
      </c>
      <c r="B130" s="82"/>
      <c r="C130" s="60"/>
      <c r="D130" s="61"/>
      <c r="E130" s="30"/>
      <c r="F130" s="30"/>
      <c r="G130" s="22"/>
      <c r="H130" s="21"/>
      <c r="I130" s="21"/>
      <c r="J130" s="21"/>
      <c r="K130" s="21"/>
      <c r="L130" s="21"/>
      <c r="M130" s="22"/>
      <c r="N130" s="22"/>
      <c r="O130" s="22"/>
      <c r="P130" s="22"/>
      <c r="Q130" s="22"/>
      <c r="R130" s="22"/>
      <c r="S130" s="21">
        <v>130.0</v>
      </c>
      <c r="T130" s="8"/>
      <c r="U130" s="8"/>
      <c r="V130" s="8"/>
      <c r="W130" s="8"/>
      <c r="X130" s="8"/>
      <c r="Y130" s="8"/>
      <c r="Z130" s="8"/>
    </row>
    <row r="131" ht="28.5" hidden="1" customHeight="1">
      <c r="A131" s="23" t="s">
        <v>544</v>
      </c>
      <c r="B131" s="82">
        <f t="shared" ref="B131:B136" si="51">HLOOKUP($B$2,$I$1:L131,S131,FALSE)</f>
        <v>1</v>
      </c>
      <c r="C131" s="58" t="str">
        <f t="shared" ref="C131:C136" si="52">IF(B131=1,"Ap Dung","Khong")</f>
        <v>Ap Dung</v>
      </c>
      <c r="D131" s="59" t="str">
        <f t="shared" ref="D131:D136" si="53">IF(E131="x","Bat buoc",(IF(E131=1,"khuyen khich","Khong")))</f>
        <v>Khong</v>
      </c>
      <c r="E131" s="25" t="str">
        <f t="shared" ref="E131:E136" si="54">HLOOKUP($E$2,$N$1:R131,S131,FALSE)</f>
        <v/>
      </c>
      <c r="F131" s="25"/>
      <c r="G131" s="27" t="str">
        <f t="shared" ref="G131:G136" si="55">IF(AND(F131=1,E131=1),1,IF(AND(F131=1,E131="x"),"x",""))</f>
        <v/>
      </c>
      <c r="H131" s="26" t="s">
        <v>15</v>
      </c>
      <c r="I131" s="21">
        <v>1.0</v>
      </c>
      <c r="J131" s="21">
        <v>1.0</v>
      </c>
      <c r="K131" s="21">
        <v>1.0</v>
      </c>
      <c r="L131" s="21">
        <v>1.0</v>
      </c>
      <c r="M131" s="22">
        <v>1.0</v>
      </c>
      <c r="N131" s="22">
        <v>1.0</v>
      </c>
      <c r="O131" s="22"/>
      <c r="P131" s="22"/>
      <c r="Q131" s="22"/>
      <c r="R131" s="22"/>
      <c r="S131" s="21">
        <v>131.0</v>
      </c>
      <c r="T131" s="8"/>
      <c r="U131" s="8"/>
      <c r="V131" s="8"/>
      <c r="W131" s="8"/>
      <c r="X131" s="8"/>
      <c r="Y131" s="8"/>
      <c r="Z131" s="8"/>
    </row>
    <row r="132" ht="28.5" hidden="1" customHeight="1">
      <c r="A132" s="23" t="s">
        <v>531</v>
      </c>
      <c r="B132" s="82">
        <f t="shared" si="51"/>
        <v>1</v>
      </c>
      <c r="C132" s="58" t="str">
        <f t="shared" si="52"/>
        <v>Ap Dung</v>
      </c>
      <c r="D132" s="59" t="str">
        <f t="shared" si="53"/>
        <v>Khong</v>
      </c>
      <c r="E132" s="25" t="str">
        <f t="shared" si="54"/>
        <v/>
      </c>
      <c r="F132" s="25"/>
      <c r="G132" s="27" t="str">
        <f t="shared" si="55"/>
        <v/>
      </c>
      <c r="H132" s="26" t="s">
        <v>15</v>
      </c>
      <c r="I132" s="21">
        <v>1.0</v>
      </c>
      <c r="J132" s="21">
        <v>1.0</v>
      </c>
      <c r="K132" s="21">
        <v>1.0</v>
      </c>
      <c r="L132" s="21">
        <v>1.0</v>
      </c>
      <c r="M132" s="27" t="s">
        <v>49</v>
      </c>
      <c r="N132" s="22"/>
      <c r="O132" s="27" t="s">
        <v>23</v>
      </c>
      <c r="P132" s="22"/>
      <c r="Q132" s="22"/>
      <c r="R132" s="22"/>
      <c r="S132" s="21">
        <v>132.0</v>
      </c>
      <c r="T132" s="8"/>
      <c r="U132" s="8"/>
      <c r="V132" s="8"/>
      <c r="W132" s="8"/>
      <c r="X132" s="8"/>
      <c r="Y132" s="8"/>
      <c r="Z132" s="8"/>
    </row>
    <row r="133" ht="28.5" hidden="1" customHeight="1">
      <c r="A133" s="23" t="s">
        <v>521</v>
      </c>
      <c r="B133" s="82">
        <f t="shared" si="51"/>
        <v>1</v>
      </c>
      <c r="C133" s="58" t="str">
        <f t="shared" si="52"/>
        <v>Ap Dung</v>
      </c>
      <c r="D133" s="59" t="str">
        <f t="shared" si="53"/>
        <v>Khong</v>
      </c>
      <c r="E133" s="25" t="str">
        <f t="shared" si="54"/>
        <v/>
      </c>
      <c r="F133" s="25"/>
      <c r="G133" s="27" t="str">
        <f t="shared" si="55"/>
        <v/>
      </c>
      <c r="H133" s="26" t="s">
        <v>15</v>
      </c>
      <c r="I133" s="21">
        <v>1.0</v>
      </c>
      <c r="J133" s="21">
        <v>1.0</v>
      </c>
      <c r="K133" s="21">
        <v>1.0</v>
      </c>
      <c r="L133" s="21">
        <v>1.0</v>
      </c>
      <c r="M133" s="27" t="s">
        <v>85</v>
      </c>
      <c r="N133" s="22"/>
      <c r="O133" s="22"/>
      <c r="P133" s="27" t="s">
        <v>23</v>
      </c>
      <c r="Q133" s="27" t="s">
        <v>23</v>
      </c>
      <c r="R133" s="22"/>
      <c r="S133" s="21">
        <v>133.0</v>
      </c>
      <c r="T133" s="8"/>
      <c r="U133" s="8"/>
      <c r="V133" s="8"/>
      <c r="W133" s="8"/>
      <c r="X133" s="8"/>
      <c r="Y133" s="8"/>
      <c r="Z133" s="8"/>
    </row>
    <row r="134" ht="28.5" customHeight="1">
      <c r="A134" s="23" t="s">
        <v>522</v>
      </c>
      <c r="B134" s="82">
        <f t="shared" si="51"/>
        <v>1</v>
      </c>
      <c r="C134" s="58" t="str">
        <f t="shared" si="52"/>
        <v>Ap Dung</v>
      </c>
      <c r="D134" s="59" t="str">
        <f t="shared" si="53"/>
        <v>Bat buoc</v>
      </c>
      <c r="E134" s="31" t="str">
        <f t="shared" si="54"/>
        <v>x</v>
      </c>
      <c r="F134" s="25"/>
      <c r="G134" s="27" t="str">
        <f t="shared" si="55"/>
        <v/>
      </c>
      <c r="H134" s="26" t="s">
        <v>15</v>
      </c>
      <c r="I134" s="21">
        <v>1.0</v>
      </c>
      <c r="J134" s="21">
        <v>1.0</v>
      </c>
      <c r="K134" s="21">
        <v>1.0</v>
      </c>
      <c r="L134" s="21">
        <v>1.0</v>
      </c>
      <c r="M134" s="27" t="s">
        <v>28</v>
      </c>
      <c r="N134" s="22"/>
      <c r="O134" s="22"/>
      <c r="P134" s="22"/>
      <c r="Q134" s="22"/>
      <c r="R134" s="27" t="s">
        <v>23</v>
      </c>
      <c r="S134" s="21">
        <v>134.0</v>
      </c>
      <c r="T134" s="8"/>
      <c r="U134" s="8"/>
      <c r="V134" s="8"/>
      <c r="W134" s="8"/>
      <c r="X134" s="8"/>
      <c r="Y134" s="8"/>
      <c r="Z134" s="8"/>
    </row>
    <row r="135" ht="28.5" hidden="1" customHeight="1">
      <c r="A135" s="23" t="s">
        <v>527</v>
      </c>
      <c r="B135" s="82">
        <f t="shared" si="51"/>
        <v>1</v>
      </c>
      <c r="C135" s="58" t="str">
        <f t="shared" si="52"/>
        <v>Ap Dung</v>
      </c>
      <c r="D135" s="59" t="str">
        <f t="shared" si="53"/>
        <v>Khong</v>
      </c>
      <c r="E135" s="25" t="str">
        <f t="shared" si="54"/>
        <v/>
      </c>
      <c r="F135" s="25"/>
      <c r="G135" s="27" t="str">
        <f t="shared" si="55"/>
        <v/>
      </c>
      <c r="H135" s="26" t="s">
        <v>15</v>
      </c>
      <c r="I135" s="21">
        <v>1.0</v>
      </c>
      <c r="J135" s="21">
        <v>1.0</v>
      </c>
      <c r="K135" s="21">
        <v>1.0</v>
      </c>
      <c r="L135" s="21">
        <v>1.0</v>
      </c>
      <c r="M135" s="27" t="s">
        <v>30</v>
      </c>
      <c r="N135" s="27" t="s">
        <v>23</v>
      </c>
      <c r="O135" s="27" t="s">
        <v>23</v>
      </c>
      <c r="P135" s="22"/>
      <c r="Q135" s="22"/>
      <c r="R135" s="22"/>
      <c r="S135" s="21">
        <v>135.0</v>
      </c>
      <c r="T135" s="8"/>
      <c r="U135" s="8"/>
      <c r="V135" s="8"/>
      <c r="W135" s="8"/>
      <c r="X135" s="8"/>
      <c r="Y135" s="8"/>
      <c r="Z135" s="8"/>
    </row>
    <row r="136" ht="28.5" customHeight="1">
      <c r="A136" s="23" t="s">
        <v>528</v>
      </c>
      <c r="B136" s="82">
        <f t="shared" si="51"/>
        <v>1</v>
      </c>
      <c r="C136" s="58" t="str">
        <f t="shared" si="52"/>
        <v>Ap Dung</v>
      </c>
      <c r="D136" s="59" t="str">
        <f t="shared" si="53"/>
        <v>Bat buoc</v>
      </c>
      <c r="E136" s="31" t="str">
        <f t="shared" si="54"/>
        <v>x</v>
      </c>
      <c r="F136" s="25"/>
      <c r="G136" s="27" t="str">
        <f t="shared" si="55"/>
        <v/>
      </c>
      <c r="H136" s="26" t="s">
        <v>15</v>
      </c>
      <c r="I136" s="21">
        <v>1.0</v>
      </c>
      <c r="J136" s="21">
        <v>1.0</v>
      </c>
      <c r="K136" s="21">
        <v>1.0</v>
      </c>
      <c r="L136" s="21">
        <v>1.0</v>
      </c>
      <c r="M136" s="27" t="s">
        <v>25</v>
      </c>
      <c r="N136" s="22"/>
      <c r="O136" s="22"/>
      <c r="P136" s="27" t="s">
        <v>23</v>
      </c>
      <c r="Q136" s="27" t="s">
        <v>23</v>
      </c>
      <c r="R136" s="27" t="s">
        <v>23</v>
      </c>
      <c r="S136" s="21">
        <v>136.0</v>
      </c>
      <c r="T136" s="8"/>
      <c r="U136" s="8"/>
      <c r="V136" s="8"/>
      <c r="W136" s="8"/>
      <c r="X136" s="8"/>
      <c r="Y136" s="8"/>
      <c r="Z136" s="8"/>
    </row>
    <row r="137" ht="28.5" customHeight="1">
      <c r="A137" s="16" t="s">
        <v>545</v>
      </c>
      <c r="B137" s="82"/>
      <c r="C137" s="60"/>
      <c r="D137" s="61"/>
      <c r="E137" s="30"/>
      <c r="F137" s="30"/>
      <c r="G137" s="22"/>
      <c r="H137" s="21"/>
      <c r="I137" s="21"/>
      <c r="J137" s="21"/>
      <c r="K137" s="21"/>
      <c r="L137" s="21"/>
      <c r="M137" s="22"/>
      <c r="N137" s="22"/>
      <c r="O137" s="22"/>
      <c r="P137" s="22"/>
      <c r="Q137" s="22"/>
      <c r="R137" s="22"/>
      <c r="S137" s="21">
        <v>137.0</v>
      </c>
      <c r="T137" s="8"/>
      <c r="U137" s="8"/>
      <c r="V137" s="8"/>
      <c r="W137" s="8"/>
      <c r="X137" s="8"/>
      <c r="Y137" s="8"/>
      <c r="Z137" s="8"/>
    </row>
    <row r="138" ht="28.5" customHeight="1">
      <c r="A138" s="23" t="s">
        <v>546</v>
      </c>
      <c r="B138" s="82">
        <f>HLOOKUP($B$2,$I$1:L138,S138,FALSE)</f>
        <v>1</v>
      </c>
      <c r="C138" s="58" t="str">
        <f>IF(B138=1,"Ap Dung","Khong")</f>
        <v>Ap Dung</v>
      </c>
      <c r="D138" s="59" t="str">
        <f>IF(E138="x","Bat buoc",(IF(E138=1,"khuyen khich","Khong")))</f>
        <v>Bat buoc</v>
      </c>
      <c r="E138" s="31" t="str">
        <f>HLOOKUP($E$2,$N$1:R138,S138,FALSE)</f>
        <v>x</v>
      </c>
      <c r="F138" s="25"/>
      <c r="G138" s="27" t="str">
        <f>IF(AND(F138=1,E138=1),1,IF(AND(F138=1,E138="x"),"x",""))</f>
        <v/>
      </c>
      <c r="H138" s="26" t="s">
        <v>15</v>
      </c>
      <c r="I138" s="21">
        <v>1.0</v>
      </c>
      <c r="J138" s="21">
        <v>1.0</v>
      </c>
      <c r="K138" s="21">
        <v>1.0</v>
      </c>
      <c r="L138" s="21">
        <v>1.0</v>
      </c>
      <c r="M138" s="27" t="s">
        <v>22</v>
      </c>
      <c r="N138" s="27" t="s">
        <v>23</v>
      </c>
      <c r="O138" s="27" t="s">
        <v>23</v>
      </c>
      <c r="P138" s="27" t="s">
        <v>23</v>
      </c>
      <c r="Q138" s="27" t="s">
        <v>23</v>
      </c>
      <c r="R138" s="27" t="s">
        <v>23</v>
      </c>
      <c r="S138" s="21">
        <v>138.0</v>
      </c>
      <c r="T138" s="8"/>
      <c r="U138" s="8"/>
      <c r="V138" s="8"/>
      <c r="W138" s="8"/>
      <c r="X138" s="8"/>
      <c r="Y138" s="8"/>
      <c r="Z138" s="8"/>
    </row>
    <row r="139" ht="28.5" customHeight="1">
      <c r="A139" s="16" t="s">
        <v>547</v>
      </c>
      <c r="B139" s="82"/>
      <c r="C139" s="60"/>
      <c r="D139" s="61"/>
      <c r="E139" s="30"/>
      <c r="F139" s="30"/>
      <c r="G139" s="22"/>
      <c r="H139" s="21"/>
      <c r="I139" s="21"/>
      <c r="J139" s="21"/>
      <c r="K139" s="21"/>
      <c r="L139" s="21"/>
      <c r="M139" s="22"/>
      <c r="N139" s="22"/>
      <c r="O139" s="22"/>
      <c r="P139" s="22"/>
      <c r="Q139" s="22"/>
      <c r="R139" s="22"/>
      <c r="S139" s="21">
        <v>139.0</v>
      </c>
      <c r="T139" s="8"/>
      <c r="U139" s="8"/>
      <c r="V139" s="8"/>
      <c r="W139" s="8"/>
      <c r="X139" s="8"/>
      <c r="Y139" s="8"/>
      <c r="Z139" s="8"/>
    </row>
    <row r="140" ht="28.5" customHeight="1">
      <c r="A140" s="23" t="s">
        <v>548</v>
      </c>
      <c r="B140" s="82">
        <f t="shared" ref="B140:B146" si="56">HLOOKUP($B$2,$I$1:L140,S140,FALSE)</f>
        <v>1</v>
      </c>
      <c r="C140" s="58" t="str">
        <f t="shared" ref="C140:C146" si="57">IF(B140=1,"Ap Dung","Khong")</f>
        <v>Ap Dung</v>
      </c>
      <c r="D140" s="59" t="str">
        <f t="shared" ref="D140:D146" si="58">IF(E140="x","Bat buoc",(IF(E140=1,"khuyen khich","Khong")))</f>
        <v>Bat buoc</v>
      </c>
      <c r="E140" s="31" t="str">
        <f t="shared" ref="E140:E146" si="59">HLOOKUP($E$2,$N$1:R140,S140,FALSE)</f>
        <v>x</v>
      </c>
      <c r="F140" s="25"/>
      <c r="G140" s="27" t="str">
        <f t="shared" ref="G140:G146" si="60">IF(AND(F140=1,E140=1),1,IF(AND(F140=1,E140="x"),"x",""))</f>
        <v/>
      </c>
      <c r="H140" s="26" t="s">
        <v>15</v>
      </c>
      <c r="I140" s="21">
        <v>1.0</v>
      </c>
      <c r="J140" s="21">
        <v>1.0</v>
      </c>
      <c r="K140" s="21">
        <v>1.0</v>
      </c>
      <c r="L140" s="21">
        <v>1.0</v>
      </c>
      <c r="M140" s="27" t="s">
        <v>22</v>
      </c>
      <c r="N140" s="27" t="s">
        <v>23</v>
      </c>
      <c r="O140" s="27" t="s">
        <v>23</v>
      </c>
      <c r="P140" s="27" t="s">
        <v>23</v>
      </c>
      <c r="Q140" s="27" t="s">
        <v>23</v>
      </c>
      <c r="R140" s="27" t="s">
        <v>23</v>
      </c>
      <c r="S140" s="21">
        <v>140.0</v>
      </c>
      <c r="T140" s="8"/>
      <c r="U140" s="8"/>
      <c r="V140" s="8"/>
      <c r="W140" s="8"/>
      <c r="X140" s="8"/>
      <c r="Y140" s="8"/>
      <c r="Z140" s="8"/>
    </row>
    <row r="141" ht="28.5" customHeight="1">
      <c r="A141" s="23" t="s">
        <v>549</v>
      </c>
      <c r="B141" s="82">
        <f t="shared" si="56"/>
        <v>1</v>
      </c>
      <c r="C141" s="58" t="str">
        <f t="shared" si="57"/>
        <v>Ap Dung</v>
      </c>
      <c r="D141" s="59" t="str">
        <f t="shared" si="58"/>
        <v>Bat buoc</v>
      </c>
      <c r="E141" s="31" t="str">
        <f t="shared" si="59"/>
        <v>x</v>
      </c>
      <c r="F141" s="25"/>
      <c r="G141" s="27" t="str">
        <f t="shared" si="60"/>
        <v/>
      </c>
      <c r="H141" s="26" t="s">
        <v>15</v>
      </c>
      <c r="I141" s="21">
        <v>1.0</v>
      </c>
      <c r="J141" s="21">
        <v>1.0</v>
      </c>
      <c r="K141" s="21">
        <v>1.0</v>
      </c>
      <c r="L141" s="21">
        <v>1.0</v>
      </c>
      <c r="M141" s="27" t="s">
        <v>22</v>
      </c>
      <c r="N141" s="27" t="s">
        <v>23</v>
      </c>
      <c r="O141" s="27" t="s">
        <v>23</v>
      </c>
      <c r="P141" s="27" t="s">
        <v>23</v>
      </c>
      <c r="Q141" s="27" t="s">
        <v>23</v>
      </c>
      <c r="R141" s="27" t="s">
        <v>23</v>
      </c>
      <c r="S141" s="21">
        <v>141.0</v>
      </c>
      <c r="T141" s="8"/>
      <c r="U141" s="8"/>
      <c r="V141" s="8"/>
      <c r="W141" s="8"/>
      <c r="X141" s="8"/>
      <c r="Y141" s="8"/>
      <c r="Z141" s="8"/>
    </row>
    <row r="142" ht="28.5" customHeight="1">
      <c r="A142" s="23" t="s">
        <v>550</v>
      </c>
      <c r="B142" s="82">
        <f t="shared" si="56"/>
        <v>1</v>
      </c>
      <c r="C142" s="58" t="str">
        <f t="shared" si="57"/>
        <v>Ap Dung</v>
      </c>
      <c r="D142" s="59" t="str">
        <f t="shared" si="58"/>
        <v>Bat buoc</v>
      </c>
      <c r="E142" s="31" t="str">
        <f t="shared" si="59"/>
        <v>x</v>
      </c>
      <c r="F142" s="25"/>
      <c r="G142" s="27" t="str">
        <f t="shared" si="60"/>
        <v/>
      </c>
      <c r="H142" s="26" t="s">
        <v>15</v>
      </c>
      <c r="I142" s="21">
        <v>1.0</v>
      </c>
      <c r="J142" s="21">
        <v>1.0</v>
      </c>
      <c r="K142" s="21">
        <v>1.0</v>
      </c>
      <c r="L142" s="21">
        <v>1.0</v>
      </c>
      <c r="M142" s="27" t="s">
        <v>25</v>
      </c>
      <c r="N142" s="22"/>
      <c r="O142" s="22"/>
      <c r="P142" s="27" t="s">
        <v>23</v>
      </c>
      <c r="Q142" s="27" t="s">
        <v>23</v>
      </c>
      <c r="R142" s="27" t="s">
        <v>23</v>
      </c>
      <c r="S142" s="21">
        <v>142.0</v>
      </c>
      <c r="T142" s="8"/>
      <c r="U142" s="8"/>
      <c r="V142" s="8"/>
      <c r="W142" s="8"/>
      <c r="X142" s="8"/>
      <c r="Y142" s="8"/>
      <c r="Z142" s="8"/>
    </row>
    <row r="143" ht="28.5" customHeight="1">
      <c r="A143" s="23" t="s">
        <v>551</v>
      </c>
      <c r="B143" s="82">
        <f t="shared" si="56"/>
        <v>1</v>
      </c>
      <c r="C143" s="58" t="str">
        <f t="shared" si="57"/>
        <v>Ap Dung</v>
      </c>
      <c r="D143" s="59" t="str">
        <f t="shared" si="58"/>
        <v>Bat buoc</v>
      </c>
      <c r="E143" s="31" t="str">
        <f t="shared" si="59"/>
        <v>x</v>
      </c>
      <c r="F143" s="25"/>
      <c r="G143" s="27" t="str">
        <f t="shared" si="60"/>
        <v/>
      </c>
      <c r="H143" s="26" t="s">
        <v>15</v>
      </c>
      <c r="I143" s="21">
        <v>1.0</v>
      </c>
      <c r="J143" s="21">
        <v>1.0</v>
      </c>
      <c r="K143" s="21">
        <v>1.0</v>
      </c>
      <c r="L143" s="21">
        <v>1.0</v>
      </c>
      <c r="M143" s="27" t="s">
        <v>25</v>
      </c>
      <c r="N143" s="22"/>
      <c r="O143" s="22"/>
      <c r="P143" s="27" t="s">
        <v>23</v>
      </c>
      <c r="Q143" s="27" t="s">
        <v>23</v>
      </c>
      <c r="R143" s="27" t="s">
        <v>23</v>
      </c>
      <c r="S143" s="21">
        <v>143.0</v>
      </c>
      <c r="T143" s="8"/>
      <c r="U143" s="8"/>
      <c r="V143" s="8"/>
      <c r="W143" s="8"/>
      <c r="X143" s="8"/>
      <c r="Y143" s="8"/>
      <c r="Z143" s="8"/>
    </row>
    <row r="144" ht="28.5" customHeight="1">
      <c r="A144" s="23" t="s">
        <v>552</v>
      </c>
      <c r="B144" s="82">
        <f t="shared" si="56"/>
        <v>1</v>
      </c>
      <c r="C144" s="58" t="str">
        <f t="shared" si="57"/>
        <v>Ap Dung</v>
      </c>
      <c r="D144" s="59" t="str">
        <f t="shared" si="58"/>
        <v>Bat buoc</v>
      </c>
      <c r="E144" s="31" t="str">
        <f t="shared" si="59"/>
        <v>x</v>
      </c>
      <c r="F144" s="25"/>
      <c r="G144" s="27" t="str">
        <f t="shared" si="60"/>
        <v/>
      </c>
      <c r="H144" s="26" t="s">
        <v>15</v>
      </c>
      <c r="I144" s="21">
        <v>1.0</v>
      </c>
      <c r="J144" s="21">
        <v>1.0</v>
      </c>
      <c r="K144" s="21">
        <v>1.0</v>
      </c>
      <c r="L144" s="21">
        <v>1.0</v>
      </c>
      <c r="M144" s="27" t="s">
        <v>41</v>
      </c>
      <c r="N144" s="22"/>
      <c r="O144" s="22"/>
      <c r="P144" s="22"/>
      <c r="Q144" s="27" t="s">
        <v>23</v>
      </c>
      <c r="R144" s="27" t="s">
        <v>23</v>
      </c>
      <c r="S144" s="21">
        <v>144.0</v>
      </c>
      <c r="T144" s="8"/>
      <c r="U144" s="8"/>
      <c r="V144" s="8"/>
      <c r="W144" s="8"/>
      <c r="X144" s="8"/>
      <c r="Y144" s="8"/>
      <c r="Z144" s="8"/>
    </row>
    <row r="145" ht="28.5" customHeight="1">
      <c r="A145" s="23" t="s">
        <v>553</v>
      </c>
      <c r="B145" s="82">
        <f t="shared" si="56"/>
        <v>1</v>
      </c>
      <c r="C145" s="58" t="str">
        <f t="shared" si="57"/>
        <v>Ap Dung</v>
      </c>
      <c r="D145" s="59" t="str">
        <f t="shared" si="58"/>
        <v>Bat buoc</v>
      </c>
      <c r="E145" s="31" t="str">
        <f t="shared" si="59"/>
        <v>x</v>
      </c>
      <c r="F145" s="25"/>
      <c r="G145" s="27" t="str">
        <f t="shared" si="60"/>
        <v/>
      </c>
      <c r="H145" s="26" t="s">
        <v>15</v>
      </c>
      <c r="I145" s="21">
        <v>1.0</v>
      </c>
      <c r="J145" s="21">
        <v>1.0</v>
      </c>
      <c r="K145" s="21">
        <v>1.0</v>
      </c>
      <c r="L145" s="21">
        <v>1.0</v>
      </c>
      <c r="M145" s="27" t="s">
        <v>41</v>
      </c>
      <c r="N145" s="22"/>
      <c r="O145" s="22"/>
      <c r="P145" s="22"/>
      <c r="Q145" s="27" t="s">
        <v>23</v>
      </c>
      <c r="R145" s="27" t="s">
        <v>23</v>
      </c>
      <c r="S145" s="21">
        <v>145.0</v>
      </c>
      <c r="T145" s="8"/>
      <c r="U145" s="8"/>
      <c r="V145" s="8"/>
      <c r="W145" s="8"/>
      <c r="X145" s="8"/>
      <c r="Y145" s="8"/>
      <c r="Z145" s="8"/>
    </row>
    <row r="146" ht="28.5" customHeight="1">
      <c r="A146" s="23" t="s">
        <v>554</v>
      </c>
      <c r="B146" s="82">
        <f t="shared" si="56"/>
        <v>1</v>
      </c>
      <c r="C146" s="58" t="str">
        <f t="shared" si="57"/>
        <v>Ap Dung</v>
      </c>
      <c r="D146" s="59" t="str">
        <f t="shared" si="58"/>
        <v>Bat buoc</v>
      </c>
      <c r="E146" s="31" t="str">
        <f t="shared" si="59"/>
        <v>x</v>
      </c>
      <c r="F146" s="25"/>
      <c r="G146" s="27" t="str">
        <f t="shared" si="60"/>
        <v/>
      </c>
      <c r="H146" s="26" t="s">
        <v>15</v>
      </c>
      <c r="I146" s="21">
        <v>1.0</v>
      </c>
      <c r="J146" s="21">
        <v>1.0</v>
      </c>
      <c r="K146" s="21">
        <v>1.0</v>
      </c>
      <c r="L146" s="21">
        <v>1.0</v>
      </c>
      <c r="M146" s="26" t="s">
        <v>28</v>
      </c>
      <c r="N146" s="22"/>
      <c r="O146" s="22"/>
      <c r="P146" s="22"/>
      <c r="Q146" s="22"/>
      <c r="R146" s="27" t="s">
        <v>23</v>
      </c>
      <c r="S146" s="21">
        <v>146.0</v>
      </c>
      <c r="T146" s="8"/>
      <c r="U146" s="8"/>
      <c r="V146" s="8"/>
      <c r="W146" s="8"/>
      <c r="X146" s="8"/>
      <c r="Y146" s="8"/>
      <c r="Z146" s="8"/>
    </row>
    <row r="147" ht="28.5" customHeight="1">
      <c r="A147" s="28" t="s">
        <v>555</v>
      </c>
      <c r="B147" s="82"/>
      <c r="C147" s="60"/>
      <c r="D147" s="61"/>
      <c r="E147" s="30"/>
      <c r="F147" s="30"/>
      <c r="G147" s="22"/>
      <c r="H147" s="21"/>
      <c r="I147" s="21"/>
      <c r="J147" s="21"/>
      <c r="K147" s="21"/>
      <c r="L147" s="21"/>
      <c r="M147" s="22"/>
      <c r="N147" s="22"/>
      <c r="O147" s="22"/>
      <c r="P147" s="22"/>
      <c r="Q147" s="22"/>
      <c r="R147" s="22"/>
      <c r="S147" s="21">
        <v>147.0</v>
      </c>
      <c r="T147" s="8"/>
      <c r="U147" s="8"/>
      <c r="V147" s="8"/>
      <c r="W147" s="8"/>
      <c r="X147" s="8"/>
      <c r="Y147" s="8"/>
      <c r="Z147" s="8"/>
    </row>
    <row r="148" ht="28.5" customHeight="1">
      <c r="A148" s="28" t="s">
        <v>556</v>
      </c>
      <c r="B148" s="82"/>
      <c r="C148" s="60"/>
      <c r="D148" s="61"/>
      <c r="E148" s="30"/>
      <c r="F148" s="30"/>
      <c r="G148" s="22"/>
      <c r="H148" s="21"/>
      <c r="I148" s="21"/>
      <c r="J148" s="21"/>
      <c r="K148" s="21"/>
      <c r="L148" s="21"/>
      <c r="M148" s="22"/>
      <c r="N148" s="22"/>
      <c r="O148" s="22"/>
      <c r="P148" s="22"/>
      <c r="Q148" s="22"/>
      <c r="R148" s="22"/>
      <c r="S148" s="21">
        <v>148.0</v>
      </c>
      <c r="T148" s="8"/>
      <c r="U148" s="8"/>
      <c r="V148" s="8"/>
      <c r="W148" s="8"/>
      <c r="X148" s="8"/>
      <c r="Y148" s="8"/>
      <c r="Z148" s="8"/>
    </row>
    <row r="149" ht="28.5" customHeight="1">
      <c r="A149" s="23" t="s">
        <v>557</v>
      </c>
      <c r="B149" s="82">
        <f t="shared" ref="B149:B160" si="61">HLOOKUP($B$2,$I$1:L149,S149,FALSE)</f>
        <v>1</v>
      </c>
      <c r="C149" s="58" t="str">
        <f t="shared" ref="C149:C160" si="62">IF(B149=1,"Ap Dung","Khong")</f>
        <v>Ap Dung</v>
      </c>
      <c r="D149" s="59" t="str">
        <f t="shared" ref="D149:D160" si="63">IF(E149="x","Bat buoc",(IF(E149=1,"khuyen khich","Khong")))</f>
        <v>Bat buoc</v>
      </c>
      <c r="E149" s="31" t="str">
        <f t="shared" ref="E149:E160" si="64">HLOOKUP($E$2,$N$1:R149,S149,FALSE)</f>
        <v>x</v>
      </c>
      <c r="F149" s="25"/>
      <c r="G149" s="27" t="str">
        <f t="shared" ref="G149:G160" si="65">IF(AND(F149=1,E149=1),1,IF(AND(F149=1,E149="x"),"x",""))</f>
        <v/>
      </c>
      <c r="H149" s="26" t="s">
        <v>15</v>
      </c>
      <c r="I149" s="21">
        <v>1.0</v>
      </c>
      <c r="J149" s="21">
        <v>1.0</v>
      </c>
      <c r="K149" s="21">
        <v>1.0</v>
      </c>
      <c r="L149" s="21">
        <v>1.0</v>
      </c>
      <c r="M149" s="27" t="s">
        <v>22</v>
      </c>
      <c r="N149" s="27" t="s">
        <v>23</v>
      </c>
      <c r="O149" s="27" t="s">
        <v>23</v>
      </c>
      <c r="P149" s="27" t="s">
        <v>23</v>
      </c>
      <c r="Q149" s="27" t="s">
        <v>23</v>
      </c>
      <c r="R149" s="27" t="s">
        <v>23</v>
      </c>
      <c r="S149" s="21">
        <v>149.0</v>
      </c>
      <c r="T149" s="8"/>
      <c r="U149" s="8"/>
      <c r="V149" s="8"/>
      <c r="W149" s="8"/>
      <c r="X149" s="8"/>
      <c r="Y149" s="8"/>
      <c r="Z149" s="8"/>
    </row>
    <row r="150" ht="28.5" customHeight="1">
      <c r="A150" s="23" t="s">
        <v>558</v>
      </c>
      <c r="B150" s="82">
        <f t="shared" si="61"/>
        <v>1</v>
      </c>
      <c r="C150" s="58" t="str">
        <f t="shared" si="62"/>
        <v>Ap Dung</v>
      </c>
      <c r="D150" s="59" t="str">
        <f t="shared" si="63"/>
        <v>khuyen khich</v>
      </c>
      <c r="E150" s="25">
        <f t="shared" si="64"/>
        <v>1</v>
      </c>
      <c r="F150" s="25"/>
      <c r="G150" s="27" t="str">
        <f t="shared" si="65"/>
        <v/>
      </c>
      <c r="H150" s="26" t="s">
        <v>15</v>
      </c>
      <c r="I150" s="21">
        <v>1.0</v>
      </c>
      <c r="J150" s="21">
        <v>1.0</v>
      </c>
      <c r="K150" s="21">
        <v>1.0</v>
      </c>
      <c r="L150" s="21">
        <v>1.0</v>
      </c>
      <c r="M150" s="27" t="s">
        <v>93</v>
      </c>
      <c r="N150" s="22"/>
      <c r="O150" s="22">
        <v>1.0</v>
      </c>
      <c r="P150" s="22">
        <v>1.0</v>
      </c>
      <c r="Q150" s="22">
        <v>1.0</v>
      </c>
      <c r="R150" s="22">
        <v>1.0</v>
      </c>
      <c r="S150" s="21">
        <v>150.0</v>
      </c>
      <c r="T150" s="8"/>
      <c r="U150" s="8"/>
      <c r="V150" s="8"/>
      <c r="W150" s="8"/>
      <c r="X150" s="8"/>
      <c r="Y150" s="8"/>
      <c r="Z150" s="8"/>
    </row>
    <row r="151" ht="28.5" customHeight="1">
      <c r="A151" s="23" t="s">
        <v>559</v>
      </c>
      <c r="B151" s="82">
        <f t="shared" si="61"/>
        <v>1</v>
      </c>
      <c r="C151" s="58" t="str">
        <f t="shared" si="62"/>
        <v>Ap Dung</v>
      </c>
      <c r="D151" s="59" t="str">
        <f t="shared" si="63"/>
        <v>Bat buoc</v>
      </c>
      <c r="E151" s="31" t="str">
        <f t="shared" si="64"/>
        <v>x</v>
      </c>
      <c r="F151" s="25"/>
      <c r="G151" s="27" t="str">
        <f t="shared" si="65"/>
        <v/>
      </c>
      <c r="H151" s="26" t="s">
        <v>15</v>
      </c>
      <c r="I151" s="21">
        <v>1.0</v>
      </c>
      <c r="J151" s="21">
        <v>1.0</v>
      </c>
      <c r="K151" s="21">
        <v>1.0</v>
      </c>
      <c r="L151" s="21">
        <v>1.0</v>
      </c>
      <c r="M151" s="27" t="s">
        <v>119</v>
      </c>
      <c r="N151" s="22"/>
      <c r="O151" s="27" t="s">
        <v>23</v>
      </c>
      <c r="P151" s="27" t="s">
        <v>23</v>
      </c>
      <c r="Q151" s="27" t="s">
        <v>23</v>
      </c>
      <c r="R151" s="27" t="s">
        <v>23</v>
      </c>
      <c r="S151" s="21">
        <v>151.0</v>
      </c>
      <c r="T151" s="8"/>
      <c r="U151" s="8"/>
      <c r="V151" s="8"/>
      <c r="W151" s="8"/>
      <c r="X151" s="8"/>
      <c r="Y151" s="8"/>
      <c r="Z151" s="8"/>
    </row>
    <row r="152" ht="28.5" customHeight="1">
      <c r="A152" s="23" t="s">
        <v>560</v>
      </c>
      <c r="B152" s="82">
        <f t="shared" si="61"/>
        <v>1</v>
      </c>
      <c r="C152" s="58" t="str">
        <f t="shared" si="62"/>
        <v>Ap Dung</v>
      </c>
      <c r="D152" s="59" t="str">
        <f t="shared" si="63"/>
        <v>Bat buoc</v>
      </c>
      <c r="E152" s="31" t="str">
        <f t="shared" si="64"/>
        <v>x</v>
      </c>
      <c r="F152" s="25"/>
      <c r="G152" s="27" t="str">
        <f t="shared" si="65"/>
        <v/>
      </c>
      <c r="H152" s="26" t="s">
        <v>15</v>
      </c>
      <c r="I152" s="21">
        <v>1.0</v>
      </c>
      <c r="J152" s="21">
        <v>1.0</v>
      </c>
      <c r="K152" s="21">
        <v>1.0</v>
      </c>
      <c r="L152" s="21">
        <v>1.0</v>
      </c>
      <c r="M152" s="27" t="s">
        <v>119</v>
      </c>
      <c r="N152" s="22"/>
      <c r="O152" s="27" t="s">
        <v>23</v>
      </c>
      <c r="P152" s="27" t="s">
        <v>23</v>
      </c>
      <c r="Q152" s="27" t="s">
        <v>23</v>
      </c>
      <c r="R152" s="27" t="s">
        <v>23</v>
      </c>
      <c r="S152" s="21">
        <v>152.0</v>
      </c>
      <c r="T152" s="8"/>
      <c r="U152" s="8"/>
      <c r="V152" s="8"/>
      <c r="W152" s="8"/>
      <c r="X152" s="8"/>
      <c r="Y152" s="8"/>
      <c r="Z152" s="8"/>
    </row>
    <row r="153" ht="28.5" customHeight="1">
      <c r="A153" s="23" t="s">
        <v>561</v>
      </c>
      <c r="B153" s="82">
        <f t="shared" si="61"/>
        <v>1</v>
      </c>
      <c r="C153" s="58" t="str">
        <f t="shared" si="62"/>
        <v>Ap Dung</v>
      </c>
      <c r="D153" s="59" t="str">
        <f t="shared" si="63"/>
        <v>Bat buoc</v>
      </c>
      <c r="E153" s="31" t="str">
        <f t="shared" si="64"/>
        <v>x</v>
      </c>
      <c r="F153" s="25"/>
      <c r="G153" s="27" t="str">
        <f t="shared" si="65"/>
        <v/>
      </c>
      <c r="H153" s="26" t="s">
        <v>15</v>
      </c>
      <c r="I153" s="21">
        <v>1.0</v>
      </c>
      <c r="J153" s="21">
        <v>1.0</v>
      </c>
      <c r="K153" s="21">
        <v>1.0</v>
      </c>
      <c r="L153" s="21">
        <v>1.0</v>
      </c>
      <c r="M153" s="27" t="s">
        <v>25</v>
      </c>
      <c r="N153" s="22"/>
      <c r="O153" s="22"/>
      <c r="P153" s="27" t="s">
        <v>23</v>
      </c>
      <c r="Q153" s="27" t="s">
        <v>23</v>
      </c>
      <c r="R153" s="27" t="s">
        <v>23</v>
      </c>
      <c r="S153" s="21">
        <v>153.0</v>
      </c>
      <c r="T153" s="8"/>
      <c r="U153" s="8"/>
      <c r="V153" s="8"/>
      <c r="W153" s="8"/>
      <c r="X153" s="8"/>
      <c r="Y153" s="8"/>
      <c r="Z153" s="8"/>
    </row>
    <row r="154" ht="28.5" customHeight="1">
      <c r="A154" s="23" t="s">
        <v>562</v>
      </c>
      <c r="B154" s="82">
        <f t="shared" si="61"/>
        <v>1</v>
      </c>
      <c r="C154" s="58" t="str">
        <f t="shared" si="62"/>
        <v>Ap Dung</v>
      </c>
      <c r="D154" s="59" t="str">
        <f t="shared" si="63"/>
        <v>khuyen khich</v>
      </c>
      <c r="E154" s="25">
        <f t="shared" si="64"/>
        <v>1</v>
      </c>
      <c r="F154" s="25"/>
      <c r="G154" s="27" t="str">
        <f t="shared" si="65"/>
        <v/>
      </c>
      <c r="H154" s="26" t="s">
        <v>15</v>
      </c>
      <c r="I154" s="21">
        <v>1.0</v>
      </c>
      <c r="J154" s="21">
        <v>1.0</v>
      </c>
      <c r="K154" s="21">
        <v>1.0</v>
      </c>
      <c r="L154" s="21">
        <v>1.0</v>
      </c>
      <c r="M154" s="22">
        <v>5.0</v>
      </c>
      <c r="N154" s="22"/>
      <c r="O154" s="22"/>
      <c r="P154" s="22"/>
      <c r="Q154" s="22"/>
      <c r="R154" s="22">
        <v>1.0</v>
      </c>
      <c r="S154" s="21">
        <v>154.0</v>
      </c>
      <c r="T154" s="8"/>
      <c r="U154" s="8"/>
      <c r="V154" s="8"/>
      <c r="W154" s="8"/>
      <c r="X154" s="8"/>
      <c r="Y154" s="8"/>
      <c r="Z154" s="8"/>
    </row>
    <row r="155" ht="28.5" customHeight="1">
      <c r="A155" s="23" t="s">
        <v>563</v>
      </c>
      <c r="B155" s="82">
        <f t="shared" si="61"/>
        <v>1</v>
      </c>
      <c r="C155" s="58" t="str">
        <f t="shared" si="62"/>
        <v>Ap Dung</v>
      </c>
      <c r="D155" s="59" t="str">
        <f t="shared" si="63"/>
        <v>khuyen khich</v>
      </c>
      <c r="E155" s="25">
        <f t="shared" si="64"/>
        <v>1</v>
      </c>
      <c r="F155" s="25"/>
      <c r="G155" s="27" t="str">
        <f t="shared" si="65"/>
        <v/>
      </c>
      <c r="H155" s="26" t="s">
        <v>15</v>
      </c>
      <c r="I155" s="21">
        <v>1.0</v>
      </c>
      <c r="J155" s="21">
        <v>1.0</v>
      </c>
      <c r="K155" s="21">
        <v>1.0</v>
      </c>
      <c r="L155" s="21">
        <v>1.0</v>
      </c>
      <c r="M155" s="27" t="s">
        <v>18</v>
      </c>
      <c r="N155" s="22"/>
      <c r="O155" s="22"/>
      <c r="P155" s="22">
        <v>1.0</v>
      </c>
      <c r="Q155" s="22">
        <v>1.0</v>
      </c>
      <c r="R155" s="22">
        <v>1.0</v>
      </c>
      <c r="S155" s="21">
        <v>155.0</v>
      </c>
      <c r="T155" s="8"/>
      <c r="U155" s="8"/>
      <c r="V155" s="8"/>
      <c r="W155" s="8"/>
      <c r="X155" s="8"/>
      <c r="Y155" s="8"/>
      <c r="Z155" s="8"/>
    </row>
    <row r="156" ht="28.5" customHeight="1">
      <c r="A156" s="23" t="s">
        <v>564</v>
      </c>
      <c r="B156" s="82">
        <f t="shared" si="61"/>
        <v>1</v>
      </c>
      <c r="C156" s="58" t="str">
        <f t="shared" si="62"/>
        <v>Ap Dung</v>
      </c>
      <c r="D156" s="59" t="str">
        <f t="shared" si="63"/>
        <v>khuyen khich</v>
      </c>
      <c r="E156" s="25">
        <f t="shared" si="64"/>
        <v>1</v>
      </c>
      <c r="F156" s="25"/>
      <c r="G156" s="27" t="str">
        <f t="shared" si="65"/>
        <v/>
      </c>
      <c r="H156" s="26" t="s">
        <v>15</v>
      </c>
      <c r="I156" s="21">
        <v>1.0</v>
      </c>
      <c r="J156" s="21">
        <v>1.0</v>
      </c>
      <c r="K156" s="21">
        <v>1.0</v>
      </c>
      <c r="L156" s="21">
        <v>1.0</v>
      </c>
      <c r="M156" s="27" t="s">
        <v>88</v>
      </c>
      <c r="N156" s="22">
        <v>1.0</v>
      </c>
      <c r="O156" s="22">
        <v>1.0</v>
      </c>
      <c r="P156" s="22">
        <v>1.0</v>
      </c>
      <c r="Q156" s="22">
        <v>1.0</v>
      </c>
      <c r="R156" s="22">
        <v>1.0</v>
      </c>
      <c r="S156" s="21">
        <v>156.0</v>
      </c>
      <c r="T156" s="8"/>
      <c r="U156" s="8"/>
      <c r="V156" s="8"/>
      <c r="W156" s="8"/>
      <c r="X156" s="8"/>
      <c r="Y156" s="8"/>
      <c r="Z156" s="8"/>
    </row>
    <row r="157" ht="28.5" customHeight="1">
      <c r="A157" s="23" t="s">
        <v>565</v>
      </c>
      <c r="B157" s="82">
        <f t="shared" si="61"/>
        <v>1</v>
      </c>
      <c r="C157" s="58" t="str">
        <f t="shared" si="62"/>
        <v>Ap Dung</v>
      </c>
      <c r="D157" s="59" t="str">
        <f t="shared" si="63"/>
        <v>Bat buoc</v>
      </c>
      <c r="E157" s="31" t="str">
        <f t="shared" si="64"/>
        <v>x</v>
      </c>
      <c r="F157" s="25"/>
      <c r="G157" s="27" t="str">
        <f t="shared" si="65"/>
        <v/>
      </c>
      <c r="H157" s="26" t="s">
        <v>15</v>
      </c>
      <c r="I157" s="21">
        <v>1.0</v>
      </c>
      <c r="J157" s="21">
        <v>1.0</v>
      </c>
      <c r="K157" s="21">
        <v>1.0</v>
      </c>
      <c r="L157" s="21">
        <v>1.0</v>
      </c>
      <c r="M157" s="27" t="s">
        <v>22</v>
      </c>
      <c r="N157" s="27" t="s">
        <v>23</v>
      </c>
      <c r="O157" s="27" t="s">
        <v>23</v>
      </c>
      <c r="P157" s="27" t="s">
        <v>23</v>
      </c>
      <c r="Q157" s="27" t="s">
        <v>23</v>
      </c>
      <c r="R157" s="27" t="s">
        <v>23</v>
      </c>
      <c r="S157" s="21">
        <v>157.0</v>
      </c>
      <c r="T157" s="8"/>
      <c r="U157" s="8"/>
      <c r="V157" s="8"/>
      <c r="W157" s="8"/>
      <c r="X157" s="8"/>
      <c r="Y157" s="8"/>
      <c r="Z157" s="8"/>
    </row>
    <row r="158" ht="28.5" customHeight="1">
      <c r="A158" s="23" t="s">
        <v>566</v>
      </c>
      <c r="B158" s="82">
        <f t="shared" si="61"/>
        <v>1</v>
      </c>
      <c r="C158" s="58" t="str">
        <f t="shared" si="62"/>
        <v>Ap Dung</v>
      </c>
      <c r="D158" s="59" t="str">
        <f t="shared" si="63"/>
        <v>Bat buoc</v>
      </c>
      <c r="E158" s="31" t="str">
        <f t="shared" si="64"/>
        <v>x</v>
      </c>
      <c r="F158" s="25"/>
      <c r="G158" s="27" t="str">
        <f t="shared" si="65"/>
        <v/>
      </c>
      <c r="H158" s="26" t="s">
        <v>15</v>
      </c>
      <c r="I158" s="21">
        <v>1.0</v>
      </c>
      <c r="J158" s="21">
        <v>1.0</v>
      </c>
      <c r="K158" s="21">
        <v>1.0</v>
      </c>
      <c r="L158" s="21">
        <v>1.0</v>
      </c>
      <c r="M158" s="27" t="s">
        <v>22</v>
      </c>
      <c r="N158" s="27" t="s">
        <v>23</v>
      </c>
      <c r="O158" s="27" t="s">
        <v>23</v>
      </c>
      <c r="P158" s="27" t="s">
        <v>23</v>
      </c>
      <c r="Q158" s="27" t="s">
        <v>23</v>
      </c>
      <c r="R158" s="27" t="s">
        <v>23</v>
      </c>
      <c r="S158" s="21">
        <v>158.0</v>
      </c>
      <c r="T158" s="8"/>
      <c r="U158" s="8"/>
      <c r="V158" s="8"/>
      <c r="W158" s="8"/>
      <c r="X158" s="8"/>
      <c r="Y158" s="8"/>
      <c r="Z158" s="8"/>
    </row>
    <row r="159" ht="28.5" customHeight="1">
      <c r="A159" s="23" t="s">
        <v>567</v>
      </c>
      <c r="B159" s="82">
        <f t="shared" si="61"/>
        <v>1</v>
      </c>
      <c r="C159" s="58" t="str">
        <f t="shared" si="62"/>
        <v>Ap Dung</v>
      </c>
      <c r="D159" s="59" t="str">
        <f t="shared" si="63"/>
        <v>khuyen khich</v>
      </c>
      <c r="E159" s="25">
        <f t="shared" si="64"/>
        <v>1</v>
      </c>
      <c r="F159" s="25"/>
      <c r="G159" s="27" t="str">
        <f t="shared" si="65"/>
        <v/>
      </c>
      <c r="H159" s="26" t="s">
        <v>15</v>
      </c>
      <c r="I159" s="21">
        <v>1.0</v>
      </c>
      <c r="J159" s="21">
        <v>1.0</v>
      </c>
      <c r="K159" s="21">
        <v>1.0</v>
      </c>
      <c r="L159" s="21">
        <v>1.0</v>
      </c>
      <c r="M159" s="27" t="s">
        <v>88</v>
      </c>
      <c r="N159" s="22">
        <v>1.0</v>
      </c>
      <c r="O159" s="22">
        <v>1.0</v>
      </c>
      <c r="P159" s="22">
        <v>1.0</v>
      </c>
      <c r="Q159" s="22">
        <v>1.0</v>
      </c>
      <c r="R159" s="22">
        <v>1.0</v>
      </c>
      <c r="S159" s="21">
        <v>159.0</v>
      </c>
      <c r="T159" s="8"/>
      <c r="U159" s="8"/>
      <c r="V159" s="8"/>
      <c r="W159" s="8"/>
      <c r="X159" s="8"/>
      <c r="Y159" s="8"/>
      <c r="Z159" s="8"/>
    </row>
    <row r="160" ht="28.5" customHeight="1">
      <c r="A160" s="23" t="s">
        <v>568</v>
      </c>
      <c r="B160" s="82">
        <f t="shared" si="61"/>
        <v>1</v>
      </c>
      <c r="C160" s="58" t="str">
        <f t="shared" si="62"/>
        <v>Ap Dung</v>
      </c>
      <c r="D160" s="59" t="str">
        <f t="shared" si="63"/>
        <v>khuyen khich</v>
      </c>
      <c r="E160" s="25">
        <f t="shared" si="64"/>
        <v>1</v>
      </c>
      <c r="F160" s="25"/>
      <c r="G160" s="27" t="str">
        <f t="shared" si="65"/>
        <v/>
      </c>
      <c r="H160" s="26" t="s">
        <v>15</v>
      </c>
      <c r="I160" s="21">
        <v>1.0</v>
      </c>
      <c r="J160" s="21">
        <v>1.0</v>
      </c>
      <c r="K160" s="21">
        <v>1.0</v>
      </c>
      <c r="L160" s="21">
        <v>1.0</v>
      </c>
      <c r="M160" s="27" t="s">
        <v>88</v>
      </c>
      <c r="N160" s="22">
        <v>1.0</v>
      </c>
      <c r="O160" s="22">
        <v>1.0</v>
      </c>
      <c r="P160" s="22">
        <v>1.0</v>
      </c>
      <c r="Q160" s="22">
        <v>1.0</v>
      </c>
      <c r="R160" s="22">
        <v>1.0</v>
      </c>
      <c r="S160" s="21">
        <v>160.0</v>
      </c>
      <c r="T160" s="8"/>
      <c r="U160" s="8"/>
      <c r="V160" s="8"/>
      <c r="W160" s="8"/>
      <c r="X160" s="8"/>
      <c r="Y160" s="8"/>
      <c r="Z160" s="8"/>
    </row>
    <row r="161" ht="28.5" customHeight="1">
      <c r="A161" s="28" t="s">
        <v>569</v>
      </c>
      <c r="B161" s="82"/>
      <c r="C161" s="60"/>
      <c r="D161" s="61"/>
      <c r="E161" s="30"/>
      <c r="F161" s="30"/>
      <c r="G161" s="22"/>
      <c r="H161" s="21"/>
      <c r="I161" s="21"/>
      <c r="J161" s="21"/>
      <c r="K161" s="21"/>
      <c r="L161" s="21"/>
      <c r="M161" s="22"/>
      <c r="N161" s="22"/>
      <c r="O161" s="22"/>
      <c r="P161" s="22"/>
      <c r="Q161" s="22"/>
      <c r="R161" s="22"/>
      <c r="S161" s="21">
        <v>161.0</v>
      </c>
      <c r="T161" s="8"/>
      <c r="U161" s="8"/>
      <c r="V161" s="8"/>
      <c r="W161" s="8"/>
      <c r="X161" s="8"/>
      <c r="Y161" s="8"/>
      <c r="Z161" s="8"/>
    </row>
    <row r="162" ht="28.5" customHeight="1">
      <c r="A162" s="23" t="s">
        <v>570</v>
      </c>
      <c r="B162" s="82">
        <f>HLOOKUP($B$2,$I$1:L162,S162,FALSE)</f>
        <v>1</v>
      </c>
      <c r="C162" s="58" t="str">
        <f>IF(B162=1,"Ap Dung","Khong")</f>
        <v>Ap Dung</v>
      </c>
      <c r="D162" s="59" t="str">
        <f>IF(E162="x","Bat buoc",(IF(E162=1,"khuyen khich","Khong")))</f>
        <v>Bat buoc</v>
      </c>
      <c r="E162" s="31" t="str">
        <f>HLOOKUP($E$2,$N$1:R162,S162,FALSE)</f>
        <v>x</v>
      </c>
      <c r="F162" s="25"/>
      <c r="G162" s="27" t="str">
        <f>IF(AND(F162=1,E162=1),1,IF(AND(F162=1,E162="x"),"x",""))</f>
        <v/>
      </c>
      <c r="H162" s="26" t="s">
        <v>15</v>
      </c>
      <c r="I162" s="21">
        <v>1.0</v>
      </c>
      <c r="J162" s="21">
        <v>1.0</v>
      </c>
      <c r="K162" s="21">
        <v>1.0</v>
      </c>
      <c r="L162" s="21">
        <v>1.0</v>
      </c>
      <c r="M162" s="27" t="s">
        <v>119</v>
      </c>
      <c r="N162" s="22"/>
      <c r="O162" s="27" t="s">
        <v>23</v>
      </c>
      <c r="P162" s="27" t="s">
        <v>23</v>
      </c>
      <c r="Q162" s="27" t="s">
        <v>23</v>
      </c>
      <c r="R162" s="27" t="s">
        <v>23</v>
      </c>
      <c r="S162" s="21">
        <v>162.0</v>
      </c>
      <c r="T162" s="8"/>
      <c r="U162" s="8"/>
      <c r="V162" s="8"/>
      <c r="W162" s="8"/>
      <c r="X162" s="8"/>
      <c r="Y162" s="8"/>
      <c r="Z162" s="8"/>
    </row>
    <row r="163" ht="28.5" customHeight="1">
      <c r="A163" s="28" t="s">
        <v>571</v>
      </c>
      <c r="B163" s="82"/>
      <c r="C163" s="60"/>
      <c r="D163" s="61"/>
      <c r="E163" s="30"/>
      <c r="F163" s="30"/>
      <c r="G163" s="22"/>
      <c r="H163" s="21"/>
      <c r="I163" s="21"/>
      <c r="J163" s="21"/>
      <c r="K163" s="21"/>
      <c r="L163" s="21"/>
      <c r="M163" s="22"/>
      <c r="N163" s="22"/>
      <c r="O163" s="22"/>
      <c r="P163" s="22"/>
      <c r="Q163" s="22"/>
      <c r="R163" s="22"/>
      <c r="S163" s="21">
        <v>163.0</v>
      </c>
      <c r="T163" s="8"/>
      <c r="U163" s="8"/>
      <c r="V163" s="8"/>
      <c r="W163" s="8"/>
      <c r="X163" s="8"/>
      <c r="Y163" s="8"/>
      <c r="Z163" s="8"/>
    </row>
    <row r="164" ht="28.5" customHeight="1">
      <c r="A164" s="23" t="s">
        <v>572</v>
      </c>
      <c r="B164" s="82">
        <f t="shared" ref="B164:B165" si="66">HLOOKUP($B$2,$I$1:L164,S164,FALSE)</f>
        <v>1</v>
      </c>
      <c r="C164" s="58" t="str">
        <f t="shared" ref="C164:C165" si="67">IF(B164=1,"Ap Dung","Khong")</f>
        <v>Ap Dung</v>
      </c>
      <c r="D164" s="59" t="str">
        <f t="shared" ref="D164:D165" si="68">IF(E164="x","Bat buoc",(IF(E164=1,"khuyen khich","Khong")))</f>
        <v>Bat buoc</v>
      </c>
      <c r="E164" s="31" t="str">
        <f t="shared" ref="E164:E165" si="69">HLOOKUP($E$2,$N$1:R164,S164,FALSE)</f>
        <v>x</v>
      </c>
      <c r="F164" s="25"/>
      <c r="G164" s="27" t="str">
        <f t="shared" ref="G164:G165" si="70">IF(AND(F164=1,E164=1),1,IF(AND(F164=1,E164="x"),"x",""))</f>
        <v/>
      </c>
      <c r="H164" s="26" t="s">
        <v>15</v>
      </c>
      <c r="I164" s="21">
        <v>1.0</v>
      </c>
      <c r="J164" s="21">
        <v>1.0</v>
      </c>
      <c r="K164" s="21">
        <v>1.0</v>
      </c>
      <c r="L164" s="21">
        <v>1.0</v>
      </c>
      <c r="M164" s="27" t="s">
        <v>22</v>
      </c>
      <c r="N164" s="27" t="s">
        <v>23</v>
      </c>
      <c r="O164" s="27" t="s">
        <v>23</v>
      </c>
      <c r="P164" s="27" t="s">
        <v>23</v>
      </c>
      <c r="Q164" s="27" t="s">
        <v>23</v>
      </c>
      <c r="R164" s="27" t="s">
        <v>23</v>
      </c>
      <c r="S164" s="21">
        <v>164.0</v>
      </c>
      <c r="T164" s="8"/>
      <c r="U164" s="8"/>
      <c r="V164" s="8"/>
      <c r="W164" s="8"/>
      <c r="X164" s="8"/>
      <c r="Y164" s="8"/>
      <c r="Z164" s="8"/>
    </row>
    <row r="165" ht="28.5" customHeight="1">
      <c r="A165" s="23" t="s">
        <v>573</v>
      </c>
      <c r="B165" s="82">
        <f t="shared" si="66"/>
        <v>1</v>
      </c>
      <c r="C165" s="58" t="str">
        <f t="shared" si="67"/>
        <v>Ap Dung</v>
      </c>
      <c r="D165" s="59" t="str">
        <f t="shared" si="68"/>
        <v>khuyen khich</v>
      </c>
      <c r="E165" s="25">
        <f t="shared" si="69"/>
        <v>1</v>
      </c>
      <c r="F165" s="25"/>
      <c r="G165" s="27" t="str">
        <f t="shared" si="70"/>
        <v/>
      </c>
      <c r="H165" s="26" t="s">
        <v>15</v>
      </c>
      <c r="I165" s="21">
        <v>1.0</v>
      </c>
      <c r="J165" s="21">
        <v>1.0</v>
      </c>
      <c r="K165" s="21">
        <v>1.0</v>
      </c>
      <c r="L165" s="21">
        <v>1.0</v>
      </c>
      <c r="M165" s="27" t="s">
        <v>18</v>
      </c>
      <c r="N165" s="22"/>
      <c r="O165" s="22"/>
      <c r="P165" s="22">
        <v>1.0</v>
      </c>
      <c r="Q165" s="22">
        <v>1.0</v>
      </c>
      <c r="R165" s="22">
        <v>1.0</v>
      </c>
      <c r="S165" s="21">
        <v>165.0</v>
      </c>
      <c r="T165" s="8"/>
      <c r="U165" s="8"/>
      <c r="V165" s="8"/>
      <c r="W165" s="8"/>
      <c r="X165" s="8"/>
      <c r="Y165" s="8"/>
      <c r="Z165" s="8"/>
    </row>
    <row r="166" ht="28.5" customHeight="1">
      <c r="A166" s="16" t="s">
        <v>388</v>
      </c>
      <c r="B166" s="82"/>
      <c r="C166" s="60"/>
      <c r="D166" s="61"/>
      <c r="E166" s="30"/>
      <c r="F166" s="30"/>
      <c r="G166" s="22"/>
      <c r="H166" s="21"/>
      <c r="I166" s="21"/>
      <c r="J166" s="21"/>
      <c r="K166" s="21"/>
      <c r="L166" s="21"/>
      <c r="M166" s="22"/>
      <c r="N166" s="22"/>
      <c r="O166" s="22"/>
      <c r="P166" s="22"/>
      <c r="Q166" s="22"/>
      <c r="R166" s="22"/>
      <c r="S166" s="21">
        <v>166.0</v>
      </c>
      <c r="T166" s="8"/>
      <c r="U166" s="8"/>
      <c r="V166" s="8"/>
      <c r="W166" s="8"/>
      <c r="X166" s="8"/>
      <c r="Y166" s="8"/>
      <c r="Z166" s="8"/>
    </row>
    <row r="167" ht="28.5" customHeight="1">
      <c r="A167" s="34" t="s">
        <v>389</v>
      </c>
      <c r="B167" s="67"/>
      <c r="C167" s="64"/>
      <c r="D167" s="65">
        <f>COUNTIF(D3:D165,"bat buoc")-COUNTIFS(D3:D165,"bat buoc",C3:C165,"khong")</f>
        <v>89</v>
      </c>
      <c r="E167" s="38">
        <v>1.0</v>
      </c>
      <c r="F167" s="36">
        <f t="shared" ref="F167:F170" si="71">G167</f>
        <v>0</v>
      </c>
      <c r="G167" s="36">
        <f>COUNTIF(G3:G165,"x")-COUNTIFS(G3:G165,"x",C3:C165,"khong")</f>
        <v>0</v>
      </c>
      <c r="H167" s="39"/>
      <c r="I167" s="39"/>
      <c r="J167" s="39"/>
      <c r="K167" s="39"/>
      <c r="L167" s="39"/>
      <c r="M167" s="25"/>
      <c r="N167" s="41">
        <v>1.0</v>
      </c>
      <c r="O167" s="41">
        <v>1.0</v>
      </c>
      <c r="P167" s="41">
        <v>1.0</v>
      </c>
      <c r="Q167" s="41">
        <v>1.0</v>
      </c>
      <c r="R167" s="41">
        <v>1.0</v>
      </c>
      <c r="S167" s="21">
        <v>167.0</v>
      </c>
      <c r="T167" s="8"/>
      <c r="U167" s="8"/>
      <c r="V167" s="8"/>
      <c r="W167" s="8"/>
      <c r="X167" s="8"/>
      <c r="Y167" s="8"/>
      <c r="Z167" s="8"/>
    </row>
    <row r="168" ht="28.5" customHeight="1">
      <c r="A168" s="34" t="s">
        <v>390</v>
      </c>
      <c r="B168" s="67"/>
      <c r="C168" s="64"/>
      <c r="D168" s="65">
        <f>COUNTIF(D3:D165,"khuyen khich")-COUNTIFS(D3:D165,"khuyen khich",C3:C165,"khong")</f>
        <v>12</v>
      </c>
      <c r="E168" s="40">
        <f>HLOOKUP($E$2,$N$1:R168,S168,FALSE)</f>
        <v>0.8</v>
      </c>
      <c r="F168" s="36">
        <f t="shared" si="71"/>
        <v>0</v>
      </c>
      <c r="G168" s="36">
        <f>COUNTIF(G3:G165,1)-COUNTIFS(G3:G165,1,C3:C165,"khong")</f>
        <v>0</v>
      </c>
      <c r="H168" s="83">
        <f>HLOOKUP(E2,N1:R168,S168,FALSE)</f>
        <v>0.8</v>
      </c>
      <c r="I168" s="39"/>
      <c r="J168" s="39"/>
      <c r="K168" s="39"/>
      <c r="L168" s="39"/>
      <c r="M168" s="25"/>
      <c r="N168" s="41">
        <v>0.75</v>
      </c>
      <c r="O168" s="42">
        <v>0.8</v>
      </c>
      <c r="P168" s="42">
        <v>0.8</v>
      </c>
      <c r="Q168" s="42">
        <v>0.8</v>
      </c>
      <c r="R168" s="42">
        <v>0.8</v>
      </c>
      <c r="S168" s="21">
        <v>168.0</v>
      </c>
      <c r="T168" s="8"/>
      <c r="U168" s="8"/>
      <c r="V168" s="8"/>
      <c r="W168" s="8"/>
      <c r="X168" s="8"/>
      <c r="Y168" s="8"/>
      <c r="Z168" s="8"/>
    </row>
    <row r="169" ht="33.0" customHeight="1">
      <c r="A169" s="34" t="s">
        <v>391</v>
      </c>
      <c r="B169" s="67"/>
      <c r="C169" s="64"/>
      <c r="D169" s="65">
        <f t="shared" ref="D169:D170" si="72">G167</f>
        <v>0</v>
      </c>
      <c r="E169" s="40">
        <f t="shared" ref="E169:E170" si="73">F167/D167</f>
        <v>0</v>
      </c>
      <c r="F169" s="40">
        <f t="shared" si="71"/>
        <v>1</v>
      </c>
      <c r="G169" s="40">
        <f>E167-E169</f>
        <v>1</v>
      </c>
      <c r="H169" s="39"/>
      <c r="I169" s="39"/>
      <c r="J169" s="39"/>
      <c r="K169" s="39"/>
      <c r="L169" s="39"/>
      <c r="M169" s="25"/>
      <c r="N169" s="25"/>
      <c r="O169" s="25"/>
      <c r="P169" s="25"/>
      <c r="Q169" s="25"/>
      <c r="R169" s="25"/>
      <c r="S169" s="39"/>
      <c r="T169" s="8"/>
      <c r="U169" s="8"/>
      <c r="V169" s="8"/>
      <c r="W169" s="8"/>
      <c r="X169" s="8"/>
      <c r="Y169" s="8"/>
      <c r="Z169" s="8"/>
    </row>
    <row r="170" ht="33.0" customHeight="1">
      <c r="A170" s="34" t="s">
        <v>392</v>
      </c>
      <c r="B170" s="67"/>
      <c r="C170" s="64"/>
      <c r="D170" s="65">
        <f t="shared" si="72"/>
        <v>0</v>
      </c>
      <c r="E170" s="40">
        <f t="shared" si="73"/>
        <v>0</v>
      </c>
      <c r="F170" s="40">
        <f t="shared" si="71"/>
        <v>1</v>
      </c>
      <c r="G170" s="40">
        <f>E167-E170</f>
        <v>1</v>
      </c>
      <c r="H170" s="39"/>
      <c r="I170" s="39"/>
      <c r="J170" s="39"/>
      <c r="K170" s="39"/>
      <c r="L170" s="39"/>
      <c r="M170" s="25"/>
      <c r="N170" s="25"/>
      <c r="O170" s="25"/>
      <c r="P170" s="25"/>
      <c r="Q170" s="25"/>
      <c r="R170" s="25"/>
      <c r="S170" s="39"/>
      <c r="T170" s="8"/>
      <c r="U170" s="8"/>
      <c r="V170" s="8"/>
      <c r="W170" s="8"/>
      <c r="X170" s="8"/>
      <c r="Y170" s="8"/>
      <c r="Z170" s="8"/>
    </row>
    <row r="171" ht="21.0" customHeight="1">
      <c r="A171" s="34" t="s">
        <v>393</v>
      </c>
      <c r="B171" s="67"/>
      <c r="C171" s="64"/>
      <c r="D171" s="65">
        <f>D167-D169</f>
        <v>89</v>
      </c>
      <c r="E171" s="40"/>
      <c r="F171" s="36"/>
      <c r="G171" s="36"/>
      <c r="H171" s="39"/>
      <c r="I171" s="39"/>
      <c r="J171" s="39"/>
      <c r="K171" s="39"/>
      <c r="L171" s="39"/>
      <c r="M171" s="25"/>
      <c r="N171" s="25"/>
      <c r="O171" s="25"/>
      <c r="P171" s="25"/>
      <c r="Q171" s="25"/>
      <c r="R171" s="25"/>
      <c r="S171" s="39"/>
      <c r="T171" s="8"/>
      <c r="U171" s="8"/>
      <c r="V171" s="8"/>
      <c r="W171" s="8"/>
      <c r="X171" s="8"/>
      <c r="Y171" s="8"/>
      <c r="Z171" s="8"/>
    </row>
    <row r="172" ht="21.0" customHeight="1">
      <c r="A172" s="34" t="s">
        <v>394</v>
      </c>
      <c r="B172" s="67"/>
      <c r="C172" s="64"/>
      <c r="D172" s="65">
        <f>IF((D168*E168)-D170&lt;0,0,D168*E168-D170)</f>
        <v>9.6</v>
      </c>
      <c r="E172" s="40"/>
      <c r="F172" s="36"/>
      <c r="G172" s="36"/>
      <c r="H172" s="39"/>
      <c r="I172" s="39"/>
      <c r="J172" s="39"/>
      <c r="K172" s="39"/>
      <c r="L172" s="39"/>
      <c r="M172" s="25"/>
      <c r="N172" s="25"/>
      <c r="O172" s="25"/>
      <c r="P172" s="25"/>
      <c r="Q172" s="25"/>
      <c r="R172" s="25"/>
      <c r="S172" s="39"/>
      <c r="T172" s="8"/>
      <c r="U172" s="8"/>
      <c r="V172" s="8"/>
      <c r="W172" s="8"/>
      <c r="X172" s="8"/>
      <c r="Y172" s="8"/>
      <c r="Z172" s="8"/>
    </row>
    <row r="173" ht="21.0" customHeight="1">
      <c r="A173" s="34" t="s">
        <v>395</v>
      </c>
      <c r="B173" s="67"/>
      <c r="C173" s="64"/>
      <c r="D173" s="66"/>
      <c r="E173" s="43"/>
      <c r="F173" s="44" t="str">
        <f t="shared" ref="F173:F174" si="74">IF((E169-E167)&gt;=0,"Dat","Khong dat")</f>
        <v>Khong dat</v>
      </c>
      <c r="G173" s="36"/>
      <c r="H173" s="39"/>
      <c r="I173" s="39"/>
      <c r="J173" s="39"/>
      <c r="K173" s="39"/>
      <c r="L173" s="39"/>
      <c r="M173" s="25"/>
      <c r="N173" s="25"/>
      <c r="O173" s="25"/>
      <c r="P173" s="25"/>
      <c r="Q173" s="25"/>
      <c r="R173" s="25"/>
      <c r="S173" s="39"/>
      <c r="T173" s="8"/>
      <c r="U173" s="8"/>
      <c r="V173" s="8"/>
      <c r="W173" s="8"/>
      <c r="X173" s="8"/>
      <c r="Y173" s="8"/>
      <c r="Z173" s="8"/>
    </row>
    <row r="174" ht="21.0" customHeight="1">
      <c r="A174" s="34" t="s">
        <v>396</v>
      </c>
      <c r="B174" s="67"/>
      <c r="C174" s="64"/>
      <c r="D174" s="66"/>
      <c r="E174" s="43"/>
      <c r="F174" s="44" t="str">
        <f t="shared" si="74"/>
        <v>Khong dat</v>
      </c>
      <c r="G174" s="36"/>
      <c r="H174" s="39"/>
      <c r="I174" s="39"/>
      <c r="J174" s="39"/>
      <c r="K174" s="39"/>
      <c r="L174" s="39"/>
      <c r="M174" s="25"/>
      <c r="N174" s="25"/>
      <c r="O174" s="25"/>
      <c r="P174" s="25"/>
      <c r="Q174" s="25"/>
      <c r="R174" s="25"/>
      <c r="S174" s="39"/>
      <c r="T174" s="8"/>
      <c r="U174" s="8"/>
      <c r="V174" s="8"/>
      <c r="W174" s="8"/>
      <c r="X174" s="8"/>
      <c r="Y174" s="8"/>
      <c r="Z174" s="8"/>
    </row>
    <row r="175" ht="21.0" customHeight="1">
      <c r="A175" s="34" t="s">
        <v>397</v>
      </c>
      <c r="B175" s="67"/>
      <c r="C175" s="64"/>
      <c r="D175" s="66"/>
      <c r="E175" s="43"/>
      <c r="F175" s="44" t="str">
        <f>IF(OR(F174="khong dat",F173="Khong dat"),"Khong dat","Dat")</f>
        <v>Khong dat</v>
      </c>
      <c r="G175" s="36"/>
      <c r="H175" s="39"/>
      <c r="I175" s="39"/>
      <c r="J175" s="39"/>
      <c r="K175" s="39"/>
      <c r="L175" s="39"/>
      <c r="M175" s="25"/>
      <c r="N175" s="25"/>
      <c r="O175" s="25"/>
      <c r="P175" s="25"/>
      <c r="Q175" s="25"/>
      <c r="R175" s="25"/>
      <c r="S175" s="39"/>
      <c r="T175" s="8"/>
      <c r="U175" s="8"/>
      <c r="V175" s="8"/>
      <c r="W175" s="8"/>
      <c r="X175" s="8"/>
      <c r="Y175" s="8"/>
      <c r="Z175" s="8"/>
    </row>
    <row r="176" ht="103.5" customHeight="1">
      <c r="A176" s="23" t="s">
        <v>574</v>
      </c>
      <c r="B176" s="67"/>
      <c r="C176" s="67"/>
      <c r="D176" s="68">
        <f>COUNTIFS(D155:D165,"khuyen khich",C155:C165,"ap dung")</f>
        <v>5</v>
      </c>
      <c r="E176" s="25"/>
      <c r="F176" s="25"/>
      <c r="G176" s="25"/>
      <c r="H176" s="39"/>
      <c r="I176" s="39"/>
      <c r="J176" s="39"/>
      <c r="K176" s="39"/>
      <c r="L176" s="39"/>
      <c r="M176" s="25"/>
      <c r="N176" s="25"/>
      <c r="O176" s="25"/>
      <c r="P176" s="25"/>
      <c r="Q176" s="25"/>
      <c r="R176" s="25"/>
      <c r="S176" s="39">
        <v>542.0</v>
      </c>
      <c r="T176" s="8"/>
      <c r="U176" s="8"/>
      <c r="V176" s="8"/>
      <c r="W176" s="8"/>
      <c r="X176" s="8"/>
      <c r="Y176" s="8"/>
      <c r="Z176" s="8"/>
    </row>
    <row r="177" ht="28.5" customHeight="1">
      <c r="A177" s="45"/>
      <c r="B177" s="67"/>
      <c r="C177" s="67"/>
      <c r="D177" s="68"/>
      <c r="E177" s="25"/>
      <c r="F177" s="25"/>
      <c r="G177" s="25"/>
      <c r="H177" s="39"/>
      <c r="I177" s="39"/>
      <c r="J177" s="39"/>
      <c r="K177" s="39"/>
      <c r="L177" s="39"/>
      <c r="M177" s="25"/>
      <c r="N177" s="25"/>
      <c r="O177" s="25"/>
      <c r="P177" s="25"/>
      <c r="Q177" s="25"/>
      <c r="R177" s="25"/>
      <c r="S177" s="39"/>
      <c r="T177" s="8"/>
      <c r="U177" s="8"/>
      <c r="V177" s="8"/>
      <c r="W177" s="8"/>
      <c r="X177" s="8"/>
      <c r="Y177" s="8"/>
      <c r="Z177" s="8"/>
    </row>
    <row r="178" ht="28.5" customHeight="1">
      <c r="A178" s="45"/>
      <c r="B178" s="67"/>
      <c r="C178" s="67"/>
      <c r="D178" s="68"/>
      <c r="E178" s="25"/>
      <c r="F178" s="25"/>
      <c r="G178" s="25"/>
      <c r="H178" s="39"/>
      <c r="I178" s="39"/>
      <c r="J178" s="39"/>
      <c r="K178" s="39"/>
      <c r="L178" s="39"/>
      <c r="M178" s="25"/>
      <c r="N178" s="25"/>
      <c r="O178" s="25"/>
      <c r="P178" s="25"/>
      <c r="Q178" s="25"/>
      <c r="R178" s="25"/>
      <c r="S178" s="39"/>
      <c r="T178" s="8"/>
      <c r="U178" s="8"/>
      <c r="V178" s="8"/>
      <c r="W178" s="8"/>
      <c r="X178" s="8"/>
      <c r="Y178" s="8"/>
      <c r="Z178" s="8"/>
    </row>
    <row r="179" ht="19.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9.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9.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9.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9.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9.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9.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9.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9.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9.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9.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9.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9.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9.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9.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9.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9.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9.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9.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9.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9.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9.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9.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9.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9.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9.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9.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9.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9.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9.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9.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9.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9.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9.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9.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9.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9.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9.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9.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9.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9.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9.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9.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9.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9.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9.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9.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9.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9.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9.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9.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9.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9.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9.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9.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9.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9.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9.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9.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9.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9.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9.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9.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9.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9.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9.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9.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9.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9.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9.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9.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9.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9.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9.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9.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9.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9.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9.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9.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9.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9.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9.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9.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9.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9.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9.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9.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9.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9.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9.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9.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9.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9.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9.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9.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9.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9.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9.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9.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9.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9.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9.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9.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9.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9.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9.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9.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9.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9.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9.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9.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9.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9.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9.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9.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9.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9.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9.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9.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9.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9.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9.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9.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9.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9.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9.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9.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9.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9.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9.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9.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9.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9.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9.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9.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9.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9.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9.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9.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9.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9.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9.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9.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9.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9.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9.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9.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9.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9.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9.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9.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9.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9.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9.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9.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9.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9.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9.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9.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9.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9.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9.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9.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9.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9.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9.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9.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9.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9.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9.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9.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9.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9.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9.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9.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9.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9.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9.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9.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9.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9.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9.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9.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9.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9.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9.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9.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9.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9.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9.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9.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9.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9.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9.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9.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9.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9.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9.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9.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9.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9.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9.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9.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9.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9.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9.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9.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9.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9.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9.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9.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9.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9.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9.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9.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9.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9.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9.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9.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9.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9.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9.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9.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9.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9.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9.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9.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9.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9.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9.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9.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9.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9.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9.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9.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9.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9.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9.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9.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9.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9.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9.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9.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9.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9.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9.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9.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9.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9.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9.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9.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9.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9.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9.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9.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9.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9.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9.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9.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9.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9.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9.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9.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9.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9.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9.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9.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9.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9.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9.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9.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9.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9.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9.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9.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9.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9.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9.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9.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9.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9.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9.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9.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9.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9.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9.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9.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9.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9.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9.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9.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9.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9.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9.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9.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9.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9.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9.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9.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9.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9.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9.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9.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9.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9.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9.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9.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9.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9.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9.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9.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9.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9.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9.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9.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9.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9.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9.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9.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9.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9.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9.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9.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9.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9.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9.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9.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9.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9.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9.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9.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9.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9.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9.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9.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9.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9.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9.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9.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9.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9.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9.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9.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9.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9.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9.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9.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9.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9.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9.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9.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9.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9.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9.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9.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9.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9.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9.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9.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9.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9.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9.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9.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9.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9.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9.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9.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9.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9.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9.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9.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9.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9.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9.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9.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9.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9.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9.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9.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9.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9.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9.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9.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9.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9.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9.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9.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9.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9.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9.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9.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9.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9.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9.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9.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9.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9.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9.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9.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9.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9.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9.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9.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9.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9.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9.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9.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9.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9.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9.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9.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9.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9.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9.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9.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9.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9.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9.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9.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9.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9.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9.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9.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9.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9.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9.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9.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9.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9.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9.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9.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9.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9.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9.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9.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9.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9.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9.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9.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9.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9.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9.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9.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9.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9.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9.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9.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9.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9.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9.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9.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9.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9.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9.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9.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9.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9.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9.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9.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9.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9.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9.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9.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9.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9.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9.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9.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9.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9.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9.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9.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9.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9.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9.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9.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9.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9.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9.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9.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9.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9.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9.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9.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9.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9.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9.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9.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9.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9.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9.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9.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9.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9.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9.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9.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9.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9.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9.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9.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9.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9.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9.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9.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9.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9.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9.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9.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9.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9.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9.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9.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9.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9.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9.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9.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9.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9.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9.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9.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9.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9.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9.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9.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9.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9.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9.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9.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9.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9.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9.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9.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9.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9.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9.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9.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9.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9.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9.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9.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9.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9.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9.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9.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9.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9.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9.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9.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9.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9.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9.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9.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9.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9.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9.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9.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9.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9.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9.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9.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9.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9.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9.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9.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9.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9.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9.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9.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9.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9.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9.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9.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9.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9.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9.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9.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9.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9.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9.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9.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9.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9.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9.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9.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9.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9.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9.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9.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9.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9.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9.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9.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9.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9.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9.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9.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9.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9.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9.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9.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9.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9.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9.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9.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9.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9.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9.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9.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9.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9.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9.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9.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9.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9.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9.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9.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9.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9.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9.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9.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9.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9.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9.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9.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9.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9.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9.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9.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9.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9.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9.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9.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9.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9.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9.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9.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9.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9.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9.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9.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9.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9.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9.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9.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9.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9.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9.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9.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9.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9.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9.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9.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9.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9.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9.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9.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9.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9.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9.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9.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9.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9.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9.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9.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9.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9.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9.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9.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9.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9.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9.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9.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9.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9.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9.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9.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9.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9.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9.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9.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9.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9.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9.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9.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9.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9.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9.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9.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9.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9.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9.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9.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9.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9.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9.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9.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9.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9.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9.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9.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9.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9.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9.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9.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9.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9.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9.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9.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9.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9.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9.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9.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9.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9.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9.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9.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9.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9.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9.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9.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9.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9.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9.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9.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9.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9.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9.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9.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9.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9.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9.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9.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9.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9.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9.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9.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9.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9.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9.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9.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9.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9.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9.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9.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9.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9.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9.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9.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9.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9.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9.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9.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9.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9.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9.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9.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9.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9.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9.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9.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9.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9.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9.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9.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9.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9.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9.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9.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9.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9.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9.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9.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9.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9.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9.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9.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9.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9.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9.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9.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9.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9.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9.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9.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9.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9.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9.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9.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9.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9.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9.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9.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9.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9.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9.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9.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9.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9.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9.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9.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9.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9.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9.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9.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9.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9.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9.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9.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9.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9.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9.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9.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9.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9.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9.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9.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9.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9.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9.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9.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9.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9.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9.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conditionalFormatting sqref="C1:C165">
    <cfRule type="cellIs" dxfId="0" priority="1" stopIfTrue="1" operator="equal">
      <formula>"ap dung"</formula>
    </cfRule>
  </conditionalFormatting>
  <conditionalFormatting sqref="D1:D165">
    <cfRule type="cellIs" dxfId="0" priority="2" stopIfTrue="1" operator="equal">
      <formula>"khuyen khich"</formula>
    </cfRule>
  </conditionalFormatting>
  <conditionalFormatting sqref="D1:D165">
    <cfRule type="cellIs" dxfId="1" priority="3" stopIfTrue="1" operator="equal">
      <formula>"bat buoc"</formula>
    </cfRule>
  </conditionalFormatting>
  <conditionalFormatting sqref="E1:E165">
    <cfRule type="cellIs" dxfId="0" priority="4" stopIfTrue="1" operator="equal">
      <formula>1</formula>
    </cfRule>
  </conditionalFormatting>
  <conditionalFormatting sqref="E1:E165">
    <cfRule type="cellIs" dxfId="1" priority="5" stopIfTrue="1" operator="equal">
      <formula>"x"</formula>
    </cfRule>
  </conditionalFormatting>
  <conditionalFormatting sqref="F3:F165">
    <cfRule type="notContainsBlanks" dxfId="2" priority="6" stopIfTrue="1">
      <formula>LEN(TRIM(F3))&gt;0</formula>
    </cfRule>
  </conditionalFormatting>
  <printOptions/>
  <pageMargins bottom="1.0" footer="0.0" header="0.0" left="1.0" right="1.0" top="1.0"/>
  <pageSetup orientation="portrait"/>
  <headerFooter>
    <oddFooter>&amp;C000000&amp;P</oddFooter>
  </headerFooter>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16.29"/>
    <col customWidth="1" min="2" max="2" width="11.29"/>
    <col customWidth="1" min="3" max="4" width="8.29"/>
    <col customWidth="1" min="5" max="26" width="16.29"/>
  </cols>
  <sheetData>
    <row r="1" ht="27.0" customHeight="1">
      <c r="A1" s="69" t="s">
        <v>405</v>
      </c>
      <c r="E1" s="8"/>
      <c r="F1" s="8"/>
      <c r="G1" s="8"/>
      <c r="H1" s="8"/>
      <c r="I1" s="8"/>
      <c r="J1" s="8"/>
      <c r="K1" s="8"/>
      <c r="L1" s="8"/>
      <c r="M1" s="8"/>
      <c r="N1" s="8"/>
      <c r="O1" s="8"/>
      <c r="P1" s="8"/>
      <c r="Q1" s="8"/>
      <c r="R1" s="8"/>
      <c r="S1" s="8"/>
      <c r="T1" s="8"/>
      <c r="U1" s="8"/>
      <c r="V1" s="8"/>
      <c r="W1" s="8"/>
      <c r="X1" s="8"/>
      <c r="Y1" s="8"/>
      <c r="Z1" s="8"/>
    </row>
    <row r="2" ht="20.25" customHeight="1">
      <c r="A2" s="70"/>
      <c r="B2" s="70"/>
      <c r="C2" s="71" t="s">
        <v>575</v>
      </c>
      <c r="D2" s="71" t="s">
        <v>576</v>
      </c>
      <c r="E2" s="8"/>
      <c r="F2" s="8"/>
      <c r="G2" s="8"/>
      <c r="H2" s="8"/>
      <c r="I2" s="8"/>
      <c r="J2" s="8"/>
      <c r="K2" s="8"/>
      <c r="L2" s="8"/>
      <c r="M2" s="8"/>
      <c r="N2" s="8"/>
      <c r="O2" s="8"/>
      <c r="P2" s="8"/>
      <c r="Q2" s="8"/>
      <c r="R2" s="8"/>
      <c r="S2" s="8"/>
      <c r="T2" s="8"/>
      <c r="U2" s="8"/>
      <c r="V2" s="8"/>
      <c r="W2" s="8"/>
      <c r="X2" s="8"/>
      <c r="Y2" s="8"/>
      <c r="Z2" s="8"/>
    </row>
    <row r="3" ht="32.25" customHeight="1">
      <c r="A3" s="72" t="s">
        <v>577</v>
      </c>
      <c r="B3" s="73">
        <f>'P2 DỊCH VỤ - Bảng 1'!F167</f>
        <v>0</v>
      </c>
      <c r="C3" s="74">
        <f>'P2 DỊCH VỤ - Bảng 1'!E169</f>
        <v>0</v>
      </c>
      <c r="D3" s="74">
        <f t="shared" ref="D3:D4" si="1">100%-C3</f>
        <v>1</v>
      </c>
      <c r="E3" s="8"/>
      <c r="F3" s="8"/>
      <c r="G3" s="8"/>
      <c r="H3" s="8"/>
      <c r="I3" s="8"/>
      <c r="J3" s="8"/>
      <c r="K3" s="8"/>
      <c r="L3" s="8"/>
      <c r="M3" s="8"/>
      <c r="N3" s="8"/>
      <c r="O3" s="8"/>
      <c r="P3" s="8"/>
      <c r="Q3" s="8"/>
      <c r="R3" s="8"/>
      <c r="S3" s="8"/>
      <c r="T3" s="8"/>
      <c r="U3" s="8"/>
      <c r="V3" s="8"/>
      <c r="W3" s="8"/>
      <c r="X3" s="8"/>
      <c r="Y3" s="8"/>
      <c r="Z3" s="8"/>
    </row>
    <row r="4" ht="31.5" customHeight="1">
      <c r="A4" s="75" t="s">
        <v>578</v>
      </c>
      <c r="B4" s="76">
        <f>'P2 DỊCH VỤ - Bảng 1'!F168</f>
        <v>0</v>
      </c>
      <c r="C4" s="77">
        <f>'P2 DỊCH VỤ - Bảng 1'!E170</f>
        <v>0</v>
      </c>
      <c r="D4" s="77">
        <f t="shared" si="1"/>
        <v>1</v>
      </c>
      <c r="E4" s="8"/>
      <c r="F4" s="8"/>
      <c r="G4" s="8"/>
      <c r="H4" s="8"/>
      <c r="I4" s="8"/>
      <c r="J4" s="8"/>
      <c r="K4" s="8"/>
      <c r="L4" s="8"/>
      <c r="M4" s="8"/>
      <c r="N4" s="8"/>
      <c r="O4" s="8"/>
      <c r="P4" s="8"/>
      <c r="Q4" s="8"/>
      <c r="R4" s="8"/>
      <c r="S4" s="8"/>
      <c r="T4" s="8"/>
      <c r="U4" s="8"/>
      <c r="V4" s="8"/>
      <c r="W4" s="8"/>
      <c r="X4" s="8"/>
      <c r="Y4" s="8"/>
      <c r="Z4" s="8"/>
    </row>
    <row r="5" ht="31.5" customHeight="1">
      <c r="A5" s="75" t="s">
        <v>577</v>
      </c>
      <c r="B5" s="78" t="str">
        <f>'P2 DỊCH VỤ - Bảng 1'!F173</f>
        <v>Khong dat</v>
      </c>
      <c r="C5" s="79"/>
      <c r="D5" s="79"/>
      <c r="E5" s="8"/>
      <c r="F5" s="8"/>
      <c r="G5" s="8"/>
      <c r="H5" s="8"/>
      <c r="I5" s="8"/>
      <c r="J5" s="8"/>
      <c r="K5" s="8"/>
      <c r="L5" s="8"/>
      <c r="M5" s="8"/>
      <c r="N5" s="8"/>
      <c r="O5" s="8"/>
      <c r="P5" s="8"/>
      <c r="Q5" s="8"/>
      <c r="R5" s="8"/>
      <c r="S5" s="8"/>
      <c r="T5" s="8"/>
      <c r="U5" s="8"/>
      <c r="V5" s="8"/>
      <c r="W5" s="8"/>
      <c r="X5" s="8"/>
      <c r="Y5" s="8"/>
      <c r="Z5" s="8"/>
    </row>
    <row r="6" ht="31.5" customHeight="1">
      <c r="A6" s="75" t="s">
        <v>578</v>
      </c>
      <c r="B6" s="78" t="str">
        <f>'P2 DỊCH VỤ - Bảng 1'!F174</f>
        <v>Khong dat</v>
      </c>
      <c r="C6" s="79"/>
      <c r="D6" s="79"/>
      <c r="E6" s="8"/>
      <c r="F6" s="8"/>
      <c r="G6" s="8"/>
      <c r="H6" s="8"/>
      <c r="I6" s="8"/>
      <c r="J6" s="8"/>
      <c r="K6" s="8"/>
      <c r="L6" s="8"/>
      <c r="M6" s="8"/>
      <c r="N6" s="8"/>
      <c r="O6" s="8"/>
      <c r="P6" s="8"/>
      <c r="Q6" s="8"/>
      <c r="R6" s="8"/>
      <c r="S6" s="8"/>
      <c r="T6" s="8"/>
      <c r="U6" s="8"/>
      <c r="V6" s="8"/>
      <c r="W6" s="8"/>
      <c r="X6" s="8"/>
      <c r="Y6" s="8"/>
      <c r="Z6" s="8"/>
    </row>
    <row r="7" ht="21.0" customHeight="1">
      <c r="A7" s="75" t="s">
        <v>579</v>
      </c>
      <c r="B7" s="78" t="str">
        <f>'P2 DỊCH VỤ - Bảng 1'!F175</f>
        <v>Khong dat</v>
      </c>
      <c r="C7" s="79"/>
      <c r="D7" s="79"/>
      <c r="E7" s="8"/>
      <c r="F7" s="8"/>
      <c r="G7" s="8"/>
      <c r="H7" s="8"/>
      <c r="I7" s="8"/>
      <c r="J7" s="8"/>
      <c r="K7" s="8"/>
      <c r="L7" s="8"/>
      <c r="M7" s="8"/>
      <c r="N7" s="8"/>
      <c r="O7" s="8"/>
      <c r="P7" s="8"/>
      <c r="Q7" s="8"/>
      <c r="R7" s="8"/>
      <c r="S7" s="8"/>
      <c r="T7" s="8"/>
      <c r="U7" s="8"/>
      <c r="V7" s="8"/>
      <c r="W7" s="8"/>
      <c r="X7" s="8"/>
      <c r="Y7" s="8"/>
      <c r="Z7" s="8"/>
    </row>
    <row r="8" ht="19.5" customHeight="1">
      <c r="A8" s="8"/>
      <c r="B8" s="8"/>
      <c r="C8" s="8"/>
      <c r="D8" s="8"/>
      <c r="E8" s="8"/>
      <c r="F8" s="8"/>
      <c r="G8" s="8"/>
      <c r="H8" s="8"/>
      <c r="I8" s="8"/>
      <c r="J8" s="8"/>
      <c r="K8" s="8"/>
      <c r="L8" s="8"/>
      <c r="M8" s="8"/>
      <c r="N8" s="8"/>
      <c r="O8" s="8"/>
      <c r="P8" s="8"/>
      <c r="Q8" s="8"/>
      <c r="R8" s="8"/>
      <c r="S8" s="8"/>
      <c r="T8" s="8"/>
      <c r="U8" s="8"/>
      <c r="V8" s="8"/>
      <c r="W8" s="8"/>
      <c r="X8" s="8"/>
      <c r="Y8" s="8"/>
      <c r="Z8" s="8"/>
    </row>
    <row r="9" ht="19.5" customHeight="1">
      <c r="A9" s="8"/>
      <c r="B9" s="8"/>
      <c r="C9" s="8"/>
      <c r="D9" s="8"/>
      <c r="E9" s="8"/>
      <c r="F9" s="8"/>
      <c r="G9" s="8"/>
      <c r="H9" s="8"/>
      <c r="I9" s="8"/>
      <c r="J9" s="8"/>
      <c r="K9" s="8"/>
      <c r="L9" s="8"/>
      <c r="M9" s="8"/>
      <c r="N9" s="8"/>
      <c r="O9" s="8"/>
      <c r="P9" s="8"/>
      <c r="Q9" s="8"/>
      <c r="R9" s="8"/>
      <c r="S9" s="8"/>
      <c r="T9" s="8"/>
      <c r="U9" s="8"/>
      <c r="V9" s="8"/>
      <c r="W9" s="8"/>
      <c r="X9" s="8"/>
      <c r="Y9" s="8"/>
      <c r="Z9" s="8"/>
    </row>
    <row r="10" ht="19.5" customHeight="1">
      <c r="A10" s="8"/>
      <c r="B10" s="8"/>
      <c r="C10" s="8"/>
      <c r="D10" s="8"/>
      <c r="E10" s="8"/>
      <c r="F10" s="8"/>
      <c r="G10" s="8"/>
      <c r="H10" s="8"/>
      <c r="I10" s="8"/>
      <c r="J10" s="8"/>
      <c r="K10" s="8"/>
      <c r="L10" s="8"/>
      <c r="M10" s="8"/>
      <c r="N10" s="8"/>
      <c r="O10" s="8"/>
      <c r="P10" s="8"/>
      <c r="Q10" s="8"/>
      <c r="R10" s="8"/>
      <c r="S10" s="8"/>
      <c r="T10" s="8"/>
      <c r="U10" s="8"/>
      <c r="V10" s="8"/>
      <c r="W10" s="8"/>
      <c r="X10" s="8"/>
      <c r="Y10" s="8"/>
      <c r="Z10" s="8"/>
    </row>
    <row r="11" ht="19.5" customHeight="1">
      <c r="A11" s="8"/>
      <c r="B11" s="8"/>
      <c r="C11" s="8"/>
      <c r="D11" s="8"/>
      <c r="E11" s="8"/>
      <c r="F11" s="8"/>
      <c r="G11" s="8"/>
      <c r="H11" s="8"/>
      <c r="I11" s="8"/>
      <c r="J11" s="8"/>
      <c r="K11" s="8"/>
      <c r="L11" s="8"/>
      <c r="M11" s="8"/>
      <c r="N11" s="8"/>
      <c r="O11" s="8"/>
      <c r="P11" s="8"/>
      <c r="Q11" s="8"/>
      <c r="R11" s="8"/>
      <c r="S11" s="8"/>
      <c r="T11" s="8"/>
      <c r="U11" s="8"/>
      <c r="V11" s="8"/>
      <c r="W11" s="8"/>
      <c r="X11" s="8"/>
      <c r="Y11" s="8"/>
      <c r="Z11" s="8"/>
    </row>
    <row r="12" ht="19.5"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ht="19.5"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ht="19.5"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19.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19.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19.5"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19.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19.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9.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9.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9.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9.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9.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9.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9.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9.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9.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9.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9.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9.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9.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9.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9.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9.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9.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9.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9.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9.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9.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9.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9.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9.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9.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9.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9.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9.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9.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9.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9.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9.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9.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9.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9.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9.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9.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9.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9.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9.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9.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9.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9.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9.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9.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9.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9.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9.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9.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9.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9.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9.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9.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9.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9.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9.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9.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9.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9.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9.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9.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9.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9.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9.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9.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9.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9.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9.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9.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9.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9.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9.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9.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9.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9.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9.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9.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9.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9.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9.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9.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9.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9.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9.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9.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9.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9.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9.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9.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9.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9.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9.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9.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9.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9.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9.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9.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9.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9.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9.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9.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9.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9.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9.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9.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9.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9.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9.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9.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9.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9.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9.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9.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9.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9.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9.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9.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9.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9.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9.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9.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9.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9.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9.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9.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9.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9.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9.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9.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9.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9.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9.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9.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9.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9.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9.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9.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9.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9.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9.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9.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9.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9.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9.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9.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9.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9.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9.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9.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9.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9.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9.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9.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9.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9.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9.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9.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9.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9.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9.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9.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9.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9.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9.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9.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9.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9.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9.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9.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9.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9.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9.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9.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9.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9.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9.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9.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9.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9.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9.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9.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9.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9.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9.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9.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9.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9.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9.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9.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9.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9.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9.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9.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9.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9.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9.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9.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9.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9.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9.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9.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9.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9.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9.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9.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9.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9.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9.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9.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9.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9.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9.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9.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9.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9.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9.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9.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9.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9.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9.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9.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9.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9.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9.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9.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9.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9.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9.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9.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9.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9.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9.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9.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9.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9.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9.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9.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9.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9.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9.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9.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9.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9.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9.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9.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9.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9.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9.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9.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9.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9.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9.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9.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9.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9.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9.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9.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9.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9.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9.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9.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9.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9.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9.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9.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9.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9.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9.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9.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9.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9.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9.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9.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9.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9.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9.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9.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9.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9.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9.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9.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9.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9.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9.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9.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9.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9.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9.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9.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9.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9.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9.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9.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9.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9.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9.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9.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9.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9.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9.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9.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9.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9.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9.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9.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9.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9.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9.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9.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9.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9.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9.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9.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9.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9.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9.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9.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9.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9.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9.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9.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9.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9.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9.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9.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9.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9.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9.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9.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9.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9.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9.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9.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9.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9.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9.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9.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9.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9.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9.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9.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9.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9.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9.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9.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9.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9.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9.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9.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9.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9.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9.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9.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9.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9.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9.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9.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9.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9.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9.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9.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9.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9.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9.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9.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9.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9.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9.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9.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9.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9.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9.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9.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9.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9.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9.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9.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9.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9.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9.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9.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9.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9.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9.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9.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9.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9.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9.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9.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9.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9.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9.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9.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9.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9.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9.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9.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9.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9.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9.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9.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9.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9.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9.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9.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9.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9.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9.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9.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9.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9.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9.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9.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9.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9.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9.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9.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9.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9.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9.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9.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9.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9.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9.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9.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9.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9.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9.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9.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9.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9.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9.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9.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9.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9.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9.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9.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9.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9.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9.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9.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9.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9.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9.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9.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9.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9.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9.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9.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9.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9.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9.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9.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9.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9.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9.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9.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9.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9.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9.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9.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9.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9.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9.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9.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9.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9.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9.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9.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9.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9.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9.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9.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9.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9.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9.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9.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9.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9.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9.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9.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9.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9.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9.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9.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9.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9.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9.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9.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9.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9.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9.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9.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9.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9.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9.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9.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9.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9.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9.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9.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9.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9.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9.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9.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9.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9.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9.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9.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9.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9.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9.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9.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9.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9.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9.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9.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9.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9.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9.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9.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9.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9.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9.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9.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9.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9.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9.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9.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9.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9.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9.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9.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9.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9.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9.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9.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9.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9.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9.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9.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9.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9.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9.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9.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9.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9.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9.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9.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9.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9.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9.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9.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9.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9.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9.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9.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9.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9.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9.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9.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9.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9.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9.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9.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9.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9.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9.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9.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9.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9.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9.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9.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9.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9.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9.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9.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9.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9.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9.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9.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9.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9.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9.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9.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9.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9.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9.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9.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9.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9.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9.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9.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9.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9.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9.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9.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9.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9.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9.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9.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9.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9.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9.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9.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9.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9.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9.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9.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9.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9.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9.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9.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9.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9.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9.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9.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9.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9.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9.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9.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9.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9.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9.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9.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9.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9.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9.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9.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9.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9.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9.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9.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9.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9.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9.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9.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9.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9.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9.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9.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9.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9.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9.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9.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9.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9.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9.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9.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9.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9.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9.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9.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9.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9.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9.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9.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9.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9.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9.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9.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9.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9.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9.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9.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9.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9.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9.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9.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9.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9.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9.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9.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9.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9.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9.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9.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9.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9.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9.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9.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9.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9.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9.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9.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9.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9.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9.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9.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9.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9.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9.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9.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9.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9.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9.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9.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9.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9.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9.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9.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9.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9.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9.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9.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9.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9.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9.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9.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9.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9.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9.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9.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9.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9.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9.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9.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9.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9.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9.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9.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9.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9.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9.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9.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9.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9.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9.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9.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9.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9.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9.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9.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9.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9.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9.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9.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9.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9.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9.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9.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9.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9.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9.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9.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9.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9.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9.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9.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9.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9.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9.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9.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9.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9.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9.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9.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9.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9.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9.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9.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9.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9.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9.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9.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9.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9.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9.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9.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9.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9.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9.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9.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9.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9.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9.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9.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9.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9.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9.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9.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9.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9.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9.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9.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9.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9.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9.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9.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9.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9.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9.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9.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9.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9.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9.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9.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9.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9.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9.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9.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9.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9.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9.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9.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9.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9.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9.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9.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9.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9.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9.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9.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9.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9.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9.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9.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9.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9.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9.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9.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9.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9.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9.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9.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9.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9.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9.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9.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9.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9.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9.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9.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9.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9.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9.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9.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9.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9.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9.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9.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9.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9.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9.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9.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9.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9.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9.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9.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9.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9.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9.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9.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9.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9.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9.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9.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9.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9.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9.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9.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9.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9.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9.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9.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9.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9.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9.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9.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9.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9.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9.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9.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9.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9.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9.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9.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9.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9.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9.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9.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9.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9.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9.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9.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9.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9.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9.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9.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9.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9.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9.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9.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9.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9.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9.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9.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9.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9.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9.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9.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9.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9.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9.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9.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9.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9.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9.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9.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9.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9.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9.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9.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9.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9.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9.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9.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9.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9.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9.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9.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9.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9.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9.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9.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9.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9.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9.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9.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9.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9.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9.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9.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9.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9.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9.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9.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9.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9.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9.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9.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9.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9.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9.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9.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9.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9.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9.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9.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9.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9.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9.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9.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9.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9.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9.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9.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9.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9.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9.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9.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9.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9.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9.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9.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9.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9.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9.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9.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9.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9.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9.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9.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9.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9.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9.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9.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9.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9.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9.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9.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A1:D1"/>
  </mergeCells>
  <printOptions/>
  <pageMargins bottom="1.0" footer="0.0" header="0.0" left="1.0" right="1.0" top="1.0"/>
  <pageSetup orientation="portrait"/>
  <headerFooter>
    <oddFooter>&amp;C000000&amp;P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6" width="10.0"/>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1.0" right="1.0" top="1.0"/>
  <pageSetup orientation="portrait"/>
  <headerFooter>
    <oddFooter>&amp;C000000&amp;P</oddFooter>
  </headerFooter>
  <drawing r:id="rId1"/>
</worksheet>
</file>