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Damian\Downloads\"/>
    </mc:Choice>
  </mc:AlternateContent>
  <xr:revisionPtr revIDLastSave="0" documentId="13_ncr:1_{D571A9D7-E4D7-4C30-B782-620A361706C5}" xr6:coauthVersionLast="47" xr6:coauthVersionMax="47" xr10:uidLastSave="{00000000-0000-0000-0000-000000000000}"/>
  <bookViews>
    <workbookView xWindow="-93" yWindow="-93" windowWidth="25786" windowHeight="15466"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7" i="1" l="1"/>
  <c r="G48" i="1"/>
  <c r="G9" i="1"/>
  <c r="G13" i="1"/>
  <c r="G12" i="1"/>
  <c r="G11" i="1"/>
  <c r="G10" i="1"/>
  <c r="G38" i="1"/>
  <c r="G33" i="1"/>
  <c r="G32" i="1"/>
  <c r="G27" i="1"/>
  <c r="G22" i="1"/>
  <c r="G21" i="1"/>
  <c r="G20" i="1"/>
  <c r="G19" i="1"/>
  <c r="G18" i="1"/>
  <c r="G34" i="1" l="1"/>
  <c r="G36" i="1" s="1"/>
  <c r="G39" i="1" s="1"/>
  <c r="G23" i="1"/>
  <c r="G25" i="1" s="1"/>
  <c r="G28" i="1" s="1"/>
  <c r="G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<sst xmlns="http://schemas.openxmlformats.org/spreadsheetml/2006/main" count="120" uniqueCount="55">
  <si>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</si>
  <si>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</si>
  <si>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</si>
  <si>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</si>
  <si>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</si>
  <si>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</si>
  <si>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</si>
  <si>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</si>
  <si>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</si>
  <si>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</si>
  <si>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</si>
  <si>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</si>
  <si>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</si>
  <si>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</si>
  <si>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B. Assign each major component above to ONE power rail below. Try to minimize the number of different power rails in the design. 
Add additional power rails or change the power rail voltages if needed.</t>
  </si>
  <si>
    <t xml:space="preserve">Subtotal </t>
  </si>
  <si>
    <t>Safety Margin</t>
  </si>
  <si>
    <t xml:space="preserve"> +5V Power Rail</t>
  </si>
  <si>
    <t>Total Current Required on +5V Rail</t>
  </si>
  <si>
    <t>c2. Regulator or Source Choice</t>
  </si>
  <si>
    <t xml:space="preserve"> +5V Regulator</t>
  </si>
  <si>
    <t>Total Remaining Current Available on +5V Rail</t>
  </si>
  <si>
    <t>c3. Regulator or Source Choice</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</si>
  <si>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</si>
  <si>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</si>
  <si>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</si>
  <si>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</si>
  <si>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</si>
  <si>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</si>
  <si>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Power Rails Connected to External Power Source 1</t>
  </si>
  <si>
    <t>Total Remaining Current Available on External Power Source 1</t>
  </si>
  <si>
    <t xml:space="preserve"> +9V</t>
  </si>
  <si>
    <t>50kg Load Cell</t>
  </si>
  <si>
    <t>Operational Amplifier</t>
  </si>
  <si>
    <t>AD620ANZ</t>
  </si>
  <si>
    <t>SEN-10245</t>
  </si>
  <si>
    <t>Curiosity Nano</t>
  </si>
  <si>
    <t>PIC18F57Q43</t>
  </si>
  <si>
    <t>&lt;= 10V</t>
  </si>
  <si>
    <t>1.8V to 5.5V</t>
  </si>
  <si>
    <t>-18V to 18V</t>
  </si>
  <si>
    <t>0V Power Rail</t>
  </si>
  <si>
    <t>Total Current Required on 0V Rail</t>
  </si>
  <si>
    <t>Total Remaining Current Available on 0V Rail</t>
  </si>
  <si>
    <t xml:space="preserve"> 5V Regulator</t>
  </si>
  <si>
    <t>Smart Trash Can</t>
  </si>
  <si>
    <t>Damian, Vedaa, Lia, Mohammed</t>
  </si>
  <si>
    <t>7V to 25V</t>
  </si>
  <si>
    <t>LM7805T</t>
  </si>
  <si>
    <t>AC/DC Power Adaptor</t>
  </si>
  <si>
    <t>PJ-102AH</t>
  </si>
  <si>
    <t xml:space="preserve"> 24V</t>
  </si>
  <si>
    <t>100-240VAC</t>
  </si>
  <si>
    <t>Weight Subsystem Power Budget</t>
  </si>
  <si>
    <t xml:space="preserve"> +9V regulator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</si>
</sst>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s>
  <fills count="4">
    <fill>
      <patternFill patternType="none"/>
    </fill>
    <fill>
      <patternFill patternType="gray125"/>
    </fill>
    <fill>
      <patternFill patternType="solid">
        <fgColor rgb="FFFFFF00"/>
        <bgColor rgb="FFFFFF00"/>
      </patternFill>
    </fill>
    <fill>
      <patternFill patternType="solid">
        <fgColor rgb="FFEEECE1"/>
        <bgColor rgb="FFEEECE1"/>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4">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49" fontId="6" fillId="0" borderId="0" xfId="0" applyNumberFormat="1" applyFont="1" applyAlignment="1">
      <alignment horizontal="center"/>
    </xf>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4" fillId="0" borderId="9" xfId="0" applyFont="1" applyBorder="1" applyAlignment="1">
      <alignment horizontal="center"/>
    </xf>
    <xf numFmtId="0" fontId="4" fillId="0" borderId="14" xfId="0" applyFont="1" applyBorder="1" applyAlignment="1">
      <alignment horizontal="center"/>
    </xf>
    <xf numFmtId="0" fontId="6" fillId="0" borderId="0" xfId="0" quotePrefix="1" applyFont="1" applyAlignment="1">
      <alignment horizontal="center"/>
    </xf>
    <xf numFmtId="0" fontId="0" fillId="0" borderId="0" xfId="0" quotePrefix="1" applyAlignment="1">
      <alignment horizontal="center"/>
    </xf>
    <xf numFmtId="0" fontId="7" fillId="0" borderId="0" xfId="0" applyFont="1" applyAlignment="1">
      <alignment horizontal="right"/>
    </xf>
    <xf numFmtId="0" fontId="0" fillId="0" borderId="0" xfId="0"/>
    <xf numFmtId="0" fontId="5" fillId="0" borderId="0" xfId="0" applyFont="1" applyAlignment="1">
      <alignment horizontal="right"/>
    </xf>
    <xf numFmtId="0" fontId="1" fillId="0" borderId="0" xfId="0" applyFont="1" applyAlignment="1">
      <alignment horizontal="center"/>
    </xf>
    <xf numFmtId="0" fontId="5" fillId="2" borderId="2" xfId="0" applyFont="1" applyFill="1" applyBorder="1" applyAlignment="1">
      <alignment wrapText="1"/>
    </xf>
    <xf numFmtId="0" fontId="3" fillId="0" borderId="3" xfId="0" applyFont="1" applyBorder="1"/>
    <xf numFmtId="0" fontId="3" fillId="0" borderId="4" xfId="0" applyFont="1" applyBorder="1"/>
    <xf numFmtId="49" fontId="5" fillId="0" borderId="12" xfId="0" applyNumberFormat="1" applyFont="1" applyBorder="1" applyAlignment="1">
      <alignment horizontal="right"/>
    </xf>
    <xf numFmtId="0" fontId="3" fillId="0" borderId="12" xfId="0" applyFont="1" applyBorder="1"/>
    <xf numFmtId="0" fontId="5" fillId="0" borderId="11" xfId="0" applyFont="1" applyBorder="1" applyAlignment="1">
      <alignment wrapText="1"/>
    </xf>
    <xf numFmtId="0" fontId="3" fillId="0" borderId="13" xfId="0" applyFont="1" applyBorder="1"/>
    <xf numFmtId="0" fontId="4" fillId="0" borderId="8" xfId="0" applyFont="1" applyBorder="1" applyAlignment="1">
      <alignment horizontal="left" vertical="center" wrapText="1"/>
    </xf>
    <xf numFmtId="49" fontId="5" fillId="0" borderId="0" xfId="0" applyNumberFormat="1" applyFont="1" applyAlignment="1">
      <alignment horizontal="right"/>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50"/>
  <sheetViews>
    <sheetView tabSelected="1" workbookViewId="0">
      <selection activeCell="B48" sqref="B48"/>
    </sheetView>
  </sheetViews>
  <sheetFormatPr defaultColWidth="13.44140625" defaultRowHeight="15.75" customHeight="1" x14ac:dyDescent="0.55000000000000004"/>
  <cols>
    <col min="1" max="1" width="26.109375" customWidth="1"/>
    <col min="2" max="2" width="27.6640625" customWidth="1"/>
    <col min="3" max="3" width="27.5546875" customWidth="1"/>
    <col min="4" max="4" width="25.6640625" customWidth="1"/>
    <col min="5" max="5" width="6.88671875" customWidth="1"/>
    <col min="6" max="6" width="33.609375" customWidth="1"/>
    <col min="7" max="7" width="24.77734375" customWidth="1"/>
    <col min="8" max="8" width="9" customWidth="1"/>
  </cols>
  <sheetData>
    <row r="1" spans="1:8" ht="30" customHeight="1" x14ac:dyDescent="1">
      <c r="A1" s="44" t="s">
        <v>53</v>
      </c>
      <c r="B1" s="42"/>
      <c r="C1" s="42"/>
      <c r="D1" s="42"/>
      <c r="E1" s="42"/>
      <c r="F1" s="42"/>
      <c r="G1" s="42"/>
      <c r="H1" s="42"/>
    </row>
    <row r="2" spans="1:8" ht="15" customHeight="1" x14ac:dyDescent="0.55000000000000004">
      <c r="A2" s="1" t="s">
        <v>0</v>
      </c>
      <c r="B2" s="2">
        <v>202</v>
      </c>
      <c r="D2" s="3"/>
      <c r="E2" s="3"/>
    </row>
    <row r="3" spans="1:8" ht="15" customHeight="1" x14ac:dyDescent="0.55000000000000004">
      <c r="A3" s="4" t="s">
        <v>1</v>
      </c>
      <c r="B3" s="1" t="s">
        <v>45</v>
      </c>
      <c r="C3" s="5"/>
      <c r="D3" s="3"/>
      <c r="E3" s="3"/>
      <c r="F3" s="5"/>
      <c r="G3" s="5"/>
      <c r="H3" s="5"/>
    </row>
    <row r="4" spans="1:8" ht="15" customHeight="1" x14ac:dyDescent="0.55000000000000004">
      <c r="A4" s="4" t="s">
        <v>2</v>
      </c>
      <c r="B4" s="1" t="s">
        <v>46</v>
      </c>
      <c r="C4" s="5"/>
      <c r="D4" s="3"/>
      <c r="E4" s="3"/>
      <c r="F4" s="5"/>
      <c r="G4" s="5"/>
      <c r="H4" s="5"/>
    </row>
    <row r="5" spans="1:8" ht="15" customHeight="1" x14ac:dyDescent="0.55000000000000004">
      <c r="A5" s="4" t="s">
        <v>3</v>
      </c>
      <c r="B5" s="1"/>
      <c r="C5" s="5"/>
      <c r="D5" s="3"/>
      <c r="E5" s="3"/>
      <c r="F5" s="5"/>
      <c r="G5" s="5"/>
      <c r="H5" s="5"/>
    </row>
    <row r="6" spans="1:8" ht="15" customHeight="1" x14ac:dyDescent="0.55000000000000004">
      <c r="A6" s="6"/>
      <c r="B6" s="5"/>
      <c r="C6" s="5"/>
      <c r="D6" s="3"/>
      <c r="E6" s="3"/>
      <c r="F6" s="5"/>
      <c r="G6" s="5"/>
      <c r="H6" s="5"/>
    </row>
    <row r="7" spans="1:8" ht="15" customHeight="1" x14ac:dyDescent="0.55000000000000004">
      <c r="A7" s="45" t="s">
        <v>4</v>
      </c>
      <c r="B7" s="46"/>
      <c r="C7" s="46"/>
      <c r="D7" s="46"/>
      <c r="E7" s="46"/>
      <c r="F7" s="46"/>
      <c r="G7" s="46"/>
      <c r="H7" s="47"/>
    </row>
    <row r="8" spans="1:8" ht="15" customHeight="1" x14ac:dyDescent="0.55000000000000004">
      <c r="A8" s="7" t="s">
        <v>5</v>
      </c>
      <c r="B8" s="8" t="s">
        <v>6</v>
      </c>
      <c r="C8" s="8" t="s">
        <v>7</v>
      </c>
      <c r="D8" s="9" t="s">
        <v>8</v>
      </c>
      <c r="E8" s="9" t="s">
        <v>9</v>
      </c>
      <c r="F8" s="10" t="s">
        <v>10</v>
      </c>
      <c r="G8" s="11" t="s">
        <v>11</v>
      </c>
      <c r="H8" s="11" t="s">
        <v>12</v>
      </c>
    </row>
    <row r="9" spans="1:8" ht="15" customHeight="1" x14ac:dyDescent="0.55000000000000004">
      <c r="A9" s="12"/>
      <c r="B9" t="s">
        <v>32</v>
      </c>
      <c r="C9" t="s">
        <v>35</v>
      </c>
      <c r="D9" s="13" t="s">
        <v>38</v>
      </c>
      <c r="E9" s="14">
        <v>1</v>
      </c>
      <c r="F9">
        <v>10</v>
      </c>
      <c r="G9" s="15">
        <f>E9*F9</f>
        <v>10</v>
      </c>
      <c r="H9" s="16" t="s">
        <v>13</v>
      </c>
    </row>
    <row r="10" spans="1:8" ht="15" customHeight="1" x14ac:dyDescent="0.55000000000000004">
      <c r="A10" s="12"/>
      <c r="B10" t="s">
        <v>33</v>
      </c>
      <c r="C10" t="s">
        <v>34</v>
      </c>
      <c r="D10" s="39" t="s">
        <v>40</v>
      </c>
      <c r="E10" s="14">
        <v>1</v>
      </c>
      <c r="F10">
        <v>2</v>
      </c>
      <c r="G10" s="15">
        <f>E10*F10</f>
        <v>2</v>
      </c>
      <c r="H10" s="16" t="s">
        <v>13</v>
      </c>
    </row>
    <row r="11" spans="1:8" ht="15" customHeight="1" x14ac:dyDescent="0.55000000000000004">
      <c r="A11" s="12"/>
      <c r="B11" t="s">
        <v>36</v>
      </c>
      <c r="C11" t="s">
        <v>37</v>
      </c>
      <c r="D11" s="14" t="s">
        <v>39</v>
      </c>
      <c r="E11" s="14">
        <v>1</v>
      </c>
      <c r="F11">
        <v>500</v>
      </c>
      <c r="G11" s="15">
        <f>E11*F11</f>
        <v>500</v>
      </c>
      <c r="H11" s="16" t="s">
        <v>13</v>
      </c>
    </row>
    <row r="12" spans="1:8" ht="15" customHeight="1" x14ac:dyDescent="0.55000000000000004">
      <c r="A12" s="12"/>
      <c r="B12" s="17"/>
      <c r="C12" s="17"/>
      <c r="D12" s="18"/>
      <c r="E12" s="13"/>
      <c r="F12" s="17"/>
      <c r="G12" s="15">
        <f>E12*F12</f>
        <v>0</v>
      </c>
      <c r="H12" s="16" t="s">
        <v>13</v>
      </c>
    </row>
    <row r="13" spans="1:8" ht="15" customHeight="1" x14ac:dyDescent="0.55000000000000004">
      <c r="A13" s="12"/>
      <c r="C13" s="17"/>
      <c r="D13" s="13"/>
      <c r="E13" s="14"/>
      <c r="G13" s="15">
        <f>E13*F13</f>
        <v>0</v>
      </c>
      <c r="H13" s="16" t="s">
        <v>13</v>
      </c>
    </row>
    <row r="14" spans="1:8" ht="15" customHeight="1" x14ac:dyDescent="0.55000000000000004">
      <c r="A14" s="12"/>
      <c r="B14" s="17"/>
      <c r="D14" s="13"/>
      <c r="E14" s="14"/>
      <c r="G14" s="15">
        <v>512</v>
      </c>
      <c r="H14" s="16" t="s">
        <v>13</v>
      </c>
    </row>
    <row r="15" spans="1:8" ht="15" customHeight="1" x14ac:dyDescent="0.55000000000000004">
      <c r="A15" s="19"/>
      <c r="B15" s="6"/>
      <c r="C15" s="5"/>
      <c r="D15" s="20"/>
      <c r="E15" s="3"/>
      <c r="F15" s="5"/>
      <c r="G15" s="21"/>
      <c r="H15" s="21"/>
    </row>
    <row r="16" spans="1:8" ht="15" customHeight="1" x14ac:dyDescent="0.55000000000000004">
      <c r="A16" s="45" t="s">
        <v>14</v>
      </c>
      <c r="B16" s="46"/>
      <c r="C16" s="46"/>
      <c r="D16" s="46"/>
      <c r="E16" s="46"/>
      <c r="F16" s="46"/>
      <c r="G16" s="46"/>
      <c r="H16" s="47"/>
    </row>
    <row r="17" spans="1:8" ht="15" customHeight="1" x14ac:dyDescent="0.55000000000000004">
      <c r="A17" s="22" t="s">
        <v>17</v>
      </c>
      <c r="B17" s="8" t="s">
        <v>6</v>
      </c>
      <c r="C17" s="8" t="s">
        <v>7</v>
      </c>
      <c r="D17" s="9" t="s">
        <v>8</v>
      </c>
      <c r="E17" s="9" t="s">
        <v>9</v>
      </c>
      <c r="F17" s="10" t="s">
        <v>10</v>
      </c>
      <c r="G17" s="30" t="s">
        <v>11</v>
      </c>
      <c r="H17" s="30" t="s">
        <v>12</v>
      </c>
    </row>
    <row r="18" spans="1:8" ht="15" customHeight="1" x14ac:dyDescent="0.55000000000000004">
      <c r="A18" s="12"/>
      <c r="B18" t="s">
        <v>32</v>
      </c>
      <c r="C18" t="s">
        <v>35</v>
      </c>
      <c r="D18" s="14" t="s">
        <v>38</v>
      </c>
      <c r="E18" s="14">
        <v>1</v>
      </c>
      <c r="F18">
        <v>10</v>
      </c>
      <c r="G18" s="15">
        <f t="shared" ref="G18:G22" si="0">E18*F18</f>
        <v>10</v>
      </c>
      <c r="H18" s="16" t="s">
        <v>13</v>
      </c>
    </row>
    <row r="19" spans="1:8" ht="15" customHeight="1" x14ac:dyDescent="0.55000000000000004">
      <c r="A19" s="12"/>
      <c r="B19" s="17" t="s">
        <v>33</v>
      </c>
      <c r="C19" s="17" t="s">
        <v>34</v>
      </c>
      <c r="D19" s="39" t="s">
        <v>40</v>
      </c>
      <c r="E19" s="13">
        <v>1</v>
      </c>
      <c r="F19" s="17">
        <v>2</v>
      </c>
      <c r="G19" s="15">
        <f t="shared" si="0"/>
        <v>2</v>
      </c>
      <c r="H19" s="16" t="s">
        <v>13</v>
      </c>
    </row>
    <row r="20" spans="1:8" ht="15" customHeight="1" x14ac:dyDescent="0.55000000000000004">
      <c r="A20" s="12"/>
      <c r="B20" t="s">
        <v>36</v>
      </c>
      <c r="C20" t="s">
        <v>37</v>
      </c>
      <c r="D20" s="40" t="s">
        <v>39</v>
      </c>
      <c r="E20" s="14">
        <v>1</v>
      </c>
      <c r="F20">
        <v>500</v>
      </c>
      <c r="G20" s="15">
        <f t="shared" si="0"/>
        <v>500</v>
      </c>
      <c r="H20" s="16" t="s">
        <v>13</v>
      </c>
    </row>
    <row r="21" spans="1:8" ht="15" customHeight="1" x14ac:dyDescent="0.55000000000000004">
      <c r="A21" s="12"/>
      <c r="D21" s="14"/>
      <c r="E21" s="14"/>
      <c r="G21" s="15">
        <f t="shared" si="0"/>
        <v>0</v>
      </c>
      <c r="H21" s="16" t="s">
        <v>13</v>
      </c>
    </row>
    <row r="22" spans="1:8" ht="15" customHeight="1" x14ac:dyDescent="0.55000000000000004">
      <c r="A22" s="12"/>
      <c r="D22" s="14"/>
      <c r="E22" s="14"/>
      <c r="G22" s="15">
        <f t="shared" si="0"/>
        <v>0</v>
      </c>
      <c r="H22" s="16" t="s">
        <v>13</v>
      </c>
    </row>
    <row r="23" spans="1:8" ht="15" customHeight="1" x14ac:dyDescent="0.55000000000000004">
      <c r="A23" s="12"/>
      <c r="B23" s="41" t="s">
        <v>15</v>
      </c>
      <c r="C23" s="42"/>
      <c r="D23" s="42"/>
      <c r="E23" s="42"/>
      <c r="F23" s="42"/>
      <c r="G23" s="15">
        <f>SUM(G18:G22)</f>
        <v>512</v>
      </c>
      <c r="H23" s="16" t="s">
        <v>13</v>
      </c>
    </row>
    <row r="24" spans="1:8" ht="15" customHeight="1" x14ac:dyDescent="0.55000000000000004">
      <c r="A24" s="12"/>
      <c r="B24" s="41" t="s">
        <v>16</v>
      </c>
      <c r="C24" s="42"/>
      <c r="D24" s="42"/>
      <c r="E24" s="42"/>
      <c r="F24" s="42"/>
      <c r="G24" s="23">
        <v>0.25</v>
      </c>
      <c r="H24" s="23"/>
    </row>
    <row r="25" spans="1:8" ht="15" customHeight="1" x14ac:dyDescent="0.55000000000000004">
      <c r="A25" s="24"/>
      <c r="B25" s="43" t="s">
        <v>18</v>
      </c>
      <c r="C25" s="42"/>
      <c r="D25" s="42"/>
      <c r="E25" s="42"/>
      <c r="F25" s="42"/>
      <c r="G25" s="15">
        <f>G23*(1+G24)</f>
        <v>640</v>
      </c>
      <c r="H25" s="16" t="s">
        <v>13</v>
      </c>
    </row>
    <row r="26" spans="1:8" ht="15" customHeight="1" x14ac:dyDescent="0.55000000000000004">
      <c r="A26" s="25"/>
      <c r="B26" s="26"/>
      <c r="C26" s="26"/>
      <c r="D26" s="13"/>
      <c r="E26" s="13"/>
      <c r="F26" s="27"/>
      <c r="G26" s="28"/>
      <c r="H26" s="15"/>
    </row>
    <row r="27" spans="1:8" ht="15" customHeight="1" x14ac:dyDescent="0.55000000000000004">
      <c r="A27" s="25" t="s">
        <v>19</v>
      </c>
      <c r="B27" s="26" t="s">
        <v>44</v>
      </c>
      <c r="C27" s="26" t="s">
        <v>48</v>
      </c>
      <c r="D27" s="13" t="s">
        <v>47</v>
      </c>
      <c r="E27" s="13">
        <v>1</v>
      </c>
      <c r="F27" s="27">
        <v>1500</v>
      </c>
      <c r="G27" s="28">
        <f>E27*F27</f>
        <v>1500</v>
      </c>
      <c r="H27" s="16" t="s">
        <v>13</v>
      </c>
    </row>
    <row r="28" spans="1:8" ht="15" customHeight="1" x14ac:dyDescent="0.55000000000000004">
      <c r="A28" s="29"/>
      <c r="B28" s="48" t="s">
        <v>21</v>
      </c>
      <c r="C28" s="49"/>
      <c r="D28" s="49"/>
      <c r="E28" s="49"/>
      <c r="F28" s="49"/>
      <c r="G28" s="28">
        <f>G27-G25</f>
        <v>860</v>
      </c>
      <c r="H28" s="16" t="s">
        <v>13</v>
      </c>
    </row>
    <row r="29" spans="1:8" ht="15" customHeight="1" x14ac:dyDescent="0.55000000000000004">
      <c r="A29" s="22" t="s">
        <v>41</v>
      </c>
      <c r="B29" s="8" t="s">
        <v>6</v>
      </c>
      <c r="C29" s="8" t="s">
        <v>7</v>
      </c>
      <c r="D29" s="9" t="s">
        <v>8</v>
      </c>
      <c r="E29" s="9" t="s">
        <v>9</v>
      </c>
      <c r="F29" s="10" t="s">
        <v>10</v>
      </c>
      <c r="G29" s="30" t="s">
        <v>11</v>
      </c>
      <c r="H29" s="30" t="s">
        <v>12</v>
      </c>
    </row>
    <row r="30" spans="1:8" ht="15" customHeight="1" x14ac:dyDescent="0.55000000000000004">
      <c r="A30" s="12"/>
      <c r="B30" s="17" t="s">
        <v>33</v>
      </c>
      <c r="C30" t="s">
        <v>34</v>
      </c>
      <c r="D30" s="39" t="s">
        <v>40</v>
      </c>
      <c r="E30" s="14">
        <v>1</v>
      </c>
      <c r="F30" s="17">
        <v>2</v>
      </c>
      <c r="G30" s="16">
        <v>2</v>
      </c>
      <c r="H30" s="16" t="s">
        <v>13</v>
      </c>
    </row>
    <row r="31" spans="1:8" ht="15" customHeight="1" x14ac:dyDescent="0.55000000000000004">
      <c r="A31" s="12"/>
      <c r="D31" s="14"/>
      <c r="E31" s="14"/>
      <c r="G31" s="15"/>
      <c r="H31" s="16" t="s">
        <v>13</v>
      </c>
    </row>
    <row r="32" spans="1:8" ht="15" customHeight="1" x14ac:dyDescent="0.55000000000000004">
      <c r="A32" s="12"/>
      <c r="D32" s="14"/>
      <c r="E32" s="14"/>
      <c r="G32" s="15">
        <f t="shared" ref="G32:G33" si="1">E32*F32</f>
        <v>0</v>
      </c>
      <c r="H32" s="16" t="s">
        <v>13</v>
      </c>
    </row>
    <row r="33" spans="1:8" ht="15" customHeight="1" x14ac:dyDescent="0.55000000000000004">
      <c r="A33" s="12"/>
      <c r="D33" s="14"/>
      <c r="E33" s="14"/>
      <c r="G33" s="15">
        <f t="shared" si="1"/>
        <v>0</v>
      </c>
      <c r="H33" s="16" t="s">
        <v>13</v>
      </c>
    </row>
    <row r="34" spans="1:8" ht="15" customHeight="1" x14ac:dyDescent="0.55000000000000004">
      <c r="A34" s="12"/>
      <c r="B34" s="41" t="s">
        <v>15</v>
      </c>
      <c r="C34" s="42"/>
      <c r="D34" s="42"/>
      <c r="E34" s="42"/>
      <c r="F34" s="42"/>
      <c r="G34" s="15">
        <f>SUM(G29:G33)</f>
        <v>2</v>
      </c>
      <c r="H34" s="16" t="s">
        <v>13</v>
      </c>
    </row>
    <row r="35" spans="1:8" ht="15" customHeight="1" x14ac:dyDescent="0.55000000000000004">
      <c r="A35" s="12"/>
      <c r="B35" s="41" t="s">
        <v>16</v>
      </c>
      <c r="C35" s="42"/>
      <c r="D35" s="42"/>
      <c r="E35" s="42"/>
      <c r="F35" s="42"/>
      <c r="G35" s="23">
        <v>0.25</v>
      </c>
      <c r="H35" s="23"/>
    </row>
    <row r="36" spans="1:8" ht="15" customHeight="1" x14ac:dyDescent="0.55000000000000004">
      <c r="A36" s="12"/>
      <c r="B36" s="43" t="s">
        <v>42</v>
      </c>
      <c r="C36" s="42"/>
      <c r="D36" s="42"/>
      <c r="E36" s="42"/>
      <c r="F36" s="42"/>
      <c r="G36" s="15">
        <f>G34*(1+G35)</f>
        <v>2.5</v>
      </c>
      <c r="H36" s="16" t="s">
        <v>13</v>
      </c>
    </row>
    <row r="37" spans="1:8" ht="15" customHeight="1" x14ac:dyDescent="0.55000000000000004">
      <c r="A37" s="25"/>
      <c r="B37" s="26"/>
      <c r="C37" s="26"/>
      <c r="D37" s="13"/>
      <c r="E37" s="13"/>
      <c r="F37" s="27"/>
      <c r="G37" s="28"/>
      <c r="H37" s="15"/>
    </row>
    <row r="38" spans="1:8" ht="15" customHeight="1" x14ac:dyDescent="0.55000000000000004">
      <c r="A38" s="25" t="s">
        <v>22</v>
      </c>
      <c r="B38" s="26" t="s">
        <v>44</v>
      </c>
      <c r="C38" s="26" t="s">
        <v>48</v>
      </c>
      <c r="D38" s="13" t="s">
        <v>47</v>
      </c>
      <c r="E38" s="13">
        <v>1</v>
      </c>
      <c r="F38" s="27">
        <v>1500</v>
      </c>
      <c r="G38" s="28">
        <f>E38*F38</f>
        <v>1500</v>
      </c>
      <c r="H38" s="16" t="s">
        <v>13</v>
      </c>
    </row>
    <row r="39" spans="1:8" ht="15" customHeight="1" x14ac:dyDescent="0.55000000000000004">
      <c r="A39" s="29"/>
      <c r="B39" s="48" t="s">
        <v>43</v>
      </c>
      <c r="C39" s="49"/>
      <c r="D39" s="49"/>
      <c r="E39" s="49"/>
      <c r="F39" s="49"/>
      <c r="G39" s="28">
        <f>G38-G36</f>
        <v>1497.5</v>
      </c>
      <c r="H39" s="16" t="s">
        <v>13</v>
      </c>
    </row>
    <row r="40" spans="1:8" ht="15" customHeight="1" x14ac:dyDescent="0.55000000000000004">
      <c r="A40" s="22"/>
      <c r="B40" s="8"/>
      <c r="C40" s="8"/>
      <c r="D40" s="9"/>
      <c r="E40" s="9"/>
      <c r="F40" s="10"/>
      <c r="G40" s="30"/>
      <c r="H40" s="30"/>
    </row>
    <row r="41" spans="1:8" ht="15" customHeight="1" x14ac:dyDescent="0.55000000000000004">
      <c r="A41" s="45" t="s">
        <v>23</v>
      </c>
      <c r="B41" s="46"/>
      <c r="C41" s="46"/>
      <c r="D41" s="46"/>
      <c r="E41" s="46"/>
      <c r="F41" s="46"/>
      <c r="G41" s="46"/>
      <c r="H41" s="47"/>
    </row>
    <row r="42" spans="1:8" ht="15" customHeight="1" x14ac:dyDescent="0.55000000000000004">
      <c r="A42" s="50"/>
      <c r="B42" s="49"/>
      <c r="C42" s="49"/>
      <c r="D42" s="49"/>
      <c r="E42" s="49"/>
      <c r="F42" s="49"/>
      <c r="G42" s="49"/>
      <c r="H42" s="51"/>
    </row>
    <row r="43" spans="1:8" ht="15" customHeight="1" x14ac:dyDescent="0.55000000000000004">
      <c r="A43" s="45" t="s">
        <v>24</v>
      </c>
      <c r="B43" s="46"/>
      <c r="C43" s="46"/>
      <c r="D43" s="46"/>
      <c r="E43" s="46"/>
      <c r="F43" s="46"/>
      <c r="G43" s="46"/>
      <c r="H43" s="47"/>
    </row>
    <row r="44" spans="1:8" ht="15" customHeight="1" x14ac:dyDescent="0.55000000000000004">
      <c r="A44" s="22" t="s">
        <v>25</v>
      </c>
      <c r="B44" s="8" t="s">
        <v>6</v>
      </c>
      <c r="C44" s="8" t="s">
        <v>7</v>
      </c>
      <c r="D44" s="9" t="s">
        <v>8</v>
      </c>
      <c r="E44" s="31" t="s">
        <v>26</v>
      </c>
      <c r="F44" s="10" t="s">
        <v>10</v>
      </c>
      <c r="G44" s="30" t="s">
        <v>11</v>
      </c>
      <c r="H44" s="30" t="s">
        <v>12</v>
      </c>
    </row>
    <row r="45" spans="1:8" ht="15" customHeight="1" x14ac:dyDescent="0.55000000000000004">
      <c r="A45" s="32" t="s">
        <v>27</v>
      </c>
      <c r="B45" s="26" t="s">
        <v>28</v>
      </c>
      <c r="C45" s="13" t="s">
        <v>49</v>
      </c>
      <c r="D45" s="13" t="s">
        <v>52</v>
      </c>
      <c r="E45" s="13" t="s">
        <v>31</v>
      </c>
      <c r="F45" s="27">
        <v>3000</v>
      </c>
      <c r="G45" s="33">
        <v>3000</v>
      </c>
      <c r="H45" s="34" t="s">
        <v>13</v>
      </c>
    </row>
    <row r="46" spans="1:8" ht="15" customHeight="1" x14ac:dyDescent="0.55000000000000004">
      <c r="A46" s="35"/>
      <c r="B46" s="26"/>
      <c r="C46" s="26"/>
      <c r="D46" s="13"/>
      <c r="E46" s="13"/>
      <c r="F46" s="27"/>
      <c r="G46" s="28"/>
      <c r="H46" s="36"/>
    </row>
    <row r="47" spans="1:8" ht="15" customHeight="1" x14ac:dyDescent="0.55000000000000004">
      <c r="A47" s="52" t="s">
        <v>29</v>
      </c>
      <c r="B47" s="26" t="s">
        <v>54</v>
      </c>
      <c r="C47" s="26" t="s">
        <v>50</v>
      </c>
      <c r="D47" s="13" t="s">
        <v>51</v>
      </c>
      <c r="E47" s="13">
        <v>1</v>
      </c>
      <c r="F47" s="27">
        <v>1000</v>
      </c>
      <c r="G47" s="28">
        <f t="shared" ref="G47:G48" si="2">E47*F47</f>
        <v>1000</v>
      </c>
      <c r="H47" s="16" t="s">
        <v>13</v>
      </c>
    </row>
    <row r="48" spans="1:8" ht="15" customHeight="1" x14ac:dyDescent="0.55000000000000004">
      <c r="A48" s="52"/>
      <c r="B48" s="26" t="s">
        <v>20</v>
      </c>
      <c r="C48" s="26" t="s">
        <v>48</v>
      </c>
      <c r="D48" s="13" t="s">
        <v>47</v>
      </c>
      <c r="E48" s="13">
        <v>1</v>
      </c>
      <c r="F48" s="27">
        <v>1500</v>
      </c>
      <c r="G48" s="28">
        <f t="shared" si="2"/>
        <v>1500</v>
      </c>
      <c r="H48" s="16" t="s">
        <v>13</v>
      </c>
    </row>
    <row r="49" spans="1:8" ht="15" customHeight="1" x14ac:dyDescent="0.55000000000000004">
      <c r="A49" s="35"/>
      <c r="B49" s="53" t="s">
        <v>30</v>
      </c>
      <c r="C49" s="42"/>
      <c r="D49" s="42"/>
      <c r="E49" s="42"/>
      <c r="F49" s="42"/>
      <c r="G49" s="33">
        <f>G45-SUM(G47:G48)</f>
        <v>500</v>
      </c>
      <c r="H49" s="34" t="s">
        <v>13</v>
      </c>
    </row>
    <row r="50" spans="1:8" ht="15" customHeight="1" x14ac:dyDescent="0.55000000000000004">
      <c r="A50" s="35"/>
      <c r="B50" s="3"/>
      <c r="C50" s="3"/>
      <c r="D50" s="20"/>
      <c r="E50" s="20"/>
      <c r="F50" s="20"/>
      <c r="G50" s="37"/>
      <c r="H50" s="38"/>
    </row>
  </sheetData>
  <mergeCells count="16">
    <mergeCell ref="A42:H42"/>
    <mergeCell ref="A43:H43"/>
    <mergeCell ref="A47:A48"/>
    <mergeCell ref="B49:F49"/>
    <mergeCell ref="A41:H41"/>
    <mergeCell ref="B28:F28"/>
    <mergeCell ref="B34:F34"/>
    <mergeCell ref="B35:F35"/>
    <mergeCell ref="B36:F36"/>
    <mergeCell ref="B39:F39"/>
    <mergeCell ref="B23:F23"/>
    <mergeCell ref="B24:F24"/>
    <mergeCell ref="B25:F25"/>
    <mergeCell ref="A1:H1"/>
    <mergeCell ref="A7:H7"/>
    <mergeCell ref="A16:H16"/>
  </mergeCells>
  <conditionalFormatting sqref="G28 G39">
    <cfRule type="cellIs" dxfId="0" priority="1" operator="lessThan">
      <formula>0</formula>
    </cfRule>
  </conditionalFormatting>
  <pageMargins left="0.7" right="0.7" top="0.75" bottom="0.75" header="0.3" footer="0.3"/>
  <pageSetup scale="62" fitToHeight="0" orientation="landscape"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Damian Novgorodov</cp:lastModifiedBy>
  <cp:lastPrinted>2025-10-29T03:21:24Z</cp:lastPrinted>
  <dcterms:modified xsi:type="dcterms:W3CDTF">2025-10-29T03:46:35Z</dcterms:modified>
</cp:coreProperties>
</file>