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53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FORYOUCOM\Desktop\Barrels-Lane\캐릭터 설정(영장,primordial)\"/>
    </mc:Choice>
  </mc:AlternateContent>
  <x:bookViews>
    <x:workbookView xWindow="0" yWindow="0" windowWidth="22845" windowHeight="11340" tabRatio="832" firstSheet="4" activeTab="3"/>
  </x:bookViews>
  <x:sheets>
    <x:sheet name="캐릭터 설정정리" sheetId="1" r:id="rId4"/>
    <x:sheet name="영장(C,H,M,L)" sheetId="2" r:id="rId5"/>
    <x:sheet name="캐릭터 구성(포지션,클라스)" sheetId="3" state="hidden" r:id="rId6"/>
    <x:sheet name="캐릭터 구성(탱커,L)" sheetId="4" r:id="rId7"/>
    <x:sheet name="캐릭터 구성(탱커,M)" sheetId="5" r:id="rId8"/>
    <x:sheet name="캐릭터 구성(탱커,H)" sheetId="6" r:id="rId9"/>
    <x:sheet name="캐릭터 구성(딜러,L)" sheetId="7" r:id="rId10"/>
    <x:sheet name="캐릭터 구성(딜러,M)" sheetId="8" r:id="rId11"/>
    <x:sheet name="캐릭터 구성(딜러,H)" sheetId="9" r:id="rId12"/>
    <x:sheet name="캐릭터 구성(서포터,L)" sheetId="10" r:id="rId13"/>
    <x:sheet name="캐릭터 구성(서포터,M)" sheetId="11" r:id="rId14"/>
    <x:sheet name="캐릭터 구성(서포터,H)" sheetId="12" r:id="rId15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<x:sst xmlns:r="http://schemas.openxmlformats.org/officeDocument/2006/relationships" xmlns:c="http://schemas.openxmlformats.org/drawingml/2006/chart" xmlns:x="http://schemas.openxmlformats.org/spreadsheetml/2006/main" count="2380" uniqueCount="269">
  <x:si>
    <x:t>이스킬 사용시 MP가 아닌 HP를 사용한다.
이스킬을 사용한 라운드에는 이 스킬을 사용한 캐릭터는 HP를 회복은 0이 된다.
이번운드에 "2-FL", "2-FR"에 있는 캐릭터에게 3데미지를 준다. 그후 "프렌지 카운터"를 전부 버리고 버린 "프렌지 카운터" 수 만큼 추가 데미지를 준다. 그후 이 캐릭터에 "프렌지 카운터"를 2개 올린다.(카운터를 최대 10개까지 올릴수 있다.)</x:t>
  </x:si>
  <x:si>
    <x:t>이번 라운드에 "1-F", "1-FR" 칸에 있는 캐릭터에게 2데미지를 준다. 그 후 이 캐릭터에  "피의 맹세" 카운터를 1개 올린다(카운터는 최대 3개까지 올리수있다.)</x:t>
  </x:si>
  <x:si>
    <x:t>이번라운드에 "3-FL", "3-FR", "3-B" 중에 캐릭터가 1명만 있을 경우 캐릭터가 있는 칸을 제외한 "3-FL", "3-FR", "3-B" 중 한 칸으로 이동한다.</x:t>
  </x:si>
  <x:si>
    <x:t>이번라운드에 "2-FL1, "2-F","2-FR1"칸에 있는 캐릭터가 "CT" 칸에 있는 캐릭터에게 데미지를 주는 경우 데미지는 0으로 하며  같은 데미지를  그 캐릭터에게 데미지를 준다.</x:t>
  </x:si>
  <x:si>
    <x:t xml:space="preserve">전장을 휩쓰는 검투사	</x:t>
  </x:si>
  <x:si>
    <x:t>전장을 불태우는 폭풍의 기사</x:t>
  </x:si>
  <x:si>
    <x:t>석양의 보안관(이동)</x:t>
  </x:si>
  <x:si>
    <x:t>나태한 문지기(이동)</x:t>
  </x:si>
  <x:si>
    <x:t>이번라운드에 "CT" 칸에 있는 캐릭터는 HP를 1감소하고 "피의 맹세" 카운터를 2개 올린다(카운터는 최대 3개까지 올리수있다.)</x:t>
  </x:si>
  <x:si>
    <x:t>이번라운드에 "2-L", "2-R" 중 하나를 골라 그칸으로 이동한다. 이동 시 이 캐릭터에 있는 "정조준 카운터"는 전부 사라진다.</x:t>
  </x:si>
  <x:si>
    <x:r>
      <x:t>이번턴까지 "1-F"칸에 이동불가지역을 형성하며 그 칸에 있는 캐릭터는 이동할 수 없으며 라운드 마다 1데미지를 받는다. 
"피의 맹세" 카운터 1개를 제거하고 칸수를 늘릴수 있다.
"피의 맹세" 카운터 1개 제거: "1-FL", "1-FR"
"피의 맹세" 카운터 2개 제거: "2-FL", "2-FR"
"피의 맹세" 카운터 3개 제거: "3-L1", "3-R1"</x:t>
    </x:r>
  </x:si>
  <x:si>
    <x:t>이번라운드에 "1-B" 이동후 "1-F",에 1데미지, "3-F"칸에 있는 캐릭터에게 2데미지를 준다.</x:t>
  </x:si>
  <x:si>
    <x:t>이번라운드에 "2-FL1","2-F","2-FR1"칸에 있는 캐릭터는 다음라운드까지 이동할 수 없다.</x:t>
  </x:si>
  <x:si>
    <x:t xml:space="preserve"> 이번라운드에 "2-FL1", "2-FR1" 칸에 있는 캐릭터에게 2데미지를 준다.</x:t>
  </x:si>
  <x:si>
    <x:t>이번라운드에 "1열F칸"에있는 캐릭터의 HP를 1소모하고 MP를 최대 2올린다.</x:t>
  </x:si>
  <x:si>
    <x:t>이번 라운드에 "2-FL1", "2-F", "2-FR1" 칸에 있는 캐릭터에게 2데미지를 준다.</x:t>
  </x:si>
  <x:si>
    <x:t>이번 라운드에 "1-FR"에 있는 캐릭터는 다음 라운드까지 데미지를 입는 경우 +1를 더 받는다.</x:t>
  </x:si>
  <x:si>
    <x:t>이번 라운드에 주사위를 굴려 1,2,3가 나오면 "1열 F칸"에 있는 캐릭터에게 HP+3을 준다.</x:t>
  </x:si>
  <x:si>
    <x:t>이번라운드에 "1-F"칸에 있는 캐릭터는 MP를 가능한 만큼 소모하고 HP를 소모한 만큼 올린다.</x:t>
  </x:si>
  <x:si>
    <x:t>이번라운드에 :2-F"칸에 있는 캐릭터에게 2데미지를 준다.
 그후 2라운드동안 2데미지를 준다.</x:t>
  </x:si>
  <x:si>
    <x:t>이번 라운드 "CT"칸에 오는데미지는 1감소하며 "1열 F칸" 에 있는 캐릭터에게 1데미지를 준다.</x:t>
  </x:si>
  <x:si>
    <x:t>행운의 치료사(이동)</x:t>
  </x:si>
  <x:si>
    <x:t>이번라운드에 "1열 F칸"에 있는 캐릭터에게 2데미지를 준다.</x:t>
  </x:si>
  <x:si>
    <x:t>이번라운드에 "1-F"에 있는 캐릭터에게 3데미지를 준다.</x:t>
  </x:si>
  <x:si>
    <x:t>이번 턴까지 "1열" 칸에 있는 캐릭터에게 5데미지를 준다.</x:t>
  </x:si>
  <x:si>
    <x:t>이번 라운드에 "1열 F칸"에 있는 캐릭터에게 1데미지를 준다.</x:t>
  </x:si>
  <x:si>
    <x:t>이번 라운드에 "CT" 칸에 있는 캐릭터는 데미지는 2감소한다.</x:t>
  </x:si>
  <x:si>
    <x:t>이번 라운드에 "CT" 칸에 있는 캐릭터는 데미지는 1감소한다.</x:t>
  </x:si>
  <x:si>
    <x:t>이번라은드에 "1-FR" 칸에 있는 캐릭터에게 1데미지를 준다.</x:t>
  </x:si>
  <x:si>
    <x:t>이번라운드에 "1-F" 칸에 있는 캐릭터에게 3데미지를 준다.</x:t>
  </x:si>
  <x:si>
    <x:t>이번턴에 "1-BL", "1-BR"칸에 있는 캐릭터는  추가HP+1를 올린다.</x:t>
  </x:si>
  <x:si>
    <x:t>이번 라운드에 "1-F", "2-F" 칸에 있는 캐릭터에게 1데미지를 준다.</x:t>
  </x:si>
  <x:si>
    <x:t>이번라운드에 "1-F","1-FL" 칸에 있는 캐릭터에게 1데미지를 준다.</x:t>
  </x:si>
  <x:si>
    <x:t>이번 라운드에 "1-FR","1-FL"칸에 있는 캐릭터에게 HP+1을 한다</x:t>
  </x:si>
  <x:si>
    <x:t>이번 라운드에 "1-FL"에 있는 캐릭터는 다음라운드까지 이동할 수 없다.</x:t>
  </x:si>
  <x:si>
    <x:t>이번라운드에 "CT"에 있는 캐릭터가 데미지를 받는 경우 데미지를 3감소한다.</x:t>
  </x:si>
  <x:si>
    <x:t>이번 턴까지 "CT, 1열" 칸에 있는 캐릭터가 받는 데미지는 0이 된다.</x:t>
  </x:si>
  <x:si>
    <x:t>이번 라운드에 "2-F" 칸으로 이동 후 "3-FL1", "3-F", "3-FR1" 칸에 있는 캐릭터에게 2데미지를 준다.</x:t>
  </x:si>
  <x:si>
    <x:t>이번라운드에 "2-FL1", "2-FR1" 칸에 있는 캐릭터가 데미지를 받는 경우 데미지 -2감소 후 한칸 뒤로 이동한다.</x:t>
  </x:si>
  <x:si>
    <x:t>이번라운드에 "2-F", "3-FL2", "3-F", "3-FR2" 칸에 있는 캐릭터의 카운터,추가HP,추가데미지를 없어진다.</x:t>
  </x:si>
  <x:si>
    <x:t>다음 라운드까지 "1-F"칸에 이동불가지역을 형성한다. "1-F"칸에 캐릭터가 있을 경우 스킬은 효과처리되지 않는다.</x:t>
  </x:si>
  <x:si>
    <x:t>이번라운드에 "FL축 1,2열", "BR축 1,2열"칸에 있는 캐릭터에게 3데미지를 준다.</x:t>
  </x:si>
  <x:si>
    <x:t>이번라운드에 "3-FL1", "3-F", "3-FR1"칸에 있는 캐릭터에게 2데미지를 준다.</x:t>
  </x:si>
  <x:si>
    <x:t>"1열" 중 한칸을 선택하여 방향으로 변경후 선택한 칸으로 
이동한다. 이동하려는 칸에 다른캐릭터가 존재하는 경우 데미지 1을 주고 이동하지 않는다.</x:t>
  </x:si>
  <x:si>
    <x:t xml:space="preserve">이번라운드에 "1열F칸"에 있는 캐릭터에게 1데미지를 주고 한칸 뒤로 이동한다. 다음라운드까지 "1열F칸"을 이동불가지역으로 형성한다. </x:t>
  </x:si>
  <x:si>
    <x:t>이번 라운드까지 "CT"칸에 있는 캐릭터에게 데미지를 주는 경우 데미지는 0으로 하며데미지를 주는 캐릭터에게 데미지에 배를 준다. 이번 라운드까지 이동할 수 없다.</x:t>
  </x:si>
  <x:si>
    <x:t>"3-F" 칸에 있는 캐릭터터에게 3데미지를 준다.  그후 이 캐릭터에 있는 "정조준 카운터"를 전부 버리고 버린 "정조준 카운터" 수 만큼 추가 데미지를 준다.</x:t>
  </x:si>
  <x:si>
    <x:t>현자의 돌을 지닌 연금술사</x:t>
  </x:si>
  <x:si>
    <x:t>순풍의 가인 -라에나-</x:t>
  </x:si>
  <x:si>
    <x:t>죽음과 함께 걷는 암살자</x:t>
  </x:si>
  <x:si>
    <x:t>북방의 마법현자 -와이즈-</x:t>
  </x:si>
  <x:si>
    <x:t>마법 방패를 두른 수호자</x:t>
  </x:si>
  <x:si>
    <x:t>(이동)</x:t>
  </x:si>
  <x:si>
    <x:t>이번라운드에 "1열 F칸"에 있는 캐릭터에게 "지휘강화령 카운터"를 올린다. (최대 1개)  캐릭터 스킬 사용시 "지휘강화령 커운터"를 소모하고 추가 데미지1을 준다</x:t>
  </x:si>
  <x:si>
    <x:t>이번라운드에 "1-BL", "3-FL2" 칸에 캐릭터가 전부 있을 경우 칸에 있는 캐릭터의 위치를 변경한다.</x:t>
  </x:si>
  <x:si>
    <x:t>이번라운드에 "정조준 카운터" 2개를 이 캐릭터에게 올린다.
(최대 정조준 카운터는 6개까지 올린 수 있다.)</x:t>
  </x:si>
  <x:si>
    <x:t>이번 라운드 "CT"칸에 오는 데미지는 데미지는 1감소하며
"1열 B칸" 에 있는 캐릭터는 추가HP+1를 올린다.</x:t>
  </x:si>
  <x:si>
    <x:t>▶다양한 직업으로 수천가지의 전술을 구사하는종족
▶전사,프리스트,마법사,격투가,마녀,테이머,주술사,거너,도적 등</x:t>
  </x:si>
  <x:si>
    <x:t>이번 라운드에 "CT" 칸에 있는 캐릭터는 데미지는 2감소한다. 그후 데미지를 준 캐릭터에게 2데미지를 준다.</x:t>
  </x:si>
  <x:si>
    <x:t>다음 라은드까지 "2-FL1", "2-F" 칸을 이동불가지역을 형성한다. "2-FL1", "2-F" 칸에 캐릭터가 있을 경우 스킬은 효과처리되지 않는다.</x:t>
  </x:si>
  <x:si>
    <x:t>딜러(Dealer)</x:t>
  </x:si>
  <x:si>
    <x:t>C(Captain)1</x:t>
  </x:si>
  <x:si>
    <x:t>High class</x:t>
  </x:si>
  <x:si>
    <x:t>C(Captain)2</x:t>
  </x:si>
  <x:si>
    <x:t>Low class</x:t>
  </x:si>
  <x:si>
    <x:t>이형(Morphid)</x:t>
  </x:si>
  <x:si>
    <x:t>불사(Undying)</x:t>
  </x:si>
  <x:si>
    <x:t>식물(Verdant)</x:t>
  </x:si>
  <x:si>
    <x:t>카이른 블레이즈</x:t>
  </x:si>
  <x:si>
    <x:t>왕국의 기사단장</x:t>
  </x:si>
  <x:si>
    <x:t>환수(Mythkin)</x:t>
  </x:si>
  <x:si>
    <x:t>탱커(Tanker)</x:t>
  </x:si>
  <x:si>
    <x:t>헬팽 스트라이크</x:t>
  </x:si>
  <x:si>
    <x:t>사일런트 그리모어</x:t>
  </x:si>
  <x:si>
    <x:t>스틸 윈드 워드</x:t>
  </x:si>
  <x:si>
    <x:t>배너 오브 바우</x:t>
  </x:si>
  <x:si>
    <x:t>커맨딩 그레이스</x:t>
  </x:si>
  <x:si>
    <x:t>이스킬 사용시 MP가 아닌 HP를 사용한다.
이스킬을 사용한 라운드에는 이 스킬을 사용한 캐릭터는 HP를 회복은 0이 된다.
이번운드에 "F축"에 있는 캐릭터에게 3데미지를 준다. 그후"2-F"칸으로 캐릭터를 이동한다. 
그후 "프렌지 카운터"를 전부 버리고 버린 "프렌지 카운터" 수 만큼 추가 데미지를 준다. 그후 이 캐릭터에 "프렌지 카운터"를 3개 올린다.(카운터를 최대 10개까지 올릴수 있다.)</x:t>
  </x:si>
  <x:si>
    <x:t>이스킬 사용시 MP가 아닌 HP를 사용한다.
이스킬을 사용한 라운드에는 이 스킬을 사용한 캐릭터는 HP를 회복은 0이 된다.
이번운드에 "1-FL"에 있는 캐릭터에게 3데미지를 준다. 그후 이 캐릭터에 "프렌지 카운터"를 1개 올린다.(카운터를 최대 10개까지 올릴수 있다.)
이번라운드에 "1-FL"칸에 캐릭터가 없다면 "CT"칸에 있는 캐릭터는 HP-1을 감소하고 "프렌지 카운터"를 1개 올린다.</x:t>
  </x:si>
  <x:si>
    <x:t xml:space="preserve">이번 턴까지 "3-FL1", "3-FL2", "2-F", "3-FR2", "3-FR1" 이동불가지역을 형성한다. "3-FL1", "3-FL2", "2-F", "3-FR2", "3-FR1""칸에 있는 캐릭터는 뒤로 한칸 후퇴한다. </x:t>
  </x:si>
  <x:si>
    <x:t xml:space="preserve">침착한 수비수	</x:t>
  </x:si>
  <x:si>
    <x:t xml:space="preserve">전장의 지휘관	</x:t>
  </x:si>
  <x:si>
    <x:t>모두를 감싸는 수호자</x:t>
  </x:si>
  <x:si>
    <x:t>백성들의 성직자</x:t>
  </x:si>
  <x:si>
    <x:t xml:space="preserve">최전선의 창병	</x:t>
  </x:si>
  <x:si>
    <x:t xml:space="preserve">그림자 속 암살자	</x:t>
  </x:si>
  <x:si>
    <x:t>신성한 빛의 성직자</x:t>
  </x:si>
  <x:si>
    <x:t xml:space="preserve">어설푼 방패병	</x:t>
  </x:si>
  <x:si>
    <x:t>검은 마력의 저주사</x:t>
  </x:si>
  <x:si>
    <x:t>그림자속 수호자</x:t>
  </x:si>
  <x:si>
    <x:t>어둠에서의 반격</x:t>
  </x:si>
  <x:si>
    <x:t>푸른눈의 저격수</x:t>
  </x:si>
  <x:si>
    <x:t>그래도 일이니까</x:t>
  </x:si>
  <x:si>
    <x:t>광전사 -가르칸-</x:t>
  </x:si>
  <x:si>
    <x:t>블러드가드 -로간-</x:t>
  </x:si>
  <x:si>
    <x:t>은결의 마녀 -루안-</x:t>
  </x:si>
  <x:si>
    <x:t>이번라운드에 "F축", "FR축"에 있는 캐릭터에게 3데미지를 준다.</x:t>
  </x:si>
  <x:si>
    <x:t>능력치</x:t>
  </x:si>
  <x:si>
    <x:t>효과</x:t>
  </x:si>
  <x:si>
    <x:t>HP</x:t>
  </x:si>
  <x:si>
    <x:t>탱커</x:t>
  </x:si>
  <x:si>
    <x:t>포지션</x:t>
  </x:si>
  <x:si>
    <x:t>영장</x:t>
  </x:si>
  <x:si>
    <x:t>L</x:t>
  </x:si>
  <x:si>
    <x:t>클라스</x:t>
  </x:si>
  <x:si>
    <x:t>이미지</x:t>
  </x:si>
  <x:si>
    <x:t>이름</x:t>
  </x:si>
  <x:si>
    <x:t>값</x:t>
  </x:si>
  <x:si>
    <x:t>MP</x:t>
  </x:si>
  <x:si>
    <x:t>스킬</x:t>
  </x:si>
  <x:si>
    <x:t>덱</x:t>
  </x:si>
  <x:si>
    <x:t>이동</x:t>
  </x:si>
  <x:si>
    <x:t>카드</x:t>
  </x:si>
  <x:si>
    <x:t>덱종</x:t>
  </x:si>
  <x:si>
    <x:t>특징</x:t>
  </x:si>
  <x:si>
    <x:t>딜러</x:t>
  </x:si>
  <x:si>
    <x:t>서포터</x:t>
  </x:si>
  <x:si>
    <x:t>M</x:t>
  </x:si>
  <x:si>
    <x:t>식물</x:t>
  </x:si>
  <x:si>
    <x:t>H</x:t>
  </x:si>
  <x:si>
    <x:t>지주</x:t>
  </x:si>
  <x:si>
    <x:t>수생</x:t>
  </x:si>
  <x:si>
    <x:t>C1</x:t>
  </x:si>
  <x:si>
    <x:t>이형</x:t>
  </x:si>
  <x:si>
    <x:t>불사</x:t>
  </x:si>
  <x:si>
    <x:t>5</x:t>
  </x:si>
  <x:si>
    <x:t>C2</x:t>
  </x:si>
  <x:si>
    <x:t>-MP</x:t>
  </x:si>
  <x:si>
    <x:t>웅인장</x:t>
  </x:si>
  <x:si>
    <x:t>호쇄광</x:t>
  </x:si>
  <x:si>
    <x:t>7</x:t>
  </x:si>
  <x:si>
    <x:t>대장군</x:t>
  </x:si>
  <x:si>
    <x:t>6</x:t>
  </x:si>
  <x:si>
    <x:t>기계</x:t>
  </x:si>
  <x:si>
    <x:t>신속</x:t>
  </x:si>
  <x:si>
    <x:t>환수</x:t>
  </x:si>
  <x:si>
    <x:t>속사</x:t>
  </x:si>
  <x:si>
    <x:t>합</x:t>
  </x:si>
  <x:si>
    <x:t>연사</x:t>
  </x:si>
  <x:si>
    <x:t>3</x:t>
  </x:si>
  <x:si>
    <x:t>천익</x:t>
  </x:si>
  <x:si>
    <x:t>턴</x:t>
  </x:si>
  <x:si>
    <x:t>+HP</x:t>
  </x:si>
  <x:si>
    <x:t>랭크</x:t>
  </x:si>
  <x:si>
    <x:t>정조준</x:t>
  </x:si>
  <x:si>
    <x:t>0</x:t>
  </x:si>
  <x:si>
    <x:t>4</x:t>
  </x:si>
  <x:si>
    <x:t>카운터</x:t>
  </x:si>
  <x:si>
    <x:t>성휘</x:t>
  </x:si>
  <x:si>
    <x:t>-HP</x:t>
  </x:si>
  <x:si>
    <x:t>2</x:t>
  </x:si>
  <x:si>
    <x:t>-</x:t>
  </x:si>
  <x:si>
    <x:t>+MP</x:t>
  </x:si>
  <x:si>
    <x:t>1</x:t>
  </x:si>
  <x:si>
    <x:t>은결의 마녀 -루안-(이동)</x:t>
  </x:si>
  <x:si>
    <x:t>자유의 치유사(이동)</x:t>
  </x:si>
  <x:si>
    <x:t>노련한 전략가(이동)</x:t>
  </x:si>
  <x:si>
    <x:t>교활한 정보원(이동)</x:t>
  </x:si>
  <x:si>
    <x:t>섬광의 명궁	(이동)</x:t>
  </x:si>
  <x:si>
    <x:t>어설푼 방패병	(이동)</x:t>
  </x:si>
  <x:si>
    <x:t>최전선의 창병	(이동)</x:t>
  </x:si>
  <x:si>
    <x:t>그림자 속 암살자	(이동)</x:t>
  </x:si>
  <x:si>
    <x:t>블러드가드 -로간-(이동)</x:t>
  </x:si>
  <x:si>
    <x:t>하얀검사(이동)</x:t>
  </x:si>
  <x:si>
    <x:t>광무 -잔영-(이동)</x:t>
  </x:si>
  <x:si>
    <x:t>죽음과 함께 걷는 암살자(이동)</x:t>
  </x:si>
  <x:si>
    <x:t>산군 -강수-(이동)</x:t>
  </x:si>
  <x:si>
    <x:t>이번라운드에 "1-F"에 1데미지를 준다.</x:t>
  </x:si>
  <x:si>
    <x:t>마법 방패를 두른 수호자(이동)</x:t>
  </x:si>
  <x:si>
    <x:t/>
  </x:si>
  <x:si>
    <x:t>HP+MP</x:t>
  </x:si>
  <x:si>
    <x:t>그림자베기</x:t>
  </x:si>
  <x:si>
    <x:t>캐릭터구성</x:t>
  </x:si>
  <x:si>
    <x:t>죽음의 발자국</x:t>
  </x:si>
  <x:si>
    <x:t>그림자 수리검</x:t>
  </x:si>
  <x:si>
    <x:t>자유의 치유사</x:t>
  </x:si>
  <x:si>
    <x:t>행운의 치료사</x:t>
  </x:si>
  <x:si>
    <x:t>효과
범위</x:t>
  </x:si>
  <x:si>
    <x:t>랭크-1</x:t>
  </x:si>
  <x:si>
    <x:t>행운의 손길</x:t>
  </x:si>
  <x:si>
    <x:t>교활한 정보원</x:t>
  </x:si>
  <x:si>
    <x:t>어전트 가드</x:t>
  </x:si>
  <x:si>
    <x:t>그림자 벽</x:t>
  </x:si>
  <x:si>
    <x:t>랭크-2</x:t>
  </x:si>
  <x:si>
    <x:t>해방의 빛</x:t>
  </x:si>
  <x:si>
    <x:t>노련한 전략가</x:t>
  </x:si>
  <x:si>
    <x:t>스피어러쉬</x:t>
  </x:si>
  <x:si>
    <x:t>저주의 낙인</x:t>
  </x:si>
  <x:si>
    <x:t>스피어가드</x:t>
  </x:si>
  <x:si>
    <x:t>스킬 수</x:t>
  </x:si>
  <x:si>
    <x:t>클라스능력치</x:t>
  </x:si>
  <x:si>
    <x:t>하얀검사</x:t>
  </x:si>
  <x:si>
    <x:t>랭크-3</x:t>
  </x:si>
  <x:si>
    <x:t>석양의 보안관</x:t>
  </x:si>
  <x:si>
    <x:t>햐얀검무</x:t>
  </x:si>
  <x:si>
    <x:t>스킬거리</x:t>
  </x:si>
  <x:si>
    <x:t>어둠의 속삭임</x:t>
  </x:si>
  <x:si>
    <x:t>전선 재배치</x:t>
  </x:si>
  <x:si>
    <x:t>더러운 거래</x:t>
  </x:si>
  <x:si>
    <x:t>변환: 물질</x:t>
  </x:si>
  <x:si>
    <x:t>변환: 생명</x:t>
  </x:si>
  <x:si>
    <x:t>Captain</x:t>
  </x:si>
  <x:si>
    <x:t>룡윤강벽</x:t>
  </x:si>
  <x:si>
    <x:t>기본데미지</x:t>
  </x:si>
  <x:si>
    <x:t>지휘 강화령</x:t>
  </x:si>
  <x:si>
    <x:t>크리티컬샷</x:t>
  </x:si>
  <x:si>
    <x:t>추가HP</x:t>
  </x:si>
  <x:si>
    <x:t>거짓 정보</x:t>
  </x:si>
  <x:si>
    <x:t>로열 에이드</x:t>
  </x:si>
  <x:si>
    <x:t>문릿 케이지</x:t>
  </x:si>
  <x:si>
    <x:t>순응의 반격</x:t>
  </x:si>
  <x:si>
    <x:t xml:space="preserve">섬광의 명궁	</x:t>
  </x:si>
  <x:si>
    <x:t>산군 -강수-</x:t>
  </x:si>
  <x:si>
    <x:t>광무 -잔영-</x:t>
  </x:si>
  <x:si>
    <x:t>석양의 신판</x:t>
  </x:si>
  <x:si>
    <x:t>데미지감소</x:t>
  </x:si>
  <x:si>
    <x:t>연속사격</x:t>
  </x:si>
  <x:si>
    <x:t>스킬범위</x:t>
  </x:si>
  <x:si>
    <x:t>추가데미지</x:t>
  </x:si>
  <x:si>
    <x:t>바람가르기</x:t>
  </x:si>
  <x:si>
    <x:t>마법반사진</x:t>
  </x:si>
  <x:si>
    <x:t>정보 우위</x:t>
  </x:si>
  <x:si>
    <x:t>나태한 문지기</x:t>
  </x:si>
  <x:si>
    <x:t>오색방진</x:t>
  </x:si>
  <x:si>
    <x:t>철벽 태세</x:t>
  </x:si>
  <x:si>
    <x:t>랭크-4</x:t>
  </x:si>
  <x:si>
    <x:t>미러바인드</x:t>
  </x:si>
  <x:si>
    <x:t>피의 맹세</x:t>
  </x:si>
  <x:si>
    <x:t>진홍의 벽</x:t>
  </x:si>
  <x:si>
    <x:t>문브레이커</x:t>
  </x:si>
  <x:si>
    <x:t>불타는 맹세</x:t>
  </x:si>
  <x:si>
    <x:t>광무-일섬</x:t>
  </x:si>
  <x:si>
    <x:t>사일런트 오더</x:t>
  </x:si>
  <x:si>
    <x:t>천공의 아리아</x:t>
  </x:si>
  <x:si>
    <x:t>프로즌 팩트</x:t>
  </x:si>
  <x:si>
    <x:t>상처 전환</x:t>
  </x:si>
  <x:si>
    <x:t>광무-난무</x:t>
  </x:si>
  <x:si>
    <x:t>광무-연정</x:t>
  </x:si>
  <x:si>
    <x:t>블러드 프렌지</x:t>
  </x:si>
  <x:si>
    <x:t>화염의 심판</x:t>
  </x:si>
  <x:si>
    <x:t>크림슨 로어</x:t>
  </x:si>
  <x:si>
    <x:t>로열 펄스</x:t>
  </x:si>
  <x:si>
    <x:t>앱솔루트</x:t>
  </x:si>
  <x:si>
    <x:t>바람의 노래</x:t>
  </x:si>
  <x:si>
    <x:t>페더 왈츠</x:t>
  </x:si>
  <x:si>
    <x:t>지옥의 참격</x:t>
  </x:si>
  <x:si>
    <x:t>모든 것을 막아내는 성벽</x:t>
  </x:si>
  <x:si>
    <x:t>M(Middle class)</x:t>
  </x:si>
  <x:si>
    <x:t>L(Low class)</x:t>
  </x:si>
  <x:si>
    <x:t>지주(Earthbound)</x:t>
  </x:si>
  <x:si>
    <x:t>영장(Primordial)</x:t>
  </x:si>
  <x:si>
    <x:t>천익(Skyborne)</x:t>
  </x:si>
  <x:si>
    <x:t>서포터(Supporter)</x:t>
  </x:si>
  <x:si>
    <x:t>H(High class)</x:t>
  </x:si>
  <x:si>
    <x:t>수생(Seaborne)</x:t>
  </x:si>
  <x:si>
    <x:t>성휘(Divinite)</x:t>
  </x:si>
  <x:si>
    <x:t>Middle class</x:t>
  </x:si>
  <x:si>
    <x:t>기계(Automaton)</x:t>
  </x:si>
  <x:si>
    <x:t>푸른눈의 저격수(이동)</x:t>
  </x:si>
  <x:si>
    <x:t>침착한 수비수	(이동)</x:t>
  </x:si>
  <x:si>
    <x:t>그림자속 수호자(이동)</x:t>
  </x:si>
  <x:si>
    <x:t>검은 마력의 저주사(이동)</x:t>
  </x:si>
  <x:si>
    <x:t>현자의 돌을 지닌 연금술사(이동)</x:t>
  </x:si>
  <x:si>
    <x:t>카이른 블레이즈(이동)</x:t>
  </x:si>
  <x:si>
    <x:t>광전사 -가르칸-(이동)</x:t>
  </x:si>
  <x:si>
    <x:t>북방의 마법현자 -와이즈-(이동)</x:t>
  </x:si>
  <x:si>
    <x:t>순풍의 가인 -라에나-(이동)</x:t>
  </x:si>
  <x:si>
    <x:t>로열 에이드(이동)</x:t>
  </x:si>
  <x:si>
    <x:t>기흐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</x:si>
</x:sst>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0_);[Red]\(0\)"/>
  </x:numFmts>
  <x:fonts count="10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8"/>
      <x:color rgb="ff000000"/>
    </x:font>
    <x:font>
      <x:name val="맑은 고딕"/>
      <x:sz val="10"/>
      <x:color rgb="ff000000"/>
    </x:font>
    <x:font>
      <x:name val="맑은 고딕"/>
      <x:sz val="9"/>
      <x:color rgb="ff000000"/>
    </x:font>
    <x:font>
      <x:name val="맑은 고딕"/>
      <x:sz val="14"/>
      <x:color rgb="ff000000"/>
      <x:b val="1"/>
    </x:font>
  </x:fonts>
  <x:fills count="6">
    <x:fill>
      <x:patternFill patternType="none"/>
    </x:fill>
    <x:fill>
      <x:patternFill patternType="gray125"/>
    </x:fill>
    <x:fill>
      <x:patternFill patternType="solid">
        <x:fgColor rgb="ffbfbfbf"/>
        <x:bgColor indexed="64"/>
      </x:patternFill>
    </x:fill>
    <x:fill>
      <x:patternFill patternType="solid">
        <x:fgColor rgb="ffd9d9d9"/>
        <x:bgColor indexed="64"/>
      </x:patternFill>
    </x:fill>
    <x:fill>
      <x:patternFill patternType="solid">
        <x:fgColor rgb="fff2aa83"/>
        <x:bgColor indexed="64"/>
      </x:patternFill>
    </x:fill>
    <x:fill>
      <x:patternFill patternType="solid">
        <x:fgColor rgb="ffa9c9e9"/>
        <x:bgColor indexed="64"/>
      </x:patternFill>
    </x:fill>
  </x:fills>
  <x:borders count="34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medium">
        <x:color auto="1"/>
      </x:right>
      <x:top style="thin"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medium">
        <x:color auto="1"/>
      </x:bottom>
    </x:border>
    <x:border>
      <x:left style="medium">
        <x:color auto="1"/>
      </x:left>
      <x:right style="thin">
        <x:color auto="1"/>
      </x:right>
      <x:top style="thin">
        <x:color auto="1"/>
      </x:top>
      <x:bottom style="medium">
        <x:color auto="1"/>
      </x:bottom>
    </x:border>
    <x:border>
      <x:left style="thin">
        <x:color auto="1"/>
      </x:left>
      <x:right style="medium">
        <x:color auto="1"/>
      </x:right>
      <x:top style="medium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medium">
        <x:color auto="1"/>
      </x:top>
      <x:bottom style="thin">
        <x:color auto="1"/>
      </x:bottom>
    </x:border>
    <x:border>
      <x:left style="medium">
        <x:color auto="1"/>
      </x:left>
      <x:right style="thin">
        <x:color auto="1"/>
      </x:right>
      <x:top style="medium">
        <x:color auto="1"/>
      </x:top>
      <x:bottom style="thin">
        <x:color auto="1"/>
      </x:bottom>
    </x:border>
    <x:border>
      <x:left style="medium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medium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medium"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 style="medium">
        <x:color auto="1"/>
      </x:top>
      <x:bottom style="hair">
        <x:color auto="1"/>
      </x:bottom>
    </x:border>
    <x:border>
      <x:left style="thin">
        <x:color auto="1"/>
      </x:left>
      <x:right style="thin">
        <x:color auto="1"/>
      </x:right>
      <x:top style="hair">
        <x:color auto="1"/>
      </x:top>
      <x:bottom style="medium">
        <x:color auto="1"/>
      </x:bottom>
    </x:border>
    <x:border>
      <x:left style="medium">
        <x:color auto="1"/>
      </x:left>
      <x:right style="thin">
        <x:color auto="1"/>
      </x:right>
      <x:top style="medium">
        <x:color auto="1"/>
      </x:top>
      <x:bottom style="hair">
        <x:color auto="1"/>
      </x:bottom>
    </x:border>
    <x:border>
      <x:left style="thin">
        <x:color auto="1"/>
      </x:left>
      <x:right style="medium">
        <x:color auto="1"/>
      </x:right>
      <x:top style="medium">
        <x:color auto="1"/>
      </x:top>
      <x:bottom style="hair">
        <x:color auto="1"/>
      </x:bottom>
    </x:border>
    <x:border>
      <x:left style="medium">
        <x:color auto="1"/>
      </x:left>
      <x:right style="thin">
        <x:color auto="1"/>
      </x:right>
      <x:top style="hair">
        <x:color auto="1"/>
      </x:top>
      <x:bottom style="medium">
        <x:color auto="1"/>
      </x:bottom>
    </x:border>
    <x:border>
      <x:left style="thin">
        <x:color auto="1"/>
      </x:left>
      <x:right style="medium">
        <x:color auto="1"/>
      </x:right>
      <x:top style="hair">
        <x:color auto="1"/>
      </x:top>
      <x:bottom style="medium">
        <x:color auto="1"/>
      </x:bottom>
    </x:border>
    <x:border>
      <x:left>
        <x:color auto="1"/>
      </x:left>
      <x:right style="thin">
        <x:color auto="1"/>
      </x:right>
      <x:top style="medium">
        <x:color auto="1"/>
      </x:top>
      <x:bottom style="hair">
        <x:color auto="1"/>
      </x:bottom>
    </x:border>
    <x:border>
      <x:left>
        <x:color auto="1"/>
      </x:left>
      <x:right style="thin">
        <x:color auto="1"/>
      </x:right>
      <x:top style="hair">
        <x:color auto="1"/>
      </x:top>
      <x:bottom style="medium"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 style="thin"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 style="thin">
        <x:color auto="1"/>
      </x:bottom>
    </x:border>
    <x:border>
      <x:left style="medium">
        <x:color auto="1"/>
      </x:left>
      <x:right style="thin">
        <x:color auto="1"/>
      </x:right>
      <x:top style="thin">
        <x:color auto="1"/>
      </x:top>
      <x:bottom>
        <x:color auto="1"/>
      </x:bottom>
    </x:border>
    <x:border>
      <x:left style="medium"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medium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medium">
        <x:color auto="1"/>
      </x:right>
      <x:top style="thin">
        <x:color auto="1"/>
      </x:top>
      <x:bottom style="thin">
        <x:color auto="1"/>
      </x:bottom>
    </x:border>
    <x:border>
      <x:left style="medium">
        <x:color auto="1"/>
      </x:left>
      <x:right style="thin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medium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medium">
        <x:color auto="1"/>
      </x:bottom>
    </x:border>
  </x:borders>
  <x:cellStyleXfs count="2">
    <x:xf numFmtId="0" fontId="0" fillId="0" borderId="0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</x:cellStyleXfs>
  <x:cellXfs count="106">
    <x:xf numFmtId="0" fontId="0" fillId="0" borderId="0" xfId="0" applyNumberFormat="1">
      <x:alignment horizontal="general" vertical="center"/>
    </x:xf>
    <x:xf numFmtId="164" fontId="0" fillId="0" borderId="1" xfId="1" applyNumberFormat="1" applyFont="1" applyBorder="1">
      <x:alignment horizontal="general" vertical="center"/>
    </x:xf>
    <x:xf numFmtId="41" fontId="0" fillId="0" borderId="2" xfId="1" applyNumberFormat="1" applyFont="1" applyBorder="1">
      <x:alignment horizontal="general" vertical="center"/>
    </x:xf>
    <x:xf numFmtId="41" fontId="0" fillId="0" borderId="3" xfId="1" applyNumberFormat="1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x:xf numFmtId="41" fontId="0" fillId="0" borderId="6" xfId="0" applyNumberFormat="1" applyBorder="1">
      <x:alignment horizontal="general" vertical="center"/>
    </x:xf>
    <x:xf numFmtId="41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2" borderId="7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7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9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9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6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6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" borderId="6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" borderId="6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9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9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8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8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2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2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Border="1" applyAlignment="1">
          <x:alignment horizontal="center" vertical="center"/>
        </x:xf>
      </mc:Fallback>
    </mc:AlternateContent>
    <x:xf numFmtId="0" fontId="0" fillId="0" borderId="7" xfId="0" applyNumberFormat="1" applyBorder="1">
      <x:alignment horizontal="general" vertical="center"/>
    </x:xf>
    <x:xf numFmtId="0" fontId="0" fillId="0" borderId="9" xfId="0" applyNumberFormat="1" applyBorder="1">
      <x:alignment horizontal="general" vertical="center"/>
    </x:xf>
    <x:xf numFmtId="0" fontId="0" fillId="0" borderId="8" xfId="0" applyNumberFormat="1" applyBorder="1">
      <x:alignment horizontal="general" vertical="center"/>
    </x:xf>
    <x:xf numFmtId="0" fontId="0" fillId="0" borderId="3" xfId="0" applyNumberFormat="1" applyBorder="1">
      <x:alignment horizontal="general" vertical="center"/>
    </x:xf>
    <x:xf numFmtId="0" fontId="0" fillId="0" borderId="2" xfId="0" applyNumberFormat="1" applyBorder="1">
      <x:alignment horizontal="general" vertical="center"/>
    </x:xf>
    <x:xf numFmtId="0" fontId="0" fillId="0" borderId="1" xfId="0" applyNumberForma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2" borderId="1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11" xfId="0" applyNumberFormat="1" applyFill="1" applyBorder="1" applyAlignment="1">
          <x:alignment horizontal="center" vertical="center"/>
        </x:xf>
      </mc:Fallback>
    </mc:AlternateContent>
    <x:xf numFmtId="41" fontId="7" fillId="0" borderId="0" xfId="1" applyNumberFormat="1" applyFont="1" applyFill="1" applyBorder="1" applyAlignment="1">
      <x:alignment horizontal="general" vertical="center"/>
    </x:xf>
    <x:xf numFmtId="49" fontId="0" fillId="0" borderId="0" xfId="1" applyNumberFormat="1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2" borderId="5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5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3" xfId="0" applyNumberForma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" xfId="0" applyNumberForma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 wrapText="1"/>
        </x:xf>
      </mc:Fallback>
    </mc:AlternateContent>
    <x:xf numFmtId="41" fontId="7" fillId="0" borderId="0" xfId="1" applyNumberFormat="1" applyFont="1" applyFill="1" applyBorder="1" applyAlignment="1">
      <x:alignment horizontal="general" vertical="center" wrapText="1"/>
    </x:xf>
    <x:xf numFmtId="49" fontId="0" fillId="0" borderId="0" xfId="1" applyNumberFormat="1" applyFont="1" applyFill="1" applyBorder="1" applyAlignment="1">
      <x:alignment horizontal="general" vertical="center" shrinkToFit="1"/>
    </x:xf>
    <mc:AlternateContent xmlns:mc="http://schemas.openxmlformats.org/markup-compatibility/2006">
      <mc:Choice xmlns:hs="http://schemas.haansoft.com/office/spreadsheet/8.0" Requires="hs">
        <x:xf numFmtId="49" fontId="0" fillId="0" borderId="0" xfId="1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1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0" xfId="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2" xfId="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2" xfId="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3" xfId="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3" xfId="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4" xfId="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4" xfId="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5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5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6" xfId="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6" xfId="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7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7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6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6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7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7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0" xfId="0" applyNumberFormat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0" applyNumberFormat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6" xfId="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6" xfId="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0" applyNumberFormat="1" applyAlignment="1">
          <x:alignment horizontal="center" vertical="center"/>
        </x:xf>
      </mc:Fallback>
    </mc:AlternateContent>
    <x:xf numFmtId="0" fontId="0" fillId="0" borderId="0" xfId="0" applyNumberForma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9" fontId="0" fillId="0" borderId="0" xfId="1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1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8" xfId="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8" xfId="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9" xfId="1" applyNumberFormat="1" applyFont="1" applyFill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9" xfId="1" applyNumberFormat="1" applyFont="1" applyFill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9" xfId="0" applyNumberForma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9" xfId="0" applyNumberFormat="1" applyBorder="1" applyAlignment="1">
          <x:alignment horizontal="center" vertical="center" shrinkToFi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2" xfId="0" applyNumberFormat="1" applyBorder="1" applyAlignment="1">
          <x:alignment horizontal="center" vertical="center"/>
        </x:xf>
      </mc:Fallback>
    </mc:AlternateContent>
    <x:xf numFmtId="0" fontId="0" fillId="0" borderId="23" xfId="0" applyNumberFormat="1" applyBorder="1" applyAlignment="1">
      <x:alignment horizontal="left" vertical="center"/>
    </x:xf>
    <x:xf numFmtId="0" fontId="0" fillId="0" borderId="24" xfId="0" applyNumberForma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3" borderId="25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" borderId="25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" borderId="2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" borderId="21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" borderId="22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" borderId="22" xfId="0" applyNumberFormat="1" applyFill="1" applyBorder="1" applyAlignment="1">
          <x:alignment horizontal="center" vertical="center"/>
        </x:xf>
      </mc:Fallback>
    </mc:AlternateContent>
    <x:xf numFmtId="0" fontId="8" fillId="0" borderId="9" xfId="0" applyNumberFormat="1" applyFont="1" applyBorder="1" applyAlignment="1">
      <x:alignment horizontal="left" vertical="top" wrapText="1"/>
    </x:xf>
    <x:xf numFmtId="0" fontId="8" fillId="0" borderId="8" xfId="0" applyNumberFormat="1" applyFont="1" applyBorder="1" applyAlignment="1">
      <x:alignment horizontal="left" vertical="top" wrapText="1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2" xfId="1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2" xfId="1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" xfId="1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" xfId="1" applyNumberFormat="1" applyFont="1" applyBorder="1" applyAlignment="1">
          <x:alignment horizontal="center" vertical="center"/>
        </x:xf>
      </mc:Fallback>
    </mc:AlternateContent>
    <x:xf numFmtId="41" fontId="7" fillId="0" borderId="9" xfId="1" applyNumberFormat="1" applyFont="1" applyBorder="1" applyAlignment="1">
      <x:alignment horizontal="left" vertical="center" wrapText="1"/>
    </x:xf>
    <x:xf numFmtId="41" fontId="7" fillId="0" borderId="9" xfId="1" applyNumberFormat="1" applyFont="1" applyBorder="1" applyAlignment="1">
      <x:alignment horizontal="left" vertical="center"/>
    </x:xf>
    <x:xf numFmtId="41" fontId="7" fillId="0" borderId="8" xfId="1" applyNumberFormat="1" applyFon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4" borderId="25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25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4" borderId="2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21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6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7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7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0" fillId="0" borderId="9" xfId="1" applyNumberFormat="1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0" fillId="0" borderId="9" xfId="1" applyNumberFormat="1" applyFont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0" fillId="0" borderId="8" xfId="1" applyNumberFormat="1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0" fillId="0" borderId="8" xfId="1" applyNumberFormat="1" applyFont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28" xfId="1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28" xfId="1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0" xfId="1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0" xfId="1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5" borderId="25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25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5" borderId="2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21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23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3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1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11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3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1" xfId="0" applyNumberFormat="1" applyFill="1" applyBorder="1" applyAlignment="1">
          <x:alignment horizontal="center" vertical="center"/>
        </x:xf>
      </mc:Fallback>
    </mc:AlternateContent>
    <x:xf numFmtId="0" fontId="0" fillId="0" borderId="9" xfId="0" applyNumberFormat="1" applyBorder="1" applyAlignment="1">
      <x:alignment horizontal="left" vertical="center"/>
    </x:xf>
    <x:xf numFmtId="0" fontId="0" fillId="0" borderId="8" xfId="0" applyNumberFormat="1" applyBorder="1" applyAlignment="1">
      <x:alignment horizontal="left" vertical="center"/>
    </x:xf>
    <x:xf numFmtId="0" fontId="0" fillId="0" borderId="2" xfId="0" applyNumberFormat="1" applyBorder="1" applyAlignment="1">
      <x:alignment horizontal="left" vertical="center"/>
    </x:xf>
    <x:xf numFmtId="0" fontId="0" fillId="0" borderId="1" xfId="0" applyNumberFormat="1" applyBorder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49" fontId="0" fillId="0" borderId="3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3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3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3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0" fillId="0" borderId="28" xfId="1" applyNumberFormat="1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0" fillId="0" borderId="28" xfId="1" applyNumberFormat="1" applyFont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0" fillId="0" borderId="10" xfId="1" applyNumberFormat="1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0" fillId="0" borderId="10" xfId="1" applyNumberFormat="1" applyFont="1" applyBorder="1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0" fillId="0" borderId="30" xfId="1" applyNumberFormat="1" applyFont="1" applyBorder="1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0" fillId="0" borderId="30" xfId="1" applyNumberFormat="1" applyFont="1" applyBorder="1" applyAlignment="1">
          <x:alignment horizontal="right" vertical="center"/>
        </x:xf>
      </mc:Fallback>
    </mc:AlternateContent>
  </x:cellXfs>
  <x:cellStyles count="2">
    <x:cellStyle name="표준" xfId="0" builtinId="0"/>
    <x:cellStyle name="쉼표 [0]" xfId="1" builtinId="6"/>
  </x:cellStyles>
  <x:dxfs count="0"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18.xml.rels><?xml version="1.0" encoding="UTF-8" standalone="yes" ?><Relationships xmlns="http://schemas.openxmlformats.org/package/2006/relationships"><Relationship Id="rId1" Type="http://schemas.openxmlformats.org/officeDocument/2006/relationships/image" Target="../media/image1.png"  /><Relationship Id="rId2" Type="http://schemas.openxmlformats.org/officeDocument/2006/relationships/image" Target="../media/image1.png"  /><Relationship Id="rId3" Type="http://schemas.openxmlformats.org/officeDocument/2006/relationships/image" Target="../media/image1.png"  /><Relationship Id="rId4" Type="http://schemas.openxmlformats.org/officeDocument/2006/relationships/image" Target="../media/image1.png"  /></Relationships>
</file>

<file path=xl/drawings/drawing1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3</xdr:col>
      <xdr:colOff>457200</xdr:colOff>
      <xdr:row>20</xdr:row>
      <xdr:rowOff>1447800</xdr:rowOff>
    </xdr:from>
    <xdr:to>
      <xdr:col>4</xdr:col>
      <xdr:colOff>238125</xdr:colOff>
      <xdr:row>20</xdr:row>
      <xdr:rowOff>1838325</xdr:rowOff>
    </xdr:to>
    <xdr:sp fLocksText="1" fPublished="0">
      <xdr:nvSpPr>
        <xdr:cNvPr id="2" name="육각형 1"/>
        <xdr:cNvSpPr/>
      </xdr:nvSpPr>
      <xdr:spPr>
        <a:xfrm>
          <a:off x="2528454" y="12417136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1257300</xdr:rowOff>
    </xdr:from>
    <xdr:to>
      <xdr:col>4</xdr:col>
      <xdr:colOff>581025</xdr:colOff>
      <xdr:row>20</xdr:row>
      <xdr:rowOff>1647825</xdr:rowOff>
    </xdr:to>
    <xdr:sp fLocksText="1" fPublished="0">
      <xdr:nvSpPr>
        <xdr:cNvPr id="3" name="육각형 2"/>
        <xdr:cNvSpPr/>
      </xdr:nvSpPr>
      <xdr:spPr>
        <a:xfrm>
          <a:off x="2892136" y="12226636"/>
          <a:ext cx="467590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20</xdr:row>
      <xdr:rowOff>1447800</xdr:rowOff>
    </xdr:from>
    <xdr:to>
      <xdr:col>5</xdr:col>
      <xdr:colOff>238125</xdr:colOff>
      <xdr:row>20</xdr:row>
      <xdr:rowOff>1838325</xdr:rowOff>
    </xdr:to>
    <xdr:sp fLocksText="1" fPublished="0">
      <xdr:nvSpPr>
        <xdr:cNvPr id="4" name="육각형 3"/>
        <xdr:cNvSpPr/>
      </xdr:nvSpPr>
      <xdr:spPr>
        <a:xfrm>
          <a:off x="3221182" y="12417136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20</xdr:row>
      <xdr:rowOff>1838325</xdr:rowOff>
    </xdr:from>
    <xdr:to>
      <xdr:col>5</xdr:col>
      <xdr:colOff>247649</xdr:colOff>
      <xdr:row>20</xdr:row>
      <xdr:rowOff>2238375</xdr:rowOff>
    </xdr:to>
    <xdr:sp fLocksText="1" fPublished="0">
      <xdr:nvSpPr>
        <xdr:cNvPr id="5" name="육각형 4"/>
        <xdr:cNvSpPr/>
      </xdr:nvSpPr>
      <xdr:spPr>
        <a:xfrm>
          <a:off x="3238500" y="12798136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2028825</xdr:rowOff>
    </xdr:from>
    <xdr:to>
      <xdr:col>4</xdr:col>
      <xdr:colOff>581025</xdr:colOff>
      <xdr:row>20</xdr:row>
      <xdr:rowOff>2428875</xdr:rowOff>
    </xdr:to>
    <xdr:sp fLocksText="1" fPublished="0">
      <xdr:nvSpPr>
        <xdr:cNvPr id="6" name="육각형 5"/>
        <xdr:cNvSpPr/>
      </xdr:nvSpPr>
      <xdr:spPr>
        <a:xfrm>
          <a:off x="2892136" y="12988636"/>
          <a:ext cx="467590" cy="415636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20</xdr:row>
      <xdr:rowOff>1838325</xdr:rowOff>
    </xdr:from>
    <xdr:to>
      <xdr:col>4</xdr:col>
      <xdr:colOff>238125</xdr:colOff>
      <xdr:row>20</xdr:row>
      <xdr:rowOff>2228850</xdr:rowOff>
    </xdr:to>
    <xdr:sp fLocksText="1" fPublished="0">
      <xdr:nvSpPr>
        <xdr:cNvPr id="7" name="육각형 6"/>
        <xdr:cNvSpPr/>
      </xdr:nvSpPr>
      <xdr:spPr>
        <a:xfrm>
          <a:off x="2528454" y="12798136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1447800</xdr:rowOff>
    </xdr:from>
    <xdr:to>
      <xdr:col>4</xdr:col>
      <xdr:colOff>238125</xdr:colOff>
      <xdr:row>41</xdr:row>
      <xdr:rowOff>1838325</xdr:rowOff>
    </xdr:to>
    <xdr:sp fLocksText="1" fPublished="0">
      <xdr:nvSpPr>
        <xdr:cNvPr id="8" name="육각형 7"/>
        <xdr:cNvSpPr/>
      </xdr:nvSpPr>
      <xdr:spPr>
        <a:xfrm>
          <a:off x="2528454" y="26825862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1257300</xdr:rowOff>
    </xdr:from>
    <xdr:to>
      <xdr:col>4</xdr:col>
      <xdr:colOff>581025</xdr:colOff>
      <xdr:row>41</xdr:row>
      <xdr:rowOff>1647825</xdr:rowOff>
    </xdr:to>
    <xdr:sp fLocksText="1" fPublished="0">
      <xdr:nvSpPr>
        <xdr:cNvPr id="9" name="육각형 8"/>
        <xdr:cNvSpPr/>
      </xdr:nvSpPr>
      <xdr:spPr>
        <a:xfrm>
          <a:off x="2892136" y="26635362"/>
          <a:ext cx="467590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41</xdr:row>
      <xdr:rowOff>1447800</xdr:rowOff>
    </xdr:from>
    <xdr:to>
      <xdr:col>5</xdr:col>
      <xdr:colOff>238125</xdr:colOff>
      <xdr:row>41</xdr:row>
      <xdr:rowOff>1838325</xdr:rowOff>
    </xdr:to>
    <xdr:sp fLocksText="1" fPublished="0">
      <xdr:nvSpPr>
        <xdr:cNvPr id="10" name="육각형 9"/>
        <xdr:cNvSpPr/>
      </xdr:nvSpPr>
      <xdr:spPr>
        <a:xfrm>
          <a:off x="3221182" y="26825862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41</xdr:row>
      <xdr:rowOff>1838325</xdr:rowOff>
    </xdr:from>
    <xdr:to>
      <xdr:col>5</xdr:col>
      <xdr:colOff>247649</xdr:colOff>
      <xdr:row>41</xdr:row>
      <xdr:rowOff>2238375</xdr:rowOff>
    </xdr:to>
    <xdr:sp fLocksText="1" fPublished="0">
      <xdr:nvSpPr>
        <xdr:cNvPr id="11" name="육각형 10"/>
        <xdr:cNvSpPr/>
      </xdr:nvSpPr>
      <xdr:spPr>
        <a:xfrm>
          <a:off x="3238500" y="27206862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2028825</xdr:rowOff>
    </xdr:from>
    <xdr:to>
      <xdr:col>4</xdr:col>
      <xdr:colOff>581025</xdr:colOff>
      <xdr:row>41</xdr:row>
      <xdr:rowOff>2428875</xdr:rowOff>
    </xdr:to>
    <xdr:sp fLocksText="1" fPublished="0">
      <xdr:nvSpPr>
        <xdr:cNvPr id="12" name="육각형 11"/>
        <xdr:cNvSpPr/>
      </xdr:nvSpPr>
      <xdr:spPr>
        <a:xfrm>
          <a:off x="2892136" y="27397362"/>
          <a:ext cx="467590" cy="415636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1838325</xdr:rowOff>
    </xdr:from>
    <xdr:to>
      <xdr:col>4</xdr:col>
      <xdr:colOff>238125</xdr:colOff>
      <xdr:row>41</xdr:row>
      <xdr:rowOff>2228850</xdr:rowOff>
    </xdr:to>
    <xdr:sp fLocksText="1" fPublished="0">
      <xdr:nvSpPr>
        <xdr:cNvPr id="13" name="육각형 12"/>
        <xdr:cNvSpPr/>
      </xdr:nvSpPr>
      <xdr:spPr>
        <a:xfrm>
          <a:off x="2528454" y="27206862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1447800</xdr:rowOff>
    </xdr:from>
    <xdr:to>
      <xdr:col>4</xdr:col>
      <xdr:colOff>238125</xdr:colOff>
      <xdr:row>62</xdr:row>
      <xdr:rowOff>1838325</xdr:rowOff>
    </xdr:to>
    <xdr:sp fLocksText="1" fPublished="0">
      <xdr:nvSpPr>
        <xdr:cNvPr id="14" name="육각형 13"/>
        <xdr:cNvSpPr/>
      </xdr:nvSpPr>
      <xdr:spPr>
        <a:xfrm>
          <a:off x="2528454" y="41234588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1257300</xdr:rowOff>
    </xdr:from>
    <xdr:to>
      <xdr:col>4</xdr:col>
      <xdr:colOff>581025</xdr:colOff>
      <xdr:row>62</xdr:row>
      <xdr:rowOff>1647825</xdr:rowOff>
    </xdr:to>
    <xdr:sp fLocksText="1" fPublished="0">
      <xdr:nvSpPr>
        <xdr:cNvPr id="15" name="육각형 14"/>
        <xdr:cNvSpPr/>
      </xdr:nvSpPr>
      <xdr:spPr>
        <a:xfrm>
          <a:off x="2892136" y="41044092"/>
          <a:ext cx="467590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62</xdr:row>
      <xdr:rowOff>1447800</xdr:rowOff>
    </xdr:from>
    <xdr:to>
      <xdr:col>5</xdr:col>
      <xdr:colOff>238125</xdr:colOff>
      <xdr:row>62</xdr:row>
      <xdr:rowOff>1838325</xdr:rowOff>
    </xdr:to>
    <xdr:sp fLocksText="1" fPublished="0">
      <xdr:nvSpPr>
        <xdr:cNvPr id="16" name="육각형 15"/>
        <xdr:cNvSpPr/>
      </xdr:nvSpPr>
      <xdr:spPr>
        <a:xfrm>
          <a:off x="3221182" y="41234588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62</xdr:row>
      <xdr:rowOff>1838325</xdr:rowOff>
    </xdr:from>
    <xdr:to>
      <xdr:col>5</xdr:col>
      <xdr:colOff>247649</xdr:colOff>
      <xdr:row>62</xdr:row>
      <xdr:rowOff>2238375</xdr:rowOff>
    </xdr:to>
    <xdr:sp fLocksText="1" fPublished="0">
      <xdr:nvSpPr>
        <xdr:cNvPr id="17" name="육각형 16"/>
        <xdr:cNvSpPr/>
      </xdr:nvSpPr>
      <xdr:spPr>
        <a:xfrm>
          <a:off x="3238500" y="41615588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2028825</xdr:rowOff>
    </xdr:from>
    <xdr:to>
      <xdr:col>4</xdr:col>
      <xdr:colOff>581025</xdr:colOff>
      <xdr:row>62</xdr:row>
      <xdr:rowOff>2428875</xdr:rowOff>
    </xdr:to>
    <xdr:sp fLocksText="1" fPublished="0">
      <xdr:nvSpPr>
        <xdr:cNvPr id="18" name="육각형 17"/>
        <xdr:cNvSpPr/>
      </xdr:nvSpPr>
      <xdr:spPr>
        <a:xfrm>
          <a:off x="2892136" y="41806092"/>
          <a:ext cx="467590" cy="415636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1838325</xdr:rowOff>
    </xdr:from>
    <xdr:to>
      <xdr:col>4</xdr:col>
      <xdr:colOff>238125</xdr:colOff>
      <xdr:row>62</xdr:row>
      <xdr:rowOff>2228850</xdr:rowOff>
    </xdr:to>
    <xdr:sp fLocksText="1" fPublished="0">
      <xdr:nvSpPr>
        <xdr:cNvPr id="19" name="육각형 18"/>
        <xdr:cNvSpPr/>
      </xdr:nvSpPr>
      <xdr:spPr>
        <a:xfrm>
          <a:off x="2528454" y="41615588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1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3</xdr:col>
      <xdr:colOff>457200</xdr:colOff>
      <xdr:row>20</xdr:row>
      <xdr:rowOff>1447800</xdr:rowOff>
    </xdr:from>
    <xdr:to>
      <xdr:col>4</xdr:col>
      <xdr:colOff>238125</xdr:colOff>
      <xdr:row>20</xdr:row>
      <xdr:rowOff>1838325</xdr:rowOff>
    </xdr:to>
    <xdr:sp fLocksText="1" fPublished="0">
      <xdr:nvSpPr>
        <xdr:cNvPr id="17" name="육각형 16"/>
        <xdr:cNvSpPr/>
      </xdr:nvSpPr>
      <xdr:spPr>
        <a:xfrm>
          <a:off x="2503714" y="12341679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1257300</xdr:rowOff>
    </xdr:from>
    <xdr:to>
      <xdr:col>4</xdr:col>
      <xdr:colOff>581025</xdr:colOff>
      <xdr:row>20</xdr:row>
      <xdr:rowOff>1647825</xdr:rowOff>
    </xdr:to>
    <xdr:sp fLocksText="1" fPublished="0">
      <xdr:nvSpPr>
        <xdr:cNvPr id="22" name="육각형 21"/>
        <xdr:cNvSpPr/>
      </xdr:nvSpPr>
      <xdr:spPr>
        <a:xfrm>
          <a:off x="2830285" y="12151179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20</xdr:row>
      <xdr:rowOff>1447800</xdr:rowOff>
    </xdr:from>
    <xdr:to>
      <xdr:col>5</xdr:col>
      <xdr:colOff>238125</xdr:colOff>
      <xdr:row>20</xdr:row>
      <xdr:rowOff>1838325</xdr:rowOff>
    </xdr:to>
    <xdr:sp fLocksText="1" fPublished="0">
      <xdr:nvSpPr>
        <xdr:cNvPr id="23" name="육각형 22"/>
        <xdr:cNvSpPr/>
      </xdr:nvSpPr>
      <xdr:spPr>
        <a:xfrm>
          <a:off x="3184071" y="12341679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20</xdr:row>
      <xdr:rowOff>1838325</xdr:rowOff>
    </xdr:from>
    <xdr:to>
      <xdr:col>5</xdr:col>
      <xdr:colOff>247649</xdr:colOff>
      <xdr:row>20</xdr:row>
      <xdr:rowOff>2238375</xdr:rowOff>
    </xdr:to>
    <xdr:sp fLocksText="1" fPublished="0">
      <xdr:nvSpPr>
        <xdr:cNvPr id="24" name="육각형 23"/>
        <xdr:cNvSpPr/>
      </xdr:nvSpPr>
      <xdr:spPr>
        <a:xfrm>
          <a:off x="3197678" y="12736285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2028825</xdr:rowOff>
    </xdr:from>
    <xdr:to>
      <xdr:col>4</xdr:col>
      <xdr:colOff>581025</xdr:colOff>
      <xdr:row>20</xdr:row>
      <xdr:rowOff>2428875</xdr:rowOff>
    </xdr:to>
    <xdr:sp fLocksText="1" fPublished="0">
      <xdr:nvSpPr>
        <xdr:cNvPr id="25" name="육각형 24"/>
        <xdr:cNvSpPr/>
      </xdr:nvSpPr>
      <xdr:spPr>
        <a:xfrm>
          <a:off x="2830285" y="12926785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20</xdr:row>
      <xdr:rowOff>1838325</xdr:rowOff>
    </xdr:from>
    <xdr:to>
      <xdr:col>4</xdr:col>
      <xdr:colOff>238125</xdr:colOff>
      <xdr:row>20</xdr:row>
      <xdr:rowOff>2228850</xdr:rowOff>
    </xdr:to>
    <xdr:sp fLocksText="1" fPublished="0">
      <xdr:nvSpPr>
        <xdr:cNvPr id="26" name="육각형 25"/>
        <xdr:cNvSpPr/>
      </xdr:nvSpPr>
      <xdr:spPr>
        <a:xfrm>
          <a:off x="2503714" y="12736285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1447800</xdr:rowOff>
    </xdr:from>
    <xdr:to>
      <xdr:col>4</xdr:col>
      <xdr:colOff>238125</xdr:colOff>
      <xdr:row>41</xdr:row>
      <xdr:rowOff>1838325</xdr:rowOff>
    </xdr:to>
    <xdr:sp fLocksText="1" fPublished="0">
      <xdr:nvSpPr>
        <xdr:cNvPr id="40" name="육각형 39"/>
        <xdr:cNvSpPr/>
      </xdr:nvSpPr>
      <xdr:spPr>
        <a:xfrm>
          <a:off x="2503714" y="2669721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1257300</xdr:rowOff>
    </xdr:from>
    <xdr:to>
      <xdr:col>4</xdr:col>
      <xdr:colOff>581025</xdr:colOff>
      <xdr:row>41</xdr:row>
      <xdr:rowOff>1647825</xdr:rowOff>
    </xdr:to>
    <xdr:sp fLocksText="1" fPublished="0">
      <xdr:nvSpPr>
        <xdr:cNvPr id="41" name="육각형 40"/>
        <xdr:cNvSpPr/>
      </xdr:nvSpPr>
      <xdr:spPr>
        <a:xfrm>
          <a:off x="2830285" y="26506714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41</xdr:row>
      <xdr:rowOff>1447800</xdr:rowOff>
    </xdr:from>
    <xdr:to>
      <xdr:col>5</xdr:col>
      <xdr:colOff>238125</xdr:colOff>
      <xdr:row>41</xdr:row>
      <xdr:rowOff>1838325</xdr:rowOff>
    </xdr:to>
    <xdr:sp fLocksText="1" fPublished="0">
      <xdr:nvSpPr>
        <xdr:cNvPr id="42" name="육각형 41"/>
        <xdr:cNvSpPr/>
      </xdr:nvSpPr>
      <xdr:spPr>
        <a:xfrm>
          <a:off x="3184071" y="2669721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41</xdr:row>
      <xdr:rowOff>1838325</xdr:rowOff>
    </xdr:from>
    <xdr:to>
      <xdr:col>5</xdr:col>
      <xdr:colOff>247649</xdr:colOff>
      <xdr:row>41</xdr:row>
      <xdr:rowOff>2238375</xdr:rowOff>
    </xdr:to>
    <xdr:sp fLocksText="1" fPublished="0">
      <xdr:nvSpPr>
        <xdr:cNvPr id="43" name="육각형 42"/>
        <xdr:cNvSpPr/>
      </xdr:nvSpPr>
      <xdr:spPr>
        <a:xfrm>
          <a:off x="3197678" y="27091822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2028825</xdr:rowOff>
    </xdr:from>
    <xdr:to>
      <xdr:col>4</xdr:col>
      <xdr:colOff>581025</xdr:colOff>
      <xdr:row>41</xdr:row>
      <xdr:rowOff>2428875</xdr:rowOff>
    </xdr:to>
    <xdr:sp fLocksText="1" fPublished="0">
      <xdr:nvSpPr>
        <xdr:cNvPr id="44" name="육각형 43"/>
        <xdr:cNvSpPr/>
      </xdr:nvSpPr>
      <xdr:spPr>
        <a:xfrm>
          <a:off x="2830285" y="2728232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1838325</xdr:rowOff>
    </xdr:from>
    <xdr:to>
      <xdr:col>4</xdr:col>
      <xdr:colOff>238125</xdr:colOff>
      <xdr:row>41</xdr:row>
      <xdr:rowOff>2228850</xdr:rowOff>
    </xdr:to>
    <xdr:sp fLocksText="1" fPublished="0">
      <xdr:nvSpPr>
        <xdr:cNvPr id="45" name="육각형 44"/>
        <xdr:cNvSpPr/>
      </xdr:nvSpPr>
      <xdr:spPr>
        <a:xfrm>
          <a:off x="2503714" y="27091822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114300</xdr:colOff>
      <xdr:row>41</xdr:row>
      <xdr:rowOff>1257300</xdr:rowOff>
    </xdr:from>
    <xdr:to>
      <xdr:col>11</xdr:col>
      <xdr:colOff>581025</xdr:colOff>
      <xdr:row>41</xdr:row>
      <xdr:rowOff>1647825</xdr:rowOff>
    </xdr:to>
    <xdr:sp fLocksText="1" fPublished="0">
      <xdr:nvSpPr>
        <xdr:cNvPr id="47" name="육각형 46"/>
        <xdr:cNvSpPr/>
      </xdr:nvSpPr>
      <xdr:spPr>
        <a:xfrm>
          <a:off x="7592786" y="26506714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1447800</xdr:rowOff>
    </xdr:from>
    <xdr:to>
      <xdr:col>4</xdr:col>
      <xdr:colOff>238125</xdr:colOff>
      <xdr:row>62</xdr:row>
      <xdr:rowOff>1838325</xdr:rowOff>
    </xdr:to>
    <xdr:sp fLocksText="1" fPublished="0">
      <xdr:nvSpPr>
        <xdr:cNvPr id="62" name="육각형 61"/>
        <xdr:cNvSpPr/>
      </xdr:nvSpPr>
      <xdr:spPr>
        <a:xfrm>
          <a:off x="2503714" y="41052748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1257300</xdr:rowOff>
    </xdr:from>
    <xdr:to>
      <xdr:col>4</xdr:col>
      <xdr:colOff>581025</xdr:colOff>
      <xdr:row>62</xdr:row>
      <xdr:rowOff>1647825</xdr:rowOff>
    </xdr:to>
    <xdr:sp fLocksText="1" fPublished="0">
      <xdr:nvSpPr>
        <xdr:cNvPr id="63" name="육각형 62"/>
        <xdr:cNvSpPr/>
      </xdr:nvSpPr>
      <xdr:spPr>
        <a:xfrm>
          <a:off x="2830285" y="40862252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62</xdr:row>
      <xdr:rowOff>1447800</xdr:rowOff>
    </xdr:from>
    <xdr:to>
      <xdr:col>5</xdr:col>
      <xdr:colOff>238125</xdr:colOff>
      <xdr:row>62</xdr:row>
      <xdr:rowOff>1838325</xdr:rowOff>
    </xdr:to>
    <xdr:sp fLocksText="1" fPublished="0">
      <xdr:nvSpPr>
        <xdr:cNvPr id="64" name="육각형 63"/>
        <xdr:cNvSpPr/>
      </xdr:nvSpPr>
      <xdr:spPr>
        <a:xfrm>
          <a:off x="3184071" y="41052748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62</xdr:row>
      <xdr:rowOff>1838325</xdr:rowOff>
    </xdr:from>
    <xdr:to>
      <xdr:col>5</xdr:col>
      <xdr:colOff>247649</xdr:colOff>
      <xdr:row>62</xdr:row>
      <xdr:rowOff>2238375</xdr:rowOff>
    </xdr:to>
    <xdr:sp fLocksText="1" fPublished="0">
      <xdr:nvSpPr>
        <xdr:cNvPr id="65" name="육각형 64"/>
        <xdr:cNvSpPr/>
      </xdr:nvSpPr>
      <xdr:spPr>
        <a:xfrm>
          <a:off x="3197678" y="41447356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2028825</xdr:rowOff>
    </xdr:from>
    <xdr:to>
      <xdr:col>4</xdr:col>
      <xdr:colOff>581025</xdr:colOff>
      <xdr:row>62</xdr:row>
      <xdr:rowOff>2428875</xdr:rowOff>
    </xdr:to>
    <xdr:sp fLocksText="1" fPublished="0">
      <xdr:nvSpPr>
        <xdr:cNvPr id="66" name="육각형 65"/>
        <xdr:cNvSpPr/>
      </xdr:nvSpPr>
      <xdr:spPr>
        <a:xfrm>
          <a:off x="2830285" y="4163786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1838325</xdr:rowOff>
    </xdr:from>
    <xdr:to>
      <xdr:col>4</xdr:col>
      <xdr:colOff>238125</xdr:colOff>
      <xdr:row>62</xdr:row>
      <xdr:rowOff>2228850</xdr:rowOff>
    </xdr:to>
    <xdr:sp fLocksText="1" fPublished="0">
      <xdr:nvSpPr>
        <xdr:cNvPr id="67" name="육각형 66"/>
        <xdr:cNvSpPr/>
      </xdr:nvSpPr>
      <xdr:spPr>
        <a:xfrm>
          <a:off x="2503714" y="41447356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114300</xdr:colOff>
      <xdr:row>62</xdr:row>
      <xdr:rowOff>1257300</xdr:rowOff>
    </xdr:from>
    <xdr:to>
      <xdr:col>11</xdr:col>
      <xdr:colOff>581025</xdr:colOff>
      <xdr:row>62</xdr:row>
      <xdr:rowOff>1647825</xdr:rowOff>
    </xdr:to>
    <xdr:sp fLocksText="1" fPublished="0">
      <xdr:nvSpPr>
        <xdr:cNvPr id="68" name="육각형 67"/>
        <xdr:cNvSpPr/>
      </xdr:nvSpPr>
      <xdr:spPr>
        <a:xfrm>
          <a:off x="7592786" y="40862252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tx1">
            <a:lumMod val="95000"/>
            <a:lumOff val="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1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3</xdr:col>
      <xdr:colOff>457200</xdr:colOff>
      <xdr:row>20</xdr:row>
      <xdr:rowOff>1447800</xdr:rowOff>
    </xdr:from>
    <xdr:to>
      <xdr:col>4</xdr:col>
      <xdr:colOff>238125</xdr:colOff>
      <xdr:row>20</xdr:row>
      <xdr:rowOff>1838325</xdr:rowOff>
    </xdr:to>
    <xdr:sp fLocksText="1" fPublished="0">
      <xdr:nvSpPr>
        <xdr:cNvPr id="2" name="육각형 1"/>
        <xdr:cNvSpPr/>
      </xdr:nvSpPr>
      <xdr:spPr>
        <a:xfrm>
          <a:off x="2503714" y="12396107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1257300</xdr:rowOff>
    </xdr:from>
    <xdr:to>
      <xdr:col>4</xdr:col>
      <xdr:colOff>581025</xdr:colOff>
      <xdr:row>20</xdr:row>
      <xdr:rowOff>1647825</xdr:rowOff>
    </xdr:to>
    <xdr:sp fLocksText="1" fPublished="0">
      <xdr:nvSpPr>
        <xdr:cNvPr id="3" name="육각형 2"/>
        <xdr:cNvSpPr/>
      </xdr:nvSpPr>
      <xdr:spPr>
        <a:xfrm>
          <a:off x="2830285" y="12205607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20</xdr:row>
      <xdr:rowOff>1447800</xdr:rowOff>
    </xdr:from>
    <xdr:to>
      <xdr:col>5</xdr:col>
      <xdr:colOff>238125</xdr:colOff>
      <xdr:row>20</xdr:row>
      <xdr:rowOff>1838325</xdr:rowOff>
    </xdr:to>
    <xdr:sp fLocksText="1" fPublished="0">
      <xdr:nvSpPr>
        <xdr:cNvPr id="4" name="육각형 3"/>
        <xdr:cNvSpPr/>
      </xdr:nvSpPr>
      <xdr:spPr>
        <a:xfrm>
          <a:off x="3184071" y="12396107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20</xdr:row>
      <xdr:rowOff>1838325</xdr:rowOff>
    </xdr:from>
    <xdr:to>
      <xdr:col>5</xdr:col>
      <xdr:colOff>247649</xdr:colOff>
      <xdr:row>20</xdr:row>
      <xdr:rowOff>2238375</xdr:rowOff>
    </xdr:to>
    <xdr:sp fLocksText="1" fPublished="0">
      <xdr:nvSpPr>
        <xdr:cNvPr id="5" name="육각형 4"/>
        <xdr:cNvSpPr/>
      </xdr:nvSpPr>
      <xdr:spPr>
        <a:xfrm>
          <a:off x="3197678" y="12790715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2028825</xdr:rowOff>
    </xdr:from>
    <xdr:to>
      <xdr:col>4</xdr:col>
      <xdr:colOff>581025</xdr:colOff>
      <xdr:row>20</xdr:row>
      <xdr:rowOff>2428875</xdr:rowOff>
    </xdr:to>
    <xdr:sp fLocksText="1" fPublished="0">
      <xdr:nvSpPr>
        <xdr:cNvPr id="6" name="육각형 5"/>
        <xdr:cNvSpPr/>
      </xdr:nvSpPr>
      <xdr:spPr>
        <a:xfrm>
          <a:off x="2830285" y="12981215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20</xdr:row>
      <xdr:rowOff>1838325</xdr:rowOff>
    </xdr:from>
    <xdr:to>
      <xdr:col>4</xdr:col>
      <xdr:colOff>238125</xdr:colOff>
      <xdr:row>20</xdr:row>
      <xdr:rowOff>2228850</xdr:rowOff>
    </xdr:to>
    <xdr:sp fLocksText="1" fPublished="0">
      <xdr:nvSpPr>
        <xdr:cNvPr id="7" name="육각형 6"/>
        <xdr:cNvSpPr/>
      </xdr:nvSpPr>
      <xdr:spPr>
        <a:xfrm>
          <a:off x="2503714" y="12790715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1447800</xdr:rowOff>
    </xdr:from>
    <xdr:to>
      <xdr:col>4</xdr:col>
      <xdr:colOff>238125</xdr:colOff>
      <xdr:row>41</xdr:row>
      <xdr:rowOff>1838325</xdr:rowOff>
    </xdr:to>
    <xdr:sp fLocksText="1" fPublished="0">
      <xdr:nvSpPr>
        <xdr:cNvPr id="8" name="육각형 7"/>
        <xdr:cNvSpPr/>
      </xdr:nvSpPr>
      <xdr:spPr>
        <a:xfrm>
          <a:off x="2503714" y="26792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1257300</xdr:rowOff>
    </xdr:from>
    <xdr:to>
      <xdr:col>4</xdr:col>
      <xdr:colOff>581025</xdr:colOff>
      <xdr:row>41</xdr:row>
      <xdr:rowOff>1647825</xdr:rowOff>
    </xdr:to>
    <xdr:sp fLocksText="1" fPublished="0">
      <xdr:nvSpPr>
        <xdr:cNvPr id="9" name="육각형 8"/>
        <xdr:cNvSpPr/>
      </xdr:nvSpPr>
      <xdr:spPr>
        <a:xfrm>
          <a:off x="2830285" y="26601966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41</xdr:row>
      <xdr:rowOff>1447800</xdr:rowOff>
    </xdr:from>
    <xdr:to>
      <xdr:col>5</xdr:col>
      <xdr:colOff>238125</xdr:colOff>
      <xdr:row>41</xdr:row>
      <xdr:rowOff>1838325</xdr:rowOff>
    </xdr:to>
    <xdr:sp fLocksText="1" fPublished="0">
      <xdr:nvSpPr>
        <xdr:cNvPr id="10" name="육각형 9"/>
        <xdr:cNvSpPr/>
      </xdr:nvSpPr>
      <xdr:spPr>
        <a:xfrm>
          <a:off x="3184071" y="26792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41</xdr:row>
      <xdr:rowOff>1838325</xdr:rowOff>
    </xdr:from>
    <xdr:to>
      <xdr:col>5</xdr:col>
      <xdr:colOff>247649</xdr:colOff>
      <xdr:row>41</xdr:row>
      <xdr:rowOff>2238375</xdr:rowOff>
    </xdr:to>
    <xdr:sp fLocksText="1" fPublished="0">
      <xdr:nvSpPr>
        <xdr:cNvPr id="11" name="육각형 10"/>
        <xdr:cNvSpPr/>
      </xdr:nvSpPr>
      <xdr:spPr>
        <a:xfrm>
          <a:off x="3197678" y="27187072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2028825</xdr:rowOff>
    </xdr:from>
    <xdr:to>
      <xdr:col>4</xdr:col>
      <xdr:colOff>581025</xdr:colOff>
      <xdr:row>41</xdr:row>
      <xdr:rowOff>2428875</xdr:rowOff>
    </xdr:to>
    <xdr:sp fLocksText="1" fPublished="0">
      <xdr:nvSpPr>
        <xdr:cNvPr id="12" name="육각형 11"/>
        <xdr:cNvSpPr/>
      </xdr:nvSpPr>
      <xdr:spPr>
        <a:xfrm>
          <a:off x="2830285" y="2737757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1838325</xdr:rowOff>
    </xdr:from>
    <xdr:to>
      <xdr:col>4</xdr:col>
      <xdr:colOff>238125</xdr:colOff>
      <xdr:row>41</xdr:row>
      <xdr:rowOff>2228850</xdr:rowOff>
    </xdr:to>
    <xdr:sp fLocksText="1" fPublished="0">
      <xdr:nvSpPr>
        <xdr:cNvPr id="13" name="육각형 12"/>
        <xdr:cNvSpPr/>
      </xdr:nvSpPr>
      <xdr:spPr>
        <a:xfrm>
          <a:off x="2503714" y="27187072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1447800</xdr:rowOff>
    </xdr:from>
    <xdr:to>
      <xdr:col>4</xdr:col>
      <xdr:colOff>238125</xdr:colOff>
      <xdr:row>62</xdr:row>
      <xdr:rowOff>1838325</xdr:rowOff>
    </xdr:to>
    <xdr:sp fLocksText="1" fPublished="0">
      <xdr:nvSpPr>
        <xdr:cNvPr id="15" name="육각형 14"/>
        <xdr:cNvSpPr/>
      </xdr:nvSpPr>
      <xdr:spPr>
        <a:xfrm>
          <a:off x="2503714" y="4118882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1257300</xdr:rowOff>
    </xdr:from>
    <xdr:to>
      <xdr:col>4</xdr:col>
      <xdr:colOff>581025</xdr:colOff>
      <xdr:row>62</xdr:row>
      <xdr:rowOff>1647825</xdr:rowOff>
    </xdr:to>
    <xdr:sp fLocksText="1" fPublished="0">
      <xdr:nvSpPr>
        <xdr:cNvPr id="16" name="육각형 15"/>
        <xdr:cNvSpPr/>
      </xdr:nvSpPr>
      <xdr:spPr>
        <a:xfrm>
          <a:off x="2830285" y="4099832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62</xdr:row>
      <xdr:rowOff>1447800</xdr:rowOff>
    </xdr:from>
    <xdr:to>
      <xdr:col>5</xdr:col>
      <xdr:colOff>238125</xdr:colOff>
      <xdr:row>62</xdr:row>
      <xdr:rowOff>1838325</xdr:rowOff>
    </xdr:to>
    <xdr:sp fLocksText="1" fPublished="0">
      <xdr:nvSpPr>
        <xdr:cNvPr id="17" name="육각형 16"/>
        <xdr:cNvSpPr/>
      </xdr:nvSpPr>
      <xdr:spPr>
        <a:xfrm>
          <a:off x="3184071" y="4118882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62</xdr:row>
      <xdr:rowOff>1838325</xdr:rowOff>
    </xdr:from>
    <xdr:to>
      <xdr:col>5</xdr:col>
      <xdr:colOff>247649</xdr:colOff>
      <xdr:row>62</xdr:row>
      <xdr:rowOff>2238375</xdr:rowOff>
    </xdr:to>
    <xdr:sp fLocksText="1" fPublished="0">
      <xdr:nvSpPr>
        <xdr:cNvPr id="18" name="육각형 17"/>
        <xdr:cNvSpPr/>
      </xdr:nvSpPr>
      <xdr:spPr>
        <a:xfrm>
          <a:off x="3197678" y="41583428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2028825</xdr:rowOff>
    </xdr:from>
    <xdr:to>
      <xdr:col>4</xdr:col>
      <xdr:colOff>581025</xdr:colOff>
      <xdr:row>62</xdr:row>
      <xdr:rowOff>2428875</xdr:rowOff>
    </xdr:to>
    <xdr:sp fLocksText="1" fPublished="0">
      <xdr:nvSpPr>
        <xdr:cNvPr id="19" name="육각형 18"/>
        <xdr:cNvSpPr/>
      </xdr:nvSpPr>
      <xdr:spPr>
        <a:xfrm>
          <a:off x="2830285" y="41773928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1838325</xdr:rowOff>
    </xdr:from>
    <xdr:to>
      <xdr:col>4</xdr:col>
      <xdr:colOff>238125</xdr:colOff>
      <xdr:row>62</xdr:row>
      <xdr:rowOff>2228850</xdr:rowOff>
    </xdr:to>
    <xdr:sp fLocksText="1" fPublished="0">
      <xdr:nvSpPr>
        <xdr:cNvPr id="20" name="육각형 19"/>
        <xdr:cNvSpPr/>
      </xdr:nvSpPr>
      <xdr:spPr>
        <a:xfrm>
          <a:off x="2503714" y="41583428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476250</xdr:colOff>
      <xdr:row>20</xdr:row>
      <xdr:rowOff>1819275</xdr:rowOff>
    </xdr:from>
    <xdr:to>
      <xdr:col>11</xdr:col>
      <xdr:colOff>257175</xdr:colOff>
      <xdr:row>20</xdr:row>
      <xdr:rowOff>2219325</xdr:rowOff>
    </xdr:to>
    <xdr:sp fLocksText="1" fPublished="0">
      <xdr:nvSpPr>
        <xdr:cNvPr id="22" name="육각형 21"/>
        <xdr:cNvSpPr/>
      </xdr:nvSpPr>
      <xdr:spPr>
        <a:xfrm>
          <a:off x="7279821" y="12777107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447675</xdr:colOff>
      <xdr:row>20</xdr:row>
      <xdr:rowOff>1828800</xdr:rowOff>
    </xdr:from>
    <xdr:to>
      <xdr:col>12</xdr:col>
      <xdr:colOff>228600</xdr:colOff>
      <xdr:row>20</xdr:row>
      <xdr:rowOff>2219325</xdr:rowOff>
    </xdr:to>
    <xdr:sp fLocksText="1" fPublished="0">
      <xdr:nvSpPr>
        <xdr:cNvPr id="24" name="육각형 23"/>
        <xdr:cNvSpPr/>
      </xdr:nvSpPr>
      <xdr:spPr>
        <a:xfrm>
          <a:off x="7932964" y="12777107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123824</xdr:colOff>
      <xdr:row>20</xdr:row>
      <xdr:rowOff>2028825</xdr:rowOff>
    </xdr:from>
    <xdr:to>
      <xdr:col>11</xdr:col>
      <xdr:colOff>581025</xdr:colOff>
      <xdr:row>20</xdr:row>
      <xdr:rowOff>2428875</xdr:rowOff>
    </xdr:to>
    <xdr:sp fLocksText="1" fPublished="0">
      <xdr:nvSpPr>
        <xdr:cNvPr id="25" name="육각형 24"/>
        <xdr:cNvSpPr/>
      </xdr:nvSpPr>
      <xdr:spPr>
        <a:xfrm>
          <a:off x="7606393" y="12981215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114300</xdr:colOff>
      <xdr:row>20</xdr:row>
      <xdr:rowOff>1257300</xdr:rowOff>
    </xdr:from>
    <xdr:to>
      <xdr:col>18</xdr:col>
      <xdr:colOff>581025</xdr:colOff>
      <xdr:row>20</xdr:row>
      <xdr:rowOff>1647825</xdr:rowOff>
    </xdr:to>
    <xdr:sp fLocksText="1" fPublished="0">
      <xdr:nvSpPr>
        <xdr:cNvPr id="26" name="육각형 25"/>
        <xdr:cNvSpPr/>
      </xdr:nvSpPr>
      <xdr:spPr>
        <a:xfrm>
          <a:off x="12355285" y="12205607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457200</xdr:colOff>
      <xdr:row>20</xdr:row>
      <xdr:rowOff>1457325</xdr:rowOff>
    </xdr:from>
    <xdr:to>
      <xdr:col>18</xdr:col>
      <xdr:colOff>247649</xdr:colOff>
      <xdr:row>20</xdr:row>
      <xdr:rowOff>1857375</xdr:rowOff>
    </xdr:to>
    <xdr:sp fLocksText="1" fPublished="0">
      <xdr:nvSpPr>
        <xdr:cNvPr id="27" name="육각형 26"/>
        <xdr:cNvSpPr/>
      </xdr:nvSpPr>
      <xdr:spPr>
        <a:xfrm>
          <a:off x="12028715" y="12409715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457200</xdr:colOff>
      <xdr:row>20</xdr:row>
      <xdr:rowOff>1447800</xdr:rowOff>
    </xdr:from>
    <xdr:to>
      <xdr:col>19</xdr:col>
      <xdr:colOff>247649</xdr:colOff>
      <xdr:row>20</xdr:row>
      <xdr:rowOff>1847850</xdr:rowOff>
    </xdr:to>
    <xdr:sp fLocksText="1" fPublished="0">
      <xdr:nvSpPr>
        <xdr:cNvPr id="28" name="육각형 27"/>
        <xdr:cNvSpPr/>
      </xdr:nvSpPr>
      <xdr:spPr>
        <a:xfrm>
          <a:off x="12709072" y="12396107"/>
          <a:ext cx="462642" cy="408214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123824</xdr:colOff>
      <xdr:row>41</xdr:row>
      <xdr:rowOff>876300</xdr:rowOff>
    </xdr:from>
    <xdr:to>
      <xdr:col>11</xdr:col>
      <xdr:colOff>590550</xdr:colOff>
      <xdr:row>41</xdr:row>
      <xdr:rowOff>1266825</xdr:rowOff>
    </xdr:to>
    <xdr:sp fLocksText="1" fPublished="0">
      <xdr:nvSpPr>
        <xdr:cNvPr id="42" name="육각형 41"/>
        <xdr:cNvSpPr/>
      </xdr:nvSpPr>
      <xdr:spPr>
        <a:xfrm>
          <a:off x="7606393" y="26220966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466725</xdr:colOff>
      <xdr:row>41</xdr:row>
      <xdr:rowOff>685799</xdr:rowOff>
    </xdr:from>
    <xdr:to>
      <xdr:col>11</xdr:col>
      <xdr:colOff>247649</xdr:colOff>
      <xdr:row>41</xdr:row>
      <xdr:rowOff>1076325</xdr:rowOff>
    </xdr:to>
    <xdr:sp fLocksText="1" fPublished="0">
      <xdr:nvSpPr>
        <xdr:cNvPr id="43" name="육각형 42"/>
        <xdr:cNvSpPr/>
      </xdr:nvSpPr>
      <xdr:spPr>
        <a:xfrm>
          <a:off x="7279821" y="26030464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114300</xdr:colOff>
      <xdr:row>41</xdr:row>
      <xdr:rowOff>866775</xdr:rowOff>
    </xdr:from>
    <xdr:to>
      <xdr:col>10</xdr:col>
      <xdr:colOff>590550</xdr:colOff>
      <xdr:row>41</xdr:row>
      <xdr:rowOff>1266825</xdr:rowOff>
    </xdr:to>
    <xdr:sp fLocksText="1" fPublished="0">
      <xdr:nvSpPr>
        <xdr:cNvPr id="44" name="육각형 43"/>
        <xdr:cNvSpPr/>
      </xdr:nvSpPr>
      <xdr:spPr>
        <a:xfrm>
          <a:off x="6912428" y="26220966"/>
          <a:ext cx="489857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457200</xdr:colOff>
      <xdr:row>41</xdr:row>
      <xdr:rowOff>685799</xdr:rowOff>
    </xdr:from>
    <xdr:to>
      <xdr:col>12</xdr:col>
      <xdr:colOff>247649</xdr:colOff>
      <xdr:row>41</xdr:row>
      <xdr:rowOff>1076325</xdr:rowOff>
    </xdr:to>
    <xdr:sp fLocksText="1" fPublished="0">
      <xdr:nvSpPr>
        <xdr:cNvPr id="45" name="육각형 44"/>
        <xdr:cNvSpPr/>
      </xdr:nvSpPr>
      <xdr:spPr>
        <a:xfrm>
          <a:off x="7946571" y="26030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12</xdr:col>
      <xdr:colOff>123824</xdr:colOff>
      <xdr:row>41</xdr:row>
      <xdr:rowOff>876300</xdr:rowOff>
    </xdr:from>
    <xdr:to>
      <xdr:col>12</xdr:col>
      <xdr:colOff>590550</xdr:colOff>
      <xdr:row>41</xdr:row>
      <xdr:rowOff>1266825</xdr:rowOff>
    </xdr:to>
    <xdr:sp fLocksText="1" fPublished="0">
      <xdr:nvSpPr>
        <xdr:cNvPr id="46" name="육각형 45"/>
        <xdr:cNvSpPr/>
      </xdr:nvSpPr>
      <xdr:spPr>
        <a:xfrm>
          <a:off x="8286750" y="26220966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361950</xdr:colOff>
      <xdr:row>41</xdr:row>
      <xdr:rowOff>676275</xdr:rowOff>
    </xdr:from>
    <xdr:to>
      <xdr:col>10</xdr:col>
      <xdr:colOff>361950</xdr:colOff>
      <xdr:row>41</xdr:row>
      <xdr:rowOff>990599</xdr:rowOff>
    </xdr:to>
    <xdr:cxnSp fPublished="0">
      <xdr:nvCxnSpPr>
        <xdr:cNvPr id="38" name="직선 화살표 연결선 37"/>
        <xdr:cNvCxnSpPr/>
      </xdr:nvCxnSpPr>
      <xdr:spPr>
        <a:xfrm flipV="1">
          <a:off x="7170964" y="26030464"/>
          <a:ext cx="0" cy="312964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11</xdr:col>
      <xdr:colOff>0</xdr:colOff>
      <xdr:row>41</xdr:row>
      <xdr:rowOff>485775</xdr:rowOff>
    </xdr:from>
    <xdr:to>
      <xdr:col>11</xdr:col>
      <xdr:colOff>0</xdr:colOff>
      <xdr:row>41</xdr:row>
      <xdr:rowOff>800100</xdr:rowOff>
    </xdr:to>
    <xdr:cxnSp fPublished="0">
      <xdr:nvCxnSpPr>
        <xdr:cNvPr id="40" name="직선 화살표 연결선 39"/>
        <xdr:cNvCxnSpPr/>
      </xdr:nvCxnSpPr>
      <xdr:spPr>
        <a:xfrm flipV="1">
          <a:off x="7483928" y="25839966"/>
          <a:ext cx="0" cy="312964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11</xdr:col>
      <xdr:colOff>342899</xdr:colOff>
      <xdr:row>41</xdr:row>
      <xdr:rowOff>676275</xdr:rowOff>
    </xdr:from>
    <xdr:to>
      <xdr:col>11</xdr:col>
      <xdr:colOff>342899</xdr:colOff>
      <xdr:row>41</xdr:row>
      <xdr:rowOff>981075</xdr:rowOff>
    </xdr:to>
    <xdr:cxnSp fPublished="0">
      <xdr:nvCxnSpPr>
        <xdr:cNvPr id="41" name="직선 화살표 연결선 40"/>
        <xdr:cNvCxnSpPr/>
      </xdr:nvCxnSpPr>
      <xdr:spPr>
        <a:xfrm flipV="1">
          <a:off x="7824107" y="26030464"/>
          <a:ext cx="0" cy="299357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12</xdr:col>
      <xdr:colOff>9525</xdr:colOff>
      <xdr:row>41</xdr:row>
      <xdr:rowOff>466725</xdr:rowOff>
    </xdr:from>
    <xdr:to>
      <xdr:col>12</xdr:col>
      <xdr:colOff>9525</xdr:colOff>
      <xdr:row>41</xdr:row>
      <xdr:rowOff>762000</xdr:rowOff>
    </xdr:to>
    <xdr:cxnSp fPublished="0">
      <xdr:nvCxnSpPr>
        <xdr:cNvPr id="47" name="직선 화살표 연결선 46"/>
        <xdr:cNvCxnSpPr/>
      </xdr:nvCxnSpPr>
      <xdr:spPr>
        <a:xfrm flipV="1">
          <a:off x="8177893" y="25812750"/>
          <a:ext cx="0" cy="299357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12</xdr:col>
      <xdr:colOff>352425</xdr:colOff>
      <xdr:row>41</xdr:row>
      <xdr:rowOff>676275</xdr:rowOff>
    </xdr:from>
    <xdr:to>
      <xdr:col>12</xdr:col>
      <xdr:colOff>352425</xdr:colOff>
      <xdr:row>41</xdr:row>
      <xdr:rowOff>981075</xdr:rowOff>
    </xdr:to>
    <xdr:cxnSp fPublished="0">
      <xdr:nvCxnSpPr>
        <xdr:cNvPr id="48" name="직선 화살표 연결선 47"/>
        <xdr:cNvCxnSpPr/>
      </xdr:nvCxnSpPr>
      <xdr:spPr>
        <a:xfrm flipV="1">
          <a:off x="8518071" y="26030464"/>
          <a:ext cx="0" cy="299357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11</xdr:col>
      <xdr:colOff>466725</xdr:colOff>
      <xdr:row>62</xdr:row>
      <xdr:rowOff>1838325</xdr:rowOff>
    </xdr:from>
    <xdr:to>
      <xdr:col>12</xdr:col>
      <xdr:colOff>257175</xdr:colOff>
      <xdr:row>62</xdr:row>
      <xdr:rowOff>2238375</xdr:rowOff>
    </xdr:to>
    <xdr:sp fLocksText="1" fPublished="0">
      <xdr:nvSpPr>
        <xdr:cNvPr id="49" name="육각형 48"/>
        <xdr:cNvSpPr/>
      </xdr:nvSpPr>
      <xdr:spPr>
        <a:xfrm>
          <a:off x="7960178" y="41583428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447675</xdr:colOff>
      <xdr:row>62</xdr:row>
      <xdr:rowOff>1828800</xdr:rowOff>
    </xdr:from>
    <xdr:to>
      <xdr:col>11</xdr:col>
      <xdr:colOff>238125</xdr:colOff>
      <xdr:row>62</xdr:row>
      <xdr:rowOff>2219325</xdr:rowOff>
    </xdr:to>
    <xdr:sp fLocksText="1" fPublished="0">
      <xdr:nvSpPr>
        <xdr:cNvPr id="53" name="육각형 52"/>
        <xdr:cNvSpPr/>
      </xdr:nvSpPr>
      <xdr:spPr>
        <a:xfrm>
          <a:off x="7252607" y="4156982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114300</xdr:colOff>
      <xdr:row>62</xdr:row>
      <xdr:rowOff>885825</xdr:rowOff>
    </xdr:from>
    <xdr:to>
      <xdr:col>18</xdr:col>
      <xdr:colOff>581025</xdr:colOff>
      <xdr:row>62</xdr:row>
      <xdr:rowOff>1285875</xdr:rowOff>
    </xdr:to>
    <xdr:sp fLocksText="1" fPublished="0">
      <xdr:nvSpPr>
        <xdr:cNvPr id="56" name="육각형 55"/>
        <xdr:cNvSpPr/>
      </xdr:nvSpPr>
      <xdr:spPr>
        <a:xfrm>
          <a:off x="12355285" y="40630928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457200</xdr:colOff>
      <xdr:row>62</xdr:row>
      <xdr:rowOff>1085850</xdr:rowOff>
    </xdr:from>
    <xdr:to>
      <xdr:col>18</xdr:col>
      <xdr:colOff>247649</xdr:colOff>
      <xdr:row>62</xdr:row>
      <xdr:rowOff>1476375</xdr:rowOff>
    </xdr:to>
    <xdr:sp fLocksText="1" fPublished="0">
      <xdr:nvSpPr>
        <xdr:cNvPr id="57" name="육각형 56"/>
        <xdr:cNvSpPr/>
      </xdr:nvSpPr>
      <xdr:spPr>
        <a:xfrm>
          <a:off x="12028715" y="40835036"/>
          <a:ext cx="462642" cy="381000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457200</xdr:colOff>
      <xdr:row>62</xdr:row>
      <xdr:rowOff>1085850</xdr:rowOff>
    </xdr:from>
    <xdr:to>
      <xdr:col>19</xdr:col>
      <xdr:colOff>247649</xdr:colOff>
      <xdr:row>62</xdr:row>
      <xdr:rowOff>1476375</xdr:rowOff>
    </xdr:to>
    <xdr:sp fLocksText="1" fPublished="0">
      <xdr:nvSpPr>
        <xdr:cNvPr id="58" name="육각형 57"/>
        <xdr:cNvSpPr/>
      </xdr:nvSpPr>
      <xdr:spPr>
        <a:xfrm>
          <a:off x="12709072" y="40835036"/>
          <a:ext cx="462642" cy="381000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1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3</xdr:col>
      <xdr:colOff>457200</xdr:colOff>
      <xdr:row>20</xdr:row>
      <xdr:rowOff>1447800</xdr:rowOff>
    </xdr:from>
    <xdr:to>
      <xdr:col>4</xdr:col>
      <xdr:colOff>238125</xdr:colOff>
      <xdr:row>20</xdr:row>
      <xdr:rowOff>1838325</xdr:rowOff>
    </xdr:to>
    <xdr:sp fLocksText="1" fPublished="0">
      <xdr:nvSpPr>
        <xdr:cNvPr id="2" name="육각형 1"/>
        <xdr:cNvSpPr/>
      </xdr:nvSpPr>
      <xdr:spPr>
        <a:xfrm>
          <a:off x="2528454" y="12486409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1257300</xdr:rowOff>
    </xdr:from>
    <xdr:to>
      <xdr:col>4</xdr:col>
      <xdr:colOff>581025</xdr:colOff>
      <xdr:row>20</xdr:row>
      <xdr:rowOff>1647825</xdr:rowOff>
    </xdr:to>
    <xdr:sp fLocksText="1" fPublished="0">
      <xdr:nvSpPr>
        <xdr:cNvPr id="3" name="육각형 2"/>
        <xdr:cNvSpPr/>
      </xdr:nvSpPr>
      <xdr:spPr>
        <a:xfrm>
          <a:off x="2892136" y="12295909"/>
          <a:ext cx="467590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20</xdr:row>
      <xdr:rowOff>1447800</xdr:rowOff>
    </xdr:from>
    <xdr:to>
      <xdr:col>5</xdr:col>
      <xdr:colOff>238125</xdr:colOff>
      <xdr:row>20</xdr:row>
      <xdr:rowOff>1838325</xdr:rowOff>
    </xdr:to>
    <xdr:sp fLocksText="1" fPublished="0">
      <xdr:nvSpPr>
        <xdr:cNvPr id="4" name="육각형 3"/>
        <xdr:cNvSpPr/>
      </xdr:nvSpPr>
      <xdr:spPr>
        <a:xfrm>
          <a:off x="3221182" y="12486409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20</xdr:row>
      <xdr:rowOff>1838325</xdr:rowOff>
    </xdr:from>
    <xdr:to>
      <xdr:col>5</xdr:col>
      <xdr:colOff>247649</xdr:colOff>
      <xdr:row>20</xdr:row>
      <xdr:rowOff>2238375</xdr:rowOff>
    </xdr:to>
    <xdr:sp fLocksText="1" fPublished="0">
      <xdr:nvSpPr>
        <xdr:cNvPr id="5" name="육각형 4"/>
        <xdr:cNvSpPr/>
      </xdr:nvSpPr>
      <xdr:spPr>
        <a:xfrm>
          <a:off x="3238500" y="12867409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2028825</xdr:rowOff>
    </xdr:from>
    <xdr:to>
      <xdr:col>4</xdr:col>
      <xdr:colOff>581025</xdr:colOff>
      <xdr:row>20</xdr:row>
      <xdr:rowOff>2428875</xdr:rowOff>
    </xdr:to>
    <xdr:sp fLocksText="1" fPublished="0">
      <xdr:nvSpPr>
        <xdr:cNvPr id="6" name="육각형 5"/>
        <xdr:cNvSpPr/>
      </xdr:nvSpPr>
      <xdr:spPr>
        <a:xfrm>
          <a:off x="2892136" y="13057909"/>
          <a:ext cx="467590" cy="415636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20</xdr:row>
      <xdr:rowOff>1838325</xdr:rowOff>
    </xdr:from>
    <xdr:to>
      <xdr:col>4</xdr:col>
      <xdr:colOff>238125</xdr:colOff>
      <xdr:row>20</xdr:row>
      <xdr:rowOff>2228850</xdr:rowOff>
    </xdr:to>
    <xdr:sp fLocksText="1" fPublished="0">
      <xdr:nvSpPr>
        <xdr:cNvPr id="7" name="육각형 6"/>
        <xdr:cNvSpPr/>
      </xdr:nvSpPr>
      <xdr:spPr>
        <a:xfrm>
          <a:off x="2528454" y="12867409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1447800</xdr:rowOff>
    </xdr:from>
    <xdr:to>
      <xdr:col>4</xdr:col>
      <xdr:colOff>238125</xdr:colOff>
      <xdr:row>41</xdr:row>
      <xdr:rowOff>1838325</xdr:rowOff>
    </xdr:to>
    <xdr:sp fLocksText="1" fPublished="0">
      <xdr:nvSpPr>
        <xdr:cNvPr id="8" name="육각형 7"/>
        <xdr:cNvSpPr/>
      </xdr:nvSpPr>
      <xdr:spPr>
        <a:xfrm>
          <a:off x="2528454" y="26947090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1257300</xdr:rowOff>
    </xdr:from>
    <xdr:to>
      <xdr:col>4</xdr:col>
      <xdr:colOff>581025</xdr:colOff>
      <xdr:row>41</xdr:row>
      <xdr:rowOff>1647825</xdr:rowOff>
    </xdr:to>
    <xdr:sp fLocksText="1" fPublished="0">
      <xdr:nvSpPr>
        <xdr:cNvPr id="9" name="육각형 8"/>
        <xdr:cNvSpPr/>
      </xdr:nvSpPr>
      <xdr:spPr>
        <a:xfrm>
          <a:off x="2892136" y="26756590"/>
          <a:ext cx="467590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41</xdr:row>
      <xdr:rowOff>1447800</xdr:rowOff>
    </xdr:from>
    <xdr:to>
      <xdr:col>5</xdr:col>
      <xdr:colOff>238125</xdr:colOff>
      <xdr:row>41</xdr:row>
      <xdr:rowOff>1838325</xdr:rowOff>
    </xdr:to>
    <xdr:sp fLocksText="1" fPublished="0">
      <xdr:nvSpPr>
        <xdr:cNvPr id="10" name="육각형 9"/>
        <xdr:cNvSpPr/>
      </xdr:nvSpPr>
      <xdr:spPr>
        <a:xfrm>
          <a:off x="3221182" y="26947090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41</xdr:row>
      <xdr:rowOff>1838325</xdr:rowOff>
    </xdr:from>
    <xdr:to>
      <xdr:col>5</xdr:col>
      <xdr:colOff>247649</xdr:colOff>
      <xdr:row>41</xdr:row>
      <xdr:rowOff>2238375</xdr:rowOff>
    </xdr:to>
    <xdr:sp fLocksText="1" fPublished="0">
      <xdr:nvSpPr>
        <xdr:cNvPr id="11" name="육각형 10"/>
        <xdr:cNvSpPr/>
      </xdr:nvSpPr>
      <xdr:spPr>
        <a:xfrm>
          <a:off x="3238500" y="27328090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2028825</xdr:rowOff>
    </xdr:from>
    <xdr:to>
      <xdr:col>4</xdr:col>
      <xdr:colOff>581025</xdr:colOff>
      <xdr:row>41</xdr:row>
      <xdr:rowOff>2428875</xdr:rowOff>
    </xdr:to>
    <xdr:sp fLocksText="1" fPublished="0">
      <xdr:nvSpPr>
        <xdr:cNvPr id="12" name="육각형 11"/>
        <xdr:cNvSpPr/>
      </xdr:nvSpPr>
      <xdr:spPr>
        <a:xfrm>
          <a:off x="2892136" y="27518590"/>
          <a:ext cx="467590" cy="415636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1838325</xdr:rowOff>
    </xdr:from>
    <xdr:to>
      <xdr:col>4</xdr:col>
      <xdr:colOff>238125</xdr:colOff>
      <xdr:row>41</xdr:row>
      <xdr:rowOff>2228850</xdr:rowOff>
    </xdr:to>
    <xdr:sp fLocksText="1" fPublished="0">
      <xdr:nvSpPr>
        <xdr:cNvPr id="13" name="육각형 12"/>
        <xdr:cNvSpPr/>
      </xdr:nvSpPr>
      <xdr:spPr>
        <a:xfrm>
          <a:off x="2528454" y="27328090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1447800</xdr:rowOff>
    </xdr:from>
    <xdr:to>
      <xdr:col>4</xdr:col>
      <xdr:colOff>238125</xdr:colOff>
      <xdr:row>62</xdr:row>
      <xdr:rowOff>1838325</xdr:rowOff>
    </xdr:to>
    <xdr:sp fLocksText="1" fPublished="0">
      <xdr:nvSpPr>
        <xdr:cNvPr id="14" name="육각형 13"/>
        <xdr:cNvSpPr/>
      </xdr:nvSpPr>
      <xdr:spPr>
        <a:xfrm>
          <a:off x="2528454" y="41979268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1257300</xdr:rowOff>
    </xdr:from>
    <xdr:to>
      <xdr:col>4</xdr:col>
      <xdr:colOff>581025</xdr:colOff>
      <xdr:row>62</xdr:row>
      <xdr:rowOff>1647825</xdr:rowOff>
    </xdr:to>
    <xdr:sp fLocksText="1" fPublished="0">
      <xdr:nvSpPr>
        <xdr:cNvPr id="15" name="육각형 14"/>
        <xdr:cNvSpPr/>
      </xdr:nvSpPr>
      <xdr:spPr>
        <a:xfrm>
          <a:off x="2892136" y="41788772"/>
          <a:ext cx="467590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62</xdr:row>
      <xdr:rowOff>1447800</xdr:rowOff>
    </xdr:from>
    <xdr:to>
      <xdr:col>5</xdr:col>
      <xdr:colOff>238125</xdr:colOff>
      <xdr:row>62</xdr:row>
      <xdr:rowOff>1838325</xdr:rowOff>
    </xdr:to>
    <xdr:sp fLocksText="1" fPublished="0">
      <xdr:nvSpPr>
        <xdr:cNvPr id="16" name="육각형 15"/>
        <xdr:cNvSpPr/>
      </xdr:nvSpPr>
      <xdr:spPr>
        <a:xfrm>
          <a:off x="3221182" y="41979268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62</xdr:row>
      <xdr:rowOff>1838325</xdr:rowOff>
    </xdr:from>
    <xdr:to>
      <xdr:col>5</xdr:col>
      <xdr:colOff>247649</xdr:colOff>
      <xdr:row>62</xdr:row>
      <xdr:rowOff>2238375</xdr:rowOff>
    </xdr:to>
    <xdr:sp fLocksText="1" fPublished="0">
      <xdr:nvSpPr>
        <xdr:cNvPr id="17" name="육각형 16"/>
        <xdr:cNvSpPr/>
      </xdr:nvSpPr>
      <xdr:spPr>
        <a:xfrm>
          <a:off x="3238500" y="42360268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2028825</xdr:rowOff>
    </xdr:from>
    <xdr:to>
      <xdr:col>4</xdr:col>
      <xdr:colOff>581025</xdr:colOff>
      <xdr:row>62</xdr:row>
      <xdr:rowOff>2428875</xdr:rowOff>
    </xdr:to>
    <xdr:sp fLocksText="1" fPublished="0">
      <xdr:nvSpPr>
        <xdr:cNvPr id="18" name="육각형 17"/>
        <xdr:cNvSpPr/>
      </xdr:nvSpPr>
      <xdr:spPr>
        <a:xfrm>
          <a:off x="2892136" y="42550772"/>
          <a:ext cx="467590" cy="415636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1838325</xdr:rowOff>
    </xdr:from>
    <xdr:to>
      <xdr:col>4</xdr:col>
      <xdr:colOff>238125</xdr:colOff>
      <xdr:row>62</xdr:row>
      <xdr:rowOff>2228850</xdr:rowOff>
    </xdr:to>
    <xdr:sp fLocksText="1" fPublished="0">
      <xdr:nvSpPr>
        <xdr:cNvPr id="19" name="육각형 18"/>
        <xdr:cNvSpPr/>
      </xdr:nvSpPr>
      <xdr:spPr>
        <a:xfrm>
          <a:off x="2528454" y="42360268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114300</xdr:colOff>
      <xdr:row>20</xdr:row>
      <xdr:rowOff>1257300</xdr:rowOff>
    </xdr:from>
    <xdr:to>
      <xdr:col>18</xdr:col>
      <xdr:colOff>590550</xdr:colOff>
      <xdr:row>20</xdr:row>
      <xdr:rowOff>1647825</xdr:rowOff>
    </xdr:to>
    <xdr:sp fLocksText="1" fPublished="0">
      <xdr:nvSpPr>
        <xdr:cNvPr id="24" name="육각형 23"/>
        <xdr:cNvSpPr/>
      </xdr:nvSpPr>
      <xdr:spPr>
        <a:xfrm>
          <a:off x="12590317" y="12295909"/>
          <a:ext cx="467590" cy="381000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24</xdr:col>
      <xdr:colOff>457200</xdr:colOff>
      <xdr:row>20</xdr:row>
      <xdr:rowOff>1447800</xdr:rowOff>
    </xdr:from>
    <xdr:to>
      <xdr:col>25</xdr:col>
      <xdr:colOff>238125</xdr:colOff>
      <xdr:row>20</xdr:row>
      <xdr:rowOff>1838325</xdr:rowOff>
    </xdr:to>
    <xdr:sp fLocksText="1" fPublished="0">
      <xdr:nvSpPr>
        <xdr:cNvPr id="25" name="육각형 24"/>
        <xdr:cNvSpPr/>
      </xdr:nvSpPr>
      <xdr:spPr>
        <a:xfrm>
          <a:off x="17075726" y="12486409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tx1">
            <a:lumMod val="95000"/>
            <a:lumOff val="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114300</xdr:colOff>
      <xdr:row>20</xdr:row>
      <xdr:rowOff>1257300</xdr:rowOff>
    </xdr:from>
    <xdr:to>
      <xdr:col>25</xdr:col>
      <xdr:colOff>581025</xdr:colOff>
      <xdr:row>20</xdr:row>
      <xdr:rowOff>1657350</xdr:rowOff>
    </xdr:to>
    <xdr:sp fLocksText="1" fPublished="0">
      <xdr:nvSpPr>
        <xdr:cNvPr id="26" name="육각형 25"/>
        <xdr:cNvSpPr/>
      </xdr:nvSpPr>
      <xdr:spPr>
        <a:xfrm>
          <a:off x="17439410" y="12295909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chemeClr val="tx1">
            <a:lumMod val="95000"/>
            <a:lumOff val="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476250</xdr:colOff>
      <xdr:row>20</xdr:row>
      <xdr:rowOff>1466850</xdr:rowOff>
    </xdr:from>
    <xdr:to>
      <xdr:col>26</xdr:col>
      <xdr:colOff>257175</xdr:colOff>
      <xdr:row>20</xdr:row>
      <xdr:rowOff>1857375</xdr:rowOff>
    </xdr:to>
    <xdr:sp fLocksText="1" fPublished="0">
      <xdr:nvSpPr>
        <xdr:cNvPr id="27" name="육각형 26"/>
        <xdr:cNvSpPr/>
      </xdr:nvSpPr>
      <xdr:spPr>
        <a:xfrm>
          <a:off x="17785772" y="12503728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tx1">
            <a:lumMod val="95000"/>
            <a:lumOff val="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24</xdr:col>
      <xdr:colOff>657225</xdr:colOff>
      <xdr:row>20</xdr:row>
      <xdr:rowOff>1247775</xdr:rowOff>
    </xdr:from>
    <xdr:to>
      <xdr:col>24</xdr:col>
      <xdr:colOff>657225</xdr:colOff>
      <xdr:row>20</xdr:row>
      <xdr:rowOff>1543050</xdr:rowOff>
    </xdr:to>
    <xdr:cxnSp fPublished="0">
      <xdr:nvCxnSpPr>
        <xdr:cNvPr id="28" name="직선 화살표 연결선 27"/>
        <xdr:cNvCxnSpPr/>
      </xdr:nvCxnSpPr>
      <xdr:spPr>
        <a:xfrm flipV="1">
          <a:off x="17283546" y="12278591"/>
          <a:ext cx="0" cy="294409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25</xdr:col>
      <xdr:colOff>361950</xdr:colOff>
      <xdr:row>20</xdr:row>
      <xdr:rowOff>1038225</xdr:rowOff>
    </xdr:from>
    <xdr:to>
      <xdr:col>25</xdr:col>
      <xdr:colOff>361950</xdr:colOff>
      <xdr:row>20</xdr:row>
      <xdr:rowOff>1352550</xdr:rowOff>
    </xdr:to>
    <xdr:cxnSp fPublished="0">
      <xdr:nvCxnSpPr>
        <xdr:cNvPr id="29" name="직선 화살표 연결선 28"/>
        <xdr:cNvCxnSpPr/>
      </xdr:nvCxnSpPr>
      <xdr:spPr>
        <a:xfrm flipV="1">
          <a:off x="17681864" y="12070772"/>
          <a:ext cx="0" cy="311727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26</xdr:col>
      <xdr:colOff>19050</xdr:colOff>
      <xdr:row>20</xdr:row>
      <xdr:rowOff>1276350</xdr:rowOff>
    </xdr:from>
    <xdr:to>
      <xdr:col>26</xdr:col>
      <xdr:colOff>19050</xdr:colOff>
      <xdr:row>20</xdr:row>
      <xdr:rowOff>1571625</xdr:rowOff>
    </xdr:to>
    <xdr:cxnSp fPublished="0">
      <xdr:nvCxnSpPr>
        <xdr:cNvPr id="30" name="직선 화살표 연결선 29"/>
        <xdr:cNvCxnSpPr/>
      </xdr:nvCxnSpPr>
      <xdr:spPr>
        <a:xfrm flipV="1">
          <a:off x="18028226" y="12313228"/>
          <a:ext cx="0" cy="294409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11</xdr:col>
      <xdr:colOff>114300</xdr:colOff>
      <xdr:row>41</xdr:row>
      <xdr:rowOff>495299</xdr:rowOff>
    </xdr:from>
    <xdr:to>
      <xdr:col>11</xdr:col>
      <xdr:colOff>581025</xdr:colOff>
      <xdr:row>41</xdr:row>
      <xdr:rowOff>885825</xdr:rowOff>
    </xdr:to>
    <xdr:sp fLocksText="1" fPublished="0">
      <xdr:nvSpPr>
        <xdr:cNvPr id="20" name="육각형 19"/>
        <xdr:cNvSpPr/>
      </xdr:nvSpPr>
      <xdr:spPr>
        <a:xfrm>
          <a:off x="7741226" y="25994590"/>
          <a:ext cx="467590" cy="381000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457200</xdr:colOff>
      <xdr:row>41</xdr:row>
      <xdr:rowOff>685799</xdr:rowOff>
    </xdr:from>
    <xdr:to>
      <xdr:col>11</xdr:col>
      <xdr:colOff>247649</xdr:colOff>
      <xdr:row>41</xdr:row>
      <xdr:rowOff>1085850</xdr:rowOff>
    </xdr:to>
    <xdr:sp fLocksText="1" fPublished="0">
      <xdr:nvSpPr>
        <xdr:cNvPr id="21" name="육각형 20"/>
        <xdr:cNvSpPr/>
      </xdr:nvSpPr>
      <xdr:spPr>
        <a:xfrm>
          <a:off x="7377545" y="26185090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114300</xdr:colOff>
      <xdr:row>41</xdr:row>
      <xdr:rowOff>876300</xdr:rowOff>
    </xdr:from>
    <xdr:to>
      <xdr:col>11</xdr:col>
      <xdr:colOff>590550</xdr:colOff>
      <xdr:row>41</xdr:row>
      <xdr:rowOff>1276350</xdr:rowOff>
    </xdr:to>
    <xdr:sp fLocksText="1" fPublished="0">
      <xdr:nvSpPr>
        <xdr:cNvPr id="22" name="육각형 21"/>
        <xdr:cNvSpPr/>
      </xdr:nvSpPr>
      <xdr:spPr>
        <a:xfrm>
          <a:off x="7741226" y="26375590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447675</xdr:colOff>
      <xdr:row>41</xdr:row>
      <xdr:rowOff>676275</xdr:rowOff>
    </xdr:from>
    <xdr:to>
      <xdr:col>12</xdr:col>
      <xdr:colOff>238125</xdr:colOff>
      <xdr:row>41</xdr:row>
      <xdr:rowOff>1076325</xdr:rowOff>
    </xdr:to>
    <xdr:sp fLocksText="1" fPublished="0">
      <xdr:nvSpPr>
        <xdr:cNvPr id="23" name="육각형 22"/>
        <xdr:cNvSpPr/>
      </xdr:nvSpPr>
      <xdr:spPr>
        <a:xfrm>
          <a:off x="8070272" y="26167774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123824</xdr:colOff>
      <xdr:row>41</xdr:row>
      <xdr:rowOff>866775</xdr:rowOff>
    </xdr:from>
    <xdr:to>
      <xdr:col>18</xdr:col>
      <xdr:colOff>590550</xdr:colOff>
      <xdr:row>41</xdr:row>
      <xdr:rowOff>1257300</xdr:rowOff>
    </xdr:to>
    <xdr:sp fLocksText="1" fPublished="0">
      <xdr:nvSpPr>
        <xdr:cNvPr id="31" name="육각형 30"/>
        <xdr:cNvSpPr/>
      </xdr:nvSpPr>
      <xdr:spPr>
        <a:xfrm>
          <a:off x="12590317" y="26358272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447675</xdr:colOff>
      <xdr:row>41</xdr:row>
      <xdr:rowOff>1076325</xdr:rowOff>
    </xdr:from>
    <xdr:to>
      <xdr:col>18</xdr:col>
      <xdr:colOff>238125</xdr:colOff>
      <xdr:row>41</xdr:row>
      <xdr:rowOff>1476375</xdr:rowOff>
    </xdr:to>
    <xdr:sp fLocksText="1" fPublished="0">
      <xdr:nvSpPr>
        <xdr:cNvPr id="32" name="육각형 31"/>
        <xdr:cNvSpPr/>
      </xdr:nvSpPr>
      <xdr:spPr>
        <a:xfrm>
          <a:off x="12226636" y="26566090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466725</xdr:colOff>
      <xdr:row>41</xdr:row>
      <xdr:rowOff>1076325</xdr:rowOff>
    </xdr:from>
    <xdr:to>
      <xdr:col>19</xdr:col>
      <xdr:colOff>257175</xdr:colOff>
      <xdr:row>41</xdr:row>
      <xdr:rowOff>1476375</xdr:rowOff>
    </xdr:to>
    <xdr:sp fLocksText="1" fPublished="0">
      <xdr:nvSpPr>
        <xdr:cNvPr id="33" name="육각형 32"/>
        <xdr:cNvSpPr/>
      </xdr:nvSpPr>
      <xdr:spPr>
        <a:xfrm>
          <a:off x="12936681" y="26566090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32</xdr:col>
      <xdr:colOff>133350</xdr:colOff>
      <xdr:row>41</xdr:row>
      <xdr:rowOff>1266825</xdr:rowOff>
    </xdr:from>
    <xdr:to>
      <xdr:col>32</xdr:col>
      <xdr:colOff>600075</xdr:colOff>
      <xdr:row>41</xdr:row>
      <xdr:rowOff>1666875</xdr:rowOff>
    </xdr:to>
    <xdr:sp fLocksText="1" fPublished="0">
      <xdr:nvSpPr>
        <xdr:cNvPr id="34" name="육각형 33"/>
        <xdr:cNvSpPr/>
      </xdr:nvSpPr>
      <xdr:spPr>
        <a:xfrm>
          <a:off x="22305818" y="26756590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31</xdr:col>
      <xdr:colOff>457200</xdr:colOff>
      <xdr:row>41</xdr:row>
      <xdr:rowOff>1447800</xdr:rowOff>
    </xdr:from>
    <xdr:to>
      <xdr:col>32</xdr:col>
      <xdr:colOff>247649</xdr:colOff>
      <xdr:row>41</xdr:row>
      <xdr:rowOff>1847850</xdr:rowOff>
    </xdr:to>
    <xdr:sp fLocksText="1" fPublished="0">
      <xdr:nvSpPr>
        <xdr:cNvPr id="35" name="육각형 34"/>
        <xdr:cNvSpPr/>
      </xdr:nvSpPr>
      <xdr:spPr>
        <a:xfrm>
          <a:off x="21924818" y="26947090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31</xdr:col>
      <xdr:colOff>447675</xdr:colOff>
      <xdr:row>41</xdr:row>
      <xdr:rowOff>1847850</xdr:rowOff>
    </xdr:from>
    <xdr:to>
      <xdr:col>32</xdr:col>
      <xdr:colOff>238125</xdr:colOff>
      <xdr:row>41</xdr:row>
      <xdr:rowOff>2238375</xdr:rowOff>
    </xdr:to>
    <xdr:sp fLocksText="1" fPublished="0">
      <xdr:nvSpPr>
        <xdr:cNvPr id="36" name="육각형 35"/>
        <xdr:cNvSpPr/>
      </xdr:nvSpPr>
      <xdr:spPr>
        <a:xfrm>
          <a:off x="21924818" y="27345408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32</xdr:col>
      <xdr:colOff>123824</xdr:colOff>
      <xdr:row>41</xdr:row>
      <xdr:rowOff>2009774</xdr:rowOff>
    </xdr:from>
    <xdr:to>
      <xdr:col>32</xdr:col>
      <xdr:colOff>590550</xdr:colOff>
      <xdr:row>41</xdr:row>
      <xdr:rowOff>2409825</xdr:rowOff>
    </xdr:to>
    <xdr:sp fLocksText="1" fPublished="0">
      <xdr:nvSpPr>
        <xdr:cNvPr id="37" name="육각형 36"/>
        <xdr:cNvSpPr/>
      </xdr:nvSpPr>
      <xdr:spPr>
        <a:xfrm>
          <a:off x="22288500" y="27501272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32</xdr:col>
      <xdr:colOff>447675</xdr:colOff>
      <xdr:row>41</xdr:row>
      <xdr:rowOff>1838325</xdr:rowOff>
    </xdr:from>
    <xdr:to>
      <xdr:col>33</xdr:col>
      <xdr:colOff>238125</xdr:colOff>
      <xdr:row>41</xdr:row>
      <xdr:rowOff>2238375</xdr:rowOff>
    </xdr:to>
    <xdr:sp fLocksText="1" fPublished="0">
      <xdr:nvSpPr>
        <xdr:cNvPr id="38" name="육각형 37"/>
        <xdr:cNvSpPr/>
      </xdr:nvSpPr>
      <xdr:spPr>
        <a:xfrm>
          <a:off x="22617544" y="27328090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32</xdr:col>
      <xdr:colOff>466725</xdr:colOff>
      <xdr:row>41</xdr:row>
      <xdr:rowOff>1447800</xdr:rowOff>
    </xdr:from>
    <xdr:to>
      <xdr:col>33</xdr:col>
      <xdr:colOff>257175</xdr:colOff>
      <xdr:row>41</xdr:row>
      <xdr:rowOff>1838325</xdr:rowOff>
    </xdr:to>
    <xdr:sp fLocksText="1" fPublished="0">
      <xdr:nvSpPr>
        <xdr:cNvPr id="39" name="육각형 38"/>
        <xdr:cNvSpPr/>
      </xdr:nvSpPr>
      <xdr:spPr>
        <a:xfrm>
          <a:off x="22634862" y="26947090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32</xdr:col>
      <xdr:colOff>123824</xdr:colOff>
      <xdr:row>41</xdr:row>
      <xdr:rowOff>1647825</xdr:rowOff>
    </xdr:from>
    <xdr:to>
      <xdr:col>32</xdr:col>
      <xdr:colOff>600075</xdr:colOff>
      <xdr:row>41</xdr:row>
      <xdr:rowOff>2047875</xdr:rowOff>
    </xdr:to>
    <xdr:sp fLocksText="1" fPublished="0">
      <xdr:nvSpPr>
        <xdr:cNvPr id="40" name="육각형 39"/>
        <xdr:cNvSpPr/>
      </xdr:nvSpPr>
      <xdr:spPr>
        <a:xfrm>
          <a:off x="22288500" y="27137590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114300</xdr:colOff>
      <xdr:row>62</xdr:row>
      <xdr:rowOff>1257300</xdr:rowOff>
    </xdr:from>
    <xdr:to>
      <xdr:col>18</xdr:col>
      <xdr:colOff>581025</xdr:colOff>
      <xdr:row>62</xdr:row>
      <xdr:rowOff>1647825</xdr:rowOff>
    </xdr:to>
    <xdr:sp fLocksText="1" fPublished="0">
      <xdr:nvSpPr>
        <xdr:cNvPr id="45" name="육각형 44"/>
        <xdr:cNvSpPr/>
      </xdr:nvSpPr>
      <xdr:spPr>
        <a:xfrm>
          <a:off x="12590317" y="41788772"/>
          <a:ext cx="467590" cy="381000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457200</xdr:colOff>
      <xdr:row>62</xdr:row>
      <xdr:rowOff>1447800</xdr:rowOff>
    </xdr:from>
    <xdr:to>
      <xdr:col>19</xdr:col>
      <xdr:colOff>247649</xdr:colOff>
      <xdr:row>62</xdr:row>
      <xdr:rowOff>1847850</xdr:rowOff>
    </xdr:to>
    <xdr:sp fLocksText="1" fPublished="0">
      <xdr:nvSpPr>
        <xdr:cNvPr id="46" name="육각형 45"/>
        <xdr:cNvSpPr/>
      </xdr:nvSpPr>
      <xdr:spPr>
        <a:xfrm>
          <a:off x="12919364" y="41979268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114300</xdr:colOff>
      <xdr:row>62</xdr:row>
      <xdr:rowOff>1257300</xdr:rowOff>
    </xdr:from>
    <xdr:to>
      <xdr:col>25</xdr:col>
      <xdr:colOff>581025</xdr:colOff>
      <xdr:row>62</xdr:row>
      <xdr:rowOff>1657350</xdr:rowOff>
    </xdr:to>
    <xdr:sp fLocksText="1" fPublished="0">
      <xdr:nvSpPr>
        <xdr:cNvPr id="47" name="육각형 46"/>
        <xdr:cNvSpPr/>
      </xdr:nvSpPr>
      <xdr:spPr>
        <a:xfrm>
          <a:off x="17439410" y="41788772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24</xdr:col>
      <xdr:colOff>457200</xdr:colOff>
      <xdr:row>62</xdr:row>
      <xdr:rowOff>1447800</xdr:rowOff>
    </xdr:from>
    <xdr:to>
      <xdr:col>25</xdr:col>
      <xdr:colOff>247649</xdr:colOff>
      <xdr:row>62</xdr:row>
      <xdr:rowOff>1838325</xdr:rowOff>
    </xdr:to>
    <xdr:sp fLocksText="1" fPublished="0">
      <xdr:nvSpPr>
        <xdr:cNvPr id="50" name="육각형 49"/>
        <xdr:cNvSpPr>
          <a:spLocks noRot="1"/>
        </xdr:cNvSpPr>
      </xdr:nvSpPr>
      <xdr:spPr>
        <a:xfrm>
          <a:off x="17075726" y="41979268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 anchor="ctr"/>
        <a:p>
          <a:pPr algn="ctr" eaLnBrk="0" latinLnBrk="0">
            <a:lnSpc>
              <a:spcPct val="100000"/>
            </a:lnSpc>
          </a:pPr>
          <a:r>
            <a:rPr lang="ko-KR" altLang="en-US" sz="1400" b="1">
              <a:solidFill>
                <a:srgbClr val="000000"/>
              </a:solidFill>
              <a:latin typeface="맑은 고딕"/>
              <a:ea typeface="맑은 고딕"/>
            </a:rPr>
            <a:t>1</a:t>
          </a:r>
        </a:p>
      </xdr:txBody>
    </xdr:sp>
    <xdr:clientData fLocksWithSheet="1" fPrintsWithSheet="1"/>
  </xdr:twoCellAnchor>
  <xdr:twoCellAnchor>
    <xdr:from>
      <xdr:col>25</xdr:col>
      <xdr:colOff>457200</xdr:colOff>
      <xdr:row>62</xdr:row>
      <xdr:rowOff>1447800</xdr:rowOff>
    </xdr:from>
    <xdr:to>
      <xdr:col>26</xdr:col>
      <xdr:colOff>247649</xdr:colOff>
      <xdr:row>62</xdr:row>
      <xdr:rowOff>1847850</xdr:rowOff>
    </xdr:to>
    <xdr:sp fLocksText="1" fPublished="0">
      <xdr:nvSpPr>
        <xdr:cNvPr id="57" name="육각형 56"/>
        <xdr:cNvSpPr>
          <a:spLocks noRot="1"/>
        </xdr:cNvSpPr>
      </xdr:nvSpPr>
      <xdr:spPr>
        <a:xfrm>
          <a:off x="17768454" y="41979268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 anchor="ctr"/>
        <a:p>
          <a:pPr algn="ctr" eaLnBrk="0" latinLnBrk="0">
            <a:lnSpc>
              <a:spcPct val="100000"/>
            </a:lnSpc>
          </a:pPr>
          <a:r>
            <a:rPr lang="ko-KR" altLang="en-US" sz="1400" b="1">
              <a:solidFill>
                <a:srgbClr val="000000"/>
              </a:solidFill>
              <a:latin typeface="맑은 고딕"/>
              <a:ea typeface="맑은 고딕"/>
            </a:rPr>
            <a:t>1</a:t>
          </a:r>
        </a:p>
      </xdr:txBody>
    </xdr:sp>
    <xdr:clientData fLocksWithSheet="1" fPrintsWithSheet="1"/>
  </xdr:twoCellAnchor>
  <xdr:twoCellAnchor>
    <xdr:from>
      <xdr:col>26</xdr:col>
      <xdr:colOff>123824</xdr:colOff>
      <xdr:row>62</xdr:row>
      <xdr:rowOff>1247775</xdr:rowOff>
    </xdr:from>
    <xdr:to>
      <xdr:col>26</xdr:col>
      <xdr:colOff>600075</xdr:colOff>
      <xdr:row>62</xdr:row>
      <xdr:rowOff>1647825</xdr:rowOff>
    </xdr:to>
    <xdr:sp fLocksText="1" fPublished="0">
      <xdr:nvSpPr>
        <xdr:cNvPr id="58" name="육각형 57"/>
        <xdr:cNvSpPr>
          <a:spLocks noRot="1"/>
        </xdr:cNvSpPr>
      </xdr:nvSpPr>
      <xdr:spPr>
        <a:xfrm>
          <a:off x="18132136" y="41771456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 anchor="ctr"/>
        <a:p>
          <a:pPr algn="ctr" eaLnBrk="0" latinLnBrk="0">
            <a:lnSpc>
              <a:spcPct val="100000"/>
            </a:lnSpc>
          </a:pPr>
          <a:r>
            <a:rPr lang="ko-KR" altLang="en-US" sz="1400" b="1">
              <a:solidFill>
                <a:srgbClr val="000000"/>
              </a:solidFill>
              <a:latin typeface="맑은 고딕"/>
              <a:ea typeface="맑은 고딕"/>
            </a:rPr>
            <a:t>2</a:t>
          </a:r>
        </a:p>
      </xdr:txBody>
    </xdr:sp>
    <xdr:clientData fLocksWithSheet="1" fPrintsWithSheet="1"/>
  </xdr:twoCellAnchor>
  <xdr:twoCellAnchor>
    <xdr:from>
      <xdr:col>24</xdr:col>
      <xdr:colOff>104775</xdr:colOff>
      <xdr:row>62</xdr:row>
      <xdr:rowOff>1257300</xdr:rowOff>
    </xdr:from>
    <xdr:to>
      <xdr:col>24</xdr:col>
      <xdr:colOff>581025</xdr:colOff>
      <xdr:row>62</xdr:row>
      <xdr:rowOff>1657350</xdr:rowOff>
    </xdr:to>
    <xdr:sp fLocksText="1" fPublished="0">
      <xdr:nvSpPr>
        <xdr:cNvPr id="59" name="육각형 58"/>
        <xdr:cNvSpPr>
          <a:spLocks noRot="1"/>
        </xdr:cNvSpPr>
      </xdr:nvSpPr>
      <xdr:spPr>
        <a:xfrm>
          <a:off x="16729364" y="41788772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 anchor="ctr"/>
        <a:p>
          <a:pPr algn="ctr" eaLnBrk="0" latinLnBrk="0">
            <a:lnSpc>
              <a:spcPct val="100000"/>
            </a:lnSpc>
          </a:pPr>
          <a:r>
            <a:rPr lang="ko-KR" altLang="en-US" sz="1400" b="1">
              <a:solidFill>
                <a:srgbClr val="000000"/>
              </a:solidFill>
              <a:latin typeface="맑은 고딕"/>
              <a:ea typeface="맑은 고딕"/>
            </a:rPr>
            <a:t>2</a:t>
          </a:r>
        </a:p>
      </xdr:txBody>
    </xdr:sp>
    <xdr:clientData fLocksWithSheet="1" fPrintsWithSheet="1"/>
  </xdr:twoCellAnchor>
  <xdr:twoCellAnchor>
    <xdr:from>
      <xdr:col>23</xdr:col>
      <xdr:colOff>447675</xdr:colOff>
      <xdr:row>62</xdr:row>
      <xdr:rowOff>1447800</xdr:rowOff>
    </xdr:from>
    <xdr:to>
      <xdr:col>24</xdr:col>
      <xdr:colOff>238125</xdr:colOff>
      <xdr:row>62</xdr:row>
      <xdr:rowOff>1838325</xdr:rowOff>
    </xdr:to>
    <xdr:sp fLocksText="1" fPublished="0">
      <xdr:nvSpPr>
        <xdr:cNvPr id="60" name="육각형 59"/>
        <xdr:cNvSpPr>
          <a:spLocks noRot="1"/>
        </xdr:cNvSpPr>
      </xdr:nvSpPr>
      <xdr:spPr>
        <a:xfrm>
          <a:off x="16383000" y="41979268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 anchor="ctr"/>
        <a:p>
          <a:pPr algn="ctr" eaLnBrk="0" latinLnBrk="0">
            <a:lnSpc>
              <a:spcPct val="100000"/>
            </a:lnSpc>
          </a:pPr>
          <a:r>
            <a:rPr lang="ko-KR" altLang="en-US" sz="1400" b="1">
              <a:solidFill>
                <a:srgbClr val="000000"/>
              </a:solidFill>
              <a:latin typeface="맑은 고딕"/>
              <a:ea typeface="맑은 고딕"/>
            </a:rPr>
            <a:t>3</a:t>
          </a:r>
        </a:p>
      </xdr:txBody>
    </xdr:sp>
    <xdr:clientData fLocksWithSheet="1" fPrintsWithSheet="1"/>
  </xdr:twoCellAnchor>
  <xdr:twoCellAnchor>
    <xdr:from>
      <xdr:col>26</xdr:col>
      <xdr:colOff>466725</xdr:colOff>
      <xdr:row>62</xdr:row>
      <xdr:rowOff>1447800</xdr:rowOff>
    </xdr:from>
    <xdr:to>
      <xdr:col>27</xdr:col>
      <xdr:colOff>257175</xdr:colOff>
      <xdr:row>62</xdr:row>
      <xdr:rowOff>1838325</xdr:rowOff>
    </xdr:to>
    <xdr:sp fLocksText="1" fPublished="0">
      <xdr:nvSpPr>
        <xdr:cNvPr id="61" name="육각형 60"/>
        <xdr:cNvSpPr>
          <a:spLocks noRot="1"/>
        </xdr:cNvSpPr>
      </xdr:nvSpPr>
      <xdr:spPr>
        <a:xfrm>
          <a:off x="18478500" y="41979268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 anchor="ctr"/>
        <a:p>
          <a:pPr algn="ctr" eaLnBrk="0" latinLnBrk="0">
            <a:lnSpc>
              <a:spcPct val="100000"/>
            </a:lnSpc>
          </a:pPr>
          <a:r>
            <a:rPr lang="ko-KR" altLang="en-US" sz="1400" b="1">
              <a:solidFill>
                <a:srgbClr val="000000"/>
              </a:solidFill>
              <a:latin typeface="맑은 고딕"/>
              <a:ea typeface="맑은 고딕"/>
            </a:rPr>
            <a:t>3</a:t>
          </a:r>
        </a:p>
      </xdr:txBody>
    </xdr:sp>
    <xdr:clientData fLocksWithSheet="1" fPrintsWithSheet="1"/>
  </xdr:twoCellAnchor>
</xdr:wsDr>
</file>

<file path=xl/drawings/drawing1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3</xdr:col>
      <xdr:colOff>457200</xdr:colOff>
      <xdr:row>20</xdr:row>
      <xdr:rowOff>1447800</xdr:rowOff>
    </xdr:from>
    <xdr:to>
      <xdr:col>4</xdr:col>
      <xdr:colOff>238125</xdr:colOff>
      <xdr:row>20</xdr:row>
      <xdr:rowOff>1838325</xdr:rowOff>
    </xdr:to>
    <xdr:sp fLocksText="1" fPublished="0">
      <xdr:nvSpPr>
        <xdr:cNvPr id="2" name="육각형 1"/>
        <xdr:cNvSpPr/>
      </xdr:nvSpPr>
      <xdr:spPr>
        <a:xfrm>
          <a:off x="2503714" y="12396107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1257300</xdr:rowOff>
    </xdr:from>
    <xdr:to>
      <xdr:col>4</xdr:col>
      <xdr:colOff>581025</xdr:colOff>
      <xdr:row>20</xdr:row>
      <xdr:rowOff>1647825</xdr:rowOff>
    </xdr:to>
    <xdr:sp fLocksText="1" fPublished="0">
      <xdr:nvSpPr>
        <xdr:cNvPr id="3" name="육각형 2"/>
        <xdr:cNvSpPr/>
      </xdr:nvSpPr>
      <xdr:spPr>
        <a:xfrm>
          <a:off x="2830285" y="12205607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20</xdr:row>
      <xdr:rowOff>1447800</xdr:rowOff>
    </xdr:from>
    <xdr:to>
      <xdr:col>5</xdr:col>
      <xdr:colOff>238125</xdr:colOff>
      <xdr:row>20</xdr:row>
      <xdr:rowOff>1838325</xdr:rowOff>
    </xdr:to>
    <xdr:sp fLocksText="1" fPublished="0">
      <xdr:nvSpPr>
        <xdr:cNvPr id="4" name="육각형 3"/>
        <xdr:cNvSpPr/>
      </xdr:nvSpPr>
      <xdr:spPr>
        <a:xfrm>
          <a:off x="3184071" y="12396107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20</xdr:row>
      <xdr:rowOff>1838325</xdr:rowOff>
    </xdr:from>
    <xdr:to>
      <xdr:col>5</xdr:col>
      <xdr:colOff>247649</xdr:colOff>
      <xdr:row>20</xdr:row>
      <xdr:rowOff>2238375</xdr:rowOff>
    </xdr:to>
    <xdr:sp fLocksText="1" fPublished="0">
      <xdr:nvSpPr>
        <xdr:cNvPr id="5" name="육각형 4"/>
        <xdr:cNvSpPr/>
      </xdr:nvSpPr>
      <xdr:spPr>
        <a:xfrm>
          <a:off x="3197678" y="12790715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2028825</xdr:rowOff>
    </xdr:from>
    <xdr:to>
      <xdr:col>4</xdr:col>
      <xdr:colOff>581025</xdr:colOff>
      <xdr:row>20</xdr:row>
      <xdr:rowOff>2428875</xdr:rowOff>
    </xdr:to>
    <xdr:sp fLocksText="1" fPublished="0">
      <xdr:nvSpPr>
        <xdr:cNvPr id="6" name="육각형 5"/>
        <xdr:cNvSpPr/>
      </xdr:nvSpPr>
      <xdr:spPr>
        <a:xfrm>
          <a:off x="2830285" y="12981215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20</xdr:row>
      <xdr:rowOff>1838325</xdr:rowOff>
    </xdr:from>
    <xdr:to>
      <xdr:col>4</xdr:col>
      <xdr:colOff>238125</xdr:colOff>
      <xdr:row>20</xdr:row>
      <xdr:rowOff>2228850</xdr:rowOff>
    </xdr:to>
    <xdr:sp fLocksText="1" fPublished="0">
      <xdr:nvSpPr>
        <xdr:cNvPr id="7" name="육각형 6"/>
        <xdr:cNvSpPr/>
      </xdr:nvSpPr>
      <xdr:spPr>
        <a:xfrm>
          <a:off x="2503714" y="12790715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1447800</xdr:rowOff>
    </xdr:from>
    <xdr:to>
      <xdr:col>4</xdr:col>
      <xdr:colOff>238125</xdr:colOff>
      <xdr:row>41</xdr:row>
      <xdr:rowOff>1838325</xdr:rowOff>
    </xdr:to>
    <xdr:sp fLocksText="1" fPublished="0">
      <xdr:nvSpPr>
        <xdr:cNvPr id="8" name="육각형 7"/>
        <xdr:cNvSpPr/>
      </xdr:nvSpPr>
      <xdr:spPr>
        <a:xfrm>
          <a:off x="2503714" y="26792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1257300</xdr:rowOff>
    </xdr:from>
    <xdr:to>
      <xdr:col>4</xdr:col>
      <xdr:colOff>581025</xdr:colOff>
      <xdr:row>41</xdr:row>
      <xdr:rowOff>1647825</xdr:rowOff>
    </xdr:to>
    <xdr:sp fLocksText="1" fPublished="0">
      <xdr:nvSpPr>
        <xdr:cNvPr id="9" name="육각형 8"/>
        <xdr:cNvSpPr/>
      </xdr:nvSpPr>
      <xdr:spPr>
        <a:xfrm>
          <a:off x="2830285" y="26601966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41</xdr:row>
      <xdr:rowOff>1447800</xdr:rowOff>
    </xdr:from>
    <xdr:to>
      <xdr:col>5</xdr:col>
      <xdr:colOff>238125</xdr:colOff>
      <xdr:row>41</xdr:row>
      <xdr:rowOff>1838325</xdr:rowOff>
    </xdr:to>
    <xdr:sp fLocksText="1" fPublished="0">
      <xdr:nvSpPr>
        <xdr:cNvPr id="10" name="육각형 9"/>
        <xdr:cNvSpPr/>
      </xdr:nvSpPr>
      <xdr:spPr>
        <a:xfrm>
          <a:off x="3184071" y="26792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41</xdr:row>
      <xdr:rowOff>1838325</xdr:rowOff>
    </xdr:from>
    <xdr:to>
      <xdr:col>5</xdr:col>
      <xdr:colOff>247649</xdr:colOff>
      <xdr:row>41</xdr:row>
      <xdr:rowOff>2238375</xdr:rowOff>
    </xdr:to>
    <xdr:sp fLocksText="1" fPublished="0">
      <xdr:nvSpPr>
        <xdr:cNvPr id="11" name="육각형 10"/>
        <xdr:cNvSpPr/>
      </xdr:nvSpPr>
      <xdr:spPr>
        <a:xfrm>
          <a:off x="3197678" y="27187072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2028825</xdr:rowOff>
    </xdr:from>
    <xdr:to>
      <xdr:col>4</xdr:col>
      <xdr:colOff>581025</xdr:colOff>
      <xdr:row>41</xdr:row>
      <xdr:rowOff>2428875</xdr:rowOff>
    </xdr:to>
    <xdr:sp fLocksText="1" fPublished="0">
      <xdr:nvSpPr>
        <xdr:cNvPr id="12" name="육각형 11"/>
        <xdr:cNvSpPr/>
      </xdr:nvSpPr>
      <xdr:spPr>
        <a:xfrm>
          <a:off x="2830285" y="2737757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1838325</xdr:rowOff>
    </xdr:from>
    <xdr:to>
      <xdr:col>4</xdr:col>
      <xdr:colOff>238125</xdr:colOff>
      <xdr:row>41</xdr:row>
      <xdr:rowOff>2228850</xdr:rowOff>
    </xdr:to>
    <xdr:sp fLocksText="1" fPublished="0">
      <xdr:nvSpPr>
        <xdr:cNvPr id="13" name="육각형 12"/>
        <xdr:cNvSpPr/>
      </xdr:nvSpPr>
      <xdr:spPr>
        <a:xfrm>
          <a:off x="2503714" y="27187072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1447800</xdr:rowOff>
    </xdr:from>
    <xdr:to>
      <xdr:col>4</xdr:col>
      <xdr:colOff>238125</xdr:colOff>
      <xdr:row>62</xdr:row>
      <xdr:rowOff>1838325</xdr:rowOff>
    </xdr:to>
    <xdr:sp fLocksText="1" fPublished="0">
      <xdr:nvSpPr>
        <xdr:cNvPr id="15" name="육각형 14"/>
        <xdr:cNvSpPr/>
      </xdr:nvSpPr>
      <xdr:spPr>
        <a:xfrm>
          <a:off x="2503714" y="4118882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1257300</xdr:rowOff>
    </xdr:from>
    <xdr:to>
      <xdr:col>4</xdr:col>
      <xdr:colOff>581025</xdr:colOff>
      <xdr:row>62</xdr:row>
      <xdr:rowOff>1647825</xdr:rowOff>
    </xdr:to>
    <xdr:sp fLocksText="1" fPublished="0">
      <xdr:nvSpPr>
        <xdr:cNvPr id="16" name="육각형 15"/>
        <xdr:cNvSpPr/>
      </xdr:nvSpPr>
      <xdr:spPr>
        <a:xfrm>
          <a:off x="2830285" y="4099832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62</xdr:row>
      <xdr:rowOff>1447800</xdr:rowOff>
    </xdr:from>
    <xdr:to>
      <xdr:col>5</xdr:col>
      <xdr:colOff>238125</xdr:colOff>
      <xdr:row>62</xdr:row>
      <xdr:rowOff>1838325</xdr:rowOff>
    </xdr:to>
    <xdr:sp fLocksText="1" fPublished="0">
      <xdr:nvSpPr>
        <xdr:cNvPr id="17" name="육각형 16"/>
        <xdr:cNvSpPr/>
      </xdr:nvSpPr>
      <xdr:spPr>
        <a:xfrm>
          <a:off x="3184071" y="4118882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62</xdr:row>
      <xdr:rowOff>1838325</xdr:rowOff>
    </xdr:from>
    <xdr:to>
      <xdr:col>5</xdr:col>
      <xdr:colOff>247649</xdr:colOff>
      <xdr:row>62</xdr:row>
      <xdr:rowOff>2238375</xdr:rowOff>
    </xdr:to>
    <xdr:sp fLocksText="1" fPublished="0">
      <xdr:nvSpPr>
        <xdr:cNvPr id="18" name="육각형 17"/>
        <xdr:cNvSpPr/>
      </xdr:nvSpPr>
      <xdr:spPr>
        <a:xfrm>
          <a:off x="3197678" y="41583428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2028825</xdr:rowOff>
    </xdr:from>
    <xdr:to>
      <xdr:col>4</xdr:col>
      <xdr:colOff>581025</xdr:colOff>
      <xdr:row>62</xdr:row>
      <xdr:rowOff>2428875</xdr:rowOff>
    </xdr:to>
    <xdr:sp fLocksText="1" fPublished="0">
      <xdr:nvSpPr>
        <xdr:cNvPr id="19" name="육각형 18"/>
        <xdr:cNvSpPr/>
      </xdr:nvSpPr>
      <xdr:spPr>
        <a:xfrm>
          <a:off x="2830285" y="41773928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1838325</xdr:rowOff>
    </xdr:from>
    <xdr:to>
      <xdr:col>4</xdr:col>
      <xdr:colOff>238125</xdr:colOff>
      <xdr:row>62</xdr:row>
      <xdr:rowOff>2228850</xdr:rowOff>
    </xdr:to>
    <xdr:sp fLocksText="1" fPublished="0">
      <xdr:nvSpPr>
        <xdr:cNvPr id="20" name="육각형 19"/>
        <xdr:cNvSpPr/>
      </xdr:nvSpPr>
      <xdr:spPr>
        <a:xfrm>
          <a:off x="2503714" y="41583428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447675</xdr:colOff>
      <xdr:row>62</xdr:row>
      <xdr:rowOff>695325</xdr:rowOff>
    </xdr:from>
    <xdr:to>
      <xdr:col>11</xdr:col>
      <xdr:colOff>228600</xdr:colOff>
      <xdr:row>62</xdr:row>
      <xdr:rowOff>1085850</xdr:rowOff>
    </xdr:to>
    <xdr:sp fLocksText="1" fPublished="0">
      <xdr:nvSpPr>
        <xdr:cNvPr id="21" name="육각형 20"/>
        <xdr:cNvSpPr/>
      </xdr:nvSpPr>
      <xdr:spPr>
        <a:xfrm>
          <a:off x="7252607" y="40440428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114300</xdr:colOff>
      <xdr:row>20</xdr:row>
      <xdr:rowOff>1257300</xdr:rowOff>
    </xdr:from>
    <xdr:to>
      <xdr:col>11</xdr:col>
      <xdr:colOff>590550</xdr:colOff>
      <xdr:row>20</xdr:row>
      <xdr:rowOff>1657350</xdr:rowOff>
    </xdr:to>
    <xdr:sp fLocksText="1" fPublished="0">
      <xdr:nvSpPr>
        <xdr:cNvPr id="23" name="육각형 22"/>
        <xdr:cNvSpPr/>
      </xdr:nvSpPr>
      <xdr:spPr>
        <a:xfrm>
          <a:off x="7592786" y="12205607"/>
          <a:ext cx="489857" cy="408214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447675</xdr:colOff>
      <xdr:row>20</xdr:row>
      <xdr:rowOff>1457325</xdr:rowOff>
    </xdr:from>
    <xdr:to>
      <xdr:col>11</xdr:col>
      <xdr:colOff>238125</xdr:colOff>
      <xdr:row>20</xdr:row>
      <xdr:rowOff>1847850</xdr:rowOff>
    </xdr:to>
    <xdr:sp fLocksText="1" fPublished="0">
      <xdr:nvSpPr>
        <xdr:cNvPr id="24" name="육각형 23"/>
        <xdr:cNvSpPr/>
      </xdr:nvSpPr>
      <xdr:spPr>
        <a:xfrm>
          <a:off x="7252607" y="12409715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466725</xdr:colOff>
      <xdr:row>41</xdr:row>
      <xdr:rowOff>1457325</xdr:rowOff>
    </xdr:from>
    <xdr:to>
      <xdr:col>12</xdr:col>
      <xdr:colOff>257175</xdr:colOff>
      <xdr:row>41</xdr:row>
      <xdr:rowOff>1847850</xdr:rowOff>
    </xdr:to>
    <xdr:sp fLocksText="1" fPublished="0">
      <xdr:nvSpPr>
        <xdr:cNvPr id="25" name="육각형 24"/>
        <xdr:cNvSpPr/>
      </xdr:nvSpPr>
      <xdr:spPr>
        <a:xfrm>
          <a:off x="7960178" y="26806072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447675</xdr:colOff>
      <xdr:row>41</xdr:row>
      <xdr:rowOff>1085850</xdr:rowOff>
    </xdr:from>
    <xdr:to>
      <xdr:col>18</xdr:col>
      <xdr:colOff>228600</xdr:colOff>
      <xdr:row>41</xdr:row>
      <xdr:rowOff>1476375</xdr:rowOff>
    </xdr:to>
    <xdr:sp fLocksText="1" fPublished="0">
      <xdr:nvSpPr>
        <xdr:cNvPr id="26" name="육각형 25"/>
        <xdr:cNvSpPr/>
      </xdr:nvSpPr>
      <xdr:spPr>
        <a:xfrm>
          <a:off x="12015107" y="26438680"/>
          <a:ext cx="462642" cy="381000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114300</xdr:colOff>
      <xdr:row>62</xdr:row>
      <xdr:rowOff>504825</xdr:rowOff>
    </xdr:from>
    <xdr:to>
      <xdr:col>11</xdr:col>
      <xdr:colOff>581025</xdr:colOff>
      <xdr:row>62</xdr:row>
      <xdr:rowOff>904875</xdr:rowOff>
    </xdr:to>
    <xdr:sp fLocksText="1" fPublished="0">
      <xdr:nvSpPr>
        <xdr:cNvPr id="27" name="육각형 26"/>
        <xdr:cNvSpPr/>
      </xdr:nvSpPr>
      <xdr:spPr>
        <a:xfrm>
          <a:off x="7592786" y="40249928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457200</xdr:colOff>
      <xdr:row>62</xdr:row>
      <xdr:rowOff>695325</xdr:rowOff>
    </xdr:from>
    <xdr:to>
      <xdr:col>12</xdr:col>
      <xdr:colOff>238125</xdr:colOff>
      <xdr:row>62</xdr:row>
      <xdr:rowOff>1095375</xdr:rowOff>
    </xdr:to>
    <xdr:sp fLocksText="1" fPublished="0">
      <xdr:nvSpPr>
        <xdr:cNvPr id="28" name="육각형 27"/>
        <xdr:cNvSpPr/>
      </xdr:nvSpPr>
      <xdr:spPr>
        <a:xfrm>
          <a:off x="7946571" y="40440428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114300</xdr:colOff>
      <xdr:row>62</xdr:row>
      <xdr:rowOff>885825</xdr:rowOff>
    </xdr:from>
    <xdr:to>
      <xdr:col>11</xdr:col>
      <xdr:colOff>590550</xdr:colOff>
      <xdr:row>62</xdr:row>
      <xdr:rowOff>1285875</xdr:rowOff>
    </xdr:to>
    <xdr:sp fLocksText="1" fPublished="0">
      <xdr:nvSpPr>
        <xdr:cNvPr id="29" name="육각형 28"/>
        <xdr:cNvSpPr/>
      </xdr:nvSpPr>
      <xdr:spPr>
        <a:xfrm>
          <a:off x="7592786" y="40630928"/>
          <a:ext cx="489857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457200</xdr:colOff>
      <xdr:row>41</xdr:row>
      <xdr:rowOff>1057275</xdr:rowOff>
    </xdr:from>
    <xdr:to>
      <xdr:col>19</xdr:col>
      <xdr:colOff>247649</xdr:colOff>
      <xdr:row>41</xdr:row>
      <xdr:rowOff>1457325</xdr:rowOff>
    </xdr:to>
    <xdr:sp fLocksText="1" fPublished="0">
      <xdr:nvSpPr>
        <xdr:cNvPr id="22" name="육각형 21"/>
        <xdr:cNvSpPr/>
      </xdr:nvSpPr>
      <xdr:spPr>
        <a:xfrm>
          <a:off x="12709072" y="26411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1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3</xdr:col>
      <xdr:colOff>457200</xdr:colOff>
      <xdr:row>20</xdr:row>
      <xdr:rowOff>1447800</xdr:rowOff>
    </xdr:from>
    <xdr:to>
      <xdr:col>4</xdr:col>
      <xdr:colOff>238125</xdr:colOff>
      <xdr:row>20</xdr:row>
      <xdr:rowOff>1838325</xdr:rowOff>
    </xdr:to>
    <xdr:sp fLocksText="1" fPublished="0">
      <xdr:nvSpPr>
        <xdr:cNvPr id="2" name="육각형 1"/>
        <xdr:cNvSpPr/>
      </xdr:nvSpPr>
      <xdr:spPr>
        <a:xfrm>
          <a:off x="2503714" y="12396107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1257300</xdr:rowOff>
    </xdr:from>
    <xdr:to>
      <xdr:col>4</xdr:col>
      <xdr:colOff>581025</xdr:colOff>
      <xdr:row>20</xdr:row>
      <xdr:rowOff>1647825</xdr:rowOff>
    </xdr:to>
    <xdr:sp fLocksText="1" fPublished="0">
      <xdr:nvSpPr>
        <xdr:cNvPr id="3" name="육각형 2"/>
        <xdr:cNvSpPr/>
      </xdr:nvSpPr>
      <xdr:spPr>
        <a:xfrm>
          <a:off x="2830285" y="12205607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20</xdr:row>
      <xdr:rowOff>1447800</xdr:rowOff>
    </xdr:from>
    <xdr:to>
      <xdr:col>5</xdr:col>
      <xdr:colOff>238125</xdr:colOff>
      <xdr:row>20</xdr:row>
      <xdr:rowOff>1838325</xdr:rowOff>
    </xdr:to>
    <xdr:sp fLocksText="1" fPublished="0">
      <xdr:nvSpPr>
        <xdr:cNvPr id="4" name="육각형 3"/>
        <xdr:cNvSpPr/>
      </xdr:nvSpPr>
      <xdr:spPr>
        <a:xfrm>
          <a:off x="3184071" y="12396107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20</xdr:row>
      <xdr:rowOff>1838325</xdr:rowOff>
    </xdr:from>
    <xdr:to>
      <xdr:col>5</xdr:col>
      <xdr:colOff>247649</xdr:colOff>
      <xdr:row>20</xdr:row>
      <xdr:rowOff>2238375</xdr:rowOff>
    </xdr:to>
    <xdr:sp fLocksText="1" fPublished="0">
      <xdr:nvSpPr>
        <xdr:cNvPr id="5" name="육각형 4"/>
        <xdr:cNvSpPr/>
      </xdr:nvSpPr>
      <xdr:spPr>
        <a:xfrm>
          <a:off x="3197678" y="12790715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2028825</xdr:rowOff>
    </xdr:from>
    <xdr:to>
      <xdr:col>4</xdr:col>
      <xdr:colOff>581025</xdr:colOff>
      <xdr:row>20</xdr:row>
      <xdr:rowOff>2428875</xdr:rowOff>
    </xdr:to>
    <xdr:sp fLocksText="1" fPublished="0">
      <xdr:nvSpPr>
        <xdr:cNvPr id="6" name="육각형 5"/>
        <xdr:cNvSpPr/>
      </xdr:nvSpPr>
      <xdr:spPr>
        <a:xfrm>
          <a:off x="2830285" y="12981215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20</xdr:row>
      <xdr:rowOff>1838325</xdr:rowOff>
    </xdr:from>
    <xdr:to>
      <xdr:col>4</xdr:col>
      <xdr:colOff>238125</xdr:colOff>
      <xdr:row>20</xdr:row>
      <xdr:rowOff>2228850</xdr:rowOff>
    </xdr:to>
    <xdr:sp fLocksText="1" fPublished="0">
      <xdr:nvSpPr>
        <xdr:cNvPr id="7" name="육각형 6"/>
        <xdr:cNvSpPr/>
      </xdr:nvSpPr>
      <xdr:spPr>
        <a:xfrm>
          <a:off x="2503714" y="12790715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1447800</xdr:rowOff>
    </xdr:from>
    <xdr:to>
      <xdr:col>4</xdr:col>
      <xdr:colOff>238125</xdr:colOff>
      <xdr:row>41</xdr:row>
      <xdr:rowOff>1838325</xdr:rowOff>
    </xdr:to>
    <xdr:sp fLocksText="1" fPublished="0">
      <xdr:nvSpPr>
        <xdr:cNvPr id="8" name="육각형 7"/>
        <xdr:cNvSpPr/>
      </xdr:nvSpPr>
      <xdr:spPr>
        <a:xfrm>
          <a:off x="2503714" y="26792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1257300</xdr:rowOff>
    </xdr:from>
    <xdr:to>
      <xdr:col>4</xdr:col>
      <xdr:colOff>581025</xdr:colOff>
      <xdr:row>41</xdr:row>
      <xdr:rowOff>1647825</xdr:rowOff>
    </xdr:to>
    <xdr:sp fLocksText="1" fPublished="0">
      <xdr:nvSpPr>
        <xdr:cNvPr id="9" name="육각형 8"/>
        <xdr:cNvSpPr/>
      </xdr:nvSpPr>
      <xdr:spPr>
        <a:xfrm>
          <a:off x="2830285" y="26601966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41</xdr:row>
      <xdr:rowOff>1447800</xdr:rowOff>
    </xdr:from>
    <xdr:to>
      <xdr:col>5</xdr:col>
      <xdr:colOff>238125</xdr:colOff>
      <xdr:row>41</xdr:row>
      <xdr:rowOff>1838325</xdr:rowOff>
    </xdr:to>
    <xdr:sp fLocksText="1" fPublished="0">
      <xdr:nvSpPr>
        <xdr:cNvPr id="10" name="육각형 9"/>
        <xdr:cNvSpPr/>
      </xdr:nvSpPr>
      <xdr:spPr>
        <a:xfrm>
          <a:off x="3184071" y="26792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41</xdr:row>
      <xdr:rowOff>1838325</xdr:rowOff>
    </xdr:from>
    <xdr:to>
      <xdr:col>5</xdr:col>
      <xdr:colOff>247649</xdr:colOff>
      <xdr:row>41</xdr:row>
      <xdr:rowOff>2238375</xdr:rowOff>
    </xdr:to>
    <xdr:sp fLocksText="1" fPublished="0">
      <xdr:nvSpPr>
        <xdr:cNvPr id="11" name="육각형 10"/>
        <xdr:cNvSpPr/>
      </xdr:nvSpPr>
      <xdr:spPr>
        <a:xfrm>
          <a:off x="3197678" y="27187072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2028825</xdr:rowOff>
    </xdr:from>
    <xdr:to>
      <xdr:col>4</xdr:col>
      <xdr:colOff>581025</xdr:colOff>
      <xdr:row>41</xdr:row>
      <xdr:rowOff>2428875</xdr:rowOff>
    </xdr:to>
    <xdr:sp fLocksText="1" fPublished="0">
      <xdr:nvSpPr>
        <xdr:cNvPr id="12" name="육각형 11"/>
        <xdr:cNvSpPr/>
      </xdr:nvSpPr>
      <xdr:spPr>
        <a:xfrm>
          <a:off x="2830285" y="2737757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1838325</xdr:rowOff>
    </xdr:from>
    <xdr:to>
      <xdr:col>4</xdr:col>
      <xdr:colOff>238125</xdr:colOff>
      <xdr:row>41</xdr:row>
      <xdr:rowOff>2228850</xdr:rowOff>
    </xdr:to>
    <xdr:sp fLocksText="1" fPublished="0">
      <xdr:nvSpPr>
        <xdr:cNvPr id="13" name="육각형 12"/>
        <xdr:cNvSpPr/>
      </xdr:nvSpPr>
      <xdr:spPr>
        <a:xfrm>
          <a:off x="2503714" y="27187072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1447800</xdr:rowOff>
    </xdr:from>
    <xdr:to>
      <xdr:col>4</xdr:col>
      <xdr:colOff>238125</xdr:colOff>
      <xdr:row>62</xdr:row>
      <xdr:rowOff>1838325</xdr:rowOff>
    </xdr:to>
    <xdr:sp fLocksText="1" fPublished="0">
      <xdr:nvSpPr>
        <xdr:cNvPr id="15" name="육각형 14"/>
        <xdr:cNvSpPr/>
      </xdr:nvSpPr>
      <xdr:spPr>
        <a:xfrm>
          <a:off x="2503714" y="4118882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1257300</xdr:rowOff>
    </xdr:from>
    <xdr:to>
      <xdr:col>4</xdr:col>
      <xdr:colOff>581025</xdr:colOff>
      <xdr:row>62</xdr:row>
      <xdr:rowOff>1647825</xdr:rowOff>
    </xdr:to>
    <xdr:sp fLocksText="1" fPublished="0">
      <xdr:nvSpPr>
        <xdr:cNvPr id="16" name="육각형 15"/>
        <xdr:cNvSpPr/>
      </xdr:nvSpPr>
      <xdr:spPr>
        <a:xfrm>
          <a:off x="2830285" y="4099832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62</xdr:row>
      <xdr:rowOff>1447800</xdr:rowOff>
    </xdr:from>
    <xdr:to>
      <xdr:col>5</xdr:col>
      <xdr:colOff>238125</xdr:colOff>
      <xdr:row>62</xdr:row>
      <xdr:rowOff>1838325</xdr:rowOff>
    </xdr:to>
    <xdr:sp fLocksText="1" fPublished="0">
      <xdr:nvSpPr>
        <xdr:cNvPr id="17" name="육각형 16"/>
        <xdr:cNvSpPr/>
      </xdr:nvSpPr>
      <xdr:spPr>
        <a:xfrm>
          <a:off x="3184071" y="4118882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62</xdr:row>
      <xdr:rowOff>1838325</xdr:rowOff>
    </xdr:from>
    <xdr:to>
      <xdr:col>5</xdr:col>
      <xdr:colOff>247649</xdr:colOff>
      <xdr:row>62</xdr:row>
      <xdr:rowOff>2238375</xdr:rowOff>
    </xdr:to>
    <xdr:sp fLocksText="1" fPublished="0">
      <xdr:nvSpPr>
        <xdr:cNvPr id="18" name="육각형 17"/>
        <xdr:cNvSpPr/>
      </xdr:nvSpPr>
      <xdr:spPr>
        <a:xfrm>
          <a:off x="3197678" y="41583428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2028825</xdr:rowOff>
    </xdr:from>
    <xdr:to>
      <xdr:col>4</xdr:col>
      <xdr:colOff>581025</xdr:colOff>
      <xdr:row>62</xdr:row>
      <xdr:rowOff>2428875</xdr:rowOff>
    </xdr:to>
    <xdr:sp fLocksText="1" fPublished="0">
      <xdr:nvSpPr>
        <xdr:cNvPr id="19" name="육각형 18"/>
        <xdr:cNvSpPr/>
      </xdr:nvSpPr>
      <xdr:spPr>
        <a:xfrm>
          <a:off x="2830285" y="41773928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1838325</xdr:rowOff>
    </xdr:from>
    <xdr:to>
      <xdr:col>4</xdr:col>
      <xdr:colOff>238125</xdr:colOff>
      <xdr:row>62</xdr:row>
      <xdr:rowOff>2228850</xdr:rowOff>
    </xdr:to>
    <xdr:sp fLocksText="1" fPublished="0">
      <xdr:nvSpPr>
        <xdr:cNvPr id="20" name="육각형 19"/>
        <xdr:cNvSpPr/>
      </xdr:nvSpPr>
      <xdr:spPr>
        <a:xfrm>
          <a:off x="2503714" y="41583428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114300</xdr:colOff>
      <xdr:row>20</xdr:row>
      <xdr:rowOff>866775</xdr:rowOff>
    </xdr:from>
    <xdr:to>
      <xdr:col>10</xdr:col>
      <xdr:colOff>581025</xdr:colOff>
      <xdr:row>20</xdr:row>
      <xdr:rowOff>1257300</xdr:rowOff>
    </xdr:to>
    <xdr:sp fLocksText="1" fPublished="0">
      <xdr:nvSpPr>
        <xdr:cNvPr id="22" name="육각형 21"/>
        <xdr:cNvSpPr/>
      </xdr:nvSpPr>
      <xdr:spPr>
        <a:xfrm>
          <a:off x="6912428" y="11824607"/>
          <a:ext cx="476250" cy="381000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12</xdr:col>
      <xdr:colOff>104775</xdr:colOff>
      <xdr:row>20</xdr:row>
      <xdr:rowOff>866775</xdr:rowOff>
    </xdr:from>
    <xdr:to>
      <xdr:col>12</xdr:col>
      <xdr:colOff>581025</xdr:colOff>
      <xdr:row>20</xdr:row>
      <xdr:rowOff>1257300</xdr:rowOff>
    </xdr:to>
    <xdr:sp fLocksText="1" fPublished="0">
      <xdr:nvSpPr>
        <xdr:cNvPr id="24" name="육각형 23"/>
        <xdr:cNvSpPr/>
      </xdr:nvSpPr>
      <xdr:spPr>
        <a:xfrm>
          <a:off x="8273143" y="11824607"/>
          <a:ext cx="476250" cy="381000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104775</xdr:colOff>
      <xdr:row>20</xdr:row>
      <xdr:rowOff>476250</xdr:rowOff>
    </xdr:from>
    <xdr:to>
      <xdr:col>11</xdr:col>
      <xdr:colOff>581025</xdr:colOff>
      <xdr:row>20</xdr:row>
      <xdr:rowOff>866775</xdr:rowOff>
    </xdr:to>
    <xdr:sp fLocksText="1" fPublished="0">
      <xdr:nvSpPr>
        <xdr:cNvPr id="25" name="육각형 24"/>
        <xdr:cNvSpPr/>
      </xdr:nvSpPr>
      <xdr:spPr>
        <a:xfrm>
          <a:off x="7592786" y="1143000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95250</xdr:colOff>
      <xdr:row>20</xdr:row>
      <xdr:rowOff>476250</xdr:rowOff>
    </xdr:from>
    <xdr:to>
      <xdr:col>18</xdr:col>
      <xdr:colOff>571500</xdr:colOff>
      <xdr:row>20</xdr:row>
      <xdr:rowOff>876300</xdr:rowOff>
    </xdr:to>
    <xdr:sp fLocksText="1" fPublished="0">
      <xdr:nvSpPr>
        <xdr:cNvPr id="27" name="육각형 26"/>
        <xdr:cNvSpPr/>
      </xdr:nvSpPr>
      <xdr:spPr>
        <a:xfrm>
          <a:off x="12341679" y="1143000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104775</xdr:colOff>
      <xdr:row>20</xdr:row>
      <xdr:rowOff>1247775</xdr:rowOff>
    </xdr:from>
    <xdr:to>
      <xdr:col>18</xdr:col>
      <xdr:colOff>581025</xdr:colOff>
      <xdr:row>20</xdr:row>
      <xdr:rowOff>1647825</xdr:rowOff>
    </xdr:to>
    <xdr:sp fLocksText="1" fPublished="0">
      <xdr:nvSpPr>
        <xdr:cNvPr id="28" name="육각형 27"/>
        <xdr:cNvSpPr/>
      </xdr:nvSpPr>
      <xdr:spPr>
        <a:xfrm>
          <a:off x="12355285" y="12205607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114300</xdr:colOff>
      <xdr:row>20</xdr:row>
      <xdr:rowOff>2019300</xdr:rowOff>
    </xdr:from>
    <xdr:to>
      <xdr:col>18</xdr:col>
      <xdr:colOff>581025</xdr:colOff>
      <xdr:row>20</xdr:row>
      <xdr:rowOff>2419350</xdr:rowOff>
    </xdr:to>
    <xdr:sp fLocksText="1" fPublished="0">
      <xdr:nvSpPr>
        <xdr:cNvPr id="29" name="육각형 28"/>
        <xdr:cNvSpPr/>
      </xdr:nvSpPr>
      <xdr:spPr>
        <a:xfrm>
          <a:off x="12355285" y="12967607"/>
          <a:ext cx="476250" cy="408214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19</xdr:col>
      <xdr:colOff>123824</xdr:colOff>
      <xdr:row>41</xdr:row>
      <xdr:rowOff>1647825</xdr:rowOff>
    </xdr:from>
    <xdr:to>
      <xdr:col>19</xdr:col>
      <xdr:colOff>600075</xdr:colOff>
      <xdr:row>41</xdr:row>
      <xdr:rowOff>2047875</xdr:rowOff>
    </xdr:to>
    <xdr:sp fLocksText="1" fPublished="0">
      <xdr:nvSpPr>
        <xdr:cNvPr id="30" name="육각형 29"/>
        <xdr:cNvSpPr/>
      </xdr:nvSpPr>
      <xdr:spPr>
        <a:xfrm>
          <a:off x="13049251" y="2699657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114300</xdr:colOff>
      <xdr:row>41</xdr:row>
      <xdr:rowOff>1638300</xdr:rowOff>
    </xdr:from>
    <xdr:to>
      <xdr:col>17</xdr:col>
      <xdr:colOff>581025</xdr:colOff>
      <xdr:row>41</xdr:row>
      <xdr:rowOff>2038350</xdr:rowOff>
    </xdr:to>
    <xdr:sp fLocksText="1" fPublished="0">
      <xdr:nvSpPr>
        <xdr:cNvPr id="31" name="육각형 30"/>
        <xdr:cNvSpPr/>
      </xdr:nvSpPr>
      <xdr:spPr>
        <a:xfrm>
          <a:off x="11674929" y="26982966"/>
          <a:ext cx="476250" cy="408214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114300</xdr:colOff>
      <xdr:row>41</xdr:row>
      <xdr:rowOff>504825</xdr:rowOff>
    </xdr:from>
    <xdr:to>
      <xdr:col>25</xdr:col>
      <xdr:colOff>581025</xdr:colOff>
      <xdr:row>41</xdr:row>
      <xdr:rowOff>904875</xdr:rowOff>
    </xdr:to>
    <xdr:sp fLocksText="1" fPublished="0">
      <xdr:nvSpPr>
        <xdr:cNvPr id="32" name="육각형 31"/>
        <xdr:cNvSpPr/>
      </xdr:nvSpPr>
      <xdr:spPr>
        <a:xfrm>
          <a:off x="17117786" y="2585357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123824</xdr:colOff>
      <xdr:row>62</xdr:row>
      <xdr:rowOff>1257300</xdr:rowOff>
    </xdr:from>
    <xdr:to>
      <xdr:col>11</xdr:col>
      <xdr:colOff>600075</xdr:colOff>
      <xdr:row>62</xdr:row>
      <xdr:rowOff>1647825</xdr:rowOff>
    </xdr:to>
    <xdr:sp fLocksText="1" fPublished="0">
      <xdr:nvSpPr>
        <xdr:cNvPr id="34" name="육각형 33"/>
        <xdr:cNvSpPr/>
      </xdr:nvSpPr>
      <xdr:spPr>
        <a:xfrm>
          <a:off x="7606393" y="4099832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438150</xdr:colOff>
      <xdr:row>62</xdr:row>
      <xdr:rowOff>1447800</xdr:rowOff>
    </xdr:from>
    <xdr:to>
      <xdr:col>11</xdr:col>
      <xdr:colOff>228600</xdr:colOff>
      <xdr:row>62</xdr:row>
      <xdr:rowOff>1847850</xdr:rowOff>
    </xdr:to>
    <xdr:sp fLocksText="1" fPublished="0">
      <xdr:nvSpPr>
        <xdr:cNvPr id="35" name="육각형 34"/>
        <xdr:cNvSpPr/>
      </xdr:nvSpPr>
      <xdr:spPr>
        <a:xfrm>
          <a:off x="7239000" y="41188820"/>
          <a:ext cx="476250" cy="408214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476250</xdr:colOff>
      <xdr:row>62</xdr:row>
      <xdr:rowOff>1447800</xdr:rowOff>
    </xdr:from>
    <xdr:to>
      <xdr:col>12</xdr:col>
      <xdr:colOff>257175</xdr:colOff>
      <xdr:row>62</xdr:row>
      <xdr:rowOff>1847850</xdr:rowOff>
    </xdr:to>
    <xdr:sp fLocksText="1" fPublished="0">
      <xdr:nvSpPr>
        <xdr:cNvPr id="36" name="육각형 35"/>
        <xdr:cNvSpPr/>
      </xdr:nvSpPr>
      <xdr:spPr>
        <a:xfrm>
          <a:off x="7960178" y="41188820"/>
          <a:ext cx="462642" cy="408214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114300</xdr:colOff>
      <xdr:row>62</xdr:row>
      <xdr:rowOff>1257300</xdr:rowOff>
    </xdr:from>
    <xdr:to>
      <xdr:col>18</xdr:col>
      <xdr:colOff>581025</xdr:colOff>
      <xdr:row>62</xdr:row>
      <xdr:rowOff>1647825</xdr:rowOff>
    </xdr:to>
    <xdr:sp fLocksText="1" fPublished="0">
      <xdr:nvSpPr>
        <xdr:cNvPr id="37" name="육각형 36"/>
        <xdr:cNvSpPr/>
      </xdr:nvSpPr>
      <xdr:spPr>
        <a:xfrm>
          <a:off x="12355285" y="4099832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114300</xdr:colOff>
      <xdr:row>62</xdr:row>
      <xdr:rowOff>876300</xdr:rowOff>
    </xdr:from>
    <xdr:to>
      <xdr:col>18</xdr:col>
      <xdr:colOff>581025</xdr:colOff>
      <xdr:row>62</xdr:row>
      <xdr:rowOff>1276350</xdr:rowOff>
    </xdr:to>
    <xdr:sp fLocksText="1" fPublished="0">
      <xdr:nvSpPr>
        <xdr:cNvPr id="38" name="육각형 37"/>
        <xdr:cNvSpPr/>
      </xdr:nvSpPr>
      <xdr:spPr>
        <a:xfrm>
          <a:off x="12355285" y="40617320"/>
          <a:ext cx="476250" cy="408214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114300</xdr:colOff>
      <xdr:row>62</xdr:row>
      <xdr:rowOff>876300</xdr:rowOff>
    </xdr:from>
    <xdr:to>
      <xdr:col>25</xdr:col>
      <xdr:colOff>581025</xdr:colOff>
      <xdr:row>62</xdr:row>
      <xdr:rowOff>1266825</xdr:rowOff>
    </xdr:to>
    <xdr:sp fLocksText="1" fPublished="0">
      <xdr:nvSpPr>
        <xdr:cNvPr id="39" name="육각형 38"/>
        <xdr:cNvSpPr/>
      </xdr:nvSpPr>
      <xdr:spPr>
        <a:xfrm>
          <a:off x="17117786" y="4061732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24</xdr:col>
      <xdr:colOff>457200</xdr:colOff>
      <xdr:row>62</xdr:row>
      <xdr:rowOff>1085850</xdr:rowOff>
    </xdr:from>
    <xdr:to>
      <xdr:col>25</xdr:col>
      <xdr:colOff>247649</xdr:colOff>
      <xdr:row>62</xdr:row>
      <xdr:rowOff>1476375</xdr:rowOff>
    </xdr:to>
    <xdr:sp fLocksText="1" fPublished="0">
      <xdr:nvSpPr>
        <xdr:cNvPr id="41" name="육각형 40"/>
        <xdr:cNvSpPr/>
      </xdr:nvSpPr>
      <xdr:spPr>
        <a:xfrm>
          <a:off x="16791214" y="40835036"/>
          <a:ext cx="462642" cy="381000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457200</xdr:colOff>
      <xdr:row>62</xdr:row>
      <xdr:rowOff>1066800</xdr:rowOff>
    </xdr:from>
    <xdr:to>
      <xdr:col>26</xdr:col>
      <xdr:colOff>247649</xdr:colOff>
      <xdr:row>62</xdr:row>
      <xdr:rowOff>1466850</xdr:rowOff>
    </xdr:to>
    <xdr:sp fLocksText="1" fPublished="0">
      <xdr:nvSpPr>
        <xdr:cNvPr id="42" name="육각형 41"/>
        <xdr:cNvSpPr/>
      </xdr:nvSpPr>
      <xdr:spPr>
        <a:xfrm>
          <a:off x="17471572" y="40807820"/>
          <a:ext cx="462642" cy="408214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457200</xdr:colOff>
      <xdr:row>41</xdr:row>
      <xdr:rowOff>2228850</xdr:rowOff>
    </xdr:from>
    <xdr:to>
      <xdr:col>19</xdr:col>
      <xdr:colOff>247649</xdr:colOff>
      <xdr:row>41</xdr:row>
      <xdr:rowOff>2619375</xdr:rowOff>
    </xdr:to>
    <xdr:sp fLocksText="1" fPublished="0">
      <xdr:nvSpPr>
        <xdr:cNvPr id="14" name="육각형 13"/>
        <xdr:cNvSpPr/>
      </xdr:nvSpPr>
      <xdr:spPr>
        <a:xfrm>
          <a:off x="12709072" y="27581680"/>
          <a:ext cx="462642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457200</xdr:colOff>
      <xdr:row>41</xdr:row>
      <xdr:rowOff>2228850</xdr:rowOff>
    </xdr:from>
    <xdr:to>
      <xdr:col>18</xdr:col>
      <xdr:colOff>247649</xdr:colOff>
      <xdr:row>41</xdr:row>
      <xdr:rowOff>2619375</xdr:rowOff>
    </xdr:to>
    <xdr:sp fLocksText="1" fPublished="0">
      <xdr:nvSpPr>
        <xdr:cNvPr id="21" name="육각형 20"/>
        <xdr:cNvSpPr/>
      </xdr:nvSpPr>
      <xdr:spPr>
        <a:xfrm>
          <a:off x="12028715" y="27581680"/>
          <a:ext cx="462642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1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3</xdr:col>
      <xdr:colOff>457200</xdr:colOff>
      <xdr:row>20</xdr:row>
      <xdr:rowOff>1447800</xdr:rowOff>
    </xdr:from>
    <xdr:to>
      <xdr:col>4</xdr:col>
      <xdr:colOff>238125</xdr:colOff>
      <xdr:row>20</xdr:row>
      <xdr:rowOff>1838325</xdr:rowOff>
    </xdr:to>
    <xdr:sp fLocksText="1" fPublished="0">
      <xdr:nvSpPr>
        <xdr:cNvPr id="2" name="육각형 1"/>
        <xdr:cNvSpPr/>
      </xdr:nvSpPr>
      <xdr:spPr>
        <a:xfrm>
          <a:off x="2510117" y="12505764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1257300</xdr:rowOff>
    </xdr:from>
    <xdr:to>
      <xdr:col>4</xdr:col>
      <xdr:colOff>581025</xdr:colOff>
      <xdr:row>20</xdr:row>
      <xdr:rowOff>1647825</xdr:rowOff>
    </xdr:to>
    <xdr:sp fLocksText="1" fPublished="0">
      <xdr:nvSpPr>
        <xdr:cNvPr id="3" name="육각형 2"/>
        <xdr:cNvSpPr/>
      </xdr:nvSpPr>
      <xdr:spPr>
        <a:xfrm>
          <a:off x="2846294" y="12315264"/>
          <a:ext cx="470647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20</xdr:row>
      <xdr:rowOff>1447800</xdr:rowOff>
    </xdr:from>
    <xdr:to>
      <xdr:col>5</xdr:col>
      <xdr:colOff>238125</xdr:colOff>
      <xdr:row>20</xdr:row>
      <xdr:rowOff>1838325</xdr:rowOff>
    </xdr:to>
    <xdr:sp fLocksText="1" fPublished="0">
      <xdr:nvSpPr>
        <xdr:cNvPr id="4" name="육각형 3"/>
        <xdr:cNvSpPr/>
      </xdr:nvSpPr>
      <xdr:spPr>
        <a:xfrm>
          <a:off x="3193676" y="12505764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20</xdr:row>
      <xdr:rowOff>1838325</xdr:rowOff>
    </xdr:from>
    <xdr:to>
      <xdr:col>5</xdr:col>
      <xdr:colOff>247649</xdr:colOff>
      <xdr:row>20</xdr:row>
      <xdr:rowOff>2238375</xdr:rowOff>
    </xdr:to>
    <xdr:sp fLocksText="1" fPublished="0">
      <xdr:nvSpPr>
        <xdr:cNvPr id="5" name="육각형 4"/>
        <xdr:cNvSpPr/>
      </xdr:nvSpPr>
      <xdr:spPr>
        <a:xfrm>
          <a:off x="3193676" y="12897969"/>
          <a:ext cx="470647" cy="403411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2028825</xdr:rowOff>
    </xdr:from>
    <xdr:to>
      <xdr:col>4</xdr:col>
      <xdr:colOff>581025</xdr:colOff>
      <xdr:row>20</xdr:row>
      <xdr:rowOff>2428875</xdr:rowOff>
    </xdr:to>
    <xdr:sp fLocksText="1" fPublished="0">
      <xdr:nvSpPr>
        <xdr:cNvPr id="6" name="육각형 5"/>
        <xdr:cNvSpPr/>
      </xdr:nvSpPr>
      <xdr:spPr>
        <a:xfrm>
          <a:off x="2846294" y="13088469"/>
          <a:ext cx="470647" cy="403411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20</xdr:row>
      <xdr:rowOff>1838325</xdr:rowOff>
    </xdr:from>
    <xdr:to>
      <xdr:col>4</xdr:col>
      <xdr:colOff>238125</xdr:colOff>
      <xdr:row>20</xdr:row>
      <xdr:rowOff>2228850</xdr:rowOff>
    </xdr:to>
    <xdr:sp fLocksText="1" fPublished="0">
      <xdr:nvSpPr>
        <xdr:cNvPr id="7" name="육각형 6"/>
        <xdr:cNvSpPr/>
      </xdr:nvSpPr>
      <xdr:spPr>
        <a:xfrm>
          <a:off x="2510117" y="12897969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1447800</xdr:rowOff>
    </xdr:from>
    <xdr:to>
      <xdr:col>4</xdr:col>
      <xdr:colOff>238125</xdr:colOff>
      <xdr:row>41</xdr:row>
      <xdr:rowOff>1838325</xdr:rowOff>
    </xdr:to>
    <xdr:sp fLocksText="1" fPublished="0">
      <xdr:nvSpPr>
        <xdr:cNvPr id="8" name="육각형 7"/>
        <xdr:cNvSpPr/>
      </xdr:nvSpPr>
      <xdr:spPr>
        <a:xfrm>
          <a:off x="2510117" y="27779382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1257300</xdr:rowOff>
    </xdr:from>
    <xdr:to>
      <xdr:col>4</xdr:col>
      <xdr:colOff>581025</xdr:colOff>
      <xdr:row>41</xdr:row>
      <xdr:rowOff>1647825</xdr:rowOff>
    </xdr:to>
    <xdr:sp fLocksText="1" fPublished="0">
      <xdr:nvSpPr>
        <xdr:cNvPr id="9" name="육각형 8"/>
        <xdr:cNvSpPr/>
      </xdr:nvSpPr>
      <xdr:spPr>
        <a:xfrm>
          <a:off x="2846294" y="27588880"/>
          <a:ext cx="470647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41</xdr:row>
      <xdr:rowOff>1447800</xdr:rowOff>
    </xdr:from>
    <xdr:to>
      <xdr:col>5</xdr:col>
      <xdr:colOff>238125</xdr:colOff>
      <xdr:row>41</xdr:row>
      <xdr:rowOff>1838325</xdr:rowOff>
    </xdr:to>
    <xdr:sp fLocksText="1" fPublished="0">
      <xdr:nvSpPr>
        <xdr:cNvPr id="10" name="육각형 9"/>
        <xdr:cNvSpPr/>
      </xdr:nvSpPr>
      <xdr:spPr>
        <a:xfrm>
          <a:off x="3193676" y="27779382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41</xdr:row>
      <xdr:rowOff>1838325</xdr:rowOff>
    </xdr:from>
    <xdr:to>
      <xdr:col>5</xdr:col>
      <xdr:colOff>247649</xdr:colOff>
      <xdr:row>41</xdr:row>
      <xdr:rowOff>2238375</xdr:rowOff>
    </xdr:to>
    <xdr:sp fLocksText="1" fPublished="0">
      <xdr:nvSpPr>
        <xdr:cNvPr id="11" name="육각형 10"/>
        <xdr:cNvSpPr/>
      </xdr:nvSpPr>
      <xdr:spPr>
        <a:xfrm>
          <a:off x="3193676" y="28171586"/>
          <a:ext cx="470647" cy="403411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2028825</xdr:rowOff>
    </xdr:from>
    <xdr:to>
      <xdr:col>4</xdr:col>
      <xdr:colOff>581025</xdr:colOff>
      <xdr:row>41</xdr:row>
      <xdr:rowOff>2428875</xdr:rowOff>
    </xdr:to>
    <xdr:sp fLocksText="1" fPublished="0">
      <xdr:nvSpPr>
        <xdr:cNvPr id="12" name="육각형 11"/>
        <xdr:cNvSpPr/>
      </xdr:nvSpPr>
      <xdr:spPr>
        <a:xfrm>
          <a:off x="2846294" y="28362088"/>
          <a:ext cx="470647" cy="403411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1838325</xdr:rowOff>
    </xdr:from>
    <xdr:to>
      <xdr:col>4</xdr:col>
      <xdr:colOff>238125</xdr:colOff>
      <xdr:row>41</xdr:row>
      <xdr:rowOff>2228850</xdr:rowOff>
    </xdr:to>
    <xdr:sp fLocksText="1" fPublished="0">
      <xdr:nvSpPr>
        <xdr:cNvPr id="13" name="육각형 12"/>
        <xdr:cNvSpPr/>
      </xdr:nvSpPr>
      <xdr:spPr>
        <a:xfrm>
          <a:off x="2510117" y="28171586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1447800</xdr:rowOff>
    </xdr:from>
    <xdr:to>
      <xdr:col>4</xdr:col>
      <xdr:colOff>238125</xdr:colOff>
      <xdr:row>62</xdr:row>
      <xdr:rowOff>1838325</xdr:rowOff>
    </xdr:to>
    <xdr:sp fLocksText="1" fPublished="0">
      <xdr:nvSpPr>
        <xdr:cNvPr id="14" name="육각형 13"/>
        <xdr:cNvSpPr/>
      </xdr:nvSpPr>
      <xdr:spPr>
        <a:xfrm>
          <a:off x="2510117" y="42268588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1257300</xdr:rowOff>
    </xdr:from>
    <xdr:to>
      <xdr:col>4</xdr:col>
      <xdr:colOff>581025</xdr:colOff>
      <xdr:row>62</xdr:row>
      <xdr:rowOff>1647825</xdr:rowOff>
    </xdr:to>
    <xdr:sp fLocksText="1" fPublished="0">
      <xdr:nvSpPr>
        <xdr:cNvPr id="15" name="육각형 14"/>
        <xdr:cNvSpPr/>
      </xdr:nvSpPr>
      <xdr:spPr>
        <a:xfrm>
          <a:off x="2846294" y="42078088"/>
          <a:ext cx="470647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62</xdr:row>
      <xdr:rowOff>1447800</xdr:rowOff>
    </xdr:from>
    <xdr:to>
      <xdr:col>5</xdr:col>
      <xdr:colOff>238125</xdr:colOff>
      <xdr:row>62</xdr:row>
      <xdr:rowOff>1838325</xdr:rowOff>
    </xdr:to>
    <xdr:sp fLocksText="1" fPublished="0">
      <xdr:nvSpPr>
        <xdr:cNvPr id="16" name="육각형 15"/>
        <xdr:cNvSpPr/>
      </xdr:nvSpPr>
      <xdr:spPr>
        <a:xfrm>
          <a:off x="3193676" y="42268588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62</xdr:row>
      <xdr:rowOff>1838325</xdr:rowOff>
    </xdr:from>
    <xdr:to>
      <xdr:col>5</xdr:col>
      <xdr:colOff>247649</xdr:colOff>
      <xdr:row>62</xdr:row>
      <xdr:rowOff>2238375</xdr:rowOff>
    </xdr:to>
    <xdr:sp fLocksText="1" fPublished="0">
      <xdr:nvSpPr>
        <xdr:cNvPr id="17" name="육각형 16"/>
        <xdr:cNvSpPr/>
      </xdr:nvSpPr>
      <xdr:spPr>
        <a:xfrm>
          <a:off x="3193676" y="42660792"/>
          <a:ext cx="470647" cy="403411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2028825</xdr:rowOff>
    </xdr:from>
    <xdr:to>
      <xdr:col>4</xdr:col>
      <xdr:colOff>581025</xdr:colOff>
      <xdr:row>62</xdr:row>
      <xdr:rowOff>2428875</xdr:rowOff>
    </xdr:to>
    <xdr:sp fLocksText="1" fPublished="0">
      <xdr:nvSpPr>
        <xdr:cNvPr id="18" name="육각형 17"/>
        <xdr:cNvSpPr/>
      </xdr:nvSpPr>
      <xdr:spPr>
        <a:xfrm>
          <a:off x="2846294" y="42851292"/>
          <a:ext cx="470647" cy="403411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1838325</xdr:rowOff>
    </xdr:from>
    <xdr:to>
      <xdr:col>4</xdr:col>
      <xdr:colOff>238125</xdr:colOff>
      <xdr:row>62</xdr:row>
      <xdr:rowOff>2228850</xdr:rowOff>
    </xdr:to>
    <xdr:sp fLocksText="1" fPublished="0">
      <xdr:nvSpPr>
        <xdr:cNvPr id="19" name="육각형 18"/>
        <xdr:cNvSpPr/>
      </xdr:nvSpPr>
      <xdr:spPr>
        <a:xfrm>
          <a:off x="2510117" y="42660792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466725</xdr:colOff>
      <xdr:row>20</xdr:row>
      <xdr:rowOff>1457325</xdr:rowOff>
    </xdr:from>
    <xdr:to>
      <xdr:col>12</xdr:col>
      <xdr:colOff>257175</xdr:colOff>
      <xdr:row>20</xdr:row>
      <xdr:rowOff>1847850</xdr:rowOff>
    </xdr:to>
    <xdr:sp fLocksText="1" fPublished="0">
      <xdr:nvSpPr>
        <xdr:cNvPr id="20" name="육각형 19"/>
        <xdr:cNvSpPr/>
      </xdr:nvSpPr>
      <xdr:spPr>
        <a:xfrm>
          <a:off x="7978588" y="12516969"/>
          <a:ext cx="481852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457200</xdr:colOff>
      <xdr:row>20</xdr:row>
      <xdr:rowOff>1447800</xdr:rowOff>
    </xdr:from>
    <xdr:to>
      <xdr:col>11</xdr:col>
      <xdr:colOff>247649</xdr:colOff>
      <xdr:row>20</xdr:row>
      <xdr:rowOff>1838325</xdr:rowOff>
    </xdr:to>
    <xdr:sp fLocksText="1" fPublished="0">
      <xdr:nvSpPr>
        <xdr:cNvPr id="21" name="육각형 20"/>
        <xdr:cNvSpPr/>
      </xdr:nvSpPr>
      <xdr:spPr>
        <a:xfrm>
          <a:off x="7295029" y="12505764"/>
          <a:ext cx="470647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114300</xdr:colOff>
      <xdr:row>20</xdr:row>
      <xdr:rowOff>1257300</xdr:rowOff>
    </xdr:from>
    <xdr:to>
      <xdr:col>11</xdr:col>
      <xdr:colOff>590550</xdr:colOff>
      <xdr:row>20</xdr:row>
      <xdr:rowOff>1647825</xdr:rowOff>
    </xdr:to>
    <xdr:sp fLocksText="1" fPublished="0">
      <xdr:nvSpPr>
        <xdr:cNvPr id="22" name="육각형 21"/>
        <xdr:cNvSpPr/>
      </xdr:nvSpPr>
      <xdr:spPr>
        <a:xfrm>
          <a:off x="7631206" y="12315264"/>
          <a:ext cx="470647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95250</xdr:colOff>
      <xdr:row>20</xdr:row>
      <xdr:rowOff>876300</xdr:rowOff>
    </xdr:from>
    <xdr:to>
      <xdr:col>18</xdr:col>
      <xdr:colOff>571500</xdr:colOff>
      <xdr:row>20</xdr:row>
      <xdr:rowOff>1276350</xdr:rowOff>
    </xdr:to>
    <xdr:sp fLocksText="1" fPublished="0">
      <xdr:nvSpPr>
        <xdr:cNvPr id="23" name="육각형 22"/>
        <xdr:cNvSpPr/>
      </xdr:nvSpPr>
      <xdr:spPr>
        <a:xfrm>
          <a:off x="12393705" y="11934264"/>
          <a:ext cx="481852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104775</xdr:colOff>
      <xdr:row>20</xdr:row>
      <xdr:rowOff>485775</xdr:rowOff>
    </xdr:from>
    <xdr:to>
      <xdr:col>25</xdr:col>
      <xdr:colOff>581025</xdr:colOff>
      <xdr:row>20</xdr:row>
      <xdr:rowOff>885825</xdr:rowOff>
    </xdr:to>
    <xdr:sp fLocksText="1" fPublished="0">
      <xdr:nvSpPr>
        <xdr:cNvPr id="24" name="육각형 23"/>
        <xdr:cNvSpPr/>
      </xdr:nvSpPr>
      <xdr:spPr>
        <a:xfrm>
          <a:off x="17189822" y="11542059"/>
          <a:ext cx="481852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95250</xdr:colOff>
      <xdr:row>20</xdr:row>
      <xdr:rowOff>876300</xdr:rowOff>
    </xdr:from>
    <xdr:to>
      <xdr:col>25</xdr:col>
      <xdr:colOff>571500</xdr:colOff>
      <xdr:row>20</xdr:row>
      <xdr:rowOff>1276350</xdr:rowOff>
    </xdr:to>
    <xdr:sp fLocksText="1" fPublished="0">
      <xdr:nvSpPr>
        <xdr:cNvPr id="25" name="육각형 24"/>
        <xdr:cNvSpPr/>
      </xdr:nvSpPr>
      <xdr:spPr>
        <a:xfrm>
          <a:off x="17178618" y="11934264"/>
          <a:ext cx="481852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104775</xdr:colOff>
      <xdr:row>20</xdr:row>
      <xdr:rowOff>1257300</xdr:rowOff>
    </xdr:from>
    <xdr:to>
      <xdr:col>25</xdr:col>
      <xdr:colOff>581025</xdr:colOff>
      <xdr:row>20</xdr:row>
      <xdr:rowOff>1657350</xdr:rowOff>
    </xdr:to>
    <xdr:sp fLocksText="1" fPublished="0">
      <xdr:nvSpPr>
        <xdr:cNvPr id="26" name="육각형 25"/>
        <xdr:cNvSpPr/>
      </xdr:nvSpPr>
      <xdr:spPr>
        <a:xfrm>
          <a:off x="17189822" y="12315264"/>
          <a:ext cx="481852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457200</xdr:colOff>
      <xdr:row>20</xdr:row>
      <xdr:rowOff>1447800</xdr:rowOff>
    </xdr:from>
    <xdr:to>
      <xdr:col>26</xdr:col>
      <xdr:colOff>247649</xdr:colOff>
      <xdr:row>20</xdr:row>
      <xdr:rowOff>1847850</xdr:rowOff>
    </xdr:to>
    <xdr:sp fLocksText="1" fPublished="0">
      <xdr:nvSpPr>
        <xdr:cNvPr id="27" name="육각형 26"/>
        <xdr:cNvSpPr/>
      </xdr:nvSpPr>
      <xdr:spPr>
        <a:xfrm>
          <a:off x="17548412" y="12505764"/>
          <a:ext cx="470647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26</xdr:col>
      <xdr:colOff>104775</xdr:colOff>
      <xdr:row>20</xdr:row>
      <xdr:rowOff>1257300</xdr:rowOff>
    </xdr:from>
    <xdr:to>
      <xdr:col>26</xdr:col>
      <xdr:colOff>581025</xdr:colOff>
      <xdr:row>20</xdr:row>
      <xdr:rowOff>1657350</xdr:rowOff>
    </xdr:to>
    <xdr:sp fLocksText="1" fPublished="0">
      <xdr:nvSpPr>
        <xdr:cNvPr id="28" name="육각형 27"/>
        <xdr:cNvSpPr/>
      </xdr:nvSpPr>
      <xdr:spPr>
        <a:xfrm>
          <a:off x="17873382" y="12315264"/>
          <a:ext cx="481852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26</xdr:col>
      <xdr:colOff>466725</xdr:colOff>
      <xdr:row>20</xdr:row>
      <xdr:rowOff>1066800</xdr:rowOff>
    </xdr:from>
    <xdr:to>
      <xdr:col>27</xdr:col>
      <xdr:colOff>257175</xdr:colOff>
      <xdr:row>20</xdr:row>
      <xdr:rowOff>1466850</xdr:rowOff>
    </xdr:to>
    <xdr:sp fLocksText="1" fPublished="0">
      <xdr:nvSpPr>
        <xdr:cNvPr id="29" name="육각형 28"/>
        <xdr:cNvSpPr/>
      </xdr:nvSpPr>
      <xdr:spPr>
        <a:xfrm>
          <a:off x="18231970" y="12124764"/>
          <a:ext cx="481852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457200</xdr:colOff>
      <xdr:row>41</xdr:row>
      <xdr:rowOff>1447800</xdr:rowOff>
    </xdr:from>
    <xdr:to>
      <xdr:col>11</xdr:col>
      <xdr:colOff>238125</xdr:colOff>
      <xdr:row>41</xdr:row>
      <xdr:rowOff>1838325</xdr:rowOff>
    </xdr:to>
    <xdr:sp fLocksText="1" fPublished="0">
      <xdr:nvSpPr>
        <xdr:cNvPr id="30" name="육각형 29"/>
        <xdr:cNvSpPr/>
      </xdr:nvSpPr>
      <xdr:spPr>
        <a:xfrm>
          <a:off x="7295029" y="27779382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104775</xdr:colOff>
      <xdr:row>41</xdr:row>
      <xdr:rowOff>1257300</xdr:rowOff>
    </xdr:from>
    <xdr:to>
      <xdr:col>17</xdr:col>
      <xdr:colOff>571500</xdr:colOff>
      <xdr:row>41</xdr:row>
      <xdr:rowOff>1647825</xdr:rowOff>
    </xdr:to>
    <xdr:sp fLocksText="1" fPublished="0">
      <xdr:nvSpPr>
        <xdr:cNvPr id="31" name="육각형 30"/>
        <xdr:cNvSpPr/>
      </xdr:nvSpPr>
      <xdr:spPr>
        <a:xfrm>
          <a:off x="11721353" y="27588880"/>
          <a:ext cx="470647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19</xdr:col>
      <xdr:colOff>123824</xdr:colOff>
      <xdr:row>41</xdr:row>
      <xdr:rowOff>1257300</xdr:rowOff>
    </xdr:from>
    <xdr:to>
      <xdr:col>19</xdr:col>
      <xdr:colOff>590550</xdr:colOff>
      <xdr:row>41</xdr:row>
      <xdr:rowOff>1647825</xdr:rowOff>
    </xdr:to>
    <xdr:sp fLocksText="1" fPublished="0">
      <xdr:nvSpPr>
        <xdr:cNvPr id="32" name="육각형 31"/>
        <xdr:cNvSpPr/>
      </xdr:nvSpPr>
      <xdr:spPr>
        <a:xfrm>
          <a:off x="13110883" y="27588880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114300</xdr:colOff>
      <xdr:row>41</xdr:row>
      <xdr:rowOff>1247775</xdr:rowOff>
    </xdr:from>
    <xdr:to>
      <xdr:col>25</xdr:col>
      <xdr:colOff>590550</xdr:colOff>
      <xdr:row>41</xdr:row>
      <xdr:rowOff>1647825</xdr:rowOff>
    </xdr:to>
    <xdr:sp fLocksText="1" fPublished="0">
      <xdr:nvSpPr>
        <xdr:cNvPr id="33" name="육각형 32"/>
        <xdr:cNvSpPr/>
      </xdr:nvSpPr>
      <xdr:spPr>
        <a:xfrm>
          <a:off x="17201030" y="27588880"/>
          <a:ext cx="470647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114300</xdr:colOff>
      <xdr:row>41</xdr:row>
      <xdr:rowOff>876300</xdr:rowOff>
    </xdr:from>
    <xdr:to>
      <xdr:col>25</xdr:col>
      <xdr:colOff>581025</xdr:colOff>
      <xdr:row>41</xdr:row>
      <xdr:rowOff>1266825</xdr:rowOff>
    </xdr:to>
    <xdr:sp fLocksText="1" fPublished="0">
      <xdr:nvSpPr>
        <xdr:cNvPr id="34" name="육각형 33"/>
        <xdr:cNvSpPr/>
      </xdr:nvSpPr>
      <xdr:spPr>
        <a:xfrm>
          <a:off x="17201030" y="27207880"/>
          <a:ext cx="470647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104775</xdr:colOff>
      <xdr:row>41</xdr:row>
      <xdr:rowOff>504825</xdr:rowOff>
    </xdr:from>
    <xdr:to>
      <xdr:col>25</xdr:col>
      <xdr:colOff>571500</xdr:colOff>
      <xdr:row>41</xdr:row>
      <xdr:rowOff>895350</xdr:rowOff>
    </xdr:to>
    <xdr:sp fLocksText="1" fPublished="0">
      <xdr:nvSpPr>
        <xdr:cNvPr id="35" name="육각형 34"/>
        <xdr:cNvSpPr/>
      </xdr:nvSpPr>
      <xdr:spPr>
        <a:xfrm>
          <a:off x="17189822" y="26838088"/>
          <a:ext cx="470647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114300</xdr:colOff>
      <xdr:row>62</xdr:row>
      <xdr:rowOff>1257300</xdr:rowOff>
    </xdr:from>
    <xdr:to>
      <xdr:col>25</xdr:col>
      <xdr:colOff>581025</xdr:colOff>
      <xdr:row>62</xdr:row>
      <xdr:rowOff>1647825</xdr:rowOff>
    </xdr:to>
    <xdr:sp fLocksText="1" fPublished="0">
      <xdr:nvSpPr>
        <xdr:cNvPr id="36" name="육각형 35"/>
        <xdr:cNvSpPr/>
      </xdr:nvSpPr>
      <xdr:spPr>
        <a:xfrm>
          <a:off x="17201030" y="42078088"/>
          <a:ext cx="470647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457200</xdr:colOff>
      <xdr:row>62</xdr:row>
      <xdr:rowOff>1447800</xdr:rowOff>
    </xdr:from>
    <xdr:to>
      <xdr:col>26</xdr:col>
      <xdr:colOff>247649</xdr:colOff>
      <xdr:row>62</xdr:row>
      <xdr:rowOff>1847850</xdr:rowOff>
    </xdr:to>
    <xdr:sp fLocksText="1" fPublished="0">
      <xdr:nvSpPr>
        <xdr:cNvPr id="37" name="육각형 36"/>
        <xdr:cNvSpPr/>
      </xdr:nvSpPr>
      <xdr:spPr>
        <a:xfrm>
          <a:off x="17548412" y="42268588"/>
          <a:ext cx="470647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457200</xdr:colOff>
      <xdr:row>62</xdr:row>
      <xdr:rowOff>1828800</xdr:rowOff>
    </xdr:from>
    <xdr:to>
      <xdr:col>26</xdr:col>
      <xdr:colOff>247649</xdr:colOff>
      <xdr:row>62</xdr:row>
      <xdr:rowOff>2228850</xdr:rowOff>
    </xdr:to>
    <xdr:sp fLocksText="1" fPublished="0">
      <xdr:nvSpPr>
        <xdr:cNvPr id="38" name="육각형 37"/>
        <xdr:cNvSpPr/>
      </xdr:nvSpPr>
      <xdr:spPr>
        <a:xfrm>
          <a:off x="17548412" y="42649588"/>
          <a:ext cx="470647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104775</xdr:colOff>
      <xdr:row>62</xdr:row>
      <xdr:rowOff>2009774</xdr:rowOff>
    </xdr:from>
    <xdr:to>
      <xdr:col>25</xdr:col>
      <xdr:colOff>581025</xdr:colOff>
      <xdr:row>62</xdr:row>
      <xdr:rowOff>2409825</xdr:rowOff>
    </xdr:to>
    <xdr:sp fLocksText="1" fPublished="0">
      <xdr:nvSpPr>
        <xdr:cNvPr id="39" name="육각형 38"/>
        <xdr:cNvSpPr/>
      </xdr:nvSpPr>
      <xdr:spPr>
        <a:xfrm>
          <a:off x="17189822" y="42840088"/>
          <a:ext cx="481852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24</xdr:col>
      <xdr:colOff>447675</xdr:colOff>
      <xdr:row>62</xdr:row>
      <xdr:rowOff>1838325</xdr:rowOff>
    </xdr:from>
    <xdr:to>
      <xdr:col>25</xdr:col>
      <xdr:colOff>238125</xdr:colOff>
      <xdr:row>62</xdr:row>
      <xdr:rowOff>2238375</xdr:rowOff>
    </xdr:to>
    <xdr:sp fLocksText="1" fPublished="0">
      <xdr:nvSpPr>
        <xdr:cNvPr id="40" name="육각형 39"/>
        <xdr:cNvSpPr/>
      </xdr:nvSpPr>
      <xdr:spPr>
        <a:xfrm>
          <a:off x="16853646" y="42660792"/>
          <a:ext cx="470647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24</xdr:col>
      <xdr:colOff>457200</xdr:colOff>
      <xdr:row>62</xdr:row>
      <xdr:rowOff>1457325</xdr:rowOff>
    </xdr:from>
    <xdr:to>
      <xdr:col>25</xdr:col>
      <xdr:colOff>238125</xdr:colOff>
      <xdr:row>62</xdr:row>
      <xdr:rowOff>1857375</xdr:rowOff>
    </xdr:to>
    <xdr:sp fLocksText="1" fPublished="0">
      <xdr:nvSpPr>
        <xdr:cNvPr id="41" name="육각형 40"/>
        <xdr:cNvSpPr/>
      </xdr:nvSpPr>
      <xdr:spPr>
        <a:xfrm>
          <a:off x="16864852" y="42279792"/>
          <a:ext cx="459441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457200</xdr:colOff>
      <xdr:row>62</xdr:row>
      <xdr:rowOff>1447800</xdr:rowOff>
    </xdr:from>
    <xdr:to>
      <xdr:col>18</xdr:col>
      <xdr:colOff>238125</xdr:colOff>
      <xdr:row>62</xdr:row>
      <xdr:rowOff>1838325</xdr:rowOff>
    </xdr:to>
    <xdr:sp fLocksText="1" fPublished="0">
      <xdr:nvSpPr>
        <xdr:cNvPr id="42" name="육각형 41"/>
        <xdr:cNvSpPr/>
      </xdr:nvSpPr>
      <xdr:spPr>
        <a:xfrm>
          <a:off x="12079940" y="42268588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104775</xdr:colOff>
      <xdr:row>62</xdr:row>
      <xdr:rowOff>1257300</xdr:rowOff>
    </xdr:from>
    <xdr:to>
      <xdr:col>17</xdr:col>
      <xdr:colOff>571500</xdr:colOff>
      <xdr:row>62</xdr:row>
      <xdr:rowOff>1657350</xdr:rowOff>
    </xdr:to>
    <xdr:sp fLocksText="1" fPublished="0">
      <xdr:nvSpPr>
        <xdr:cNvPr id="43" name="육각형 42"/>
        <xdr:cNvSpPr/>
      </xdr:nvSpPr>
      <xdr:spPr>
        <a:xfrm>
          <a:off x="11721353" y="42078088"/>
          <a:ext cx="470647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457200</xdr:colOff>
      <xdr:row>62</xdr:row>
      <xdr:rowOff>1828800</xdr:rowOff>
    </xdr:from>
    <xdr:to>
      <xdr:col>19</xdr:col>
      <xdr:colOff>247649</xdr:colOff>
      <xdr:row>62</xdr:row>
      <xdr:rowOff>2228850</xdr:rowOff>
    </xdr:to>
    <xdr:sp fLocksText="1" fPublished="0">
      <xdr:nvSpPr>
        <xdr:cNvPr id="44" name="육각형 43"/>
        <xdr:cNvSpPr/>
      </xdr:nvSpPr>
      <xdr:spPr>
        <a:xfrm>
          <a:off x="12763500" y="42649588"/>
          <a:ext cx="470647" cy="403411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19</xdr:col>
      <xdr:colOff>123824</xdr:colOff>
      <xdr:row>62</xdr:row>
      <xdr:rowOff>2009774</xdr:rowOff>
    </xdr:from>
    <xdr:to>
      <xdr:col>19</xdr:col>
      <xdr:colOff>590550</xdr:colOff>
      <xdr:row>62</xdr:row>
      <xdr:rowOff>2409825</xdr:rowOff>
    </xdr:to>
    <xdr:sp fLocksText="1" fPublished="0">
      <xdr:nvSpPr>
        <xdr:cNvPr id="45" name="육각형 44"/>
        <xdr:cNvSpPr/>
      </xdr:nvSpPr>
      <xdr:spPr>
        <a:xfrm>
          <a:off x="13110883" y="42840088"/>
          <a:ext cx="459441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114300</xdr:colOff>
      <xdr:row>62</xdr:row>
      <xdr:rowOff>1257300</xdr:rowOff>
    </xdr:from>
    <xdr:to>
      <xdr:col>11</xdr:col>
      <xdr:colOff>581025</xdr:colOff>
      <xdr:row>62</xdr:row>
      <xdr:rowOff>1647825</xdr:rowOff>
    </xdr:to>
    <xdr:sp fLocksText="1" fPublished="0">
      <xdr:nvSpPr>
        <xdr:cNvPr id="46" name="육각형 45"/>
        <xdr:cNvSpPr/>
      </xdr:nvSpPr>
      <xdr:spPr>
        <a:xfrm>
          <a:off x="7631206" y="42078088"/>
          <a:ext cx="470647" cy="392205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123824</xdr:colOff>
      <xdr:row>41</xdr:row>
      <xdr:rowOff>876300</xdr:rowOff>
    </xdr:from>
    <xdr:to>
      <xdr:col>25</xdr:col>
      <xdr:colOff>600075</xdr:colOff>
      <xdr:row>41</xdr:row>
      <xdr:rowOff>1266825</xdr:rowOff>
    </xdr:to>
    <xdr:sp fLocksText="1" fPublished="0">
      <xdr:nvSpPr>
        <xdr:cNvPr id="47" name="육각형 46"/>
        <xdr:cNvSpPr/>
      </xdr:nvSpPr>
      <xdr:spPr>
        <a:xfrm>
          <a:off x="17212234" y="27207880"/>
          <a:ext cx="470647" cy="392205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1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3</xdr:col>
      <xdr:colOff>457200</xdr:colOff>
      <xdr:row>20</xdr:row>
      <xdr:rowOff>1447800</xdr:rowOff>
    </xdr:from>
    <xdr:to>
      <xdr:col>4</xdr:col>
      <xdr:colOff>238125</xdr:colOff>
      <xdr:row>20</xdr:row>
      <xdr:rowOff>1838325</xdr:rowOff>
    </xdr:to>
    <xdr:sp fLocksText="1" fPublished="0">
      <xdr:nvSpPr>
        <xdr:cNvPr id="2" name="육각형 1"/>
        <xdr:cNvSpPr/>
      </xdr:nvSpPr>
      <xdr:spPr>
        <a:xfrm>
          <a:off x="2503714" y="12396107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1257300</xdr:rowOff>
    </xdr:from>
    <xdr:to>
      <xdr:col>4</xdr:col>
      <xdr:colOff>581025</xdr:colOff>
      <xdr:row>20</xdr:row>
      <xdr:rowOff>1647825</xdr:rowOff>
    </xdr:to>
    <xdr:sp fLocksText="1" fPublished="0">
      <xdr:nvSpPr>
        <xdr:cNvPr id="3" name="육각형 2"/>
        <xdr:cNvSpPr/>
      </xdr:nvSpPr>
      <xdr:spPr>
        <a:xfrm>
          <a:off x="2830285" y="12205607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20</xdr:row>
      <xdr:rowOff>1447800</xdr:rowOff>
    </xdr:from>
    <xdr:to>
      <xdr:col>5</xdr:col>
      <xdr:colOff>238125</xdr:colOff>
      <xdr:row>20</xdr:row>
      <xdr:rowOff>1838325</xdr:rowOff>
    </xdr:to>
    <xdr:sp fLocksText="1" fPublished="0">
      <xdr:nvSpPr>
        <xdr:cNvPr id="4" name="육각형 3"/>
        <xdr:cNvSpPr/>
      </xdr:nvSpPr>
      <xdr:spPr>
        <a:xfrm>
          <a:off x="3184071" y="12396107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20</xdr:row>
      <xdr:rowOff>1838325</xdr:rowOff>
    </xdr:from>
    <xdr:to>
      <xdr:col>5</xdr:col>
      <xdr:colOff>247649</xdr:colOff>
      <xdr:row>20</xdr:row>
      <xdr:rowOff>2238375</xdr:rowOff>
    </xdr:to>
    <xdr:sp fLocksText="1" fPublished="0">
      <xdr:nvSpPr>
        <xdr:cNvPr id="5" name="육각형 4"/>
        <xdr:cNvSpPr/>
      </xdr:nvSpPr>
      <xdr:spPr>
        <a:xfrm>
          <a:off x="3197678" y="12790715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2028825</xdr:rowOff>
    </xdr:from>
    <xdr:to>
      <xdr:col>4</xdr:col>
      <xdr:colOff>581025</xdr:colOff>
      <xdr:row>20</xdr:row>
      <xdr:rowOff>2428875</xdr:rowOff>
    </xdr:to>
    <xdr:sp fLocksText="1" fPublished="0">
      <xdr:nvSpPr>
        <xdr:cNvPr id="6" name="육각형 5"/>
        <xdr:cNvSpPr/>
      </xdr:nvSpPr>
      <xdr:spPr>
        <a:xfrm>
          <a:off x="2830285" y="12981215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20</xdr:row>
      <xdr:rowOff>1838325</xdr:rowOff>
    </xdr:from>
    <xdr:to>
      <xdr:col>4</xdr:col>
      <xdr:colOff>238125</xdr:colOff>
      <xdr:row>20</xdr:row>
      <xdr:rowOff>2228850</xdr:rowOff>
    </xdr:to>
    <xdr:sp fLocksText="1" fPublished="0">
      <xdr:nvSpPr>
        <xdr:cNvPr id="7" name="육각형 6"/>
        <xdr:cNvSpPr/>
      </xdr:nvSpPr>
      <xdr:spPr>
        <a:xfrm>
          <a:off x="2503714" y="12790715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1447800</xdr:rowOff>
    </xdr:from>
    <xdr:to>
      <xdr:col>4</xdr:col>
      <xdr:colOff>238125</xdr:colOff>
      <xdr:row>41</xdr:row>
      <xdr:rowOff>1838325</xdr:rowOff>
    </xdr:to>
    <xdr:sp fLocksText="1" fPublished="0">
      <xdr:nvSpPr>
        <xdr:cNvPr id="8" name="육각형 7"/>
        <xdr:cNvSpPr/>
      </xdr:nvSpPr>
      <xdr:spPr>
        <a:xfrm>
          <a:off x="2503714" y="26792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1257300</xdr:rowOff>
    </xdr:from>
    <xdr:to>
      <xdr:col>4</xdr:col>
      <xdr:colOff>581025</xdr:colOff>
      <xdr:row>41</xdr:row>
      <xdr:rowOff>1647825</xdr:rowOff>
    </xdr:to>
    <xdr:sp fLocksText="1" fPublished="0">
      <xdr:nvSpPr>
        <xdr:cNvPr id="9" name="육각형 8"/>
        <xdr:cNvSpPr/>
      </xdr:nvSpPr>
      <xdr:spPr>
        <a:xfrm>
          <a:off x="2830285" y="26601966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41</xdr:row>
      <xdr:rowOff>1447800</xdr:rowOff>
    </xdr:from>
    <xdr:to>
      <xdr:col>5</xdr:col>
      <xdr:colOff>238125</xdr:colOff>
      <xdr:row>41</xdr:row>
      <xdr:rowOff>1838325</xdr:rowOff>
    </xdr:to>
    <xdr:sp fLocksText="1" fPublished="0">
      <xdr:nvSpPr>
        <xdr:cNvPr id="10" name="육각형 9"/>
        <xdr:cNvSpPr/>
      </xdr:nvSpPr>
      <xdr:spPr>
        <a:xfrm>
          <a:off x="3184071" y="26792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41</xdr:row>
      <xdr:rowOff>1838325</xdr:rowOff>
    </xdr:from>
    <xdr:to>
      <xdr:col>5</xdr:col>
      <xdr:colOff>247649</xdr:colOff>
      <xdr:row>41</xdr:row>
      <xdr:rowOff>2238375</xdr:rowOff>
    </xdr:to>
    <xdr:sp fLocksText="1" fPublished="0">
      <xdr:nvSpPr>
        <xdr:cNvPr id="11" name="육각형 10"/>
        <xdr:cNvSpPr/>
      </xdr:nvSpPr>
      <xdr:spPr>
        <a:xfrm>
          <a:off x="3197678" y="27187072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2028825</xdr:rowOff>
    </xdr:from>
    <xdr:to>
      <xdr:col>4</xdr:col>
      <xdr:colOff>581025</xdr:colOff>
      <xdr:row>41</xdr:row>
      <xdr:rowOff>2428875</xdr:rowOff>
    </xdr:to>
    <xdr:sp fLocksText="1" fPublished="0">
      <xdr:nvSpPr>
        <xdr:cNvPr id="12" name="육각형 11"/>
        <xdr:cNvSpPr/>
      </xdr:nvSpPr>
      <xdr:spPr>
        <a:xfrm>
          <a:off x="2830285" y="2737757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1838325</xdr:rowOff>
    </xdr:from>
    <xdr:to>
      <xdr:col>4</xdr:col>
      <xdr:colOff>238125</xdr:colOff>
      <xdr:row>41</xdr:row>
      <xdr:rowOff>2228850</xdr:rowOff>
    </xdr:to>
    <xdr:sp fLocksText="1" fPublished="0">
      <xdr:nvSpPr>
        <xdr:cNvPr id="13" name="육각형 12"/>
        <xdr:cNvSpPr/>
      </xdr:nvSpPr>
      <xdr:spPr>
        <a:xfrm>
          <a:off x="2503714" y="27187072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1447800</xdr:rowOff>
    </xdr:from>
    <xdr:to>
      <xdr:col>4</xdr:col>
      <xdr:colOff>238125</xdr:colOff>
      <xdr:row>62</xdr:row>
      <xdr:rowOff>1838325</xdr:rowOff>
    </xdr:to>
    <xdr:sp fLocksText="1" fPublished="0">
      <xdr:nvSpPr>
        <xdr:cNvPr id="15" name="육각형 14"/>
        <xdr:cNvSpPr/>
      </xdr:nvSpPr>
      <xdr:spPr>
        <a:xfrm>
          <a:off x="2503714" y="4118882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1257300</xdr:rowOff>
    </xdr:from>
    <xdr:to>
      <xdr:col>4</xdr:col>
      <xdr:colOff>581025</xdr:colOff>
      <xdr:row>62</xdr:row>
      <xdr:rowOff>1647825</xdr:rowOff>
    </xdr:to>
    <xdr:sp fLocksText="1" fPublished="0">
      <xdr:nvSpPr>
        <xdr:cNvPr id="16" name="육각형 15"/>
        <xdr:cNvSpPr/>
      </xdr:nvSpPr>
      <xdr:spPr>
        <a:xfrm>
          <a:off x="2830285" y="4099832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62</xdr:row>
      <xdr:rowOff>1447800</xdr:rowOff>
    </xdr:from>
    <xdr:to>
      <xdr:col>5</xdr:col>
      <xdr:colOff>238125</xdr:colOff>
      <xdr:row>62</xdr:row>
      <xdr:rowOff>1838325</xdr:rowOff>
    </xdr:to>
    <xdr:sp fLocksText="1" fPublished="0">
      <xdr:nvSpPr>
        <xdr:cNvPr id="17" name="육각형 16"/>
        <xdr:cNvSpPr/>
      </xdr:nvSpPr>
      <xdr:spPr>
        <a:xfrm>
          <a:off x="3184071" y="4118882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62</xdr:row>
      <xdr:rowOff>1838325</xdr:rowOff>
    </xdr:from>
    <xdr:to>
      <xdr:col>5</xdr:col>
      <xdr:colOff>247649</xdr:colOff>
      <xdr:row>62</xdr:row>
      <xdr:rowOff>2238375</xdr:rowOff>
    </xdr:to>
    <xdr:sp fLocksText="1" fPublished="0">
      <xdr:nvSpPr>
        <xdr:cNvPr id="18" name="육각형 17"/>
        <xdr:cNvSpPr/>
      </xdr:nvSpPr>
      <xdr:spPr>
        <a:xfrm>
          <a:off x="3197678" y="41583428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2028825</xdr:rowOff>
    </xdr:from>
    <xdr:to>
      <xdr:col>4</xdr:col>
      <xdr:colOff>581025</xdr:colOff>
      <xdr:row>62</xdr:row>
      <xdr:rowOff>2428875</xdr:rowOff>
    </xdr:to>
    <xdr:sp fLocksText="1" fPublished="0">
      <xdr:nvSpPr>
        <xdr:cNvPr id="19" name="육각형 18"/>
        <xdr:cNvSpPr/>
      </xdr:nvSpPr>
      <xdr:spPr>
        <a:xfrm>
          <a:off x="2830285" y="41773928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1838325</xdr:rowOff>
    </xdr:from>
    <xdr:to>
      <xdr:col>4</xdr:col>
      <xdr:colOff>238125</xdr:colOff>
      <xdr:row>62</xdr:row>
      <xdr:rowOff>2228850</xdr:rowOff>
    </xdr:to>
    <xdr:sp fLocksText="1" fPublished="0">
      <xdr:nvSpPr>
        <xdr:cNvPr id="20" name="육각형 19"/>
        <xdr:cNvSpPr/>
      </xdr:nvSpPr>
      <xdr:spPr>
        <a:xfrm>
          <a:off x="2503714" y="41583428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466725</xdr:colOff>
      <xdr:row>62</xdr:row>
      <xdr:rowOff>1447800</xdr:rowOff>
    </xdr:from>
    <xdr:to>
      <xdr:col>12</xdr:col>
      <xdr:colOff>247649</xdr:colOff>
      <xdr:row>62</xdr:row>
      <xdr:rowOff>1838325</xdr:rowOff>
    </xdr:to>
    <xdr:sp fLocksText="1" fPublished="0">
      <xdr:nvSpPr>
        <xdr:cNvPr id="21" name="육각형 20"/>
        <xdr:cNvSpPr/>
      </xdr:nvSpPr>
      <xdr:spPr>
        <a:xfrm>
          <a:off x="7960178" y="41188820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5">
            <a:lumMod val="50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457200</xdr:colOff>
      <xdr:row>20</xdr:row>
      <xdr:rowOff>1447800</xdr:rowOff>
    </xdr:from>
    <xdr:to>
      <xdr:col>11</xdr:col>
      <xdr:colOff>247649</xdr:colOff>
      <xdr:row>20</xdr:row>
      <xdr:rowOff>1847850</xdr:rowOff>
    </xdr:to>
    <xdr:sp fLocksText="1" fPublished="0">
      <xdr:nvSpPr>
        <xdr:cNvPr id="22" name="육각형 21"/>
        <xdr:cNvSpPr/>
      </xdr:nvSpPr>
      <xdr:spPr>
        <a:xfrm>
          <a:off x="7266214" y="12396107"/>
          <a:ext cx="462642" cy="408214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457200</xdr:colOff>
      <xdr:row>20</xdr:row>
      <xdr:rowOff>1447800</xdr:rowOff>
    </xdr:from>
    <xdr:to>
      <xdr:col>12</xdr:col>
      <xdr:colOff>247649</xdr:colOff>
      <xdr:row>20</xdr:row>
      <xdr:rowOff>1847850</xdr:rowOff>
    </xdr:to>
    <xdr:sp fLocksText="1" fPublished="0">
      <xdr:nvSpPr>
        <xdr:cNvPr id="23" name="육각형 22"/>
        <xdr:cNvSpPr/>
      </xdr:nvSpPr>
      <xdr:spPr>
        <a:xfrm>
          <a:off x="7946571" y="12396107"/>
          <a:ext cx="462642" cy="408214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457200</xdr:colOff>
      <xdr:row>41</xdr:row>
      <xdr:rowOff>1438275</xdr:rowOff>
    </xdr:from>
    <xdr:to>
      <xdr:col>11</xdr:col>
      <xdr:colOff>238125</xdr:colOff>
      <xdr:row>41</xdr:row>
      <xdr:rowOff>1838325</xdr:rowOff>
    </xdr:to>
    <xdr:sp fLocksText="1" fPublished="0">
      <xdr:nvSpPr>
        <xdr:cNvPr id="24" name="육각형 23"/>
        <xdr:cNvSpPr/>
      </xdr:nvSpPr>
      <xdr:spPr>
        <a:xfrm>
          <a:off x="7266214" y="26792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114300</xdr:colOff>
      <xdr:row>41</xdr:row>
      <xdr:rowOff>1257300</xdr:rowOff>
    </xdr:from>
    <xdr:to>
      <xdr:col>11</xdr:col>
      <xdr:colOff>590550</xdr:colOff>
      <xdr:row>41</xdr:row>
      <xdr:rowOff>1657350</xdr:rowOff>
    </xdr:to>
    <xdr:sp fLocksText="1" fPublished="0">
      <xdr:nvSpPr>
        <xdr:cNvPr id="25" name="육각형 24"/>
        <xdr:cNvSpPr/>
      </xdr:nvSpPr>
      <xdr:spPr>
        <a:xfrm>
          <a:off x="7592786" y="26601966"/>
          <a:ext cx="489857" cy="408214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457200</xdr:colOff>
      <xdr:row>41</xdr:row>
      <xdr:rowOff>1447800</xdr:rowOff>
    </xdr:from>
    <xdr:to>
      <xdr:col>12</xdr:col>
      <xdr:colOff>247649</xdr:colOff>
      <xdr:row>41</xdr:row>
      <xdr:rowOff>1847850</xdr:rowOff>
    </xdr:to>
    <xdr:sp fLocksText="1" fPublished="0">
      <xdr:nvSpPr>
        <xdr:cNvPr id="26" name="육각형 25"/>
        <xdr:cNvSpPr/>
      </xdr:nvSpPr>
      <xdr:spPr>
        <a:xfrm>
          <a:off x="7946571" y="26792464"/>
          <a:ext cx="462642" cy="408214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457200</xdr:colOff>
      <xdr:row>62</xdr:row>
      <xdr:rowOff>1447800</xdr:rowOff>
    </xdr:from>
    <xdr:to>
      <xdr:col>18</xdr:col>
      <xdr:colOff>247649</xdr:colOff>
      <xdr:row>62</xdr:row>
      <xdr:rowOff>1847850</xdr:rowOff>
    </xdr:to>
    <xdr:sp fLocksText="1" fPublished="0">
      <xdr:nvSpPr>
        <xdr:cNvPr id="27" name="육각형 26"/>
        <xdr:cNvSpPr/>
      </xdr:nvSpPr>
      <xdr:spPr>
        <a:xfrm>
          <a:off x="12028715" y="41188820"/>
          <a:ext cx="462642" cy="408214"/>
        </a:xfrm>
        <a:prstGeom prst="hexagon">
          <a:avLst>
            <a:gd name="adj" fmla="val 29107"/>
            <a:gd name="vf" fmla="val 115470"/>
          </a:avLst>
        </a:prstGeom>
        <a:solidFill>
          <a:schemeClr val="accent5">
            <a:lumMod val="50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1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3</xdr:col>
      <xdr:colOff>457200</xdr:colOff>
      <xdr:row>20</xdr:row>
      <xdr:rowOff>1447800</xdr:rowOff>
    </xdr:from>
    <xdr:to>
      <xdr:col>4</xdr:col>
      <xdr:colOff>238125</xdr:colOff>
      <xdr:row>20</xdr:row>
      <xdr:rowOff>1838325</xdr:rowOff>
    </xdr:to>
    <xdr:sp fLocksText="1" fPublished="0">
      <xdr:nvSpPr>
        <xdr:cNvPr id="2" name="육각형 1"/>
        <xdr:cNvSpPr/>
      </xdr:nvSpPr>
      <xdr:spPr>
        <a:xfrm>
          <a:off x="2503714" y="12396107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1257300</xdr:rowOff>
    </xdr:from>
    <xdr:to>
      <xdr:col>4</xdr:col>
      <xdr:colOff>581025</xdr:colOff>
      <xdr:row>20</xdr:row>
      <xdr:rowOff>1647825</xdr:rowOff>
    </xdr:to>
    <xdr:sp fLocksText="1" fPublished="0">
      <xdr:nvSpPr>
        <xdr:cNvPr id="3" name="육각형 2"/>
        <xdr:cNvSpPr/>
      </xdr:nvSpPr>
      <xdr:spPr>
        <a:xfrm>
          <a:off x="2830285" y="12205607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20</xdr:row>
      <xdr:rowOff>1447800</xdr:rowOff>
    </xdr:from>
    <xdr:to>
      <xdr:col>5</xdr:col>
      <xdr:colOff>238125</xdr:colOff>
      <xdr:row>20</xdr:row>
      <xdr:rowOff>1838325</xdr:rowOff>
    </xdr:to>
    <xdr:sp fLocksText="1" fPublished="0">
      <xdr:nvSpPr>
        <xdr:cNvPr id="4" name="육각형 3"/>
        <xdr:cNvSpPr/>
      </xdr:nvSpPr>
      <xdr:spPr>
        <a:xfrm>
          <a:off x="3184071" y="12396107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20</xdr:row>
      <xdr:rowOff>1838325</xdr:rowOff>
    </xdr:from>
    <xdr:to>
      <xdr:col>5</xdr:col>
      <xdr:colOff>247649</xdr:colOff>
      <xdr:row>20</xdr:row>
      <xdr:rowOff>2238375</xdr:rowOff>
    </xdr:to>
    <xdr:sp fLocksText="1" fPublished="0">
      <xdr:nvSpPr>
        <xdr:cNvPr id="5" name="육각형 4"/>
        <xdr:cNvSpPr/>
      </xdr:nvSpPr>
      <xdr:spPr>
        <a:xfrm>
          <a:off x="3197678" y="12790715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2028825</xdr:rowOff>
    </xdr:from>
    <xdr:to>
      <xdr:col>4</xdr:col>
      <xdr:colOff>581025</xdr:colOff>
      <xdr:row>20</xdr:row>
      <xdr:rowOff>2428875</xdr:rowOff>
    </xdr:to>
    <xdr:sp fLocksText="1" fPublished="0">
      <xdr:nvSpPr>
        <xdr:cNvPr id="6" name="육각형 5"/>
        <xdr:cNvSpPr/>
      </xdr:nvSpPr>
      <xdr:spPr>
        <a:xfrm>
          <a:off x="2830285" y="12981215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20</xdr:row>
      <xdr:rowOff>1838325</xdr:rowOff>
    </xdr:from>
    <xdr:to>
      <xdr:col>4</xdr:col>
      <xdr:colOff>238125</xdr:colOff>
      <xdr:row>20</xdr:row>
      <xdr:rowOff>2228850</xdr:rowOff>
    </xdr:to>
    <xdr:sp fLocksText="1" fPublished="0">
      <xdr:nvSpPr>
        <xdr:cNvPr id="7" name="육각형 6"/>
        <xdr:cNvSpPr/>
      </xdr:nvSpPr>
      <xdr:spPr>
        <a:xfrm>
          <a:off x="2503714" y="12790715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1447800</xdr:rowOff>
    </xdr:from>
    <xdr:to>
      <xdr:col>4</xdr:col>
      <xdr:colOff>238125</xdr:colOff>
      <xdr:row>41</xdr:row>
      <xdr:rowOff>1838325</xdr:rowOff>
    </xdr:to>
    <xdr:sp fLocksText="1" fPublished="0">
      <xdr:nvSpPr>
        <xdr:cNvPr id="8" name="육각형 7"/>
        <xdr:cNvSpPr/>
      </xdr:nvSpPr>
      <xdr:spPr>
        <a:xfrm>
          <a:off x="2503714" y="26792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1257300</xdr:rowOff>
    </xdr:from>
    <xdr:to>
      <xdr:col>4</xdr:col>
      <xdr:colOff>581025</xdr:colOff>
      <xdr:row>41</xdr:row>
      <xdr:rowOff>1647825</xdr:rowOff>
    </xdr:to>
    <xdr:sp fLocksText="1" fPublished="0">
      <xdr:nvSpPr>
        <xdr:cNvPr id="9" name="육각형 8"/>
        <xdr:cNvSpPr/>
      </xdr:nvSpPr>
      <xdr:spPr>
        <a:xfrm>
          <a:off x="2830285" y="26601966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41</xdr:row>
      <xdr:rowOff>1447800</xdr:rowOff>
    </xdr:from>
    <xdr:to>
      <xdr:col>5</xdr:col>
      <xdr:colOff>238125</xdr:colOff>
      <xdr:row>41</xdr:row>
      <xdr:rowOff>1838325</xdr:rowOff>
    </xdr:to>
    <xdr:sp fLocksText="1" fPublished="0">
      <xdr:nvSpPr>
        <xdr:cNvPr id="10" name="육각형 9"/>
        <xdr:cNvSpPr/>
      </xdr:nvSpPr>
      <xdr:spPr>
        <a:xfrm>
          <a:off x="3184071" y="26792464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41</xdr:row>
      <xdr:rowOff>1838325</xdr:rowOff>
    </xdr:from>
    <xdr:to>
      <xdr:col>5</xdr:col>
      <xdr:colOff>247649</xdr:colOff>
      <xdr:row>41</xdr:row>
      <xdr:rowOff>2238375</xdr:rowOff>
    </xdr:to>
    <xdr:sp fLocksText="1" fPublished="0">
      <xdr:nvSpPr>
        <xdr:cNvPr id="11" name="육각형 10"/>
        <xdr:cNvSpPr/>
      </xdr:nvSpPr>
      <xdr:spPr>
        <a:xfrm>
          <a:off x="3197678" y="27187072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2028825</xdr:rowOff>
    </xdr:from>
    <xdr:to>
      <xdr:col>4</xdr:col>
      <xdr:colOff>581025</xdr:colOff>
      <xdr:row>41</xdr:row>
      <xdr:rowOff>2428875</xdr:rowOff>
    </xdr:to>
    <xdr:sp fLocksText="1" fPublished="0">
      <xdr:nvSpPr>
        <xdr:cNvPr id="12" name="육각형 11"/>
        <xdr:cNvSpPr/>
      </xdr:nvSpPr>
      <xdr:spPr>
        <a:xfrm>
          <a:off x="2830285" y="2737757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1838325</xdr:rowOff>
    </xdr:from>
    <xdr:to>
      <xdr:col>4</xdr:col>
      <xdr:colOff>238125</xdr:colOff>
      <xdr:row>41</xdr:row>
      <xdr:rowOff>2228850</xdr:rowOff>
    </xdr:to>
    <xdr:sp fLocksText="1" fPublished="0">
      <xdr:nvSpPr>
        <xdr:cNvPr id="13" name="육각형 12"/>
        <xdr:cNvSpPr/>
      </xdr:nvSpPr>
      <xdr:spPr>
        <a:xfrm>
          <a:off x="2503714" y="27187072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1447800</xdr:rowOff>
    </xdr:from>
    <xdr:to>
      <xdr:col>4</xdr:col>
      <xdr:colOff>238125</xdr:colOff>
      <xdr:row>62</xdr:row>
      <xdr:rowOff>1838325</xdr:rowOff>
    </xdr:to>
    <xdr:sp fLocksText="1" fPublished="0">
      <xdr:nvSpPr>
        <xdr:cNvPr id="15" name="육각형 14"/>
        <xdr:cNvSpPr/>
      </xdr:nvSpPr>
      <xdr:spPr>
        <a:xfrm>
          <a:off x="2503714" y="4118882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1257300</xdr:rowOff>
    </xdr:from>
    <xdr:to>
      <xdr:col>4</xdr:col>
      <xdr:colOff>581025</xdr:colOff>
      <xdr:row>62</xdr:row>
      <xdr:rowOff>1647825</xdr:rowOff>
    </xdr:to>
    <xdr:sp fLocksText="1" fPublished="0">
      <xdr:nvSpPr>
        <xdr:cNvPr id="16" name="육각형 15"/>
        <xdr:cNvSpPr/>
      </xdr:nvSpPr>
      <xdr:spPr>
        <a:xfrm>
          <a:off x="2830285" y="40998320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62</xdr:row>
      <xdr:rowOff>1447800</xdr:rowOff>
    </xdr:from>
    <xdr:to>
      <xdr:col>5</xdr:col>
      <xdr:colOff>238125</xdr:colOff>
      <xdr:row>62</xdr:row>
      <xdr:rowOff>1838325</xdr:rowOff>
    </xdr:to>
    <xdr:sp fLocksText="1" fPublished="0">
      <xdr:nvSpPr>
        <xdr:cNvPr id="17" name="육각형 16"/>
        <xdr:cNvSpPr/>
      </xdr:nvSpPr>
      <xdr:spPr>
        <a:xfrm>
          <a:off x="3184071" y="4118882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62</xdr:row>
      <xdr:rowOff>1838325</xdr:rowOff>
    </xdr:from>
    <xdr:to>
      <xdr:col>5</xdr:col>
      <xdr:colOff>247649</xdr:colOff>
      <xdr:row>62</xdr:row>
      <xdr:rowOff>2238375</xdr:rowOff>
    </xdr:to>
    <xdr:sp fLocksText="1" fPublished="0">
      <xdr:nvSpPr>
        <xdr:cNvPr id="18" name="육각형 17"/>
        <xdr:cNvSpPr/>
      </xdr:nvSpPr>
      <xdr:spPr>
        <a:xfrm>
          <a:off x="3197678" y="41583428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2028825</xdr:rowOff>
    </xdr:from>
    <xdr:to>
      <xdr:col>4</xdr:col>
      <xdr:colOff>581025</xdr:colOff>
      <xdr:row>62</xdr:row>
      <xdr:rowOff>2428875</xdr:rowOff>
    </xdr:to>
    <xdr:sp fLocksText="1" fPublished="0">
      <xdr:nvSpPr>
        <xdr:cNvPr id="19" name="육각형 18"/>
        <xdr:cNvSpPr/>
      </xdr:nvSpPr>
      <xdr:spPr>
        <a:xfrm>
          <a:off x="2830285" y="41773928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1838325</xdr:rowOff>
    </xdr:from>
    <xdr:to>
      <xdr:col>4</xdr:col>
      <xdr:colOff>238125</xdr:colOff>
      <xdr:row>62</xdr:row>
      <xdr:rowOff>2228850</xdr:rowOff>
    </xdr:to>
    <xdr:sp fLocksText="1" fPublished="0">
      <xdr:nvSpPr>
        <xdr:cNvPr id="20" name="육각형 19"/>
        <xdr:cNvSpPr/>
      </xdr:nvSpPr>
      <xdr:spPr>
        <a:xfrm>
          <a:off x="2503714" y="41583428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114300</xdr:colOff>
      <xdr:row>62</xdr:row>
      <xdr:rowOff>885825</xdr:rowOff>
    </xdr:from>
    <xdr:to>
      <xdr:col>18</xdr:col>
      <xdr:colOff>581025</xdr:colOff>
      <xdr:row>62</xdr:row>
      <xdr:rowOff>1285875</xdr:rowOff>
    </xdr:to>
    <xdr:sp fLocksText="1" fPublished="0">
      <xdr:nvSpPr>
        <xdr:cNvPr id="21" name="육각형 20"/>
        <xdr:cNvSpPr/>
      </xdr:nvSpPr>
      <xdr:spPr>
        <a:xfrm>
          <a:off x="12355285" y="40630928"/>
          <a:ext cx="476250" cy="394607"/>
        </a:xfrm>
        <a:prstGeom prst="hexagon">
          <a:avLst>
            <a:gd name="adj" fmla="val 29107"/>
            <a:gd name="vf" fmla="val 115470"/>
          </a:avLst>
        </a:prstGeom>
        <a:solidFill>
          <a:schemeClr val="tx1">
            <a:lumMod val="95000"/>
            <a:lumOff val="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2</xdr:col>
      <xdr:colOff>0</xdr:colOff>
      <xdr:row>45</xdr:row>
      <xdr:rowOff>0</xdr:rowOff>
    </xdr:from>
    <xdr:to>
      <xdr:col>6</xdr:col>
      <xdr:colOff>666750</xdr:colOff>
      <xdr:row>45</xdr:row>
      <xdr:rowOff>3143250</xdr:rowOff>
    </xdr:to>
    <xdr:pic macro="" fPublished="0">
      <xdr:nvPicPr>
        <xdr:cNvPr id="22" name="그림 21"/>
        <xdr:cNvPicPr>
          <a:picLocks noChangeAspect="1"/>
        </xdr:cNvPicPr>
      </xdr:nvPicPr>
      <xdr:blipFill rotWithShape="1">
        <a:blip r:embed="rId1"/>
        <a:srcRect t="9080" b="21010"/>
        <a:stretch>
          <a:fillRect/>
        </a:stretch>
      </xdr:blipFill>
      <xdr:spPr>
        <a:xfrm>
          <a:off x="1360714" y="29418642"/>
          <a:ext cx="3388178" cy="3143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60</xdr:row>
      <xdr:rowOff>0</xdr:rowOff>
    </xdr:from>
    <xdr:to>
      <xdr:col>6</xdr:col>
      <xdr:colOff>666750</xdr:colOff>
      <xdr:row>60</xdr:row>
      <xdr:rowOff>3143250</xdr:rowOff>
    </xdr:to>
    <xdr:pic macro="" fPublished="0">
      <xdr:nvPicPr>
        <xdr:cNvPr id="24" name="그림 23"/>
        <xdr:cNvPicPr>
          <a:picLocks noChangeAspect="1"/>
        </xdr:cNvPicPr>
      </xdr:nvPicPr>
      <xdr:blipFill rotWithShape="1">
        <a:blip r:embed="rId2"/>
        <a:srcRect t="9080" b="21010"/>
        <a:stretch>
          <a:fillRect/>
        </a:stretch>
      </xdr:blipFill>
      <xdr:spPr>
        <a:xfrm>
          <a:off x="1360714" y="35895644"/>
          <a:ext cx="3388178" cy="3143250"/>
        </a:xfrm>
        <a:prstGeom prst="rect">
          <a:avLst/>
        </a:prstGeom>
      </xdr:spPr>
    </xdr:pic>
    <xdr:clientData fLocksWithSheet="1" fPrintsWithSheet="1"/>
  </xdr:twoCellAnchor>
  <xdr:twoCellAnchor>
    <xdr:from>
      <xdr:col>10</xdr:col>
      <xdr:colOff>457200</xdr:colOff>
      <xdr:row>20</xdr:row>
      <xdr:rowOff>1847850</xdr:rowOff>
    </xdr:from>
    <xdr:to>
      <xdr:col>11</xdr:col>
      <xdr:colOff>238125</xdr:colOff>
      <xdr:row>20</xdr:row>
      <xdr:rowOff>2238375</xdr:rowOff>
    </xdr:to>
    <xdr:sp fLocksText="1" fPublished="0">
      <xdr:nvSpPr>
        <xdr:cNvPr id="26" name="육각형 25"/>
        <xdr:cNvSpPr/>
      </xdr:nvSpPr>
      <xdr:spPr>
        <a:xfrm>
          <a:off x="7266214" y="12804321"/>
          <a:ext cx="462642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10</xdr:col>
      <xdr:colOff>457200</xdr:colOff>
      <xdr:row>20</xdr:row>
      <xdr:rowOff>666750</xdr:rowOff>
    </xdr:from>
    <xdr:to>
      <xdr:col>11</xdr:col>
      <xdr:colOff>238125</xdr:colOff>
      <xdr:row>20</xdr:row>
      <xdr:rowOff>1057275</xdr:rowOff>
    </xdr:to>
    <xdr:sp fLocksText="1" fPublished="0">
      <xdr:nvSpPr>
        <xdr:cNvPr id="27" name="육각형 26"/>
        <xdr:cNvSpPr/>
      </xdr:nvSpPr>
      <xdr:spPr>
        <a:xfrm>
          <a:off x="7266214" y="1162050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457200</xdr:colOff>
      <xdr:row>20</xdr:row>
      <xdr:rowOff>1447800</xdr:rowOff>
    </xdr:from>
    <xdr:to>
      <xdr:col>18</xdr:col>
      <xdr:colOff>238125</xdr:colOff>
      <xdr:row>20</xdr:row>
      <xdr:rowOff>1847850</xdr:rowOff>
    </xdr:to>
    <xdr:sp fLocksText="1" fPublished="0">
      <xdr:nvSpPr>
        <xdr:cNvPr id="28" name="육각형 27"/>
        <xdr:cNvSpPr/>
      </xdr:nvSpPr>
      <xdr:spPr>
        <a:xfrm>
          <a:off x="12028715" y="12396107"/>
          <a:ext cx="462642" cy="408214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114300</xdr:colOff>
      <xdr:row>20</xdr:row>
      <xdr:rowOff>1257300</xdr:rowOff>
    </xdr:from>
    <xdr:to>
      <xdr:col>18</xdr:col>
      <xdr:colOff>590550</xdr:colOff>
      <xdr:row>20</xdr:row>
      <xdr:rowOff>1657350</xdr:rowOff>
    </xdr:to>
    <xdr:sp fLocksText="1" fPublished="0">
      <xdr:nvSpPr>
        <xdr:cNvPr id="29" name="육각형 28"/>
        <xdr:cNvSpPr/>
      </xdr:nvSpPr>
      <xdr:spPr>
        <a:xfrm>
          <a:off x="12355285" y="12205607"/>
          <a:ext cx="489857" cy="408214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457200</xdr:colOff>
      <xdr:row>20</xdr:row>
      <xdr:rowOff>1457325</xdr:rowOff>
    </xdr:from>
    <xdr:to>
      <xdr:col>19</xdr:col>
      <xdr:colOff>247649</xdr:colOff>
      <xdr:row>20</xdr:row>
      <xdr:rowOff>1847850</xdr:rowOff>
    </xdr:to>
    <xdr:sp fLocksText="1" fPublished="0">
      <xdr:nvSpPr>
        <xdr:cNvPr id="30" name="육각형 29"/>
        <xdr:cNvSpPr/>
      </xdr:nvSpPr>
      <xdr:spPr>
        <a:xfrm>
          <a:off x="12709072" y="12409715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24</xdr:col>
      <xdr:colOff>457200</xdr:colOff>
      <xdr:row>20</xdr:row>
      <xdr:rowOff>1076325</xdr:rowOff>
    </xdr:from>
    <xdr:to>
      <xdr:col>25</xdr:col>
      <xdr:colOff>238125</xdr:colOff>
      <xdr:row>20</xdr:row>
      <xdr:rowOff>1466850</xdr:rowOff>
    </xdr:to>
    <xdr:sp fLocksText="1" fPublished="0">
      <xdr:nvSpPr>
        <xdr:cNvPr id="31" name="육각형 30"/>
        <xdr:cNvSpPr/>
      </xdr:nvSpPr>
      <xdr:spPr>
        <a:xfrm>
          <a:off x="16791214" y="12028715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457200</xdr:colOff>
      <xdr:row>20</xdr:row>
      <xdr:rowOff>1066800</xdr:rowOff>
    </xdr:from>
    <xdr:to>
      <xdr:col>26</xdr:col>
      <xdr:colOff>247649</xdr:colOff>
      <xdr:row>20</xdr:row>
      <xdr:rowOff>1466850</xdr:rowOff>
    </xdr:to>
    <xdr:sp fLocksText="1" fPublished="0">
      <xdr:nvSpPr>
        <xdr:cNvPr id="32" name="육각형 31"/>
        <xdr:cNvSpPr/>
      </xdr:nvSpPr>
      <xdr:spPr>
        <a:xfrm>
          <a:off x="17471572" y="12015107"/>
          <a:ext cx="462642" cy="408214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25</xdr:col>
      <xdr:colOff>0</xdr:colOff>
      <xdr:row>20</xdr:row>
      <xdr:rowOff>1343025</xdr:rowOff>
    </xdr:from>
    <xdr:to>
      <xdr:col>25</xdr:col>
      <xdr:colOff>0</xdr:colOff>
      <xdr:row>20</xdr:row>
      <xdr:rowOff>1619250</xdr:rowOff>
    </xdr:to>
    <xdr:cxnSp fPublished="0">
      <xdr:nvCxnSpPr>
        <xdr:cNvPr id="35" name="직선 화살표 연결선 34"/>
        <xdr:cNvCxnSpPr/>
      </xdr:nvCxnSpPr>
      <xdr:spPr>
        <a:xfrm>
          <a:off x="17008930" y="12300857"/>
          <a:ext cx="0" cy="272142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26</xdr:col>
      <xdr:colOff>9525</xdr:colOff>
      <xdr:row>20</xdr:row>
      <xdr:rowOff>1343025</xdr:rowOff>
    </xdr:from>
    <xdr:to>
      <xdr:col>26</xdr:col>
      <xdr:colOff>9525</xdr:colOff>
      <xdr:row>20</xdr:row>
      <xdr:rowOff>1638300</xdr:rowOff>
    </xdr:to>
    <xdr:cxnSp fPublished="0">
      <xdr:nvCxnSpPr>
        <xdr:cNvPr id="37" name="직선 화살표 연결선 36"/>
        <xdr:cNvCxnSpPr/>
      </xdr:nvCxnSpPr>
      <xdr:spPr>
        <a:xfrm>
          <a:off x="17702894" y="12300857"/>
          <a:ext cx="0" cy="285750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 fLocksWithSheet="1" fPrintsWithSheet="1"/>
  </xdr:twoCellAnchor>
  <xdr:twoCellAnchor>
    <xdr:from>
      <xdr:col>10</xdr:col>
      <xdr:colOff>447675</xdr:colOff>
      <xdr:row>41</xdr:row>
      <xdr:rowOff>1457325</xdr:rowOff>
    </xdr:from>
    <xdr:to>
      <xdr:col>11</xdr:col>
      <xdr:colOff>228600</xdr:colOff>
      <xdr:row>41</xdr:row>
      <xdr:rowOff>1847850</xdr:rowOff>
    </xdr:to>
    <xdr:sp fLocksText="1" fPublished="0">
      <xdr:nvSpPr>
        <xdr:cNvPr id="25" name="육각형 24"/>
        <xdr:cNvSpPr/>
      </xdr:nvSpPr>
      <xdr:spPr>
        <a:xfrm>
          <a:off x="7252607" y="26806072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466725</xdr:colOff>
      <xdr:row>41</xdr:row>
      <xdr:rowOff>1447800</xdr:rowOff>
    </xdr:from>
    <xdr:to>
      <xdr:col>12</xdr:col>
      <xdr:colOff>247649</xdr:colOff>
      <xdr:row>41</xdr:row>
      <xdr:rowOff>1838325</xdr:rowOff>
    </xdr:to>
    <xdr:sp fLocksText="1" fPublished="0">
      <xdr:nvSpPr>
        <xdr:cNvPr id="33" name="육각형 32"/>
        <xdr:cNvSpPr/>
      </xdr:nvSpPr>
      <xdr:spPr>
        <a:xfrm>
          <a:off x="7960178" y="26792464"/>
          <a:ext cx="449035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16</xdr:col>
      <xdr:colOff>457200</xdr:colOff>
      <xdr:row>41</xdr:row>
      <xdr:rowOff>1076325</xdr:rowOff>
    </xdr:from>
    <xdr:to>
      <xdr:col>17</xdr:col>
      <xdr:colOff>238125</xdr:colOff>
      <xdr:row>41</xdr:row>
      <xdr:rowOff>1476375</xdr:rowOff>
    </xdr:to>
    <xdr:sp fLocksText="1" fPublished="0">
      <xdr:nvSpPr>
        <xdr:cNvPr id="34" name="육각형 33"/>
        <xdr:cNvSpPr/>
      </xdr:nvSpPr>
      <xdr:spPr>
        <a:xfrm>
          <a:off x="11348357" y="26425072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19</xdr:col>
      <xdr:colOff>457200</xdr:colOff>
      <xdr:row>41</xdr:row>
      <xdr:rowOff>1066800</xdr:rowOff>
    </xdr:from>
    <xdr:to>
      <xdr:col>20</xdr:col>
      <xdr:colOff>247649</xdr:colOff>
      <xdr:row>41</xdr:row>
      <xdr:rowOff>1466850</xdr:rowOff>
    </xdr:to>
    <xdr:sp fLocksText="1" fPublished="0">
      <xdr:nvSpPr>
        <xdr:cNvPr id="36" name="육각형 35"/>
        <xdr:cNvSpPr/>
      </xdr:nvSpPr>
      <xdr:spPr>
        <a:xfrm>
          <a:off x="13389429" y="26411464"/>
          <a:ext cx="462642" cy="408214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18</xdr:col>
      <xdr:colOff>114300</xdr:colOff>
      <xdr:row>41</xdr:row>
      <xdr:rowOff>2781300</xdr:rowOff>
    </xdr:from>
    <xdr:to>
      <xdr:col>18</xdr:col>
      <xdr:colOff>590550</xdr:colOff>
      <xdr:row>41</xdr:row>
      <xdr:rowOff>3181350</xdr:rowOff>
    </xdr:to>
    <xdr:sp fLocksText="1" fPublished="0">
      <xdr:nvSpPr>
        <xdr:cNvPr id="38" name="육각형 37"/>
        <xdr:cNvSpPr/>
      </xdr:nvSpPr>
      <xdr:spPr>
        <a:xfrm>
          <a:off x="12355285" y="28125966"/>
          <a:ext cx="489857" cy="408214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 editAs="oneCell">
    <xdr:from>
      <xdr:col>9</xdr:col>
      <xdr:colOff>0</xdr:colOff>
      <xdr:row>60</xdr:row>
      <xdr:rowOff>0</xdr:rowOff>
    </xdr:from>
    <xdr:to>
      <xdr:col>13</xdr:col>
      <xdr:colOff>666750</xdr:colOff>
      <xdr:row>60</xdr:row>
      <xdr:rowOff>3143250</xdr:rowOff>
    </xdr:to>
    <xdr:pic macro="" fPublished="0">
      <xdr:nvPicPr>
        <xdr:cNvPr id="39" name="그림 38"/>
        <xdr:cNvPicPr>
          <a:picLocks noChangeAspect="1"/>
        </xdr:cNvPicPr>
      </xdr:nvPicPr>
      <xdr:blipFill rotWithShape="1">
        <a:blip r:embed="rId3"/>
        <a:srcRect t="9080" b="21010"/>
        <a:stretch>
          <a:fillRect/>
        </a:stretch>
      </xdr:blipFill>
      <xdr:spPr>
        <a:xfrm>
          <a:off x="6123214" y="35895644"/>
          <a:ext cx="3388178" cy="3143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16</xdr:col>
      <xdr:colOff>0</xdr:colOff>
      <xdr:row>60</xdr:row>
      <xdr:rowOff>0</xdr:rowOff>
    </xdr:from>
    <xdr:to>
      <xdr:col>20</xdr:col>
      <xdr:colOff>666750</xdr:colOff>
      <xdr:row>60</xdr:row>
      <xdr:rowOff>3143250</xdr:rowOff>
    </xdr:to>
    <xdr:pic macro="" fPublished="0">
      <xdr:nvPicPr>
        <xdr:cNvPr id="40" name="그림 39"/>
        <xdr:cNvPicPr>
          <a:picLocks noChangeAspect="1"/>
        </xdr:cNvPicPr>
      </xdr:nvPicPr>
      <xdr:blipFill rotWithShape="1">
        <a:blip r:embed="rId4"/>
        <a:srcRect t="9080" b="21010"/>
        <a:stretch>
          <a:fillRect/>
        </a:stretch>
      </xdr:blipFill>
      <xdr:spPr>
        <a:xfrm>
          <a:off x="10885715" y="35895644"/>
          <a:ext cx="3388178" cy="3143250"/>
        </a:xfrm>
        <a:prstGeom prst="rect">
          <a:avLst/>
        </a:prstGeom>
      </xdr:spPr>
    </xdr:pic>
    <xdr:clientData fLocksWithSheet="1" fPrintsWithSheet="1"/>
  </xdr:twoCellAnchor>
  <xdr:twoCellAnchor>
    <xdr:from>
      <xdr:col>11</xdr:col>
      <xdr:colOff>114300</xdr:colOff>
      <xdr:row>41</xdr:row>
      <xdr:rowOff>1266825</xdr:rowOff>
    </xdr:from>
    <xdr:to>
      <xdr:col>11</xdr:col>
      <xdr:colOff>571500</xdr:colOff>
      <xdr:row>41</xdr:row>
      <xdr:rowOff>1657350</xdr:rowOff>
    </xdr:to>
    <xdr:sp fLocksText="1" fPublished="0">
      <xdr:nvSpPr>
        <xdr:cNvPr id="41" name="육각형 40"/>
        <xdr:cNvSpPr/>
      </xdr:nvSpPr>
      <xdr:spPr>
        <a:xfrm>
          <a:off x="7592786" y="2661557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11</xdr:col>
      <xdr:colOff>114300</xdr:colOff>
      <xdr:row>62</xdr:row>
      <xdr:rowOff>1257300</xdr:rowOff>
    </xdr:from>
    <xdr:to>
      <xdr:col>11</xdr:col>
      <xdr:colOff>571500</xdr:colOff>
      <xdr:row>62</xdr:row>
      <xdr:rowOff>1647825</xdr:rowOff>
    </xdr:to>
    <xdr:sp fLocksText="1" fPublished="0">
      <xdr:nvSpPr>
        <xdr:cNvPr id="43" name="육각형 42"/>
        <xdr:cNvSpPr/>
      </xdr:nvSpPr>
      <xdr:spPr>
        <a:xfrm>
          <a:off x="7592786" y="40998320"/>
          <a:ext cx="462642" cy="394607"/>
        </a:xfrm>
        <a:prstGeom prst="hexagon">
          <a:avLst>
            <a:gd name="adj" fmla="val 29107"/>
            <a:gd name="vf" fmla="val 115470"/>
          </a:avLst>
        </a:prstGeom>
        <a:solidFill>
          <a:schemeClr val="accent3">
            <a:alpha val="7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17</xdr:col>
      <xdr:colOff>438150</xdr:colOff>
      <xdr:row>62</xdr:row>
      <xdr:rowOff>1085850</xdr:rowOff>
    </xdr:from>
    <xdr:to>
      <xdr:col>18</xdr:col>
      <xdr:colOff>228600</xdr:colOff>
      <xdr:row>62</xdr:row>
      <xdr:rowOff>1476375</xdr:rowOff>
    </xdr:to>
    <xdr:sp fLocksText="1" fPublished="0">
      <xdr:nvSpPr>
        <xdr:cNvPr id="44" name="육각형 43"/>
        <xdr:cNvSpPr/>
      </xdr:nvSpPr>
      <xdr:spPr>
        <a:xfrm>
          <a:off x="12001500" y="40835036"/>
          <a:ext cx="476250" cy="381000"/>
        </a:xfrm>
        <a:prstGeom prst="hexagon">
          <a:avLst>
            <a:gd name="adj" fmla="val 29107"/>
            <a:gd name="vf" fmla="val 115470"/>
          </a:avLst>
        </a:prstGeom>
        <a:solidFill>
          <a:schemeClr val="tx1">
            <a:lumMod val="95000"/>
            <a:lumOff val="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1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>
    <xdr:from>
      <xdr:col>3</xdr:col>
      <xdr:colOff>476250</xdr:colOff>
      <xdr:row>20</xdr:row>
      <xdr:rowOff>1447800</xdr:rowOff>
    </xdr:from>
    <xdr:to>
      <xdr:col>4</xdr:col>
      <xdr:colOff>257175</xdr:colOff>
      <xdr:row>20</xdr:row>
      <xdr:rowOff>1838325</xdr:rowOff>
    </xdr:to>
    <xdr:sp fLocksText="1" fPublished="0">
      <xdr:nvSpPr>
        <xdr:cNvPr id="2" name="육각형 1"/>
        <xdr:cNvSpPr/>
      </xdr:nvSpPr>
      <xdr:spPr>
        <a:xfrm>
          <a:off x="2545772" y="12417136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1257300</xdr:rowOff>
    </xdr:from>
    <xdr:to>
      <xdr:col>4</xdr:col>
      <xdr:colOff>581025</xdr:colOff>
      <xdr:row>20</xdr:row>
      <xdr:rowOff>1647825</xdr:rowOff>
    </xdr:to>
    <xdr:sp fLocksText="1" fPublished="0">
      <xdr:nvSpPr>
        <xdr:cNvPr id="3" name="육각형 2"/>
        <xdr:cNvSpPr/>
      </xdr:nvSpPr>
      <xdr:spPr>
        <a:xfrm>
          <a:off x="2892136" y="12226636"/>
          <a:ext cx="467590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20</xdr:row>
      <xdr:rowOff>1447800</xdr:rowOff>
    </xdr:from>
    <xdr:to>
      <xdr:col>5</xdr:col>
      <xdr:colOff>238125</xdr:colOff>
      <xdr:row>20</xdr:row>
      <xdr:rowOff>1838325</xdr:rowOff>
    </xdr:to>
    <xdr:sp fLocksText="1" fPublished="0">
      <xdr:nvSpPr>
        <xdr:cNvPr id="4" name="육각형 3"/>
        <xdr:cNvSpPr/>
      </xdr:nvSpPr>
      <xdr:spPr>
        <a:xfrm>
          <a:off x="3221182" y="12417136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20</xdr:row>
      <xdr:rowOff>1838325</xdr:rowOff>
    </xdr:from>
    <xdr:to>
      <xdr:col>5</xdr:col>
      <xdr:colOff>247649</xdr:colOff>
      <xdr:row>20</xdr:row>
      <xdr:rowOff>2238375</xdr:rowOff>
    </xdr:to>
    <xdr:sp fLocksText="1" fPublished="0">
      <xdr:nvSpPr>
        <xdr:cNvPr id="5" name="육각형 4"/>
        <xdr:cNvSpPr/>
      </xdr:nvSpPr>
      <xdr:spPr>
        <a:xfrm>
          <a:off x="3238500" y="12798136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20</xdr:row>
      <xdr:rowOff>2028825</xdr:rowOff>
    </xdr:from>
    <xdr:to>
      <xdr:col>4</xdr:col>
      <xdr:colOff>581025</xdr:colOff>
      <xdr:row>20</xdr:row>
      <xdr:rowOff>2428875</xdr:rowOff>
    </xdr:to>
    <xdr:sp fLocksText="1" fPublished="0">
      <xdr:nvSpPr>
        <xdr:cNvPr id="6" name="육각형 5"/>
        <xdr:cNvSpPr/>
      </xdr:nvSpPr>
      <xdr:spPr>
        <a:xfrm>
          <a:off x="2892136" y="12988636"/>
          <a:ext cx="467590" cy="415636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476250</xdr:colOff>
      <xdr:row>20</xdr:row>
      <xdr:rowOff>1838325</xdr:rowOff>
    </xdr:from>
    <xdr:to>
      <xdr:col>4</xdr:col>
      <xdr:colOff>257175</xdr:colOff>
      <xdr:row>20</xdr:row>
      <xdr:rowOff>2228850</xdr:rowOff>
    </xdr:to>
    <xdr:sp fLocksText="1" fPublished="0">
      <xdr:nvSpPr>
        <xdr:cNvPr id="7" name="육각형 6"/>
        <xdr:cNvSpPr/>
      </xdr:nvSpPr>
      <xdr:spPr>
        <a:xfrm>
          <a:off x="2545772" y="12798136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1447800</xdr:rowOff>
    </xdr:from>
    <xdr:to>
      <xdr:col>4</xdr:col>
      <xdr:colOff>238125</xdr:colOff>
      <xdr:row>41</xdr:row>
      <xdr:rowOff>1838325</xdr:rowOff>
    </xdr:to>
    <xdr:sp fLocksText="1" fPublished="0">
      <xdr:nvSpPr>
        <xdr:cNvPr id="8" name="육각형 7"/>
        <xdr:cNvSpPr/>
      </xdr:nvSpPr>
      <xdr:spPr>
        <a:xfrm>
          <a:off x="2528454" y="26825862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1257300</xdr:rowOff>
    </xdr:from>
    <xdr:to>
      <xdr:col>4</xdr:col>
      <xdr:colOff>581025</xdr:colOff>
      <xdr:row>41</xdr:row>
      <xdr:rowOff>1647825</xdr:rowOff>
    </xdr:to>
    <xdr:sp fLocksText="1" fPublished="0">
      <xdr:nvSpPr>
        <xdr:cNvPr id="9" name="육각형 8"/>
        <xdr:cNvSpPr/>
      </xdr:nvSpPr>
      <xdr:spPr>
        <a:xfrm>
          <a:off x="2892136" y="26635362"/>
          <a:ext cx="467590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41</xdr:row>
      <xdr:rowOff>1447800</xdr:rowOff>
    </xdr:from>
    <xdr:to>
      <xdr:col>5</xdr:col>
      <xdr:colOff>238125</xdr:colOff>
      <xdr:row>41</xdr:row>
      <xdr:rowOff>1838325</xdr:rowOff>
    </xdr:to>
    <xdr:sp fLocksText="1" fPublished="0">
      <xdr:nvSpPr>
        <xdr:cNvPr id="10" name="육각형 9"/>
        <xdr:cNvSpPr/>
      </xdr:nvSpPr>
      <xdr:spPr>
        <a:xfrm>
          <a:off x="3221182" y="26825862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41</xdr:row>
      <xdr:rowOff>1838325</xdr:rowOff>
    </xdr:from>
    <xdr:to>
      <xdr:col>5</xdr:col>
      <xdr:colOff>247649</xdr:colOff>
      <xdr:row>41</xdr:row>
      <xdr:rowOff>2238375</xdr:rowOff>
    </xdr:to>
    <xdr:sp fLocksText="1" fPublished="0">
      <xdr:nvSpPr>
        <xdr:cNvPr id="11" name="육각형 10"/>
        <xdr:cNvSpPr/>
      </xdr:nvSpPr>
      <xdr:spPr>
        <a:xfrm>
          <a:off x="3238500" y="27206862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41</xdr:row>
      <xdr:rowOff>2028825</xdr:rowOff>
    </xdr:from>
    <xdr:to>
      <xdr:col>4</xdr:col>
      <xdr:colOff>581025</xdr:colOff>
      <xdr:row>41</xdr:row>
      <xdr:rowOff>2428875</xdr:rowOff>
    </xdr:to>
    <xdr:sp fLocksText="1" fPublished="0">
      <xdr:nvSpPr>
        <xdr:cNvPr id="12" name="육각형 11"/>
        <xdr:cNvSpPr/>
      </xdr:nvSpPr>
      <xdr:spPr>
        <a:xfrm>
          <a:off x="2892136" y="27397362"/>
          <a:ext cx="467590" cy="415636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41</xdr:row>
      <xdr:rowOff>1838325</xdr:rowOff>
    </xdr:from>
    <xdr:to>
      <xdr:col>4</xdr:col>
      <xdr:colOff>238125</xdr:colOff>
      <xdr:row>41</xdr:row>
      <xdr:rowOff>2228850</xdr:rowOff>
    </xdr:to>
    <xdr:sp fLocksText="1" fPublished="0">
      <xdr:nvSpPr>
        <xdr:cNvPr id="13" name="육각형 12"/>
        <xdr:cNvSpPr/>
      </xdr:nvSpPr>
      <xdr:spPr>
        <a:xfrm>
          <a:off x="2528454" y="27206862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1447800</xdr:rowOff>
    </xdr:from>
    <xdr:to>
      <xdr:col>4</xdr:col>
      <xdr:colOff>238125</xdr:colOff>
      <xdr:row>62</xdr:row>
      <xdr:rowOff>1838325</xdr:rowOff>
    </xdr:to>
    <xdr:sp fLocksText="1" fPublished="0">
      <xdr:nvSpPr>
        <xdr:cNvPr id="14" name="육각형 13"/>
        <xdr:cNvSpPr/>
      </xdr:nvSpPr>
      <xdr:spPr>
        <a:xfrm>
          <a:off x="2528454" y="41234588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1257300</xdr:rowOff>
    </xdr:from>
    <xdr:to>
      <xdr:col>4</xdr:col>
      <xdr:colOff>581025</xdr:colOff>
      <xdr:row>62</xdr:row>
      <xdr:rowOff>1647825</xdr:rowOff>
    </xdr:to>
    <xdr:sp fLocksText="1" fPublished="0">
      <xdr:nvSpPr>
        <xdr:cNvPr id="15" name="육각형 14"/>
        <xdr:cNvSpPr/>
      </xdr:nvSpPr>
      <xdr:spPr>
        <a:xfrm>
          <a:off x="2892136" y="41044092"/>
          <a:ext cx="467590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457200</xdr:colOff>
      <xdr:row>62</xdr:row>
      <xdr:rowOff>1447800</xdr:rowOff>
    </xdr:from>
    <xdr:to>
      <xdr:col>5</xdr:col>
      <xdr:colOff>238125</xdr:colOff>
      <xdr:row>62</xdr:row>
      <xdr:rowOff>1838325</xdr:rowOff>
    </xdr:to>
    <xdr:sp fLocksText="1" fPublished="0">
      <xdr:nvSpPr>
        <xdr:cNvPr id="16" name="육각형 15"/>
        <xdr:cNvSpPr/>
      </xdr:nvSpPr>
      <xdr:spPr>
        <a:xfrm>
          <a:off x="3221182" y="41234588"/>
          <a:ext cx="484909" cy="381000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466725</xdr:colOff>
      <xdr:row>62</xdr:row>
      <xdr:rowOff>1838325</xdr:rowOff>
    </xdr:from>
    <xdr:to>
      <xdr:col>5</xdr:col>
      <xdr:colOff>247649</xdr:colOff>
      <xdr:row>62</xdr:row>
      <xdr:rowOff>2238375</xdr:rowOff>
    </xdr:to>
    <xdr:sp fLocksText="1" fPublished="0">
      <xdr:nvSpPr>
        <xdr:cNvPr id="17" name="육각형 16"/>
        <xdr:cNvSpPr/>
      </xdr:nvSpPr>
      <xdr:spPr>
        <a:xfrm>
          <a:off x="3238500" y="41615588"/>
          <a:ext cx="467590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4</xdr:col>
      <xdr:colOff>114300</xdr:colOff>
      <xdr:row>62</xdr:row>
      <xdr:rowOff>2028825</xdr:rowOff>
    </xdr:from>
    <xdr:to>
      <xdr:col>4</xdr:col>
      <xdr:colOff>581025</xdr:colOff>
      <xdr:row>62</xdr:row>
      <xdr:rowOff>2428875</xdr:rowOff>
    </xdr:to>
    <xdr:sp fLocksText="1" fPublished="0">
      <xdr:nvSpPr>
        <xdr:cNvPr id="18" name="육각형 17"/>
        <xdr:cNvSpPr/>
      </xdr:nvSpPr>
      <xdr:spPr>
        <a:xfrm>
          <a:off x="2892136" y="41806092"/>
          <a:ext cx="467590" cy="415636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  <xdr:twoCellAnchor>
    <xdr:from>
      <xdr:col>3</xdr:col>
      <xdr:colOff>457200</xdr:colOff>
      <xdr:row>62</xdr:row>
      <xdr:rowOff>1838325</xdr:rowOff>
    </xdr:from>
    <xdr:to>
      <xdr:col>4</xdr:col>
      <xdr:colOff>238125</xdr:colOff>
      <xdr:row>62</xdr:row>
      <xdr:rowOff>2228850</xdr:rowOff>
    </xdr:to>
    <xdr:sp fLocksText="1" fPublished="0">
      <xdr:nvSpPr>
        <xdr:cNvPr id="19" name="육각형 18"/>
        <xdr:cNvSpPr/>
      </xdr:nvSpPr>
      <xdr:spPr>
        <a:xfrm>
          <a:off x="2528454" y="41615588"/>
          <a:ext cx="484909" cy="39831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p>
          <a:pPr algn="l" eaLnBrk="0" latinLnBrk="0">
            <a:lnSpc>
              <a:spcPct val="100000"/>
            </a:lnSpc>
          </a:pPr>
        </a:p>
      </xdr:txBody>
    </xdr:sp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  <a:ln w="2540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ff0000">
            <a:alpha val="53000"/>
          </a:srgbClr>
        </a:solidFill>
        <a:ln>
          <a:noFill/>
        </a:ln>
      </a:spPr>
      <a:bodyPr/>
      <a:lstStyle/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0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1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2.xml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3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4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5.xml"  /></Relationships>
</file>

<file path=xl/worksheets/_rels/sheet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6.xml"  /></Relationships>
</file>

<file path=xl/worksheets/_rels/sheet1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7.xml"  /></Relationships>
</file>

<file path=xl/worksheets/_rels/sheet1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8.xml"  /></Relationships>
</file>

<file path=xl/worksheets/_rels/sheet1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9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P15"/>
  <x:sheetViews>
    <x:sheetView topLeftCell="A1" zoomScaleNormal="100" zoomScaleSheetLayoutView="75" workbookViewId="0">
      <x:selection activeCell="D18" activeCellId="0" sqref="D18:D18"/>
    </x:sheetView>
  </x:sheetViews>
  <x:sheetFormatPr defaultColWidth="9.00390625" defaultRowHeight="16.5"/>
  <x:cols>
    <x:col min="1" max="1" width="12" customWidth="1"/>
    <x:col min="2" max="2" width="15.875" bestFit="1" customWidth="1"/>
    <x:col min="3" max="3" width="17.25" bestFit="1" customWidth="1"/>
    <x:col min="4" max="4" width="17.5" bestFit="1" customWidth="1"/>
    <x:col min="5" max="5" width="15.5" bestFit="1" customWidth="1"/>
    <x:col min="6" max="6" width="16.75" bestFit="1" customWidth="1"/>
  </x:cols>
  <x:sheetData>
    <x:row r="1" spans="1:6">
      <x:c r="A1" s="60" t="s">
        <x:v>172</x:v>
      </x:c>
      <x:c r="B1" s="61"/>
      <x:c r="C1" s="61"/>
      <x:c r="D1" s="61"/>
      <x:c r="E1" s="61"/>
      <x:c r="F1" s="62"/>
    </x:row>
    <x:row r="2" spans="1:16">
      <x:c r="A2" s="63" t="s">
        <x:v>113</x:v>
      </x:c>
      <x:c r="B2" s="12" t="s">
        <x:v>102</x:v>
      </x:c>
      <x:c r="C2" s="12" t="s">
        <x:v>120</x:v>
      </x:c>
      <x:c r="D2" s="12" t="s">
        <x:v>121</x:v>
      </x:c>
      <x:c r="E2" s="12" t="s">
        <x:v>118</x:v>
      </x:c>
      <x:c r="F2" s="11" t="s">
        <x:v>140</x:v>
      </x:c>
      <x:c r="K2" s="4"/>
      <x:c r="L2" s="4"/>
      <x:c r="M2" s="4"/>
      <x:c r="N2" s="4"/>
      <x:c r="O2" s="4"/>
      <x:c r="P2" s="4"/>
    </x:row>
    <x:row r="3" spans="1:16">
      <x:c r="A3" s="64"/>
      <x:c r="B3" s="12" t="s">
        <x:v>135</x:v>
      </x:c>
      <x:c r="C3" s="12" t="s">
        <x:v>148</x:v>
      </x:c>
      <x:c r="D3" s="12" t="s">
        <x:v>123</x:v>
      </x:c>
      <x:c r="E3" s="12" t="s">
        <x:v>124</x:v>
      </x:c>
      <x:c r="F3" s="11" t="s">
        <x:v>133</x:v>
      </x:c>
      <x:c r="K3" s="4"/>
      <x:c r="L3" s="4"/>
      <x:c r="M3" s="4"/>
      <x:c r="N3" s="4"/>
      <x:c r="O3" s="4"/>
      <x:c r="P3" s="4"/>
    </x:row>
    <x:row r="4" spans="1:16">
      <x:c r="A4" s="24" t="s">
        <x:v>101</x:v>
      </x:c>
      <x:c r="B4" s="23" t="s">
        <x:v>100</x:v>
      </x:c>
      <x:c r="C4" s="23" t="s">
        <x:v>115</x:v>
      </x:c>
      <x:c r="D4" s="23" t="s">
        <x:v>116</x:v>
      </x:c>
      <x:c r="E4" s="12"/>
      <x:c r="F4" s="11"/>
      <x:c r="K4" s="4"/>
      <x:c r="L4" s="4"/>
      <x:c r="M4" s="4"/>
      <x:c r="N4" s="4"/>
      <x:c r="O4" s="4"/>
      <x:c r="P4" s="4"/>
    </x:row>
    <x:row r="5" spans="1:6">
      <x:c r="A5" s="24" t="s">
        <x:v>104</x:v>
      </x:c>
      <x:c r="B5" s="12" t="s">
        <x:v>122</x:v>
      </x:c>
      <x:c r="C5" s="12" t="s">
        <x:v>126</x:v>
      </x:c>
      <x:c r="D5" s="12" t="s">
        <x:v>119</x:v>
      </x:c>
      <x:c r="E5" s="12" t="s">
        <x:v>117</x:v>
      </x:c>
      <x:c r="F5" s="11" t="s">
        <x:v>103</x:v>
      </x:c>
    </x:row>
    <x:row r="6" spans="1:6">
      <x:c r="A6" s="24" t="s">
        <x:v>190</x:v>
      </x:c>
      <x:c r="B6" s="25">
        <x:v>4</x:v>
      </x:c>
      <x:c r="C6" s="25">
        <x:v>5</x:v>
      </x:c>
      <x:c r="D6" s="25">
        <x:v>12</x:v>
      </x:c>
      <x:c r="E6" s="25">
        <x:v>10</x:v>
      </x:c>
      <x:c r="F6" s="26">
        <x:v>6</x:v>
      </x:c>
    </x:row>
    <x:row r="7" spans="1:6" ht="17.25">
      <x:c r="A7" s="27" t="s">
        <x:v>109</x:v>
      </x:c>
      <x:c r="B7" s="28">
        <x:v>1</x:v>
      </x:c>
      <x:c r="C7" s="28">
        <x:v>2</x:v>
      </x:c>
      <x:c r="D7" s="28">
        <x:v>3</x:v>
      </x:c>
      <x:c r="E7" s="28">
        <x:v>4</x:v>
      </x:c>
      <x:c r="F7" s="29">
        <x:v>5</x:v>
      </x:c>
    </x:row>
    <x:row r="8" ht="17.25"/>
    <x:row r="9" spans="1:6">
      <x:c r="A9" s="60" t="s">
        <x:v>172</x:v>
      </x:c>
      <x:c r="B9" s="61"/>
      <x:c r="C9" s="61"/>
      <x:c r="D9" s="61"/>
      <x:c r="E9" s="61"/>
      <x:c r="F9" s="62"/>
    </x:row>
    <x:row r="10" spans="1:6">
      <x:c r="A10" s="63" t="s">
        <x:v>113</x:v>
      </x:c>
      <x:c r="B10" s="12" t="s">
        <x:v>250</x:v>
      </x:c>
      <x:c r="C10" s="12" t="s">
        <x:v>249</x:v>
      </x:c>
      <x:c r="D10" s="12" t="s">
        <x:v>254</x:v>
      </x:c>
      <x:c r="E10" s="12" t="s">
        <x:v>67</x:v>
      </x:c>
      <x:c r="F10" s="11" t="s">
        <x:v>251</x:v>
      </x:c>
    </x:row>
    <x:row r="11" spans="1:6">
      <x:c r="A11" s="64"/>
      <x:c r="B11" s="12" t="s">
        <x:v>70</x:v>
      </x:c>
      <x:c r="C11" s="12" t="s">
        <x:v>255</x:v>
      </x:c>
      <x:c r="D11" s="12" t="s">
        <x:v>65</x:v>
      </x:c>
      <x:c r="E11" s="12" t="s">
        <x:v>66</x:v>
      </x:c>
      <x:c r="F11" s="11" t="s">
        <x:v>257</x:v>
      </x:c>
    </x:row>
    <x:row r="12" spans="1:6">
      <x:c r="A12" s="24" t="s">
        <x:v>101</x:v>
      </x:c>
      <x:c r="B12" s="23" t="s">
        <x:v>71</x:v>
      </x:c>
      <x:c r="C12" s="23" t="s">
        <x:v>60</x:v>
      </x:c>
      <x:c r="D12" s="23" t="s">
        <x:v>252</x:v>
      </x:c>
      <x:c r="E12" s="12"/>
      <x:c r="F12" s="11"/>
    </x:row>
    <x:row r="13" spans="1:6">
      <x:c r="A13" s="24" t="s">
        <x:v>104</x:v>
      </x:c>
      <x:c r="B13" s="12" t="s">
        <x:v>61</x:v>
      </x:c>
      <x:c r="C13" s="12" t="s">
        <x:v>63</x:v>
      </x:c>
      <x:c r="D13" s="12" t="s">
        <x:v>253</x:v>
      </x:c>
      <x:c r="E13" s="12" t="s">
        <x:v>247</x:v>
      </x:c>
      <x:c r="F13" s="11" t="s">
        <x:v>248</x:v>
      </x:c>
    </x:row>
    <x:row r="14" spans="1:6">
      <x:c r="A14" s="24" t="s">
        <x:v>190</x:v>
      </x:c>
      <x:c r="B14" s="25">
        <x:v>4</x:v>
      </x:c>
      <x:c r="C14" s="25">
        <x:v>5</x:v>
      </x:c>
      <x:c r="D14" s="25">
        <x:v>12</x:v>
      </x:c>
      <x:c r="E14" s="25">
        <x:v>10</x:v>
      </x:c>
      <x:c r="F14" s="26">
        <x:v>6</x:v>
      </x:c>
    </x:row>
    <x:row r="15" spans="1:6" ht="17.25">
      <x:c r="A15" s="27" t="s">
        <x:v>109</x:v>
      </x:c>
      <x:c r="B15" s="28">
        <x:v>1</x:v>
      </x:c>
      <x:c r="C15" s="28">
        <x:v>2</x:v>
      </x:c>
      <x:c r="D15" s="28">
        <x:v>3</x:v>
      </x:c>
      <x:c r="E15" s="28">
        <x:v>4</x:v>
      </x:c>
      <x:c r="F15" s="29">
        <x:v>5</x:v>
      </x:c>
    </x:row>
  </x:sheetData>
  <x:mergeCells count="4">
    <x:mergeCell ref="A1:F1"/>
    <x:mergeCell ref="A2:A3"/>
    <x:mergeCell ref="A9:F9"/>
    <x:mergeCell ref="A10:A11"/>
  </x:mergeCells>
  <x:pageMargins left="0.69999998807907104492" right="0.69999998807907104492" top="0.75" bottom="0.75" header="0.30000001192092895508" footer="0.30000001192092895508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L8"/>
  <x:sheetViews>
    <x:sheetView topLeftCell="A1" zoomScaleNormal="100" zoomScaleSheetLayoutView="75" workbookViewId="0">
      <x:selection activeCell="J5" activeCellId="0" sqref="J5:J5"/>
    </x:sheetView>
  </x:sheetViews>
  <x:sheetFormatPr defaultColWidth="9.00390625" defaultRowHeight="16.5"/>
  <x:cols>
    <x:col min="1" max="1" width="14.75" bestFit="1" customWidth="1"/>
    <x:col min="2" max="2" width="21.125" bestFit="1" customWidth="1"/>
    <x:col min="3" max="3" width="20.5" bestFit="1" customWidth="1"/>
    <x:col min="4" max="4" width="21.125" bestFit="1" customWidth="1"/>
    <x:col min="5" max="5" width="24.125" bestFit="1" customWidth="1"/>
    <x:col min="6" max="6" width="25.125" bestFit="1" customWidth="1"/>
    <x:col min="7" max="7" width="23.625" bestFit="1" customWidth="1"/>
    <x:col min="8" max="8" width="20" bestFit="1" customWidth="1"/>
    <x:col min="9" max="9" width="19.5" bestFit="1" customWidth="1"/>
    <x:col min="10" max="10" width="22" bestFit="1" customWidth="1"/>
  </x:cols>
  <x:sheetData>
    <x:row r="1" spans="1:12">
      <x:c r="A1" s="15" t="s">
        <x:v>110</x:v>
      </x:c>
      <x:c r="B1" s="65" t="s">
        <x:v>102</x:v>
      </x:c>
      <x:c r="C1" s="66"/>
      <x:c r="D1" s="66"/>
      <x:c r="E1" s="66"/>
      <x:c r="F1" s="66"/>
      <x:c r="G1" s="66"/>
      <x:c r="H1" s="66"/>
      <x:c r="I1" s="66"/>
      <x:c r="J1" s="67"/>
      <x:c r="K1" s="4"/>
      <x:c r="L1" s="4"/>
    </x:row>
    <x:row r="2" spans="1:12" ht="60" customHeight="1">
      <x:c r="A2" s="16" t="s">
        <x:v>114</x:v>
      </x:c>
      <x:c r="B2" s="68" t="s">
        <x:v>57</x:v>
      </x:c>
      <x:c r="C2" s="68"/>
      <x:c r="D2" s="68"/>
      <x:c r="E2" s="68"/>
      <x:c r="F2" s="68"/>
      <x:c r="G2" s="68"/>
      <x:c r="H2" s="68"/>
      <x:c r="I2" s="68"/>
      <x:c r="J2" s="69"/>
      <x:c r="K2" s="4"/>
      <x:c r="L2" s="4"/>
    </x:row>
    <x:row r="3" spans="1:12">
      <x:c r="A3" s="16" t="s">
        <x:v>101</x:v>
      </x:c>
      <x:c r="B3" s="70" t="s">
        <x:v>100</x:v>
      </x:c>
      <x:c r="C3" s="70"/>
      <x:c r="D3" s="70"/>
      <x:c r="E3" s="70" t="s">
        <x:v>115</x:v>
      </x:c>
      <x:c r="F3" s="70"/>
      <x:c r="G3" s="70"/>
      <x:c r="H3" s="70" t="s">
        <x:v>116</x:v>
      </x:c>
      <x:c r="I3" s="70"/>
      <x:c r="J3" s="71"/>
      <x:c r="K3" s="4"/>
      <x:c r="L3" s="4"/>
    </x:row>
    <x:row r="4" spans="1:12">
      <x:c r="A4" s="16" t="s">
        <x:v>201</x:v>
      </x:c>
      <x:c r="B4" s="17" t="s">
        <x:v>131</x:v>
      </x:c>
      <x:c r="C4" s="17" t="s">
        <x:v>69</x:v>
      </x:c>
      <x:c r="D4" s="18" t="s">
        <x:v>246</x:v>
      </x:c>
      <x:c r="E4" s="17" t="s">
        <x:v>4</x:v>
      </x:c>
      <x:c r="F4" s="17" t="s">
        <x:v>81</x:v>
      </x:c>
      <x:c r="G4" s="17" t="s">
        <x:v>5</x:v>
      </x:c>
      <x:c r="H4" s="17" t="s">
        <x:v>82</x:v>
      </x:c>
      <x:c r="I4" s="17" t="s">
        <x:v>83</x:v>
      </x:c>
      <x:c r="J4" s="19" t="s">
        <x:v>86</x:v>
      </x:c>
      <x:c r="K4" s="4"/>
      <x:c r="L4" s="4"/>
    </x:row>
    <x:row r="5" spans="1:12">
      <x:c r="A5" s="16" t="s">
        <x:v>62</x:v>
      </x:c>
      <x:c r="B5" s="17" t="s">
        <x:v>212</x:v>
      </x:c>
      <x:c r="C5" s="17" t="s">
        <x:v>95</x:v>
      </x:c>
      <x:c r="D5" s="17" t="s">
        <x:v>94</x:v>
      </x:c>
      <x:c r="E5" s="17" t="s">
        <x:v>68</x:v>
      </x:c>
      <x:c r="F5" s="17" t="s">
        <x:v>93</x:v>
      </x:c>
      <x:c r="G5" s="17" t="s">
        <x:v>213</x:v>
      </x:c>
      <x:c r="H5" s="17" t="s">
        <x:v>208</x:v>
      </x:c>
      <x:c r="I5" s="17" t="s">
        <x:v>50</x:v>
      </x:c>
      <x:c r="J5" s="19" t="s">
        <x:v>48</x:v>
      </x:c>
      <x:c r="K5" s="4"/>
      <x:c r="L5" s="4"/>
    </x:row>
    <x:row r="6" spans="1:12">
      <x:c r="A6" s="16" t="s">
        <x:v>256</x:v>
      </x:c>
      <x:c r="B6" s="17" t="s">
        <x:v>80</x:v>
      </x:c>
      <x:c r="C6" s="17" t="s">
        <x:v>222</x:v>
      </x:c>
      <x:c r="D6" s="17" t="s">
        <x:v>51</x:v>
      </x:c>
      <x:c r="E6" s="17" t="s">
        <x:v>211</x:v>
      </x:c>
      <x:c r="F6" s="17" t="s">
        <x:v>91</x:v>
      </x:c>
      <x:c r="G6" s="17" t="s">
        <x:v>193</x:v>
      </x:c>
      <x:c r="H6" s="17" t="s">
        <x:v>185</x:v>
      </x:c>
      <x:c r="I6" s="17" t="s">
        <x:v>180</x:v>
      </x:c>
      <x:c r="J6" s="19" t="s">
        <x:v>47</x:v>
      </x:c>
      <x:c r="K6" s="4"/>
      <x:c r="L6" s="4"/>
    </x:row>
    <x:row r="7" spans="1:12" ht="17.25">
      <x:c r="A7" s="20" t="s">
        <x:v>64</x:v>
      </x:c>
      <x:c r="B7" s="21" t="s">
        <x:v>87</x:v>
      </x:c>
      <x:c r="C7" s="21" t="s">
        <x:v>84</x:v>
      </x:c>
      <x:c r="D7" s="21" t="s">
        <x:v>89</x:v>
      </x:c>
      <x:c r="E7" s="21" t="s">
        <x:v>191</x:v>
      </x:c>
      <x:c r="F7" s="21" t="s">
        <x:v>85</x:v>
      </x:c>
      <x:c r="G7" s="21" t="s">
        <x:v>49</x:v>
      </x:c>
      <x:c r="H7" s="21" t="s">
        <x:v>175</x:v>
      </x:c>
      <x:c r="I7" s="21" t="s">
        <x:v>176</x:v>
      </x:c>
      <x:c r="J7" s="22" t="s">
        <x:v>88</x:v>
      </x:c>
      <x:c r="K7" s="4"/>
      <x:c r="L7" s="4"/>
    </x:row>
    <x:row r="8" spans="1:12">
      <x:c r="A8" s="4"/>
      <x:c r="B8" s="4"/>
      <x:c r="C8" s="4"/>
      <x:c r="D8" s="4"/>
      <x:c r="E8" s="4"/>
      <x:c r="F8" s="4"/>
      <x:c r="G8" s="4"/>
      <x:c r="H8" s="4"/>
      <x:c r="I8" s="4"/>
      <x:c r="J8" s="4"/>
      <x:c r="K8" s="4"/>
      <x:c r="L8" s="4"/>
    </x:row>
  </x:sheetData>
  <x:mergeCells count="5">
    <x:mergeCell ref="B1:J1"/>
    <x:mergeCell ref="B2:J2"/>
    <x:mergeCell ref="B3:D3"/>
    <x:mergeCell ref="E3:G3"/>
    <x:mergeCell ref="H3:J3"/>
  </x:mergeCells>
  <x:printOptions horizontalCentered="1" verticalCentered="0" headings="0" gridLines="0" gridLinesSet="1"/>
  <x:pageMargins left="0.23611110448837280273" right="0.23611110448837280273" top="0.35430556535720825195" bottom="0.74791663885116577148" header="0.31486111879348754883" footer="0.31486111879348754883"/>
  <x:pageSetup paperSize="9" scale="58" firstPageNumber="1" fitToWidth="1" fitToHeight="0" orientation="landscape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>
    <x:tabColor rgb="ffff0000"/>
  </x:sheetPr>
  <x:dimension ref="B2:AP63"/>
  <x:sheetViews>
    <x:sheetView topLeftCell="A46" zoomScale="55" zoomScaleNormal="55" zoomScaleSheetLayoutView="75" workbookViewId="0">
      <x:selection activeCell="C3" activeCellId="0" sqref="C3:C3"/>
    </x:sheetView>
  </x:sheetViews>
  <x:sheetFormatPr defaultColWidth="9.00390625" defaultRowHeight="16.39999999999999857891"/>
  <x:cols>
    <x:col min="8" max="8" width="9" customWidth="1"/>
    <x:col min="15" max="15" width="9" customWidth="1"/>
    <x:col min="22" max="22" width="9" customWidth="1"/>
  </x:cols>
  <x:sheetData>
    <x:row r="2" spans="2:7" ht="16.75">
      <x:c r="B2" s="14" t="s">
        <x:v>106</x:v>
      </x:c>
      <x:c r="C2" s="88"/>
      <x:c r="D2" s="88"/>
      <x:c r="E2" s="88"/>
      <x:c r="F2" s="88"/>
      <x:c r="G2" s="89"/>
    </x:row>
    <x:row r="3" spans="2:7">
      <x:c r="B3" s="10" t="s">
        <x:v>113</x:v>
      </x:c>
      <x:c r="C3" s="12"/>
      <x:c r="D3" s="13" t="s">
        <x:v>104</x:v>
      </x:c>
      <x:c r="E3" s="12"/>
      <x:c r="F3" s="13" t="s">
        <x:v>101</x:v>
      </x:c>
      <x:c r="G3" s="11"/>
    </x:row>
    <x:row r="4" spans="2:9" ht="249.94999999999998863132" customHeight="1">
      <x:c r="B4" s="10" t="s">
        <x:v>105</x:v>
      </x:c>
      <x:c r="C4" s="70"/>
      <x:c r="D4" s="70"/>
      <x:c r="E4" s="70"/>
      <x:c r="F4" s="70"/>
      <x:c r="G4" s="71"/>
      <x:c r="I4" s="4"/>
    </x:row>
    <x:row r="5" spans="2:14">
      <x:c r="B5" s="10" t="s">
        <x:v>99</x:v>
      </x:c>
      <x:c r="C5" s="86"/>
      <x:c r="D5" s="86"/>
      <x:c r="E5" s="13" t="s">
        <x:v>108</x:v>
      </x:c>
      <x:c r="F5" s="86"/>
      <x:c r="G5" s="87"/>
      <x:c r="I5" s="4"/>
      <x:c r="J5" s="31"/>
      <x:c r="K5" s="31"/>
      <x:c r="L5" s="31"/>
      <x:c r="M5" s="31"/>
      <x:c r="N5" s="31"/>
    </x:row>
    <x:row r="6" spans="2:14" ht="16.75">
      <x:c r="B6" s="94" t="s">
        <x:v>109</x:v>
      </x:c>
      <x:c r="C6" s="90"/>
      <x:c r="D6" s="91"/>
      <x:c r="E6" s="70"/>
      <x:c r="F6" s="70"/>
      <x:c r="G6" s="71"/>
      <x:c r="I6" s="8" t="s">
        <x:v>170</x:v>
      </x:c>
      <x:c r="J6" s="7" t="s">
        <x:v>189</x:v>
      </x:c>
      <x:c r="K6" s="6" t="s">
        <x:v>97</x:v>
      </x:c>
      <x:c r="L6" s="5" t="s">
        <x:v>107</x:v>
      </x:c>
      <x:c r="M6" s="32"/>
      <x:c r="N6" s="32"/>
    </x:row>
    <x:row r="7" spans="2:14" ht="16.75">
      <x:c r="B7" s="95"/>
      <x:c r="C7" s="90"/>
      <x:c r="D7" s="91"/>
      <x:c r="E7" s="70"/>
      <x:c r="F7" s="70"/>
      <x:c r="G7" s="71"/>
      <x:c r="I7" s="3">
        <x:f>C5+F5</x:f>
        <x:v>0</x:v>
      </x:c>
      <x:c r="J7" s="2">
        <x:f>SUBTOTAL(3,C6:D10)</x:f>
        <x:v>0</x:v>
      </x:c>
      <x:c r="K7" s="2" t="e">
        <x:f>CHOOSE(MATCH(E3,{"R1","R2","H","M","L"},0),4,5,12,8,6)</x:f>
        <x:v>#N/A</x:v>
      </x:c>
      <x:c r="L7" s="1" t="e">
        <x:f>K7-I7-J7</x:f>
        <x:v>#N/A</x:v>
      </x:c>
      <x:c r="M7" s="32"/>
      <x:c r="N7" s="32"/>
    </x:row>
    <x:row r="8" spans="2:14">
      <x:c r="B8" s="95"/>
      <x:c r="C8" s="90"/>
      <x:c r="D8" s="91"/>
      <x:c r="E8" s="83"/>
      <x:c r="F8" s="84"/>
      <x:c r="G8" s="85"/>
      <x:c r="J8" s="32"/>
      <x:c r="K8" s="32"/>
      <x:c r="L8" s="32"/>
      <x:c r="M8" s="32"/>
      <x:c r="N8" s="32"/>
    </x:row>
    <x:row r="9" spans="2:14">
      <x:c r="B9" s="95"/>
      <x:c r="C9" s="90"/>
      <x:c r="D9" s="91"/>
      <x:c r="E9" s="83"/>
      <x:c r="F9" s="84"/>
      <x:c r="G9" s="85"/>
      <x:c r="J9" s="32"/>
      <x:c r="K9" s="32"/>
      <x:c r="L9" s="32"/>
      <x:c r="M9" s="32"/>
      <x:c r="N9" s="32"/>
    </x:row>
    <x:row r="10" spans="2:14" ht="16.75">
      <x:c r="B10" s="96"/>
      <x:c r="C10" s="101"/>
      <x:c r="D10" s="102"/>
      <x:c r="E10" s="99"/>
      <x:c r="F10" s="99"/>
      <x:c r="G10" s="100"/>
      <x:c r="J10" s="32"/>
      <x:c r="K10" s="32"/>
      <x:c r="L10" s="32"/>
      <x:c r="M10" s="32"/>
      <x:c r="N10" s="32"/>
    </x:row>
    <x:row r="11" spans="3:3" ht="30" customHeight="1">
      <x:c r="C11" s="9"/>
    </x:row>
    <x:row r="12" spans="3:42" ht="17.10000000000000142109" customHeight="1">
      <x:c r="C12" s="9"/>
      <x:c r="I12" s="43"/>
      <x:c r="J12" s="41"/>
      <x:c r="K12" s="41"/>
      <x:c r="L12" s="41"/>
      <x:c r="M12" s="44"/>
      <x:c r="N12" s="45"/>
      <x:c r="P12" s="43"/>
      <x:c r="Q12" s="41"/>
      <x:c r="R12" s="41"/>
      <x:c r="S12" s="41"/>
      <x:c r="T12" s="44"/>
      <x:c r="U12" s="45"/>
      <x:c r="W12" s="43"/>
      <x:c r="X12" s="41"/>
      <x:c r="Y12" s="41"/>
      <x:c r="Z12" s="41"/>
      <x:c r="AA12" s="44"/>
      <x:c r="AB12" s="45"/>
      <x:c r="AD12" s="43"/>
      <x:c r="AE12" s="41"/>
      <x:c r="AF12" s="41"/>
      <x:c r="AG12" s="41"/>
      <x:c r="AH12" s="44"/>
      <x:c r="AI12" s="45"/>
      <x:c r="AK12" s="43"/>
      <x:c r="AL12" s="41"/>
      <x:c r="AM12" s="41"/>
      <x:c r="AN12" s="41"/>
      <x:c r="AO12" s="44"/>
      <x:c r="AP12" s="45"/>
    </x:row>
    <x:row r="13" spans="3:42" ht="17.10000000000000142109" customHeight="1">
      <x:c r="C13" s="9"/>
      <x:c r="I13" s="46"/>
      <x:c r="J13" s="42"/>
      <x:c r="K13" s="42"/>
      <x:c r="L13" s="42"/>
      <x:c r="M13" s="47"/>
      <x:c r="N13" s="48"/>
      <x:c r="P13" s="46"/>
      <x:c r="Q13" s="42"/>
      <x:c r="R13" s="42"/>
      <x:c r="S13" s="42"/>
      <x:c r="T13" s="47"/>
      <x:c r="U13" s="48"/>
      <x:c r="W13" s="46"/>
      <x:c r="X13" s="42"/>
      <x:c r="Y13" s="42"/>
      <x:c r="Z13" s="42"/>
      <x:c r="AA13" s="47"/>
      <x:c r="AB13" s="48"/>
      <x:c r="AD13" s="46"/>
      <x:c r="AE13" s="42"/>
      <x:c r="AF13" s="42"/>
      <x:c r="AG13" s="42"/>
      <x:c r="AH13" s="47"/>
      <x:c r="AI13" s="48"/>
      <x:c r="AK13" s="46"/>
      <x:c r="AL13" s="42"/>
      <x:c r="AM13" s="42"/>
      <x:c r="AN13" s="42"/>
      <x:c r="AO13" s="47"/>
      <x:c r="AP13" s="48"/>
    </x:row>
    <x:row r="14" spans="3:42" ht="17.10000000000000142109" customHeight="1">
      <x:c r="C14" s="9"/>
      <x:c r="I14" s="43"/>
      <x:c r="J14" s="41"/>
      <x:c r="K14" s="41"/>
      <x:c r="L14" s="44"/>
      <x:c r="M14" s="44"/>
      <x:c r="N14" s="45" t="s">
        <x:v>137</x:v>
      </x:c>
      <x:c r="P14" s="43"/>
      <x:c r="Q14" s="41"/>
      <x:c r="R14" s="41"/>
      <x:c r="S14" s="44"/>
      <x:c r="T14" s="44"/>
      <x:c r="U14" s="45" t="s">
        <x:v>137</x:v>
      </x:c>
      <x:c r="W14" s="43"/>
      <x:c r="X14" s="41"/>
      <x:c r="Y14" s="41"/>
      <x:c r="Z14" s="44"/>
      <x:c r="AA14" s="44"/>
      <x:c r="AB14" s="45" t="s">
        <x:v>137</x:v>
      </x:c>
      <x:c r="AD14" s="43"/>
      <x:c r="AE14" s="41"/>
      <x:c r="AF14" s="41"/>
      <x:c r="AG14" s="44"/>
      <x:c r="AH14" s="44"/>
      <x:c r="AI14" s="45" t="s">
        <x:v>137</x:v>
      </x:c>
      <x:c r="AK14" s="43"/>
      <x:c r="AL14" s="41"/>
      <x:c r="AM14" s="41"/>
      <x:c r="AN14" s="44"/>
      <x:c r="AO14" s="44"/>
      <x:c r="AP14" s="45" t="s">
        <x:v>137</x:v>
      </x:c>
    </x:row>
    <x:row r="15" spans="3:42" ht="17.10000000000000142109" customHeight="1">
      <x:c r="C15" s="9"/>
      <x:c r="I15" s="49"/>
      <x:c r="J15" s="47"/>
      <x:c r="K15" s="47"/>
      <x:c r="L15" s="47"/>
      <x:c r="M15" s="47"/>
      <x:c r="N15" s="50">
        <x:f>I13+J13+K13+L13+M13+N13+I15+J15+K15+L15+M15</x:f>
        <x:v>0</x:v>
      </x:c>
      <x:c r="P15" s="49"/>
      <x:c r="Q15" s="47"/>
      <x:c r="R15" s="47"/>
      <x:c r="S15" s="47"/>
      <x:c r="T15" s="47"/>
      <x:c r="U15" s="50">
        <x:f>P13+Q13+R13+S13+T13+U13+P15+Q15+R15+S15+T15</x:f>
        <x:v>0</x:v>
      </x:c>
      <x:c r="W15" s="49"/>
      <x:c r="X15" s="47"/>
      <x:c r="Y15" s="47"/>
      <x:c r="Z15" s="47"/>
      <x:c r="AA15" s="47"/>
      <x:c r="AB15" s="50">
        <x:f>W13+X13+Y13+Z13+AA13+AB13+W15+X15+Y15+Z15+AA15</x:f>
        <x:v>0</x:v>
      </x:c>
      <x:c r="AD15" s="49"/>
      <x:c r="AE15" s="47"/>
      <x:c r="AF15" s="47"/>
      <x:c r="AG15" s="47"/>
      <x:c r="AH15" s="47"/>
      <x:c r="AI15" s="50">
        <x:f>AD13+AE13+AF13+AG13+AH13+AI13+AD15+AE15+AF15+AG15+AH15</x:f>
        <x:v>0</x:v>
      </x:c>
      <x:c r="AK15" s="49"/>
      <x:c r="AL15" s="47"/>
      <x:c r="AM15" s="47"/>
      <x:c r="AN15" s="47"/>
      <x:c r="AO15" s="47"/>
      <x:c r="AP15" s="50">
        <x:f>AK13+AL13+AM13+AN13+AO13+AP13+AK15+AL15+AM15+AN15+AO15</x:f>
        <x:v>0</x:v>
      </x:c>
    </x:row>
    <x:row r="16" spans="3:3" ht="30" customHeight="1">
      <x:c r="C16" s="9"/>
    </x:row>
    <x:row r="17" spans="2:42" ht="16.75">
      <x:c r="B17" s="14" t="s">
        <x:v>112</x:v>
      </x:c>
      <x:c r="C17" s="92" t="s">
        <x:v>111</x:v>
      </x:c>
      <x:c r="D17" s="93"/>
      <x:c r="E17" s="33" t="s">
        <x:v>143</x:v>
      </x:c>
      <x:c r="F17" s="79" t="s">
        <x:v>151</x:v>
      </x:c>
      <x:c r="G17" s="62"/>
      <x:c r="I17" s="14" t="s">
        <x:v>112</x:v>
      </x:c>
      <x:c r="J17" s="77" t="s">
        <x:v>109</x:v>
      </x:c>
      <x:c r="K17" s="78"/>
      <x:c r="L17" s="33" t="s">
        <x:v>143</x:v>
      </x:c>
      <x:c r="M17" s="79" t="str">
        <x:f>RIGHT(C6,1)</x:f>
        <x:v/>
      </x:c>
      <x:c r="N17" s="62"/>
      <x:c r="P17" s="14" t="s">
        <x:v>112</x:v>
      </x:c>
      <x:c r="Q17" s="77" t="s">
        <x:v>109</x:v>
      </x:c>
      <x:c r="R17" s="78"/>
      <x:c r="S17" s="33" t="s">
        <x:v>143</x:v>
      </x:c>
      <x:c r="T17" s="79" t="str">
        <x:f>RIGHT(C7,1)</x:f>
        <x:v/>
      </x:c>
      <x:c r="U17" s="62"/>
      <x:c r="W17" s="14" t="s">
        <x:v>112</x:v>
      </x:c>
      <x:c r="X17" s="77" t="s">
        <x:v>109</x:v>
      </x:c>
      <x:c r="Y17" s="78"/>
      <x:c r="Z17" s="33" t="s">
        <x:v>143</x:v>
      </x:c>
      <x:c r="AA17" s="79" t="str">
        <x:f>RIGHT(C8,1)</x:f>
        <x:v/>
      </x:c>
      <x:c r="AB17" s="62"/>
      <x:c r="AD17" s="14" t="s">
        <x:v>112</x:v>
      </x:c>
      <x:c r="AE17" s="77" t="s">
        <x:v>109</x:v>
      </x:c>
      <x:c r="AF17" s="78"/>
      <x:c r="AG17" s="33" t="s">
        <x:v>143</x:v>
      </x:c>
      <x:c r="AH17" s="79" t="str">
        <x:f>RIGHT(C9,1)</x:f>
        <x:v/>
      </x:c>
      <x:c r="AI17" s="62"/>
      <x:c r="AK17" s="14" t="s">
        <x:v>112</x:v>
      </x:c>
      <x:c r="AL17" s="77" t="s">
        <x:v>109</x:v>
      </x:c>
      <x:c r="AM17" s="78"/>
      <x:c r="AN17" s="33" t="s">
        <x:v>143</x:v>
      </x:c>
      <x:c r="AO17" s="79" t="str">
        <x:f>RIGHT(C10,1)</x:f>
        <x:v/>
      </x:c>
      <x:c r="AP17" s="62"/>
    </x:row>
    <x:row r="18" spans="2:42">
      <x:c r="B18" s="30" t="s">
        <x:v>106</x:v>
      </x:c>
      <x:c r="C18" s="80" t="str">
        <x:f>C2&amp;"(이동)"</x:f>
        <x:v>(이동)</x:v>
      </x:c>
      <x:c r="D18" s="81"/>
      <x:c r="E18" s="81"/>
      <x:c r="F18" s="81"/>
      <x:c r="G18" s="82"/>
      <x:c r="I18" s="10" t="s">
        <x:v>106</x:v>
      </x:c>
      <x:c r="J18" s="83">
        <x:f>E6</x:f>
        <x:v>0</x:v>
      </x:c>
      <x:c r="K18" s="84"/>
      <x:c r="L18" s="84"/>
      <x:c r="M18" s="84"/>
      <x:c r="N18" s="85"/>
      <x:c r="P18" s="10" t="s">
        <x:v>106</x:v>
      </x:c>
      <x:c r="Q18" s="83">
        <x:f>E7</x:f>
        <x:v>0</x:v>
      </x:c>
      <x:c r="R18" s="84"/>
      <x:c r="S18" s="84"/>
      <x:c r="T18" s="84"/>
      <x:c r="U18" s="85"/>
      <x:c r="W18" s="10" t="s">
        <x:v>106</x:v>
      </x:c>
      <x:c r="X18" s="83">
        <x:f>E8</x:f>
        <x:v>0</x:v>
      </x:c>
      <x:c r="Y18" s="84"/>
      <x:c r="Z18" s="84"/>
      <x:c r="AA18" s="84"/>
      <x:c r="AB18" s="85"/>
      <x:c r="AD18" s="10" t="s">
        <x:v>106</x:v>
      </x:c>
      <x:c r="AE18" s="83">
        <x:f>E9</x:f>
        <x:v>0</x:v>
      </x:c>
      <x:c r="AF18" s="84"/>
      <x:c r="AG18" s="84"/>
      <x:c r="AH18" s="84"/>
      <x:c r="AI18" s="85"/>
      <x:c r="AK18" s="10" t="s">
        <x:v>106</x:v>
      </x:c>
      <x:c r="AL18" s="83">
        <x:f>E10</x:f>
        <x:v>0</x:v>
      </x:c>
      <x:c r="AM18" s="84"/>
      <x:c r="AN18" s="84"/>
      <x:c r="AO18" s="84"/>
      <x:c r="AP18" s="85"/>
    </x:row>
    <x:row r="19" spans="2:42" ht="249.94999999999998863132" customHeight="1">
      <x:c r="B19" s="10" t="s">
        <x:v>105</x:v>
      </x:c>
      <x:c r="C19" s="70"/>
      <x:c r="D19" s="70"/>
      <x:c r="E19" s="70"/>
      <x:c r="F19" s="70"/>
      <x:c r="G19" s="71"/>
      <x:c r="I19" s="10" t="s">
        <x:v>105</x:v>
      </x:c>
      <x:c r="J19" s="70"/>
      <x:c r="K19" s="70"/>
      <x:c r="L19" s="70"/>
      <x:c r="M19" s="70"/>
      <x:c r="N19" s="71"/>
      <x:c r="P19" s="10" t="s">
        <x:v>105</x:v>
      </x:c>
      <x:c r="Q19" s="70"/>
      <x:c r="R19" s="70"/>
      <x:c r="S19" s="70"/>
      <x:c r="T19" s="70"/>
      <x:c r="U19" s="71"/>
      <x:c r="W19" s="10" t="s">
        <x:v>105</x:v>
      </x:c>
      <x:c r="X19" s="70"/>
      <x:c r="Y19" s="70"/>
      <x:c r="Z19" s="70"/>
      <x:c r="AA19" s="70"/>
      <x:c r="AB19" s="71"/>
      <x:c r="AD19" s="10" t="s">
        <x:v>105</x:v>
      </x:c>
      <x:c r="AE19" s="70"/>
      <x:c r="AF19" s="70"/>
      <x:c r="AG19" s="70"/>
      <x:c r="AH19" s="70"/>
      <x:c r="AI19" s="71"/>
      <x:c r="AK19" s="10" t="s">
        <x:v>105</x:v>
      </x:c>
      <x:c r="AL19" s="70"/>
      <x:c r="AM19" s="70"/>
      <x:c r="AN19" s="70"/>
      <x:c r="AO19" s="70"/>
      <x:c r="AP19" s="71"/>
    </x:row>
    <x:row r="20" spans="2:42" ht="53.25" customHeight="1">
      <x:c r="B20" s="10" t="s">
        <x:v>98</x:v>
      </x:c>
      <x:c r="C20" s="74" t="s">
        <x:v>43</x:v>
      </x:c>
      <x:c r="D20" s="75"/>
      <x:c r="E20" s="75"/>
      <x:c r="F20" s="75"/>
      <x:c r="G20" s="76"/>
      <x:c r="I20" s="10" t="s">
        <x:v>98</x:v>
      </x:c>
      <x:c r="J20" s="74"/>
      <x:c r="K20" s="75"/>
      <x:c r="L20" s="75"/>
      <x:c r="M20" s="75"/>
      <x:c r="N20" s="76"/>
      <x:c r="P20" s="10" t="s">
        <x:v>98</x:v>
      </x:c>
      <x:c r="Q20" s="74"/>
      <x:c r="R20" s="75"/>
      <x:c r="S20" s="75"/>
      <x:c r="T20" s="75"/>
      <x:c r="U20" s="76"/>
      <x:c r="W20" s="10" t="s">
        <x:v>98</x:v>
      </x:c>
      <x:c r="X20" s="74"/>
      <x:c r="Y20" s="75"/>
      <x:c r="Z20" s="75"/>
      <x:c r="AA20" s="75"/>
      <x:c r="AB20" s="76"/>
      <x:c r="AD20" s="10" t="s">
        <x:v>98</x:v>
      </x:c>
      <x:c r="AE20" s="74"/>
      <x:c r="AF20" s="75"/>
      <x:c r="AG20" s="75"/>
      <x:c r="AH20" s="75"/>
      <x:c r="AI20" s="76"/>
      <x:c r="AK20" s="10" t="s">
        <x:v>98</x:v>
      </x:c>
      <x:c r="AL20" s="74"/>
      <x:c r="AM20" s="75"/>
      <x:c r="AN20" s="75"/>
      <x:c r="AO20" s="75"/>
      <x:c r="AP20" s="76"/>
    </x:row>
    <x:row r="21" spans="2:42" ht="258" customHeight="1">
      <x:c r="B21" s="34" t="s">
        <x:v>177</x:v>
      </x:c>
      <x:c r="C21" s="72" t="e">
        <x:v>#VALUE!</x:v>
      </x:c>
      <x:c r="D21" s="72"/>
      <x:c r="E21" s="72"/>
      <x:c r="F21" s="72"/>
      <x:c r="G21" s="73"/>
      <x:c r="I21" s="34" t="s">
        <x:v>177</x:v>
      </x:c>
      <x:c r="J21" s="72" t="e">
        <x:v>#VALUE!</x:v>
      </x:c>
      <x:c r="K21" s="72"/>
      <x:c r="L21" s="72"/>
      <x:c r="M21" s="72"/>
      <x:c r="N21" s="73"/>
      <x:c r="P21" s="34" t="s">
        <x:v>177</x:v>
      </x:c>
      <x:c r="Q21" s="72" t="e">
        <x:v>#VALUE!</x:v>
      </x:c>
      <x:c r="R21" s="72"/>
      <x:c r="S21" s="72"/>
      <x:c r="T21" s="72"/>
      <x:c r="U21" s="73"/>
      <x:c r="W21" s="34" t="s">
        <x:v>177</x:v>
      </x:c>
      <x:c r="X21" s="72" t="e">
        <x:v>#VALUE!</x:v>
      </x:c>
      <x:c r="Y21" s="72"/>
      <x:c r="Z21" s="72"/>
      <x:c r="AA21" s="72"/>
      <x:c r="AB21" s="73"/>
      <x:c r="AD21" s="34" t="s">
        <x:v>177</x:v>
      </x:c>
      <x:c r="AE21" s="72" t="e">
        <x:v>#VALUE!</x:v>
      </x:c>
      <x:c r="AF21" s="72"/>
      <x:c r="AG21" s="72"/>
      <x:c r="AH21" s="72"/>
      <x:c r="AI21" s="73"/>
      <x:c r="AK21" s="34" t="s">
        <x:v>177</x:v>
      </x:c>
      <x:c r="AL21" s="72" t="e">
        <x:v>#VALUE!</x:v>
      </x:c>
      <x:c r="AM21" s="72"/>
      <x:c r="AN21" s="72"/>
      <x:c r="AO21" s="72"/>
      <x:c r="AP21" s="73"/>
    </x:row>
    <x:row r="22" spans="3:3" ht="30" customHeight="1">
      <x:c r="C22" s="9"/>
    </x:row>
    <x:row r="23" spans="2:7" ht="16.75">
      <x:c r="B23" s="14" t="s">
        <x:v>106</x:v>
      </x:c>
      <x:c r="C23" s="88"/>
      <x:c r="D23" s="88"/>
      <x:c r="E23" s="88"/>
      <x:c r="F23" s="88"/>
      <x:c r="G23" s="89"/>
    </x:row>
    <x:row r="24" spans="2:7">
      <x:c r="B24" s="10" t="s">
        <x:v>113</x:v>
      </x:c>
      <x:c r="C24" s="12">
        <x:f>C3</x:f>
        <x:v>0</x:v>
      </x:c>
      <x:c r="D24" s="13" t="s">
        <x:v>104</x:v>
      </x:c>
      <x:c r="E24" s="12">
        <x:f>E3</x:f>
        <x:v>0</x:v>
      </x:c>
      <x:c r="F24" s="13" t="s">
        <x:v>101</x:v>
      </x:c>
      <x:c r="G24" s="11">
        <x:f>G3</x:f>
        <x:v>0</x:v>
      </x:c>
    </x:row>
    <x:row r="25" spans="2:9" ht="249.94999999999998863132" customHeight="1">
      <x:c r="B25" s="10" t="s">
        <x:v>105</x:v>
      </x:c>
      <x:c r="C25" s="70"/>
      <x:c r="D25" s="70"/>
      <x:c r="E25" s="70"/>
      <x:c r="F25" s="70"/>
      <x:c r="G25" s="71"/>
      <x:c r="I25" s="4"/>
    </x:row>
    <x:row r="26" spans="2:14">
      <x:c r="B26" s="10" t="s">
        <x:v>99</x:v>
      </x:c>
      <x:c r="C26" s="86"/>
      <x:c r="D26" s="86"/>
      <x:c r="E26" s="13" t="s">
        <x:v>108</x:v>
      </x:c>
      <x:c r="F26" s="86"/>
      <x:c r="G26" s="87"/>
      <x:c r="I26" s="4"/>
      <x:c r="J26" s="31"/>
      <x:c r="K26" s="31"/>
      <x:c r="L26" s="31"/>
      <x:c r="M26" s="31"/>
      <x:c r="N26" s="31"/>
    </x:row>
    <x:row r="27" spans="2:14" ht="16.75">
      <x:c r="B27" s="94" t="s">
        <x:v>109</x:v>
      </x:c>
      <x:c r="C27" s="90"/>
      <x:c r="D27" s="91"/>
      <x:c r="E27" s="70"/>
      <x:c r="F27" s="70"/>
      <x:c r="G27" s="71"/>
      <x:c r="I27" s="8" t="s">
        <x:v>170</x:v>
      </x:c>
      <x:c r="J27" s="7" t="s">
        <x:v>189</x:v>
      </x:c>
      <x:c r="K27" s="6" t="s">
        <x:v>97</x:v>
      </x:c>
      <x:c r="L27" s="5" t="s">
        <x:v>107</x:v>
      </x:c>
      <x:c r="M27" s="32"/>
      <x:c r="N27" s="32"/>
    </x:row>
    <x:row r="28" spans="2:14" ht="16.75">
      <x:c r="B28" s="95"/>
      <x:c r="C28" s="90"/>
      <x:c r="D28" s="91"/>
      <x:c r="E28" s="70"/>
      <x:c r="F28" s="70"/>
      <x:c r="G28" s="71"/>
      <x:c r="I28" s="3">
        <x:f>C26+F26</x:f>
        <x:v>0</x:v>
      </x:c>
      <x:c r="J28" s="2">
        <x:f>SUBTOTAL(3,C27:D31)</x:f>
        <x:v>0</x:v>
      </x:c>
      <x:c r="K28" s="2" t="e">
        <x:f>CHOOSE(MATCH(E24,{"R1","R2","H","M","L"},0),4,5,12,8,6)</x:f>
        <x:v>#N/A</x:v>
      </x:c>
      <x:c r="L28" s="1" t="e">
        <x:f>K28-I28-J28</x:f>
        <x:v>#N/A</x:v>
      </x:c>
      <x:c r="M28" s="32"/>
      <x:c r="N28" s="32"/>
    </x:row>
    <x:row r="29" spans="2:14">
      <x:c r="B29" s="95"/>
      <x:c r="C29" s="90"/>
      <x:c r="D29" s="91"/>
      <x:c r="E29" s="83"/>
      <x:c r="F29" s="84"/>
      <x:c r="G29" s="85"/>
      <x:c r="J29" s="32"/>
      <x:c r="K29" s="32"/>
      <x:c r="L29" s="32"/>
      <x:c r="M29" s="32"/>
      <x:c r="N29" s="32"/>
    </x:row>
    <x:row r="30" spans="2:14">
      <x:c r="B30" s="95"/>
      <x:c r="C30" s="90"/>
      <x:c r="D30" s="91"/>
      <x:c r="E30" s="83"/>
      <x:c r="F30" s="84"/>
      <x:c r="G30" s="85"/>
      <x:c r="J30" s="32"/>
      <x:c r="K30" s="32"/>
      <x:c r="L30" s="32"/>
      <x:c r="M30" s="32"/>
      <x:c r="N30" s="32"/>
    </x:row>
    <x:row r="31" spans="2:14" ht="16.75">
      <x:c r="B31" s="96"/>
      <x:c r="C31" s="101"/>
      <x:c r="D31" s="102"/>
      <x:c r="E31" s="99"/>
      <x:c r="F31" s="99"/>
      <x:c r="G31" s="100"/>
      <x:c r="J31" s="32"/>
      <x:c r="K31" s="32"/>
      <x:c r="L31" s="32"/>
      <x:c r="M31" s="32"/>
      <x:c r="N31" s="32"/>
    </x:row>
    <x:row r="32" spans="3:3" ht="30" customHeight="1">
      <x:c r="C32" s="9"/>
    </x:row>
    <x:row r="33" spans="3:42" ht="17.10000000000000142109" customHeight="1">
      <x:c r="C33" s="9"/>
      <x:c r="I33" s="43"/>
      <x:c r="J33" s="41"/>
      <x:c r="K33" s="41"/>
      <x:c r="L33" s="41"/>
      <x:c r="M33" s="44"/>
      <x:c r="N33" s="45"/>
      <x:c r="P33" s="43"/>
      <x:c r="Q33" s="41"/>
      <x:c r="R33" s="41"/>
      <x:c r="S33" s="41"/>
      <x:c r="T33" s="44"/>
      <x:c r="U33" s="45"/>
      <x:c r="W33" s="43"/>
      <x:c r="X33" s="41"/>
      <x:c r="Y33" s="41"/>
      <x:c r="Z33" s="41"/>
      <x:c r="AA33" s="44"/>
      <x:c r="AB33" s="45"/>
      <x:c r="AD33" s="43"/>
      <x:c r="AE33" s="41"/>
      <x:c r="AF33" s="41"/>
      <x:c r="AG33" s="41"/>
      <x:c r="AH33" s="44"/>
      <x:c r="AI33" s="45"/>
      <x:c r="AK33" s="43"/>
      <x:c r="AL33" s="41"/>
      <x:c r="AM33" s="41"/>
      <x:c r="AN33" s="41"/>
      <x:c r="AO33" s="44"/>
      <x:c r="AP33" s="45"/>
    </x:row>
    <x:row r="34" spans="3:42" ht="17.10000000000000142109" customHeight="1">
      <x:c r="C34" s="9"/>
      <x:c r="I34" s="46"/>
      <x:c r="J34" s="42"/>
      <x:c r="K34" s="42"/>
      <x:c r="L34" s="42"/>
      <x:c r="M34" s="47"/>
      <x:c r="N34" s="48"/>
      <x:c r="P34" s="46"/>
      <x:c r="Q34" s="42"/>
      <x:c r="R34" s="42"/>
      <x:c r="S34" s="42"/>
      <x:c r="T34" s="47"/>
      <x:c r="U34" s="48"/>
      <x:c r="W34" s="46"/>
      <x:c r="X34" s="42"/>
      <x:c r="Y34" s="42"/>
      <x:c r="Z34" s="42"/>
      <x:c r="AA34" s="47"/>
      <x:c r="AB34" s="48"/>
      <x:c r="AD34" s="46"/>
      <x:c r="AE34" s="42"/>
      <x:c r="AF34" s="42"/>
      <x:c r="AG34" s="42"/>
      <x:c r="AH34" s="47"/>
      <x:c r="AI34" s="48"/>
      <x:c r="AK34" s="46"/>
      <x:c r="AL34" s="42"/>
      <x:c r="AM34" s="42"/>
      <x:c r="AN34" s="42"/>
      <x:c r="AO34" s="47"/>
      <x:c r="AP34" s="48"/>
    </x:row>
    <x:row r="35" spans="3:42" ht="17.10000000000000142109" customHeight="1">
      <x:c r="C35" s="9"/>
      <x:c r="I35" s="43"/>
      <x:c r="J35" s="41"/>
      <x:c r="K35" s="41"/>
      <x:c r="L35" s="44"/>
      <x:c r="M35" s="44"/>
      <x:c r="N35" s="45" t="s">
        <x:v>137</x:v>
      </x:c>
      <x:c r="P35" s="43"/>
      <x:c r="Q35" s="41"/>
      <x:c r="R35" s="41"/>
      <x:c r="S35" s="44"/>
      <x:c r="T35" s="44"/>
      <x:c r="U35" s="45" t="s">
        <x:v>137</x:v>
      </x:c>
      <x:c r="W35" s="43"/>
      <x:c r="X35" s="41"/>
      <x:c r="Y35" s="41"/>
      <x:c r="Z35" s="44"/>
      <x:c r="AA35" s="44"/>
      <x:c r="AB35" s="45" t="s">
        <x:v>137</x:v>
      </x:c>
      <x:c r="AD35" s="43"/>
      <x:c r="AE35" s="41"/>
      <x:c r="AF35" s="41"/>
      <x:c r="AG35" s="44"/>
      <x:c r="AH35" s="44"/>
      <x:c r="AI35" s="45" t="s">
        <x:v>137</x:v>
      </x:c>
      <x:c r="AK35" s="43"/>
      <x:c r="AL35" s="41"/>
      <x:c r="AM35" s="41"/>
      <x:c r="AN35" s="44"/>
      <x:c r="AO35" s="44"/>
      <x:c r="AP35" s="45" t="s">
        <x:v>137</x:v>
      </x:c>
    </x:row>
    <x:row r="36" spans="3:42" ht="17.10000000000000142109" customHeight="1">
      <x:c r="C36" s="9"/>
      <x:c r="I36" s="49"/>
      <x:c r="J36" s="47"/>
      <x:c r="K36" s="47"/>
      <x:c r="L36" s="47"/>
      <x:c r="M36" s="47"/>
      <x:c r="N36" s="50">
        <x:f>I34+J34+K34+L34+M34+N34+I36+J36+K36+L36+M36</x:f>
        <x:v>0</x:v>
      </x:c>
      <x:c r="P36" s="49"/>
      <x:c r="Q36" s="47"/>
      <x:c r="R36" s="47"/>
      <x:c r="S36" s="47"/>
      <x:c r="T36" s="47"/>
      <x:c r="U36" s="50">
        <x:f>P34+Q34+R34+S34+T34+U34+P36+Q36+R36+S36+T36</x:f>
        <x:v>0</x:v>
      </x:c>
      <x:c r="W36" s="49"/>
      <x:c r="X36" s="47"/>
      <x:c r="Y36" s="47"/>
      <x:c r="Z36" s="47"/>
      <x:c r="AA36" s="47"/>
      <x:c r="AB36" s="50">
        <x:f>W34+X34+Y34+Z34+AA34+AB34+W36+X36+Y36+Z36+AA36</x:f>
        <x:v>0</x:v>
      </x:c>
      <x:c r="AD36" s="49"/>
      <x:c r="AE36" s="47"/>
      <x:c r="AF36" s="47"/>
      <x:c r="AG36" s="47"/>
      <x:c r="AH36" s="47"/>
      <x:c r="AI36" s="50">
        <x:f>AD34+AE34+AF34+AG34+AH34+AI34+AD36+AE36+AF36+AG36+AH36</x:f>
        <x:v>0</x:v>
      </x:c>
      <x:c r="AK36" s="49"/>
      <x:c r="AL36" s="47"/>
      <x:c r="AM36" s="47"/>
      <x:c r="AN36" s="47"/>
      <x:c r="AO36" s="47"/>
      <x:c r="AP36" s="50">
        <x:f>AK34+AL34+AM34+AN34+AO34+AP34+AK36+AL36+AM36+AN36+AO36</x:f>
        <x:v>0</x:v>
      </x:c>
    </x:row>
    <x:row r="37" spans="3:3" ht="30" customHeight="1">
      <x:c r="C37" s="9"/>
    </x:row>
    <x:row r="38" spans="2:42" ht="16.75">
      <x:c r="B38" s="14" t="s">
        <x:v>112</x:v>
      </x:c>
      <x:c r="C38" s="92" t="s">
        <x:v>111</x:v>
      </x:c>
      <x:c r="D38" s="93"/>
      <x:c r="E38" s="33" t="s">
        <x:v>143</x:v>
      </x:c>
      <x:c r="F38" s="79" t="s">
        <x:v>151</x:v>
      </x:c>
      <x:c r="G38" s="62"/>
      <x:c r="I38" s="14" t="s">
        <x:v>112</x:v>
      </x:c>
      <x:c r="J38" s="77" t="s">
        <x:v>109</x:v>
      </x:c>
      <x:c r="K38" s="78"/>
      <x:c r="L38" s="33" t="s">
        <x:v>143</x:v>
      </x:c>
      <x:c r="M38" s="79" t="str">
        <x:f>RIGHT(C27,1)</x:f>
        <x:v/>
      </x:c>
      <x:c r="N38" s="62"/>
      <x:c r="P38" s="14" t="s">
        <x:v>112</x:v>
      </x:c>
      <x:c r="Q38" s="77" t="s">
        <x:v>109</x:v>
      </x:c>
      <x:c r="R38" s="78"/>
      <x:c r="S38" s="33" t="s">
        <x:v>143</x:v>
      </x:c>
      <x:c r="T38" s="79" t="str">
        <x:f>RIGHT(C28,1)</x:f>
        <x:v/>
      </x:c>
      <x:c r="U38" s="62"/>
      <x:c r="W38" s="14" t="s">
        <x:v>112</x:v>
      </x:c>
      <x:c r="X38" s="77" t="s">
        <x:v>109</x:v>
      </x:c>
      <x:c r="Y38" s="78"/>
      <x:c r="Z38" s="33" t="s">
        <x:v>143</x:v>
      </x:c>
      <x:c r="AA38" s="79" t="str">
        <x:f>RIGHT(C29,1)</x:f>
        <x:v/>
      </x:c>
      <x:c r="AB38" s="62"/>
      <x:c r="AD38" s="14" t="s">
        <x:v>112</x:v>
      </x:c>
      <x:c r="AE38" s="77" t="s">
        <x:v>109</x:v>
      </x:c>
      <x:c r="AF38" s="78"/>
      <x:c r="AG38" s="33" t="s">
        <x:v>143</x:v>
      </x:c>
      <x:c r="AH38" s="79" t="str">
        <x:f>RIGHT(C30,1)</x:f>
        <x:v/>
      </x:c>
      <x:c r="AI38" s="62"/>
      <x:c r="AK38" s="14" t="s">
        <x:v>112</x:v>
      </x:c>
      <x:c r="AL38" s="77" t="s">
        <x:v>109</x:v>
      </x:c>
      <x:c r="AM38" s="78"/>
      <x:c r="AN38" s="33" t="s">
        <x:v>143</x:v>
      </x:c>
      <x:c r="AO38" s="79" t="str">
        <x:f>RIGHT(C31,1)</x:f>
        <x:v/>
      </x:c>
      <x:c r="AP38" s="62"/>
    </x:row>
    <x:row r="39" spans="2:42">
      <x:c r="B39" s="30" t="s">
        <x:v>106</x:v>
      </x:c>
      <x:c r="C39" s="80" t="str">
        <x:f>C23&amp;"(이동)"</x:f>
        <x:v>(이동)</x:v>
      </x:c>
      <x:c r="D39" s="81"/>
      <x:c r="E39" s="81"/>
      <x:c r="F39" s="81"/>
      <x:c r="G39" s="82"/>
      <x:c r="I39" s="10" t="s">
        <x:v>106</x:v>
      </x:c>
      <x:c r="J39" s="83">
        <x:f>E27</x:f>
        <x:v>0</x:v>
      </x:c>
      <x:c r="K39" s="84"/>
      <x:c r="L39" s="84"/>
      <x:c r="M39" s="84"/>
      <x:c r="N39" s="85"/>
      <x:c r="P39" s="10" t="s">
        <x:v>106</x:v>
      </x:c>
      <x:c r="Q39" s="83">
        <x:f>E28</x:f>
        <x:v>0</x:v>
      </x:c>
      <x:c r="R39" s="84"/>
      <x:c r="S39" s="84"/>
      <x:c r="T39" s="84"/>
      <x:c r="U39" s="85"/>
      <x:c r="W39" s="10" t="s">
        <x:v>106</x:v>
      </x:c>
      <x:c r="X39" s="83">
        <x:f>E29</x:f>
        <x:v>0</x:v>
      </x:c>
      <x:c r="Y39" s="84"/>
      <x:c r="Z39" s="84"/>
      <x:c r="AA39" s="84"/>
      <x:c r="AB39" s="85"/>
      <x:c r="AD39" s="10" t="s">
        <x:v>106</x:v>
      </x:c>
      <x:c r="AE39" s="83">
        <x:f>E30</x:f>
        <x:v>0</x:v>
      </x:c>
      <x:c r="AF39" s="84"/>
      <x:c r="AG39" s="84"/>
      <x:c r="AH39" s="84"/>
      <x:c r="AI39" s="85"/>
      <x:c r="AK39" s="10" t="s">
        <x:v>106</x:v>
      </x:c>
      <x:c r="AL39" s="83">
        <x:f>E31</x:f>
        <x:v>0</x:v>
      </x:c>
      <x:c r="AM39" s="84"/>
      <x:c r="AN39" s="84"/>
      <x:c r="AO39" s="84"/>
      <x:c r="AP39" s="85"/>
    </x:row>
    <x:row r="40" spans="2:42" ht="249.94999999999998863132" customHeight="1">
      <x:c r="B40" s="10" t="s">
        <x:v>105</x:v>
      </x:c>
      <x:c r="C40" s="70"/>
      <x:c r="D40" s="70"/>
      <x:c r="E40" s="70"/>
      <x:c r="F40" s="70"/>
      <x:c r="G40" s="71"/>
      <x:c r="I40" s="10" t="s">
        <x:v>105</x:v>
      </x:c>
      <x:c r="J40" s="70"/>
      <x:c r="K40" s="70"/>
      <x:c r="L40" s="70"/>
      <x:c r="M40" s="70"/>
      <x:c r="N40" s="71"/>
      <x:c r="P40" s="10" t="s">
        <x:v>105</x:v>
      </x:c>
      <x:c r="Q40" s="70"/>
      <x:c r="R40" s="70"/>
      <x:c r="S40" s="70"/>
      <x:c r="T40" s="70"/>
      <x:c r="U40" s="71"/>
      <x:c r="W40" s="10" t="s">
        <x:v>105</x:v>
      </x:c>
      <x:c r="X40" s="70"/>
      <x:c r="Y40" s="70"/>
      <x:c r="Z40" s="70"/>
      <x:c r="AA40" s="70"/>
      <x:c r="AB40" s="71"/>
      <x:c r="AD40" s="10" t="s">
        <x:v>105</x:v>
      </x:c>
      <x:c r="AE40" s="70"/>
      <x:c r="AF40" s="70"/>
      <x:c r="AG40" s="70"/>
      <x:c r="AH40" s="70"/>
      <x:c r="AI40" s="71"/>
      <x:c r="AK40" s="10" t="s">
        <x:v>105</x:v>
      </x:c>
      <x:c r="AL40" s="70"/>
      <x:c r="AM40" s="70"/>
      <x:c r="AN40" s="70"/>
      <x:c r="AO40" s="70"/>
      <x:c r="AP40" s="71"/>
    </x:row>
    <x:row r="41" spans="2:42" ht="53.25" customHeight="1">
      <x:c r="B41" s="10" t="s">
        <x:v>98</x:v>
      </x:c>
      <x:c r="C41" s="74" t="s">
        <x:v>43</x:v>
      </x:c>
      <x:c r="D41" s="75"/>
      <x:c r="E41" s="75"/>
      <x:c r="F41" s="75"/>
      <x:c r="G41" s="76"/>
      <x:c r="I41" s="10" t="s">
        <x:v>98</x:v>
      </x:c>
      <x:c r="J41" s="74"/>
      <x:c r="K41" s="75"/>
      <x:c r="L41" s="75"/>
      <x:c r="M41" s="75"/>
      <x:c r="N41" s="76"/>
      <x:c r="P41" s="10" t="s">
        <x:v>98</x:v>
      </x:c>
      <x:c r="Q41" s="74"/>
      <x:c r="R41" s="75"/>
      <x:c r="S41" s="75"/>
      <x:c r="T41" s="75"/>
      <x:c r="U41" s="76"/>
      <x:c r="W41" s="10" t="s">
        <x:v>98</x:v>
      </x:c>
      <x:c r="X41" s="74"/>
      <x:c r="Y41" s="75"/>
      <x:c r="Z41" s="75"/>
      <x:c r="AA41" s="75"/>
      <x:c r="AB41" s="76"/>
      <x:c r="AD41" s="10" t="s">
        <x:v>98</x:v>
      </x:c>
      <x:c r="AE41" s="74"/>
      <x:c r="AF41" s="75"/>
      <x:c r="AG41" s="75"/>
      <x:c r="AH41" s="75"/>
      <x:c r="AI41" s="76"/>
      <x:c r="AK41" s="10" t="s">
        <x:v>98</x:v>
      </x:c>
      <x:c r="AL41" s="74"/>
      <x:c r="AM41" s="75"/>
      <x:c r="AN41" s="75"/>
      <x:c r="AO41" s="75"/>
      <x:c r="AP41" s="76"/>
    </x:row>
    <x:row r="42" spans="2:42" ht="258" customHeight="1">
      <x:c r="B42" s="34" t="s">
        <x:v>177</x:v>
      </x:c>
      <x:c r="C42" s="72" t="e">
        <x:v>#VALUE!</x:v>
      </x:c>
      <x:c r="D42" s="72"/>
      <x:c r="E42" s="72"/>
      <x:c r="F42" s="72"/>
      <x:c r="G42" s="73"/>
      <x:c r="I42" s="34" t="s">
        <x:v>177</x:v>
      </x:c>
      <x:c r="J42" s="72" t="e">
        <x:v>#VALUE!</x:v>
      </x:c>
      <x:c r="K42" s="72"/>
      <x:c r="L42" s="72"/>
      <x:c r="M42" s="72"/>
      <x:c r="N42" s="73"/>
      <x:c r="P42" s="34" t="s">
        <x:v>177</x:v>
      </x:c>
      <x:c r="Q42" s="72" t="e">
        <x:v>#VALUE!</x:v>
      </x:c>
      <x:c r="R42" s="72"/>
      <x:c r="S42" s="72"/>
      <x:c r="T42" s="72"/>
      <x:c r="U42" s="73"/>
      <x:c r="W42" s="34" t="s">
        <x:v>177</x:v>
      </x:c>
      <x:c r="X42" s="72" t="e">
        <x:v>#VALUE!</x:v>
      </x:c>
      <x:c r="Y42" s="72"/>
      <x:c r="Z42" s="72"/>
      <x:c r="AA42" s="72"/>
      <x:c r="AB42" s="73"/>
      <x:c r="AD42" s="34" t="s">
        <x:v>177</x:v>
      </x:c>
      <x:c r="AE42" s="72" t="e">
        <x:v>#VALUE!</x:v>
      </x:c>
      <x:c r="AF42" s="72"/>
      <x:c r="AG42" s="72"/>
      <x:c r="AH42" s="72"/>
      <x:c r="AI42" s="73"/>
      <x:c r="AK42" s="34" t="s">
        <x:v>177</x:v>
      </x:c>
      <x:c r="AL42" s="72" t="e">
        <x:v>#VALUE!</x:v>
      </x:c>
      <x:c r="AM42" s="72"/>
      <x:c r="AN42" s="72"/>
      <x:c r="AO42" s="72"/>
      <x:c r="AP42" s="73"/>
    </x:row>
    <x:row r="43" ht="30" customHeight="1"/>
    <x:row r="44" spans="2:7" ht="16.75">
      <x:c r="B44" s="14" t="s">
        <x:v>106</x:v>
      </x:c>
      <x:c r="C44" s="88"/>
      <x:c r="D44" s="88"/>
      <x:c r="E44" s="88"/>
      <x:c r="F44" s="88"/>
      <x:c r="G44" s="89"/>
    </x:row>
    <x:row r="45" spans="2:7">
      <x:c r="B45" s="10" t="s">
        <x:v>113</x:v>
      </x:c>
      <x:c r="C45" s="12">
        <x:f>C3</x:f>
        <x:v>0</x:v>
      </x:c>
      <x:c r="D45" s="13" t="s">
        <x:v>104</x:v>
      </x:c>
      <x:c r="E45" s="12">
        <x:f>E3</x:f>
        <x:v>0</x:v>
      </x:c>
      <x:c r="F45" s="13" t="s">
        <x:v>101</x:v>
      </x:c>
      <x:c r="G45" s="11">
        <x:f>G3</x:f>
        <x:v>0</x:v>
      </x:c>
    </x:row>
    <x:row r="46" spans="2:9" ht="249.94999999999998863132" customHeight="1">
      <x:c r="B46" s="10" t="s">
        <x:v>105</x:v>
      </x:c>
      <x:c r="C46" s="70"/>
      <x:c r="D46" s="70"/>
      <x:c r="E46" s="70"/>
      <x:c r="F46" s="70"/>
      <x:c r="G46" s="71"/>
      <x:c r="I46" s="4"/>
    </x:row>
    <x:row r="47" spans="2:14">
      <x:c r="B47" s="10" t="s">
        <x:v>99</x:v>
      </x:c>
      <x:c r="C47" s="86"/>
      <x:c r="D47" s="86"/>
      <x:c r="E47" s="13" t="s">
        <x:v>108</x:v>
      </x:c>
      <x:c r="F47" s="86"/>
      <x:c r="G47" s="87"/>
      <x:c r="I47" s="4"/>
      <x:c r="J47" s="31"/>
      <x:c r="K47" s="31"/>
      <x:c r="L47" s="31"/>
      <x:c r="M47" s="31"/>
      <x:c r="N47" s="31"/>
    </x:row>
    <x:row r="48" spans="2:14" ht="16.75">
      <x:c r="B48" s="94" t="s">
        <x:v>109</x:v>
      </x:c>
      <x:c r="C48" s="90"/>
      <x:c r="D48" s="91"/>
      <x:c r="E48" s="83"/>
      <x:c r="F48" s="84"/>
      <x:c r="G48" s="85"/>
      <x:c r="I48" s="8" t="s">
        <x:v>170</x:v>
      </x:c>
      <x:c r="J48" s="7" t="s">
        <x:v>189</x:v>
      </x:c>
      <x:c r="K48" s="6" t="s">
        <x:v>97</x:v>
      </x:c>
      <x:c r="L48" s="5" t="s">
        <x:v>107</x:v>
      </x:c>
      <x:c r="M48" s="32"/>
      <x:c r="N48" s="32"/>
    </x:row>
    <x:row r="49" spans="2:14" ht="16.75">
      <x:c r="B49" s="95"/>
      <x:c r="C49" s="90"/>
      <x:c r="D49" s="91"/>
      <x:c r="E49" s="83"/>
      <x:c r="F49" s="84"/>
      <x:c r="G49" s="85"/>
      <x:c r="I49" s="3">
        <x:f>C47+F47</x:f>
        <x:v>0</x:v>
      </x:c>
      <x:c r="J49" s="2">
        <x:f>SUBTOTAL(3,C48:D52)</x:f>
        <x:v>0</x:v>
      </x:c>
      <x:c r="K49" s="2" t="e">
        <x:f>CHOOSE(MATCH(E45,{"R1","R2","H","M","L"},0),4,5,12,8,6)</x:f>
        <x:v>#N/A</x:v>
      </x:c>
      <x:c r="L49" s="1" t="e">
        <x:f>K49-I49-J49</x:f>
        <x:v>#N/A</x:v>
      </x:c>
      <x:c r="M49" s="32"/>
      <x:c r="N49" s="32"/>
    </x:row>
    <x:row r="50" spans="2:14">
      <x:c r="B50" s="95"/>
      <x:c r="C50" s="90"/>
      <x:c r="D50" s="91"/>
      <x:c r="E50" s="83"/>
      <x:c r="F50" s="84"/>
      <x:c r="G50" s="85"/>
      <x:c r="J50" s="32"/>
      <x:c r="K50" s="32"/>
      <x:c r="L50" s="32"/>
      <x:c r="M50" s="32"/>
      <x:c r="N50" s="32"/>
    </x:row>
    <x:row r="51" spans="2:14">
      <x:c r="B51" s="95"/>
      <x:c r="C51" s="90"/>
      <x:c r="D51" s="91"/>
      <x:c r="E51" s="83"/>
      <x:c r="F51" s="84"/>
      <x:c r="G51" s="85"/>
      <x:c r="J51" s="32"/>
      <x:c r="K51" s="32"/>
      <x:c r="L51" s="32"/>
      <x:c r="M51" s="32"/>
      <x:c r="N51" s="32"/>
    </x:row>
    <x:row r="52" spans="2:14" ht="16.75">
      <x:c r="B52" s="96"/>
      <x:c r="C52" s="101"/>
      <x:c r="D52" s="102"/>
      <x:c r="E52" s="99"/>
      <x:c r="F52" s="99"/>
      <x:c r="G52" s="100"/>
      <x:c r="J52" s="32"/>
      <x:c r="K52" s="32"/>
      <x:c r="L52" s="32"/>
      <x:c r="M52" s="32"/>
      <x:c r="N52" s="32"/>
    </x:row>
    <x:row r="53" spans="3:3" ht="30" customHeight="1">
      <x:c r="C53" s="9"/>
    </x:row>
    <x:row r="54" spans="3:42" ht="17.10000000000000142109" customHeight="1">
      <x:c r="C54" s="9"/>
      <x:c r="I54" s="43"/>
      <x:c r="J54" s="41"/>
      <x:c r="K54" s="41"/>
      <x:c r="L54" s="41"/>
      <x:c r="M54" s="44"/>
      <x:c r="N54" s="45"/>
      <x:c r="P54" s="43"/>
      <x:c r="Q54" s="41"/>
      <x:c r="R54" s="41"/>
      <x:c r="S54" s="41"/>
      <x:c r="T54" s="44"/>
      <x:c r="U54" s="45"/>
      <x:c r="W54" s="43"/>
      <x:c r="X54" s="41"/>
      <x:c r="Y54" s="41"/>
      <x:c r="Z54" s="41"/>
      <x:c r="AA54" s="44"/>
      <x:c r="AB54" s="45"/>
      <x:c r="AD54" s="43"/>
      <x:c r="AE54" s="41"/>
      <x:c r="AF54" s="41"/>
      <x:c r="AG54" s="41"/>
      <x:c r="AH54" s="44"/>
      <x:c r="AI54" s="45"/>
      <x:c r="AK54" s="43"/>
      <x:c r="AL54" s="41"/>
      <x:c r="AM54" s="41"/>
      <x:c r="AN54" s="41"/>
      <x:c r="AO54" s="44"/>
      <x:c r="AP54" s="45"/>
    </x:row>
    <x:row r="55" spans="3:42" ht="17.10000000000000142109" customHeight="1">
      <x:c r="C55" s="9"/>
      <x:c r="I55" s="46"/>
      <x:c r="J55" s="42"/>
      <x:c r="K55" s="42"/>
      <x:c r="L55" s="42"/>
      <x:c r="M55" s="47"/>
      <x:c r="N55" s="48"/>
      <x:c r="P55" s="46"/>
      <x:c r="Q55" s="42"/>
      <x:c r="R55" s="42"/>
      <x:c r="S55" s="42"/>
      <x:c r="T55" s="47"/>
      <x:c r="U55" s="48"/>
      <x:c r="W55" s="46"/>
      <x:c r="X55" s="42"/>
      <x:c r="Y55" s="42"/>
      <x:c r="Z55" s="42"/>
      <x:c r="AA55" s="47"/>
      <x:c r="AB55" s="48"/>
      <x:c r="AD55" s="46"/>
      <x:c r="AE55" s="42"/>
      <x:c r="AF55" s="42"/>
      <x:c r="AG55" s="42"/>
      <x:c r="AH55" s="47"/>
      <x:c r="AI55" s="48"/>
      <x:c r="AK55" s="46"/>
      <x:c r="AL55" s="42"/>
      <x:c r="AM55" s="42"/>
      <x:c r="AN55" s="42"/>
      <x:c r="AO55" s="47"/>
      <x:c r="AP55" s="48"/>
    </x:row>
    <x:row r="56" spans="3:42" ht="17.10000000000000142109" customHeight="1">
      <x:c r="C56" s="9"/>
      <x:c r="I56" s="43"/>
      <x:c r="J56" s="41"/>
      <x:c r="K56" s="41"/>
      <x:c r="L56" s="44"/>
      <x:c r="M56" s="44"/>
      <x:c r="N56" s="45" t="s">
        <x:v>137</x:v>
      </x:c>
      <x:c r="P56" s="43"/>
      <x:c r="Q56" s="41"/>
      <x:c r="R56" s="41"/>
      <x:c r="S56" s="44"/>
      <x:c r="T56" s="44"/>
      <x:c r="U56" s="45" t="s">
        <x:v>137</x:v>
      </x:c>
      <x:c r="W56" s="43"/>
      <x:c r="X56" s="41"/>
      <x:c r="Y56" s="41"/>
      <x:c r="Z56" s="44"/>
      <x:c r="AA56" s="44"/>
      <x:c r="AB56" s="45" t="s">
        <x:v>137</x:v>
      </x:c>
      <x:c r="AD56" s="43"/>
      <x:c r="AE56" s="41"/>
      <x:c r="AF56" s="41"/>
      <x:c r="AG56" s="44"/>
      <x:c r="AH56" s="44"/>
      <x:c r="AI56" s="45" t="s">
        <x:v>137</x:v>
      </x:c>
      <x:c r="AK56" s="43"/>
      <x:c r="AL56" s="41"/>
      <x:c r="AM56" s="41"/>
      <x:c r="AN56" s="44"/>
      <x:c r="AO56" s="44"/>
      <x:c r="AP56" s="45" t="s">
        <x:v>137</x:v>
      </x:c>
    </x:row>
    <x:row r="57" spans="3:42" ht="17.10000000000000142109" customHeight="1">
      <x:c r="C57" s="9"/>
      <x:c r="I57" s="49"/>
      <x:c r="J57" s="47"/>
      <x:c r="K57" s="47"/>
      <x:c r="L57" s="47"/>
      <x:c r="M57" s="47"/>
      <x:c r="N57" s="50">
        <x:f>I55+J55+K55+L55+M55+N55+I57+J57+K57+L57+M57</x:f>
        <x:v>0</x:v>
      </x:c>
      <x:c r="P57" s="49"/>
      <x:c r="Q57" s="47"/>
      <x:c r="R57" s="47"/>
      <x:c r="S57" s="47"/>
      <x:c r="T57" s="47"/>
      <x:c r="U57" s="50">
        <x:f>P55+Q55+R55+S55+T55+U55+P57+Q57+R57+S57+T57</x:f>
        <x:v>0</x:v>
      </x:c>
      <x:c r="W57" s="49"/>
      <x:c r="X57" s="47"/>
      <x:c r="Y57" s="47"/>
      <x:c r="Z57" s="47"/>
      <x:c r="AA57" s="47"/>
      <x:c r="AB57" s="50">
        <x:f>W55+X55+Y55+Z55+AA55+AB55+W57+X57+Y57+Z57+AA57</x:f>
        <x:v>0</x:v>
      </x:c>
      <x:c r="AD57" s="49"/>
      <x:c r="AE57" s="47"/>
      <x:c r="AF57" s="47"/>
      <x:c r="AG57" s="47"/>
      <x:c r="AH57" s="47"/>
      <x:c r="AI57" s="50">
        <x:f>AD55+AE55+AF55+AG55+AH55+AI55+AD57+AE57+AF57+AG57+AH57</x:f>
        <x:v>0</x:v>
      </x:c>
      <x:c r="AK57" s="49"/>
      <x:c r="AL57" s="47"/>
      <x:c r="AM57" s="47"/>
      <x:c r="AN57" s="47"/>
      <x:c r="AO57" s="47"/>
      <x:c r="AP57" s="50">
        <x:f>AK55+AL55+AM55+AN55+AO55+AP55+AK57+AL57+AM57+AN57+AO57</x:f>
        <x:v>0</x:v>
      </x:c>
    </x:row>
    <x:row r="58" spans="3:3" ht="30" customHeight="1">
      <x:c r="C58" s="9"/>
    </x:row>
    <x:row r="59" spans="2:42" ht="16.75">
      <x:c r="B59" s="14" t="s">
        <x:v>112</x:v>
      </x:c>
      <x:c r="C59" s="92" t="s">
        <x:v>111</x:v>
      </x:c>
      <x:c r="D59" s="93"/>
      <x:c r="E59" s="33" t="s">
        <x:v>143</x:v>
      </x:c>
      <x:c r="F59" s="79" t="s">
        <x:v>151</x:v>
      </x:c>
      <x:c r="G59" s="62"/>
      <x:c r="I59" s="14" t="s">
        <x:v>112</x:v>
      </x:c>
      <x:c r="J59" s="77" t="s">
        <x:v>109</x:v>
      </x:c>
      <x:c r="K59" s="78"/>
      <x:c r="L59" s="33" t="s">
        <x:v>143</x:v>
      </x:c>
      <x:c r="M59" s="79" t="str">
        <x:f>RIGHT(C48,1)</x:f>
        <x:v/>
      </x:c>
      <x:c r="N59" s="62"/>
      <x:c r="P59" s="14" t="s">
        <x:v>112</x:v>
      </x:c>
      <x:c r="Q59" s="77" t="s">
        <x:v>109</x:v>
      </x:c>
      <x:c r="R59" s="78"/>
      <x:c r="S59" s="33" t="s">
        <x:v>143</x:v>
      </x:c>
      <x:c r="T59" s="79" t="str">
        <x:f>RIGHT(C49,1)</x:f>
        <x:v/>
      </x:c>
      <x:c r="U59" s="62"/>
      <x:c r="W59" s="14" t="s">
        <x:v>112</x:v>
      </x:c>
      <x:c r="X59" s="77" t="s">
        <x:v>109</x:v>
      </x:c>
      <x:c r="Y59" s="78"/>
      <x:c r="Z59" s="33" t="s">
        <x:v>143</x:v>
      </x:c>
      <x:c r="AA59" s="79" t="str">
        <x:f>RIGHT(C50,1)</x:f>
        <x:v/>
      </x:c>
      <x:c r="AB59" s="62"/>
      <x:c r="AD59" s="14" t="s">
        <x:v>112</x:v>
      </x:c>
      <x:c r="AE59" s="77" t="s">
        <x:v>109</x:v>
      </x:c>
      <x:c r="AF59" s="78"/>
      <x:c r="AG59" s="33" t="s">
        <x:v>143</x:v>
      </x:c>
      <x:c r="AH59" s="79" t="str">
        <x:f>RIGHT(C51,1)</x:f>
        <x:v/>
      </x:c>
      <x:c r="AI59" s="62"/>
      <x:c r="AK59" s="14" t="s">
        <x:v>112</x:v>
      </x:c>
      <x:c r="AL59" s="77" t="s">
        <x:v>109</x:v>
      </x:c>
      <x:c r="AM59" s="78"/>
      <x:c r="AN59" s="33" t="s">
        <x:v>143</x:v>
      </x:c>
      <x:c r="AO59" s="79" t="str">
        <x:f>RIGHT(C52,1)</x:f>
        <x:v/>
      </x:c>
      <x:c r="AP59" s="62"/>
    </x:row>
    <x:row r="60" spans="2:42">
      <x:c r="B60" s="30" t="s">
        <x:v>106</x:v>
      </x:c>
      <x:c r="C60" s="80" t="str">
        <x:f>C44&amp;"(이동)"</x:f>
        <x:v>(이동)</x:v>
      </x:c>
      <x:c r="D60" s="81"/>
      <x:c r="E60" s="81"/>
      <x:c r="F60" s="81"/>
      <x:c r="G60" s="82"/>
      <x:c r="I60" s="10" t="s">
        <x:v>106</x:v>
      </x:c>
      <x:c r="J60" s="83">
        <x:f>E48</x:f>
        <x:v>0</x:v>
      </x:c>
      <x:c r="K60" s="84"/>
      <x:c r="L60" s="84"/>
      <x:c r="M60" s="84"/>
      <x:c r="N60" s="85"/>
      <x:c r="P60" s="10" t="s">
        <x:v>106</x:v>
      </x:c>
      <x:c r="Q60" s="83">
        <x:f>E49</x:f>
        <x:v>0</x:v>
      </x:c>
      <x:c r="R60" s="84"/>
      <x:c r="S60" s="84"/>
      <x:c r="T60" s="84"/>
      <x:c r="U60" s="85"/>
      <x:c r="W60" s="10" t="s">
        <x:v>106</x:v>
      </x:c>
      <x:c r="X60" s="83">
        <x:f>E50</x:f>
        <x:v>0</x:v>
      </x:c>
      <x:c r="Y60" s="84"/>
      <x:c r="Z60" s="84"/>
      <x:c r="AA60" s="84"/>
      <x:c r="AB60" s="85"/>
      <x:c r="AD60" s="10" t="s">
        <x:v>106</x:v>
      </x:c>
      <x:c r="AE60" s="83">
        <x:f>E51</x:f>
        <x:v>0</x:v>
      </x:c>
      <x:c r="AF60" s="84"/>
      <x:c r="AG60" s="84"/>
      <x:c r="AH60" s="84"/>
      <x:c r="AI60" s="85"/>
      <x:c r="AK60" s="10" t="s">
        <x:v>106</x:v>
      </x:c>
      <x:c r="AL60" s="83">
        <x:f>E52</x:f>
        <x:v>0</x:v>
      </x:c>
      <x:c r="AM60" s="84"/>
      <x:c r="AN60" s="84"/>
      <x:c r="AO60" s="84"/>
      <x:c r="AP60" s="85"/>
    </x:row>
    <x:row r="61" spans="2:42" ht="249.94999999999998863132" customHeight="1">
      <x:c r="B61" s="10" t="s">
        <x:v>105</x:v>
      </x:c>
      <x:c r="C61" s="70"/>
      <x:c r="D61" s="70"/>
      <x:c r="E61" s="70"/>
      <x:c r="F61" s="70"/>
      <x:c r="G61" s="71"/>
      <x:c r="I61" s="10" t="s">
        <x:v>105</x:v>
      </x:c>
      <x:c r="J61" s="70"/>
      <x:c r="K61" s="70"/>
      <x:c r="L61" s="70"/>
      <x:c r="M61" s="70"/>
      <x:c r="N61" s="71"/>
      <x:c r="P61" s="10" t="s">
        <x:v>105</x:v>
      </x:c>
      <x:c r="Q61" s="70"/>
      <x:c r="R61" s="70"/>
      <x:c r="S61" s="70"/>
      <x:c r="T61" s="70"/>
      <x:c r="U61" s="71"/>
      <x:c r="W61" s="10" t="s">
        <x:v>105</x:v>
      </x:c>
      <x:c r="X61" s="70"/>
      <x:c r="Y61" s="70"/>
      <x:c r="Z61" s="70"/>
      <x:c r="AA61" s="70"/>
      <x:c r="AB61" s="71"/>
      <x:c r="AD61" s="10" t="s">
        <x:v>105</x:v>
      </x:c>
      <x:c r="AE61" s="70"/>
      <x:c r="AF61" s="70"/>
      <x:c r="AG61" s="70"/>
      <x:c r="AH61" s="70"/>
      <x:c r="AI61" s="71"/>
      <x:c r="AK61" s="10" t="s">
        <x:v>105</x:v>
      </x:c>
      <x:c r="AL61" s="70"/>
      <x:c r="AM61" s="70"/>
      <x:c r="AN61" s="70"/>
      <x:c r="AO61" s="70"/>
      <x:c r="AP61" s="71"/>
    </x:row>
    <x:row r="62" spans="2:42" ht="53.25" customHeight="1">
      <x:c r="B62" s="10" t="s">
        <x:v>98</x:v>
      </x:c>
      <x:c r="C62" s="74" t="s">
        <x:v>43</x:v>
      </x:c>
      <x:c r="D62" s="75"/>
      <x:c r="E62" s="75"/>
      <x:c r="F62" s="75"/>
      <x:c r="G62" s="76"/>
      <x:c r="I62" s="10" t="s">
        <x:v>98</x:v>
      </x:c>
      <x:c r="J62" s="74"/>
      <x:c r="K62" s="75"/>
      <x:c r="L62" s="75"/>
      <x:c r="M62" s="75"/>
      <x:c r="N62" s="76"/>
      <x:c r="P62" s="10" t="s">
        <x:v>98</x:v>
      </x:c>
      <x:c r="Q62" s="74"/>
      <x:c r="R62" s="75"/>
      <x:c r="S62" s="75"/>
      <x:c r="T62" s="75"/>
      <x:c r="U62" s="76"/>
      <x:c r="W62" s="10" t="s">
        <x:v>98</x:v>
      </x:c>
      <x:c r="X62" s="74"/>
      <x:c r="Y62" s="75"/>
      <x:c r="Z62" s="75"/>
      <x:c r="AA62" s="75"/>
      <x:c r="AB62" s="76"/>
      <x:c r="AD62" s="10" t="s">
        <x:v>98</x:v>
      </x:c>
      <x:c r="AE62" s="74"/>
      <x:c r="AF62" s="75"/>
      <x:c r="AG62" s="75"/>
      <x:c r="AH62" s="75"/>
      <x:c r="AI62" s="76"/>
      <x:c r="AK62" s="10" t="s">
        <x:v>98</x:v>
      </x:c>
      <x:c r="AL62" s="74"/>
      <x:c r="AM62" s="75"/>
      <x:c r="AN62" s="75"/>
      <x:c r="AO62" s="75"/>
      <x:c r="AP62" s="76"/>
    </x:row>
    <x:row r="63" spans="2:42" ht="258" customHeight="1">
      <x:c r="B63" s="34" t="s">
        <x:v>177</x:v>
      </x:c>
      <x:c r="C63" s="72" t="e">
        <x:v>#VALUE!</x:v>
      </x:c>
      <x:c r="D63" s="72"/>
      <x:c r="E63" s="72"/>
      <x:c r="F63" s="72"/>
      <x:c r="G63" s="73"/>
      <x:c r="I63" s="34" t="s">
        <x:v>177</x:v>
      </x:c>
      <x:c r="J63" s="72" t="e">
        <x:v>#VALUE!</x:v>
      </x:c>
      <x:c r="K63" s="72"/>
      <x:c r="L63" s="72"/>
      <x:c r="M63" s="72"/>
      <x:c r="N63" s="73"/>
      <x:c r="P63" s="34" t="s">
        <x:v>177</x:v>
      </x:c>
      <x:c r="Q63" s="72" t="e">
        <x:v>#VALUE!</x:v>
      </x:c>
      <x:c r="R63" s="72"/>
      <x:c r="S63" s="72"/>
      <x:c r="T63" s="72"/>
      <x:c r="U63" s="73"/>
      <x:c r="W63" s="34" t="s">
        <x:v>177</x:v>
      </x:c>
      <x:c r="X63" s="72" t="e">
        <x:v>#VALUE!</x:v>
      </x:c>
      <x:c r="Y63" s="72"/>
      <x:c r="Z63" s="72"/>
      <x:c r="AA63" s="72"/>
      <x:c r="AB63" s="73"/>
      <x:c r="AD63" s="34" t="s">
        <x:v>177</x:v>
      </x:c>
      <x:c r="AE63" s="72" t="e">
        <x:v>#VALUE!</x:v>
      </x:c>
      <x:c r="AF63" s="72"/>
      <x:c r="AG63" s="72"/>
      <x:c r="AH63" s="72"/>
      <x:c r="AI63" s="73"/>
      <x:c r="AK63" s="34" t="s">
        <x:v>177</x:v>
      </x:c>
      <x:c r="AL63" s="72" t="e">
        <x:v>#VALUE!</x:v>
      </x:c>
      <x:c r="AM63" s="72"/>
      <x:c r="AN63" s="72"/>
      <x:c r="AO63" s="72"/>
      <x:c r="AP63" s="73"/>
    </x:row>
  </x:sheetData>
  <x:mergeCells count="153">
    <x:mergeCell ref="C63:G63"/>
    <x:mergeCell ref="J63:N63"/>
    <x:mergeCell ref="Q63:U63"/>
    <x:mergeCell ref="X63:AB63"/>
    <x:mergeCell ref="AE63:AI63"/>
    <x:mergeCell ref="AL63:AP63"/>
    <x:mergeCell ref="C62:G62"/>
    <x:mergeCell ref="J62:N62"/>
    <x:mergeCell ref="Q62:U62"/>
    <x:mergeCell ref="X62:AB62"/>
    <x:mergeCell ref="AE62:AI62"/>
    <x:mergeCell ref="AL62:AP62"/>
    <x:mergeCell ref="X61:AB61"/>
    <x:mergeCell ref="AE61:AI61"/>
    <x:mergeCell ref="AL61:AP61"/>
    <x:mergeCell ref="AE59:AF59"/>
    <x:mergeCell ref="AH59:AI59"/>
    <x:mergeCell ref="AL59:AM59"/>
    <x:mergeCell ref="AO59:AP59"/>
    <x:mergeCell ref="C60:G60"/>
    <x:mergeCell ref="J60:N60"/>
    <x:mergeCell ref="Q60:U60"/>
    <x:mergeCell ref="X60:AB60"/>
    <x:mergeCell ref="AE60:AI60"/>
    <x:mergeCell ref="AL60:AP60"/>
    <x:mergeCell ref="J59:K59"/>
    <x:mergeCell ref="M59:N59"/>
    <x:mergeCell ref="Q59:R59"/>
    <x:mergeCell ref="T59:U59"/>
    <x:mergeCell ref="X59:Y59"/>
    <x:mergeCell ref="AA59:AB59"/>
    <x:mergeCell ref="C59:D59"/>
    <x:mergeCell ref="F59:G59"/>
    <x:mergeCell ref="C61:G61"/>
    <x:mergeCell ref="J61:N61"/>
    <x:mergeCell ref="Q61:U61"/>
    <x:mergeCell ref="B48:B52"/>
    <x:mergeCell ref="C48:D48"/>
    <x:mergeCell ref="E48:G48"/>
    <x:mergeCell ref="C49:D49"/>
    <x:mergeCell ref="E49:G49"/>
    <x:mergeCell ref="C50:D50"/>
    <x:mergeCell ref="E50:G50"/>
    <x:mergeCell ref="C51:D51"/>
    <x:mergeCell ref="E51:G51"/>
    <x:mergeCell ref="C52:D52"/>
    <x:mergeCell ref="E52:G52"/>
    <x:mergeCell ref="X42:AB42"/>
    <x:mergeCell ref="C44:G44"/>
    <x:mergeCell ref="C46:G46"/>
    <x:mergeCell ref="C47:D47"/>
    <x:mergeCell ref="F47:G47"/>
    <x:mergeCell ref="AE42:AI42"/>
    <x:mergeCell ref="AL42:AP42"/>
    <x:mergeCell ref="C41:G41"/>
    <x:mergeCell ref="J41:N41"/>
    <x:mergeCell ref="Q41:U41"/>
    <x:mergeCell ref="X41:AB41"/>
    <x:mergeCell ref="AE41:AI41"/>
    <x:mergeCell ref="AL41:AP41"/>
    <x:mergeCell ref="X40:AB40"/>
    <x:mergeCell ref="AE40:AI40"/>
    <x:mergeCell ref="AL40:AP40"/>
    <x:mergeCell ref="C42:G42"/>
    <x:mergeCell ref="J42:N42"/>
    <x:mergeCell ref="Q42:U42"/>
    <x:mergeCell ref="AE38:AF38"/>
    <x:mergeCell ref="AH38:AI38"/>
    <x:mergeCell ref="AL38:AM38"/>
    <x:mergeCell ref="AO38:AP38"/>
    <x:mergeCell ref="C39:G39"/>
    <x:mergeCell ref="J39:N39"/>
    <x:mergeCell ref="Q39:U39"/>
    <x:mergeCell ref="X39:AB39"/>
    <x:mergeCell ref="AE39:AI39"/>
    <x:mergeCell ref="AL39:AP39"/>
    <x:mergeCell ref="J38:K38"/>
    <x:mergeCell ref="M38:N38"/>
    <x:mergeCell ref="Q38:R38"/>
    <x:mergeCell ref="T38:U38"/>
    <x:mergeCell ref="X38:Y38"/>
    <x:mergeCell ref="AA38:AB38"/>
    <x:mergeCell ref="C38:D38"/>
    <x:mergeCell ref="F38:G38"/>
    <x:mergeCell ref="C40:G40"/>
    <x:mergeCell ref="J40:N40"/>
    <x:mergeCell ref="Q40:U40"/>
    <x:mergeCell ref="B27:B31"/>
    <x:mergeCell ref="C27:D27"/>
    <x:mergeCell ref="E27:G27"/>
    <x:mergeCell ref="C28:D28"/>
    <x:mergeCell ref="E28:G28"/>
    <x:mergeCell ref="C29:D29"/>
    <x:mergeCell ref="E29:G29"/>
    <x:mergeCell ref="C30:D30"/>
    <x:mergeCell ref="E30:G30"/>
    <x:mergeCell ref="C31:D31"/>
    <x:mergeCell ref="E31:G31"/>
    <x:mergeCell ref="X21:AB21"/>
    <x:mergeCell ref="C23:G23"/>
    <x:mergeCell ref="C25:G25"/>
    <x:mergeCell ref="C26:D26"/>
    <x:mergeCell ref="F26:G26"/>
    <x:mergeCell ref="AE21:AI21"/>
    <x:mergeCell ref="AL21:AP21"/>
    <x:mergeCell ref="C20:G20"/>
    <x:mergeCell ref="J20:N20"/>
    <x:mergeCell ref="Q20:U20"/>
    <x:mergeCell ref="X20:AB20"/>
    <x:mergeCell ref="AE20:AI20"/>
    <x:mergeCell ref="AL20:AP20"/>
    <x:mergeCell ref="X19:AB19"/>
    <x:mergeCell ref="AE19:AI19"/>
    <x:mergeCell ref="AL19:AP19"/>
    <x:mergeCell ref="C21:G21"/>
    <x:mergeCell ref="J21:N21"/>
    <x:mergeCell ref="Q21:U21"/>
    <x:mergeCell ref="AE17:AF17"/>
    <x:mergeCell ref="AH17:AI17"/>
    <x:mergeCell ref="AL17:AM17"/>
    <x:mergeCell ref="AO17:AP17"/>
    <x:mergeCell ref="C18:G18"/>
    <x:mergeCell ref="J18:N18"/>
    <x:mergeCell ref="Q18:U18"/>
    <x:mergeCell ref="X18:AB18"/>
    <x:mergeCell ref="AE18:AI18"/>
    <x:mergeCell ref="AL18:AP18"/>
    <x:mergeCell ref="J17:K17"/>
    <x:mergeCell ref="M17:N17"/>
    <x:mergeCell ref="Q17:R17"/>
    <x:mergeCell ref="T17:U17"/>
    <x:mergeCell ref="X17:Y17"/>
    <x:mergeCell ref="AA17:AB17"/>
    <x:mergeCell ref="C17:D17"/>
    <x:mergeCell ref="F17:G17"/>
    <x:mergeCell ref="C2:G2"/>
    <x:mergeCell ref="C4:G4"/>
    <x:mergeCell ref="C5:D5"/>
    <x:mergeCell ref="F5:G5"/>
    <x:mergeCell ref="C19:G19"/>
    <x:mergeCell ref="J19:N19"/>
    <x:mergeCell ref="Q19:U19"/>
    <x:mergeCell ref="B6:B10"/>
    <x:mergeCell ref="C6:D6"/>
    <x:mergeCell ref="E6:G6"/>
    <x:mergeCell ref="C7:D7"/>
    <x:mergeCell ref="E7:G7"/>
    <x:mergeCell ref="C8:D8"/>
    <x:mergeCell ref="E8:G8"/>
    <x:mergeCell ref="C9:D9"/>
    <x:mergeCell ref="E9:G9"/>
    <x:mergeCell ref="C10:D10"/>
    <x:mergeCell ref="E10:G10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>
    <x:tabColor rgb="ffffc000"/>
  </x:sheetPr>
  <x:dimension ref="B2:U63"/>
  <x:sheetViews>
    <x:sheetView tabSelected="1" topLeftCell="A46" zoomScale="70" zoomScaleNormal="70" zoomScaleSheetLayoutView="75" workbookViewId="0">
      <x:selection activeCell="AD50" activeCellId="0" sqref="AD50:AD50"/>
    </x:sheetView>
  </x:sheetViews>
  <x:sheetFormatPr defaultColWidth="9.00390625" defaultRowHeight="16.39999999999999857891"/>
  <x:cols>
    <x:col min="8" max="8" width="9" customWidth="1"/>
    <x:col min="15" max="15" width="9" customWidth="1"/>
    <x:col min="22" max="22" width="9" customWidth="1"/>
  </x:cols>
  <x:sheetData>
    <x:row r="2" spans="2:7" ht="16.75">
      <x:c r="B2" s="14" t="s">
        <x:v>106</x:v>
      </x:c>
      <x:c r="C2" s="88" t="str">
        <x:f>'영장(C,H,M,L)'!B$7</x:f>
        <x:v xml:space="preserve">어설푼 방패병	</x:v>
      </x:c>
      <x:c r="D2" s="88"/>
      <x:c r="E2" s="88"/>
      <x:c r="F2" s="88"/>
      <x:c r="G2" s="89"/>
    </x:row>
    <x:row r="3" spans="2:7">
      <x:c r="B3" s="10" t="s">
        <x:v>113</x:v>
      </x:c>
      <x:c r="C3" s="12" t="str">
        <x:f>'캐릭터 설정정리'!$B$2</x:f>
        <x:v>영장</x:v>
      </x:c>
      <x:c r="D3" s="13" t="s">
        <x:v>104</x:v>
      </x:c>
      <x:c r="E3" s="12" t="str">
        <x:f>'캐릭터 설정정리'!$F$5</x:f>
        <x:v>L</x:v>
      </x:c>
      <x:c r="F3" s="13" t="s">
        <x:v>101</x:v>
      </x:c>
      <x:c r="G3" s="11" t="str">
        <x:f>'캐릭터 설정정리'!$B$4</x:f>
        <x:v>탱커</x:v>
      </x:c>
    </x:row>
    <x:row r="4" spans="2:9" ht="249.94999999999998863132" customHeight="1">
      <x:c r="B4" s="10" t="s">
        <x:v>105</x:v>
      </x:c>
      <x:c r="C4" s="70" t="e">
        <x:v>#VALUE!</x:v>
      </x:c>
      <x:c r="D4" s="70"/>
      <x:c r="E4" s="70"/>
      <x:c r="F4" s="70"/>
      <x:c r="G4" s="71"/>
      <x:c r="I4" s="4"/>
    </x:row>
    <x:row r="5" spans="2:14">
      <x:c r="B5" s="10" t="s">
        <x:v>99</x:v>
      </x:c>
      <x:c r="C5" s="86">
        <x:v>4</x:v>
      </x:c>
      <x:c r="D5" s="86"/>
      <x:c r="E5" s="13" t="s">
        <x:v>108</x:v>
      </x:c>
      <x:c r="F5" s="86">
        <x:v>1</x:v>
      </x:c>
      <x:c r="G5" s="87"/>
      <x:c r="I5" s="4"/>
      <x:c r="J5" s="31"/>
      <x:c r="K5" s="31"/>
      <x:c r="L5" s="31"/>
      <x:c r="M5" s="31"/>
      <x:c r="N5" s="31"/>
    </x:row>
    <x:row r="6" spans="2:14" ht="16.75">
      <x:c r="B6" s="94" t="s">
        <x:v>109</x:v>
      </x:c>
      <x:c r="C6" s="90" t="s">
        <x:v>178</x:v>
      </x:c>
      <x:c r="D6" s="91"/>
      <x:c r="E6" s="70" t="s">
        <x:v>181</x:v>
      </x:c>
      <x:c r="F6" s="70"/>
      <x:c r="G6" s="71"/>
      <x:c r="I6" s="8" t="s">
        <x:v>170</x:v>
      </x:c>
      <x:c r="J6" s="7" t="s">
        <x:v>189</x:v>
      </x:c>
      <x:c r="K6" s="6" t="s">
        <x:v>97</x:v>
      </x:c>
      <x:c r="L6" s="5" t="s">
        <x:v>107</x:v>
      </x:c>
      <x:c r="M6" s="32"/>
      <x:c r="N6" s="32"/>
    </x:row>
    <x:row r="7" spans="2:14" ht="16.75">
      <x:c r="B7" s="95"/>
      <x:c r="C7" s="90"/>
      <x:c r="D7" s="91"/>
      <x:c r="E7" s="97"/>
      <x:c r="F7" s="97"/>
      <x:c r="G7" s="98"/>
      <x:c r="I7" s="3">
        <x:f>C5+F5</x:f>
        <x:v>5</x:v>
      </x:c>
      <x:c r="J7" s="2">
        <x:f>SUBTOTAL(3,C6:D10)</x:f>
        <x:v>1</x:v>
      </x:c>
      <x:c r="K7" s="2">
        <x:f>CHOOSE(MATCH(E3,{"R1","R2","H","M","L"},0),4,5,12,8,6)</x:f>
        <x:v>6</x:v>
      </x:c>
      <x:c r="L7" s="1">
        <x:f>K7-I7-J7</x:f>
        <x:v>0</x:v>
      </x:c>
      <x:c r="M7" s="32"/>
      <x:c r="N7" s="32"/>
    </x:row>
    <x:row r="8" spans="2:14">
      <x:c r="B8" s="95"/>
      <x:c r="C8" s="90"/>
      <x:c r="D8" s="91"/>
      <x:c r="E8" s="83"/>
      <x:c r="F8" s="84"/>
      <x:c r="G8" s="85"/>
      <x:c r="J8" s="32"/>
      <x:c r="K8" s="32"/>
      <x:c r="L8" s="32"/>
      <x:c r="M8" s="32"/>
      <x:c r="N8" s="32"/>
    </x:row>
    <x:row r="9" spans="2:15">
      <x:c r="B9" s="95"/>
      <x:c r="C9" s="90"/>
      <x:c r="D9" s="91"/>
      <x:c r="E9" s="83"/>
      <x:c r="F9" s="84"/>
      <x:c r="G9" s="85"/>
      <x:c r="I9" s="32"/>
      <x:c r="J9" s="38"/>
      <x:c r="K9" s="39"/>
      <x:c r="L9" s="38"/>
      <x:c r="M9" s="32"/>
      <x:c r="N9" s="38"/>
      <x:c r="O9" s="38"/>
    </x:row>
    <x:row r="10" spans="2:13" ht="16.75">
      <x:c r="B10" s="96"/>
      <x:c r="C10" s="101"/>
      <x:c r="D10" s="102"/>
      <x:c r="E10" s="99"/>
      <x:c r="F10" s="99"/>
      <x:c r="G10" s="100"/>
      <x:c r="I10" s="32"/>
      <x:c r="K10" s="32"/>
      <x:c r="L10" s="32"/>
      <x:c r="M10" s="32"/>
    </x:row>
    <x:row r="11" spans="3:3" ht="30" customHeight="1">
      <x:c r="C11" s="9"/>
    </x:row>
    <x:row r="12" spans="2:14" ht="17.10000000000000142109" customHeight="1">
      <x:c r="B12" s="37"/>
      <x:c r="C12" s="39"/>
      <x:c r="D12" s="39"/>
      <x:c r="E12" s="39"/>
      <x:c r="F12" s="40"/>
      <x:c r="G12" s="40"/>
      <x:c r="I12" s="43" t="s">
        <x:v>195</x:v>
      </x:c>
      <x:c r="J12" s="41" t="s">
        <x:v>217</x:v>
      </x:c>
      <x:c r="K12" s="41" t="s">
        <x:v>141</x:v>
      </x:c>
      <x:c r="L12" s="41" t="s">
        <x:v>203</x:v>
      </x:c>
      <x:c r="M12" s="44" t="s">
        <x:v>206</x:v>
      </x:c>
      <x:c r="N12" s="45" t="s">
        <x:v>215</x:v>
      </x:c>
    </x:row>
    <x:row r="13" spans="2:14" ht="17.10000000000000142109" customHeight="1">
      <x:c r="B13" s="37"/>
      <x:c r="C13" s="39"/>
      <x:c r="D13" s="39"/>
      <x:c r="E13" s="40"/>
      <x:c r="F13" s="40"/>
      <x:c r="G13" s="40"/>
      <x:c r="I13" s="46" t="s">
        <x:v>145</x:v>
      </x:c>
      <x:c r="J13" s="42" t="s">
        <x:v>153</x:v>
      </x:c>
      <x:c r="K13" s="42" t="s">
        <x:v>153</x:v>
      </x:c>
      <x:c r="L13" s="42"/>
      <x:c r="M13" s="47"/>
      <x:c r="N13" s="48">
        <x:v>2</x:v>
      </x:c>
    </x:row>
    <x:row r="14" spans="2:14" ht="17.10000000000000142109" customHeight="1">
      <x:c r="B14" s="39"/>
      <x:c r="C14" s="39"/>
      <x:c r="D14" s="39"/>
      <x:c r="E14" s="40"/>
      <x:c r="F14" s="40"/>
      <x:c r="G14" s="40"/>
      <x:c r="I14" s="43"/>
      <x:c r="J14" s="41"/>
      <x:c r="K14" s="41"/>
      <x:c r="L14" s="44"/>
      <x:c r="M14" s="44"/>
      <x:c r="N14" s="45" t="s">
        <x:v>137</x:v>
      </x:c>
    </x:row>
    <x:row r="15" spans="2:14" ht="17.10000000000000142109" customHeight="1">
      <x:c r="B15" s="40"/>
      <x:c r="C15" s="40"/>
      <x:c r="D15" s="40"/>
      <x:c r="E15" s="40"/>
      <x:c r="F15" s="40"/>
      <x:c r="G15" s="51"/>
      <x:c r="I15" s="49"/>
      <x:c r="J15" s="47"/>
      <x:c r="K15" s="47"/>
      <x:c r="L15" s="47"/>
      <x:c r="M15" s="47"/>
      <x:c r="N15" s="50">
        <x:f>I13+J13+K13+L13+M13+N13+I15+J15+K15+L15+M15</x:f>
        <x:v>4</x:v>
      </x:c>
    </x:row>
    <x:row r="16" spans="3:3" ht="30" customHeight="1">
      <x:c r="C16" s="9"/>
    </x:row>
    <x:row r="17" spans="2:14" ht="16.75">
      <x:c r="B17" s="14" t="s">
        <x:v>112</x:v>
      </x:c>
      <x:c r="C17" s="92" t="s">
        <x:v>111</x:v>
      </x:c>
      <x:c r="D17" s="93"/>
      <x:c r="E17" s="33" t="s">
        <x:v>143</x:v>
      </x:c>
      <x:c r="F17" s="79" t="s">
        <x:v>151</x:v>
      </x:c>
      <x:c r="G17" s="62"/>
      <x:c r="I17" s="14" t="s">
        <x:v>112</x:v>
      </x:c>
      <x:c r="J17" s="77" t="s">
        <x:v>109</x:v>
      </x:c>
      <x:c r="K17" s="78"/>
      <x:c r="L17" s="33" t="s">
        <x:v>143</x:v>
      </x:c>
      <x:c r="M17" s="79" t="str">
        <x:f>RIGHT(C6,1)</x:f>
        <x:v>1</x:v>
      </x:c>
      <x:c r="N17" s="62"/>
    </x:row>
    <x:row r="18" spans="2:14">
      <x:c r="B18" s="30" t="s">
        <x:v>106</x:v>
      </x:c>
      <x:c r="C18" s="80" t="str">
        <x:f>C2&amp;"(이동)"</x:f>
        <x:v>어설푼 방패병	(이동)</x:v>
      </x:c>
      <x:c r="D18" s="81"/>
      <x:c r="E18" s="81"/>
      <x:c r="F18" s="81"/>
      <x:c r="G18" s="82"/>
      <x:c r="I18" s="10" t="s">
        <x:v>106</x:v>
      </x:c>
      <x:c r="J18" s="83" t="str">
        <x:f>E6</x:f>
        <x:v>어전트 가드</x:v>
      </x:c>
      <x:c r="K18" s="84"/>
      <x:c r="L18" s="84"/>
      <x:c r="M18" s="84"/>
      <x:c r="N18" s="85"/>
    </x:row>
    <x:row r="19" spans="2:14" ht="249.94999999999998863132" customHeight="1">
      <x:c r="B19" s="10" t="s">
        <x:v>105</x:v>
      </x:c>
      <x:c r="C19" s="83" t="e">
        <x:v>#VALUE!</x:v>
      </x:c>
      <x:c r="D19" s="84"/>
      <x:c r="E19" s="84"/>
      <x:c r="F19" s="84"/>
      <x:c r="G19" s="85"/>
      <x:c r="I19" s="10" t="s">
        <x:v>105</x:v>
      </x:c>
      <x:c r="J19" s="70" t="e">
        <x:v>#VALUE!</x:v>
      </x:c>
      <x:c r="K19" s="70"/>
      <x:c r="L19" s="70"/>
      <x:c r="M19" s="70"/>
      <x:c r="N19" s="71"/>
    </x:row>
    <x:row r="20" spans="2:14" ht="53.25" customHeight="1">
      <x:c r="B20" s="10" t="s">
        <x:v>98</x:v>
      </x:c>
      <x:c r="C20" s="74" t="s">
        <x:v>43</x:v>
      </x:c>
      <x:c r="D20" s="75"/>
      <x:c r="E20" s="75"/>
      <x:c r="F20" s="75"/>
      <x:c r="G20" s="76"/>
      <x:c r="I20" s="10" t="s">
        <x:v>98</x:v>
      </x:c>
      <x:c r="J20" s="74" t="s">
        <x:v>26</x:v>
      </x:c>
      <x:c r="K20" s="75"/>
      <x:c r="L20" s="75"/>
      <x:c r="M20" s="75"/>
      <x:c r="N20" s="76"/>
    </x:row>
    <x:row r="21" spans="2:14" ht="258" customHeight="1">
      <x:c r="B21" s="34" t="s">
        <x:v>177</x:v>
      </x:c>
      <x:c r="C21" s="72" t="e">
        <x:v>#VALUE!</x:v>
      </x:c>
      <x:c r="D21" s="72"/>
      <x:c r="E21" s="72"/>
      <x:c r="F21" s="72"/>
      <x:c r="G21" s="73"/>
      <x:c r="I21" s="34" t="s">
        <x:v>177</x:v>
      </x:c>
      <x:c r="J21" s="72" t="e">
        <x:v>#VALUE!</x:v>
      </x:c>
      <x:c r="K21" s="72"/>
      <x:c r="L21" s="72"/>
      <x:c r="M21" s="72"/>
      <x:c r="N21" s="73"/>
    </x:row>
    <x:row r="22" spans="3:3" ht="30" customHeight="1">
      <x:c r="C22" s="9"/>
    </x:row>
    <x:row r="23" spans="2:7" ht="16.75">
      <x:c r="B23" s="14" t="s">
        <x:v>106</x:v>
      </x:c>
      <x:c r="C23" s="88" t="str">
        <x:f>'영장(C,H,M,L)'!C7</x:f>
        <x:v xml:space="preserve">최전선의 창병	</x:v>
      </x:c>
      <x:c r="D23" s="88"/>
      <x:c r="E23" s="88"/>
      <x:c r="F23" s="88"/>
      <x:c r="G23" s="89"/>
    </x:row>
    <x:row r="24" spans="2:7">
      <x:c r="B24" s="10" t="s">
        <x:v>113</x:v>
      </x:c>
      <x:c r="C24" s="12" t="str">
        <x:f>'캐릭터 설정정리'!$B$2</x:f>
        <x:v>영장</x:v>
      </x:c>
      <x:c r="D24" s="13" t="s">
        <x:v>104</x:v>
      </x:c>
      <x:c r="E24" s="12" t="str">
        <x:f>'캐릭터 설정정리'!$F$5</x:f>
        <x:v>L</x:v>
      </x:c>
      <x:c r="F24" s="13" t="s">
        <x:v>101</x:v>
      </x:c>
      <x:c r="G24" s="11" t="str">
        <x:f>'캐릭터 설정정리'!$B$4</x:f>
        <x:v>탱커</x:v>
      </x:c>
    </x:row>
    <x:row r="25" spans="2:9" ht="249.94999999999998863132" customHeight="1">
      <x:c r="B25" s="10" t="s">
        <x:v>105</x:v>
      </x:c>
      <x:c r="C25" s="70" t="e">
        <x:v>#VALUE!</x:v>
      </x:c>
      <x:c r="D25" s="70"/>
      <x:c r="E25" s="70"/>
      <x:c r="F25" s="70"/>
      <x:c r="G25" s="71"/>
      <x:c r="I25" s="4"/>
    </x:row>
    <x:row r="26" spans="2:14">
      <x:c r="B26" s="10" t="s">
        <x:v>99</x:v>
      </x:c>
      <x:c r="C26" s="86">
        <x:v>3</x:v>
      </x:c>
      <x:c r="D26" s="86"/>
      <x:c r="E26" s="13" t="s">
        <x:v>108</x:v>
      </x:c>
      <x:c r="F26" s="86">
        <x:v>1</x:v>
      </x:c>
      <x:c r="G26" s="87"/>
      <x:c r="I26" s="4"/>
      <x:c r="J26" s="31"/>
      <x:c r="K26" s="31"/>
      <x:c r="L26" s="31"/>
      <x:c r="M26" s="31"/>
      <x:c r="N26" s="31"/>
    </x:row>
    <x:row r="27" spans="2:14" ht="16.75">
      <x:c r="B27" s="94" t="s">
        <x:v>109</x:v>
      </x:c>
      <x:c r="C27" s="90" t="s">
        <x:v>178</x:v>
      </x:c>
      <x:c r="D27" s="91"/>
      <x:c r="E27" s="70" t="s">
        <x:v>186</x:v>
      </x:c>
      <x:c r="F27" s="70"/>
      <x:c r="G27" s="71"/>
      <x:c r="I27" s="8" t="s">
        <x:v>170</x:v>
      </x:c>
      <x:c r="J27" s="7" t="s">
        <x:v>189</x:v>
      </x:c>
      <x:c r="K27" s="6" t="s">
        <x:v>97</x:v>
      </x:c>
      <x:c r="L27" s="5" t="s">
        <x:v>107</x:v>
      </x:c>
      <x:c r="M27" s="32"/>
      <x:c r="N27" s="32"/>
    </x:row>
    <x:row r="28" spans="2:14" ht="16.75">
      <x:c r="B28" s="95"/>
      <x:c r="C28" s="90" t="s">
        <x:v>178</x:v>
      </x:c>
      <x:c r="D28" s="91"/>
      <x:c r="E28" s="70" t="s">
        <x:v>188</x:v>
      </x:c>
      <x:c r="F28" s="70"/>
      <x:c r="G28" s="71"/>
      <x:c r="I28" s="3">
        <x:f>C26+F26</x:f>
        <x:v>4</x:v>
      </x:c>
      <x:c r="J28" s="2">
        <x:f>SUBTOTAL(3,C27:D31)</x:f>
        <x:v>2</x:v>
      </x:c>
      <x:c r="K28" s="2">
        <x:f>CHOOSE(MATCH(E24,{"R1","R2","H","M","L"},0),4,5,12,8,6)</x:f>
        <x:v>6</x:v>
      </x:c>
      <x:c r="L28" s="1">
        <x:f>K28-I28-J28</x:f>
        <x:v>0</x:v>
      </x:c>
      <x:c r="M28" s="32"/>
      <x:c r="N28" s="32"/>
    </x:row>
    <x:row r="29" spans="2:14">
      <x:c r="B29" s="95"/>
      <x:c r="C29" s="90"/>
      <x:c r="D29" s="91"/>
      <x:c r="E29" s="83"/>
      <x:c r="F29" s="84"/>
      <x:c r="G29" s="85"/>
      <x:c r="J29" s="32"/>
      <x:c r="K29" s="32"/>
      <x:c r="L29" s="32"/>
      <x:c r="M29" s="32"/>
      <x:c r="N29" s="32"/>
    </x:row>
    <x:row r="30" spans="2:14">
      <x:c r="B30" s="95"/>
      <x:c r="C30" s="90"/>
      <x:c r="D30" s="91"/>
      <x:c r="E30" s="83"/>
      <x:c r="F30" s="84"/>
      <x:c r="G30" s="85"/>
      <x:c r="J30" s="32"/>
      <x:c r="K30" s="32"/>
      <x:c r="L30" s="32"/>
      <x:c r="M30" s="32"/>
      <x:c r="N30" s="32"/>
    </x:row>
    <x:row r="31" spans="2:14" ht="16.75">
      <x:c r="B31" s="96"/>
      <x:c r="C31" s="101"/>
      <x:c r="D31" s="102"/>
      <x:c r="E31" s="99"/>
      <x:c r="F31" s="99"/>
      <x:c r="G31" s="100"/>
      <x:c r="J31" s="32"/>
      <x:c r="K31" s="32"/>
      <x:c r="L31" s="32"/>
      <x:c r="M31" s="32"/>
      <x:c r="N31" s="32"/>
    </x:row>
    <x:row r="32" spans="3:3" ht="30" customHeight="1">
      <x:c r="C32" s="9"/>
    </x:row>
    <x:row r="33" spans="2:21" ht="17.10000000000000142109" customHeight="1">
      <x:c r="B33" s="37"/>
      <x:c r="C33" s="39"/>
      <x:c r="D33" s="39"/>
      <x:c r="E33" s="39"/>
      <x:c r="F33" s="40"/>
      <x:c r="G33" s="40"/>
      <x:c r="I33" s="43" t="s">
        <x:v>195</x:v>
      </x:c>
      <x:c r="J33" s="41" t="s">
        <x:v>217</x:v>
      </x:c>
      <x:c r="K33" s="41" t="s">
        <x:v>141</x:v>
      </x:c>
      <x:c r="L33" s="41" t="s">
        <x:v>203</x:v>
      </x:c>
      <x:c r="M33" s="44" t="s">
        <x:v>206</x:v>
      </x:c>
      <x:c r="N33" s="45" t="s">
        <x:v>215</x:v>
      </x:c>
      <x:c r="P33" s="43" t="s">
        <x:v>195</x:v>
      </x:c>
      <x:c r="Q33" s="41" t="s">
        <x:v>217</x:v>
      </x:c>
      <x:c r="R33" s="41" t="s">
        <x:v>141</x:v>
      </x:c>
      <x:c r="S33" s="41" t="s">
        <x:v>203</x:v>
      </x:c>
      <x:c r="T33" s="44" t="s">
        <x:v>206</x:v>
      </x:c>
      <x:c r="U33" s="45" t="s">
        <x:v>215</x:v>
      </x:c>
    </x:row>
    <x:row r="34" spans="2:21" ht="17.10000000000000142109" customHeight="1">
      <x:c r="B34" s="37"/>
      <x:c r="C34" s="39"/>
      <x:c r="D34" s="39"/>
      <x:c r="E34" s="40"/>
      <x:c r="F34" s="40"/>
      <x:c r="G34" s="40"/>
      <x:c r="I34" s="46" t="s">
        <x:v>153</x:v>
      </x:c>
      <x:c r="J34" s="42" t="s">
        <x:v>153</x:v>
      </x:c>
      <x:c r="K34" s="42" t="s">
        <x:v>153</x:v>
      </x:c>
      <x:c r="L34" s="42" t="s">
        <x:v>153</x:v>
      </x:c>
      <x:c r="M34" s="47"/>
      <x:c r="N34" s="48"/>
      <x:c r="P34" s="46" t="s">
        <x:v>145</x:v>
      </x:c>
      <x:c r="Q34" s="42" t="s">
        <x:v>153</x:v>
      </x:c>
      <x:c r="R34" s="42" t="s">
        <x:v>153</x:v>
      </x:c>
      <x:c r="S34" s="42"/>
      <x:c r="T34" s="47"/>
      <x:c r="U34" s="48">
        <x:v>1</x:v>
      </x:c>
    </x:row>
    <x:row r="35" spans="2:21" ht="17.10000000000000142109" customHeight="1">
      <x:c r="B35" s="39"/>
      <x:c r="C35" s="39"/>
      <x:c r="D35" s="39"/>
      <x:c r="E35" s="40"/>
      <x:c r="F35" s="40"/>
      <x:c r="G35" s="40"/>
      <x:c r="I35" s="43"/>
      <x:c r="J35" s="41"/>
      <x:c r="K35" s="41"/>
      <x:c r="L35" s="44"/>
      <x:c r="M35" s="44"/>
      <x:c r="N35" s="45" t="s">
        <x:v>137</x:v>
      </x:c>
      <x:c r="P35" s="43"/>
      <x:c r="Q35" s="41"/>
      <x:c r="R35" s="41"/>
      <x:c r="S35" s="44"/>
      <x:c r="T35" s="44"/>
      <x:c r="U35" s="45" t="s">
        <x:v>137</x:v>
      </x:c>
    </x:row>
    <x:row r="36" spans="2:21" ht="17.10000000000000142109" customHeight="1">
      <x:c r="B36" s="40"/>
      <x:c r="C36" s="40"/>
      <x:c r="D36" s="40"/>
      <x:c r="E36" s="40"/>
      <x:c r="F36" s="40"/>
      <x:c r="G36" s="51"/>
      <x:c r="I36" s="49"/>
      <x:c r="J36" s="47"/>
      <x:c r="K36" s="47"/>
      <x:c r="L36" s="47"/>
      <x:c r="M36" s="47"/>
      <x:c r="N36" s="50">
        <x:f>I34+J34+K34+L34+M34+N34+I36+J36+K36+L36+M36</x:f>
        <x:v>4</x:v>
      </x:c>
      <x:c r="P36" s="49"/>
      <x:c r="Q36" s="47"/>
      <x:c r="R36" s="47"/>
      <x:c r="S36" s="47"/>
      <x:c r="T36" s="47"/>
      <x:c r="U36" s="50">
        <x:f>P34+Q34+R34+S34+T34+U34+P36+Q36+R36+S36+T36</x:f>
        <x:v>3</x:v>
      </x:c>
    </x:row>
    <x:row r="37" spans="3:3" ht="30" customHeight="1">
      <x:c r="C37" s="9"/>
    </x:row>
    <x:row r="38" spans="2:21" ht="16.75">
      <x:c r="B38" s="14" t="s">
        <x:v>112</x:v>
      </x:c>
      <x:c r="C38" s="92" t="s">
        <x:v>111</x:v>
      </x:c>
      <x:c r="D38" s="93"/>
      <x:c r="E38" s="33" t="s">
        <x:v>143</x:v>
      </x:c>
      <x:c r="F38" s="79" t="s">
        <x:v>151</x:v>
      </x:c>
      <x:c r="G38" s="62"/>
      <x:c r="I38" s="14" t="s">
        <x:v>112</x:v>
      </x:c>
      <x:c r="J38" s="77" t="s">
        <x:v>109</x:v>
      </x:c>
      <x:c r="K38" s="78"/>
      <x:c r="L38" s="33" t="s">
        <x:v>143</x:v>
      </x:c>
      <x:c r="M38" s="79" t="str">
        <x:f>RIGHT(C27,1)</x:f>
        <x:v>1</x:v>
      </x:c>
      <x:c r="N38" s="62"/>
      <x:c r="P38" s="14" t="s">
        <x:v>112</x:v>
      </x:c>
      <x:c r="Q38" s="77" t="s">
        <x:v>109</x:v>
      </x:c>
      <x:c r="R38" s="78"/>
      <x:c r="S38" s="33" t="s">
        <x:v>143</x:v>
      </x:c>
      <x:c r="T38" s="79" t="str">
        <x:f>RIGHT(C28,1)</x:f>
        <x:v>1</x:v>
      </x:c>
      <x:c r="U38" s="62"/>
    </x:row>
    <x:row r="39" spans="2:21">
      <x:c r="B39" s="30" t="s">
        <x:v>106</x:v>
      </x:c>
      <x:c r="C39" s="80" t="str">
        <x:f>C23&amp;"(이동)"</x:f>
        <x:v>최전선의 창병	(이동)</x:v>
      </x:c>
      <x:c r="D39" s="81"/>
      <x:c r="E39" s="81"/>
      <x:c r="F39" s="81"/>
      <x:c r="G39" s="82"/>
      <x:c r="I39" s="10" t="s">
        <x:v>106</x:v>
      </x:c>
      <x:c r="J39" s="83" t="str">
        <x:f>E27</x:f>
        <x:v>스피어러쉬</x:v>
      </x:c>
      <x:c r="K39" s="84"/>
      <x:c r="L39" s="84"/>
      <x:c r="M39" s="84"/>
      <x:c r="N39" s="85"/>
      <x:c r="P39" s="10" t="s">
        <x:v>106</x:v>
      </x:c>
      <x:c r="Q39" s="83" t="str">
        <x:f>E28</x:f>
        <x:v>스피어가드</x:v>
      </x:c>
      <x:c r="R39" s="84"/>
      <x:c r="S39" s="84"/>
      <x:c r="T39" s="84"/>
      <x:c r="U39" s="85"/>
    </x:row>
    <x:row r="40" spans="2:21" ht="249.94999999999998863132" customHeight="1">
      <x:c r="B40" s="10" t="s">
        <x:v>105</x:v>
      </x:c>
      <x:c r="C40" s="83" t="e">
        <x:v>#VALUE!</x:v>
      </x:c>
      <x:c r="D40" s="84"/>
      <x:c r="E40" s="84"/>
      <x:c r="F40" s="84"/>
      <x:c r="G40" s="85"/>
      <x:c r="I40" s="10" t="s">
        <x:v>105</x:v>
      </x:c>
      <x:c r="J40" s="83" t="e">
        <x:v>#VALUE!</x:v>
      </x:c>
      <x:c r="K40" s="84"/>
      <x:c r="L40" s="84"/>
      <x:c r="M40" s="84"/>
      <x:c r="N40" s="85"/>
      <x:c r="P40" s="10" t="s">
        <x:v>105</x:v>
      </x:c>
      <x:c r="Q40" s="83" t="e">
        <x:v>#VALUE!</x:v>
      </x:c>
      <x:c r="R40" s="84"/>
      <x:c r="S40" s="84"/>
      <x:c r="T40" s="84"/>
      <x:c r="U40" s="85"/>
    </x:row>
    <x:row r="41" spans="2:21" ht="53.25" customHeight="1">
      <x:c r="B41" s="10" t="s">
        <x:v>98</x:v>
      </x:c>
      <x:c r="C41" s="74" t="s">
        <x:v>43</x:v>
      </x:c>
      <x:c r="D41" s="75"/>
      <x:c r="E41" s="75"/>
      <x:c r="F41" s="75"/>
      <x:c r="G41" s="76"/>
      <x:c r="I41" s="10" t="s">
        <x:v>98</x:v>
      </x:c>
      <x:c r="J41" s="74" t="s">
        <x:v>167</x:v>
      </x:c>
      <x:c r="K41" s="75"/>
      <x:c r="L41" s="75"/>
      <x:c r="M41" s="75"/>
      <x:c r="N41" s="76"/>
      <x:c r="P41" s="10" t="s">
        <x:v>98</x:v>
      </x:c>
      <x:c r="Q41" s="74" t="s">
        <x:v>27</x:v>
      </x:c>
      <x:c r="R41" s="75"/>
      <x:c r="S41" s="75"/>
      <x:c r="T41" s="75"/>
      <x:c r="U41" s="76"/>
    </x:row>
    <x:row r="42" spans="2:21" ht="258" customHeight="1">
      <x:c r="B42" s="34" t="s">
        <x:v>177</x:v>
      </x:c>
      <x:c r="C42" s="72" t="e">
        <x:v>#VALUE!</x:v>
      </x:c>
      <x:c r="D42" s="72"/>
      <x:c r="E42" s="72"/>
      <x:c r="F42" s="72"/>
      <x:c r="G42" s="73"/>
      <x:c r="I42" s="34" t="s">
        <x:v>177</x:v>
      </x:c>
      <x:c r="J42" s="72" t="e">
        <x:v>#VALUE!</x:v>
      </x:c>
      <x:c r="K42" s="72"/>
      <x:c r="L42" s="72"/>
      <x:c r="M42" s="72"/>
      <x:c r="N42" s="73"/>
      <x:c r="P42" s="34" t="s">
        <x:v>177</x:v>
      </x:c>
      <x:c r="Q42" s="72" t="e">
        <x:v>#VALUE!</x:v>
      </x:c>
      <x:c r="R42" s="72"/>
      <x:c r="S42" s="72"/>
      <x:c r="T42" s="72"/>
      <x:c r="U42" s="73"/>
    </x:row>
    <x:row r="43" ht="30" customHeight="1"/>
    <x:row r="44" spans="2:7" ht="16.75">
      <x:c r="B44" s="14" t="s">
        <x:v>106</x:v>
      </x:c>
      <x:c r="C44" s="88" t="str">
        <x:f>'영장(C,H,M,L)'!D7</x:f>
        <x:v>그림자속 수호자</x:v>
      </x:c>
      <x:c r="D44" s="88"/>
      <x:c r="E44" s="88"/>
      <x:c r="F44" s="88"/>
      <x:c r="G44" s="89"/>
    </x:row>
    <x:row r="45" spans="2:7">
      <x:c r="B45" s="10" t="s">
        <x:v>113</x:v>
      </x:c>
      <x:c r="C45" s="12" t="str">
        <x:f>'캐릭터 설정정리'!$B$2</x:f>
        <x:v>영장</x:v>
      </x:c>
      <x:c r="D45" s="13" t="s">
        <x:v>104</x:v>
      </x:c>
      <x:c r="E45" s="12" t="str">
        <x:f>'캐릭터 설정정리'!$F$5</x:f>
        <x:v>L</x:v>
      </x:c>
      <x:c r="F45" s="13" t="s">
        <x:v>101</x:v>
      </x:c>
      <x:c r="G45" s="11" t="str">
        <x:f>'캐릭터 설정정리'!$B$4</x:f>
        <x:v>탱커</x:v>
      </x:c>
    </x:row>
    <x:row r="46" spans="2:9" ht="249.94999999999998863132" customHeight="1">
      <x:c r="B46" s="10" t="s">
        <x:v>105</x:v>
      </x:c>
      <x:c r="C46" s="70" t="e">
        <x:v>#VALUE!</x:v>
      </x:c>
      <x:c r="D46" s="70"/>
      <x:c r="E46" s="70"/>
      <x:c r="F46" s="70"/>
      <x:c r="G46" s="71"/>
      <x:c r="I46" s="4"/>
    </x:row>
    <x:row r="47" spans="2:14">
      <x:c r="B47" s="10" t="s">
        <x:v>99</x:v>
      </x:c>
      <x:c r="C47" s="103">
        <x:v>2</x:v>
      </x:c>
      <x:c r="D47" s="104"/>
      <x:c r="E47" s="13" t="s">
        <x:v>108</x:v>
      </x:c>
      <x:c r="F47" s="103">
        <x:v>2</x:v>
      </x:c>
      <x:c r="G47" s="105"/>
      <x:c r="I47" s="4"/>
      <x:c r="J47" s="31"/>
      <x:c r="K47" s="31"/>
      <x:c r="L47" s="31"/>
      <x:c r="M47" s="31"/>
      <x:c r="N47" s="31"/>
    </x:row>
    <x:row r="48" spans="2:14" ht="16.75">
      <x:c r="B48" s="94" t="s">
        <x:v>109</x:v>
      </x:c>
      <x:c r="C48" s="90" t="s">
        <x:v>178</x:v>
      </x:c>
      <x:c r="D48" s="91"/>
      <x:c r="E48" s="83" t="s">
        <x:v>182</x:v>
      </x:c>
      <x:c r="F48" s="84"/>
      <x:c r="G48" s="85"/>
      <x:c r="I48" s="8" t="s">
        <x:v>170</x:v>
      </x:c>
      <x:c r="J48" s="7" t="s">
        <x:v>189</x:v>
      </x:c>
      <x:c r="K48" s="6" t="s">
        <x:v>97</x:v>
      </x:c>
      <x:c r="L48" s="5" t="s">
        <x:v>107</x:v>
      </x:c>
      <x:c r="M48" s="32"/>
      <x:c r="N48" s="32"/>
    </x:row>
    <x:row r="49" spans="2:14" ht="16.75">
      <x:c r="B49" s="95"/>
      <x:c r="C49" s="90" t="s">
        <x:v>183</x:v>
      </x:c>
      <x:c r="D49" s="91"/>
      <x:c r="E49" s="83" t="s">
        <x:v>90</x:v>
      </x:c>
      <x:c r="F49" s="84"/>
      <x:c r="G49" s="85"/>
      <x:c r="I49" s="3">
        <x:f>C47+F47</x:f>
        <x:v>4</x:v>
      </x:c>
      <x:c r="J49" s="2">
        <x:f>SUBTOTAL(3,C48:D52)</x:f>
        <x:v>2</x:v>
      </x:c>
      <x:c r="K49" s="2">
        <x:f>CHOOSE(MATCH(E45,{"R1","R2","H","M","L"},0),4,5,12,8,6)</x:f>
        <x:v>6</x:v>
      </x:c>
      <x:c r="L49" s="1">
        <x:f>K49-I49-J49</x:f>
        <x:v>0</x:v>
      </x:c>
      <x:c r="M49" s="32"/>
      <x:c r="N49" s="32"/>
    </x:row>
    <x:row r="50" spans="2:14">
      <x:c r="B50" s="95"/>
      <x:c r="C50" s="90"/>
      <x:c r="D50" s="91"/>
      <x:c r="E50" s="83"/>
      <x:c r="F50" s="84"/>
      <x:c r="G50" s="85"/>
      <x:c r="J50" s="32"/>
      <x:c r="K50" s="32"/>
      <x:c r="L50" s="32"/>
      <x:c r="M50" s="32"/>
      <x:c r="N50" s="32"/>
    </x:row>
    <x:row r="51" spans="2:14">
      <x:c r="B51" s="95"/>
      <x:c r="C51" s="90"/>
      <x:c r="D51" s="91"/>
      <x:c r="E51" s="83"/>
      <x:c r="F51" s="84"/>
      <x:c r="G51" s="85"/>
      <x:c r="J51" s="32"/>
      <x:c r="K51" s="32"/>
      <x:c r="L51" s="32"/>
      <x:c r="M51" s="32"/>
      <x:c r="N51" s="32"/>
    </x:row>
    <x:row r="52" spans="2:14" ht="16.75">
      <x:c r="B52" s="96"/>
      <x:c r="C52" s="101"/>
      <x:c r="D52" s="102"/>
      <x:c r="E52" s="99"/>
      <x:c r="F52" s="99"/>
      <x:c r="G52" s="100"/>
      <x:c r="J52" s="32"/>
      <x:c r="K52" s="32"/>
      <x:c r="L52" s="32"/>
      <x:c r="M52" s="32"/>
      <x:c r="N52" s="32"/>
    </x:row>
    <x:row r="53" spans="3:3" ht="30" customHeight="1">
      <x:c r="C53" s="9"/>
    </x:row>
    <x:row r="54" spans="3:21" ht="17.10000000000000142109" customHeight="1">
      <x:c r="C54" s="9"/>
      <x:c r="I54" s="43" t="s">
        <x:v>195</x:v>
      </x:c>
      <x:c r="J54" s="41" t="s">
        <x:v>217</x:v>
      </x:c>
      <x:c r="K54" s="41" t="s">
        <x:v>141</x:v>
      </x:c>
      <x:c r="L54" s="41" t="s">
        <x:v>203</x:v>
      </x:c>
      <x:c r="M54" s="44" t="s">
        <x:v>206</x:v>
      </x:c>
      <x:c r="N54" s="45" t="s">
        <x:v>215</x:v>
      </x:c>
      <x:c r="P54" s="43" t="s">
        <x:v>195</x:v>
      </x:c>
      <x:c r="Q54" s="41" t="s">
        <x:v>217</x:v>
      </x:c>
      <x:c r="R54" s="41" t="s">
        <x:v>141</x:v>
      </x:c>
      <x:c r="S54" s="41" t="s">
        <x:v>203</x:v>
      </x:c>
      <x:c r="T54" s="44" t="s">
        <x:v>206</x:v>
      </x:c>
      <x:c r="U54" s="45" t="s">
        <x:v>215</x:v>
      </x:c>
    </x:row>
    <x:row r="55" spans="3:21" ht="17.10000000000000142109" customHeight="1">
      <x:c r="C55" s="9"/>
      <x:c r="I55" s="52" t="s">
        <x:v>153</x:v>
      </x:c>
      <x:c r="J55" s="53" t="s">
        <x:v>153</x:v>
      </x:c>
      <x:c r="K55" s="53" t="s">
        <x:v>150</x:v>
      </x:c>
      <x:c r="L55" s="42"/>
      <x:c r="M55" s="47"/>
      <x:c r="N55" s="48"/>
      <x:c r="P55" s="52" t="s">
        <x:v>145</x:v>
      </x:c>
      <x:c r="Q55" s="53" t="s">
        <x:v>153</x:v>
      </x:c>
      <x:c r="R55" s="53" t="s">
        <x:v>153</x:v>
      </x:c>
      <x:c r="S55" s="53" t="s">
        <x:v>150</x:v>
      </x:c>
      <x:c r="T55" s="47"/>
      <x:c r="U55" s="48">
        <x:v>2</x:v>
      </x:c>
    </x:row>
    <x:row r="56" spans="3:21" ht="17.10000000000000142109" customHeight="1">
      <x:c r="C56" s="9"/>
      <x:c r="I56" s="43"/>
      <x:c r="J56" s="41"/>
      <x:c r="K56" s="41"/>
      <x:c r="L56" s="44"/>
      <x:c r="M56" s="44"/>
      <x:c r="N56" s="45" t="s">
        <x:v>137</x:v>
      </x:c>
      <x:c r="P56" s="43"/>
      <x:c r="Q56" s="41"/>
      <x:c r="R56" s="41"/>
      <x:c r="S56" s="44"/>
      <x:c r="T56" s="44"/>
      <x:c r="U56" s="45" t="s">
        <x:v>137</x:v>
      </x:c>
    </x:row>
    <x:row r="57" spans="3:21" ht="17.10000000000000142109" customHeight="1">
      <x:c r="C57" s="9"/>
      <x:c r="I57" s="49"/>
      <x:c r="J57" s="47"/>
      <x:c r="K57" s="47"/>
      <x:c r="L57" s="47"/>
      <x:c r="M57" s="47"/>
      <x:c r="N57" s="50">
        <x:f>I55+J55+K55+L55+M55+N55+I57+J57+K57+L57+M57</x:f>
        <x:v>4</x:v>
      </x:c>
      <x:c r="P57" s="49"/>
      <x:c r="Q57" s="47"/>
      <x:c r="R57" s="47"/>
      <x:c r="S57" s="47"/>
      <x:c r="T57" s="47"/>
      <x:c r="U57" s="50">
        <x:f>P55+Q55+R55+S55+T55+U55+P57+Q57+R57+S57+T57</x:f>
        <x:v>6</x:v>
      </x:c>
    </x:row>
    <x:row r="58" spans="3:3" ht="30" customHeight="1">
      <x:c r="C58" s="9"/>
    </x:row>
    <x:row r="59" spans="2:21" ht="16.75">
      <x:c r="B59" s="14" t="s">
        <x:v>112</x:v>
      </x:c>
      <x:c r="C59" s="92" t="s">
        <x:v>111</x:v>
      </x:c>
      <x:c r="D59" s="93"/>
      <x:c r="E59" s="33" t="s">
        <x:v>143</x:v>
      </x:c>
      <x:c r="F59" s="79" t="s">
        <x:v>151</x:v>
      </x:c>
      <x:c r="G59" s="62"/>
      <x:c r="I59" s="14" t="s">
        <x:v>112</x:v>
      </x:c>
      <x:c r="J59" s="77" t="s">
        <x:v>109</x:v>
      </x:c>
      <x:c r="K59" s="78"/>
      <x:c r="L59" s="33" t="s">
        <x:v>143</x:v>
      </x:c>
      <x:c r="M59" s="79" t="str">
        <x:f>RIGHT(C48,1)</x:f>
        <x:v>1</x:v>
      </x:c>
      <x:c r="N59" s="62"/>
      <x:c r="P59" s="14" t="s">
        <x:v>112</x:v>
      </x:c>
      <x:c r="Q59" s="77" t="s">
        <x:v>109</x:v>
      </x:c>
      <x:c r="R59" s="78"/>
      <x:c r="S59" s="33" t="s">
        <x:v>143</x:v>
      </x:c>
      <x:c r="T59" s="79" t="str">
        <x:f>RIGHT(C49,1)</x:f>
        <x:v>2</x:v>
      </x:c>
      <x:c r="U59" s="62"/>
    </x:row>
    <x:row r="60" spans="2:21">
      <x:c r="B60" s="30" t="s">
        <x:v>106</x:v>
      </x:c>
      <x:c r="C60" s="80" t="str">
        <x:f>C44&amp;"(이동)"</x:f>
        <x:v>그림자속 수호자(이동)</x:v>
      </x:c>
      <x:c r="D60" s="81"/>
      <x:c r="E60" s="81"/>
      <x:c r="F60" s="81"/>
      <x:c r="G60" s="82"/>
      <x:c r="I60" s="10" t="s">
        <x:v>106</x:v>
      </x:c>
      <x:c r="J60" s="83" t="str">
        <x:f>E48</x:f>
        <x:v>그림자 벽</x:v>
      </x:c>
      <x:c r="K60" s="84"/>
      <x:c r="L60" s="84"/>
      <x:c r="M60" s="84"/>
      <x:c r="N60" s="85"/>
      <x:c r="P60" s="10" t="s">
        <x:v>106</x:v>
      </x:c>
      <x:c r="Q60" s="83" t="str">
        <x:f>E49</x:f>
        <x:v>어둠에서의 반격</x:v>
      </x:c>
      <x:c r="R60" s="84"/>
      <x:c r="S60" s="84"/>
      <x:c r="T60" s="84"/>
      <x:c r="U60" s="85"/>
    </x:row>
    <x:row r="61" spans="2:21" ht="249.94999999999998863132" customHeight="1">
      <x:c r="B61" s="10" t="s">
        <x:v>105</x:v>
      </x:c>
      <x:c r="C61" s="70" t="e">
        <x:v>#VALUE!</x:v>
      </x:c>
      <x:c r="D61" s="70"/>
      <x:c r="E61" s="70"/>
      <x:c r="F61" s="70"/>
      <x:c r="G61" s="71"/>
      <x:c r="I61" s="10" t="s">
        <x:v>105</x:v>
      </x:c>
      <x:c r="J61" s="70" t="e">
        <x:v>#VALUE!</x:v>
      </x:c>
      <x:c r="K61" s="70"/>
      <x:c r="L61" s="70"/>
      <x:c r="M61" s="70"/>
      <x:c r="N61" s="71"/>
      <x:c r="P61" s="10" t="s">
        <x:v>105</x:v>
      </x:c>
      <x:c r="Q61" s="70" t="e">
        <x:v>#VALUE!</x:v>
      </x:c>
      <x:c r="R61" s="70"/>
      <x:c r="S61" s="70"/>
      <x:c r="T61" s="70"/>
      <x:c r="U61" s="71"/>
    </x:row>
    <x:row r="62" spans="2:21" ht="53.25" customHeight="1">
      <x:c r="B62" s="10" t="s">
        <x:v>98</x:v>
      </x:c>
      <x:c r="C62" s="74" t="s">
        <x:v>43</x:v>
      </x:c>
      <x:c r="D62" s="75"/>
      <x:c r="E62" s="75"/>
      <x:c r="F62" s="75"/>
      <x:c r="G62" s="76"/>
      <x:c r="I62" s="10" t="s">
        <x:v>98</x:v>
      </x:c>
      <x:c r="J62" s="74" t="s">
        <x:v>40</x:v>
      </x:c>
      <x:c r="K62" s="75"/>
      <x:c r="L62" s="75"/>
      <x:c r="M62" s="75"/>
      <x:c r="N62" s="76"/>
      <x:c r="P62" s="10" t="s">
        <x:v>98</x:v>
      </x:c>
      <x:c r="Q62" s="74" t="s">
        <x:v>58</x:v>
      </x:c>
      <x:c r="R62" s="75"/>
      <x:c r="S62" s="75"/>
      <x:c r="T62" s="75"/>
      <x:c r="U62" s="76"/>
    </x:row>
    <x:row r="63" spans="2:21" ht="258" customHeight="1">
      <x:c r="B63" s="34" t="s">
        <x:v>177</x:v>
      </x:c>
      <x:c r="C63" s="72" t="e">
        <x:v>#VALUE!</x:v>
      </x:c>
      <x:c r="D63" s="72"/>
      <x:c r="E63" s="72"/>
      <x:c r="F63" s="72"/>
      <x:c r="G63" s="73"/>
      <x:c r="I63" s="34" t="s">
        <x:v>177</x:v>
      </x:c>
      <x:c r="J63" s="72" t="e">
        <x:v>#VALUE!</x:v>
      </x:c>
      <x:c r="K63" s="72"/>
      <x:c r="L63" s="72"/>
      <x:c r="M63" s="72"/>
      <x:c r="N63" s="73"/>
      <x:c r="P63" s="34" t="s">
        <x:v>177</x:v>
      </x:c>
      <x:c r="Q63" s="72" t="e">
        <x:v>#VALUE!</x:v>
      </x:c>
      <x:c r="R63" s="72"/>
      <x:c r="S63" s="72"/>
      <x:c r="T63" s="72"/>
      <x:c r="U63" s="73"/>
    </x:row>
  </x:sheetData>
  <x:mergeCells count="93">
    <x:mergeCell ref="C4:G4"/>
    <x:mergeCell ref="C5:D5"/>
    <x:mergeCell ref="F5:G5"/>
    <x:mergeCell ref="C2:G2"/>
    <x:mergeCell ref="C6:D6"/>
    <x:mergeCell ref="C23:G23"/>
    <x:mergeCell ref="C25:G25"/>
    <x:mergeCell ref="B6:B10"/>
    <x:mergeCell ref="E6:G6"/>
    <x:mergeCell ref="E7:G7"/>
    <x:mergeCell ref="E10:G10"/>
    <x:mergeCell ref="C7:D7"/>
    <x:mergeCell ref="C8:D8"/>
    <x:mergeCell ref="C9:D9"/>
    <x:mergeCell ref="C10:D10"/>
    <x:mergeCell ref="E8:G8"/>
    <x:mergeCell ref="E9:G9"/>
    <x:mergeCell ref="C19:G19"/>
    <x:mergeCell ref="C20:G20"/>
    <x:mergeCell ref="C21:G21"/>
    <x:mergeCell ref="C18:G18"/>
    <x:mergeCell ref="C17:D17"/>
    <x:mergeCell ref="F17:G17"/>
    <x:mergeCell ref="J19:N19"/>
    <x:mergeCell ref="J20:N20"/>
    <x:mergeCell ref="J21:N21"/>
    <x:mergeCell ref="J18:N18"/>
    <x:mergeCell ref="J17:K17"/>
    <x:mergeCell ref="M17:N17"/>
    <x:mergeCell ref="C26:D26"/>
    <x:mergeCell ref="F26:G26"/>
    <x:mergeCell ref="B27:B31"/>
    <x:mergeCell ref="C27:D27"/>
    <x:mergeCell ref="E27:G27"/>
    <x:mergeCell ref="C28:D28"/>
    <x:mergeCell ref="E28:G28"/>
    <x:mergeCell ref="C29:D29"/>
    <x:mergeCell ref="E29:G29"/>
    <x:mergeCell ref="C30:D30"/>
    <x:mergeCell ref="E30:G30"/>
    <x:mergeCell ref="C31:D31"/>
    <x:mergeCell ref="E31:G31"/>
    <x:mergeCell ref="C38:D38"/>
    <x:mergeCell ref="F38:G38"/>
    <x:mergeCell ref="J38:K38"/>
    <x:mergeCell ref="M38:N38"/>
    <x:mergeCell ref="C39:G39"/>
    <x:mergeCell ref="J39:N39"/>
    <x:mergeCell ref="C40:G40"/>
    <x:mergeCell ref="J40:N40"/>
    <x:mergeCell ref="C41:G41"/>
    <x:mergeCell ref="J41:N41"/>
    <x:mergeCell ref="C42:G42"/>
    <x:mergeCell ref="J42:N42"/>
    <x:mergeCell ref="Q42:U42"/>
    <x:mergeCell ref="Q38:R38"/>
    <x:mergeCell ref="T38:U38"/>
    <x:mergeCell ref="Q39:U39"/>
    <x:mergeCell ref="Q40:U40"/>
    <x:mergeCell ref="Q41:U41"/>
    <x:mergeCell ref="C63:G63"/>
    <x:mergeCell ref="J63:N63"/>
    <x:mergeCell ref="Q63:U63"/>
    <x:mergeCell ref="C46:G46"/>
    <x:mergeCell ref="C61:G61"/>
    <x:mergeCell ref="J61:N61"/>
    <x:mergeCell ref="Q61:U61"/>
    <x:mergeCell ref="C62:G62"/>
    <x:mergeCell ref="J62:N62"/>
    <x:mergeCell ref="Q62:U62"/>
    <x:mergeCell ref="C50:D50"/>
    <x:mergeCell ref="J60:N60"/>
    <x:mergeCell ref="F59:G59"/>
    <x:mergeCell ref="J59:K59"/>
    <x:mergeCell ref="M59:N59"/>
    <x:mergeCell ref="C51:D51"/>
    <x:mergeCell ref="B48:B52"/>
    <x:mergeCell ref="C48:D48"/>
    <x:mergeCell ref="E48:G48"/>
    <x:mergeCell ref="C49:D49"/>
    <x:mergeCell ref="E49:G49"/>
    <x:mergeCell ref="E50:G50"/>
    <x:mergeCell ref="E51:G51"/>
    <x:mergeCell ref="C52:D52"/>
    <x:mergeCell ref="E52:G52"/>
    <x:mergeCell ref="Q59:R59"/>
    <x:mergeCell ref="T59:U59"/>
    <x:mergeCell ref="C60:G60"/>
    <x:mergeCell ref="Q60:U60"/>
    <x:mergeCell ref="C44:G44"/>
    <x:mergeCell ref="C47:D47"/>
    <x:mergeCell ref="F47:G47"/>
    <x:mergeCell ref="C59:D59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>
    <x:tabColor rgb="ffffc000"/>
  </x:sheetPr>
  <x:dimension ref="B2:U63"/>
  <x:sheetViews>
    <x:sheetView topLeftCell="A8" zoomScale="70" zoomScaleNormal="70" zoomScaleSheetLayoutView="75" workbookViewId="0">
      <x:selection activeCell="Q62" activeCellId="0" sqref="Q62:U62"/>
    </x:sheetView>
  </x:sheetViews>
  <x:sheetFormatPr defaultColWidth="9.00390625" defaultRowHeight="16.5"/>
  <x:cols>
    <x:col min="8" max="8" width="9" customWidth="1"/>
    <x:col min="15" max="15" width="9" customWidth="1"/>
    <x:col min="22" max="22" width="9" customWidth="1"/>
  </x:cols>
  <x:sheetData>
    <x:row r="1" ht="17.25"/>
    <x:row r="2" spans="2:7">
      <x:c r="B2" s="14" t="s">
        <x:v>106</x:v>
      </x:c>
      <x:c r="C2" s="88" t="str">
        <x:f>'영장(C,H,M,L)'!B$6</x:f>
        <x:v xml:space="preserve">침착한 수비수	</x:v>
      </x:c>
      <x:c r="D2" s="88"/>
      <x:c r="E2" s="88"/>
      <x:c r="F2" s="88"/>
      <x:c r="G2" s="89"/>
    </x:row>
    <x:row r="3" spans="2:7">
      <x:c r="B3" s="10" t="s">
        <x:v>113</x:v>
      </x:c>
      <x:c r="C3" s="12" t="str">
        <x:f>'캐릭터 설정정리'!$B$2</x:f>
        <x:v>영장</x:v>
      </x:c>
      <x:c r="D3" s="13" t="s">
        <x:v>104</x:v>
      </x:c>
      <x:c r="E3" s="12" t="str">
        <x:f>'캐릭터 설정정리'!$E$5</x:f>
        <x:v>M</x:v>
      </x:c>
      <x:c r="F3" s="13" t="s">
        <x:v>101</x:v>
      </x:c>
      <x:c r="G3" s="11" t="str">
        <x:f>'캐릭터 설정정리'!$B$4</x:f>
        <x:v>탱커</x:v>
      </x:c>
    </x:row>
    <x:row r="4" spans="2:9" ht="249.94999999999998863132" customHeight="1">
      <x:c r="B4" s="10" t="s">
        <x:v>105</x:v>
      </x:c>
      <x:c r="C4" s="70" t="e">
        <x:v>#VALUE!</x:v>
      </x:c>
      <x:c r="D4" s="70"/>
      <x:c r="E4" s="70"/>
      <x:c r="F4" s="70"/>
      <x:c r="G4" s="71"/>
      <x:c r="I4" s="4"/>
    </x:row>
    <x:row r="5" spans="2:14" ht="17.25">
      <x:c r="B5" s="10" t="s">
        <x:v>99</x:v>
      </x:c>
      <x:c r="C5" s="86">
        <x:v>4</x:v>
      </x:c>
      <x:c r="D5" s="86"/>
      <x:c r="E5" s="13" t="s">
        <x:v>108</x:v>
      </x:c>
      <x:c r="F5" s="86">
        <x:v>2</x:v>
      </x:c>
      <x:c r="G5" s="87"/>
      <x:c r="I5" s="4"/>
      <x:c r="J5" s="31"/>
      <x:c r="K5" s="31"/>
      <x:c r="L5" s="31"/>
      <x:c r="M5" s="31"/>
      <x:c r="N5" s="31"/>
    </x:row>
    <x:row r="6" spans="2:14">
      <x:c r="B6" s="94" t="s">
        <x:v>109</x:v>
      </x:c>
      <x:c r="C6" s="90" t="s">
        <x:v>183</x:v>
      </x:c>
      <x:c r="D6" s="91"/>
      <x:c r="E6" s="70" t="s">
        <x:v>224</x:v>
      </x:c>
      <x:c r="F6" s="70"/>
      <x:c r="G6" s="71"/>
      <x:c r="I6" s="8" t="s">
        <x:v>170</x:v>
      </x:c>
      <x:c r="J6" s="7" t="s">
        <x:v>189</x:v>
      </x:c>
      <x:c r="K6" s="6" t="s">
        <x:v>97</x:v>
      </x:c>
      <x:c r="L6" s="5" t="s">
        <x:v>107</x:v>
      </x:c>
      <x:c r="M6" s="32"/>
      <x:c r="N6" s="32"/>
    </x:row>
    <x:row r="7" spans="2:14" ht="17.25">
      <x:c r="B7" s="95"/>
      <x:c r="C7" s="90" t="s">
        <x:v>183</x:v>
      </x:c>
      <x:c r="D7" s="91"/>
      <x:c r="E7" s="70" t="s">
        <x:v>210</x:v>
      </x:c>
      <x:c r="F7" s="70"/>
      <x:c r="G7" s="71"/>
      <x:c r="I7" s="3">
        <x:f>C5+F5</x:f>
        <x:v>6</x:v>
      </x:c>
      <x:c r="J7" s="2">
        <x:f>SUBTOTAL(3,C6:D10)</x:f>
        <x:v>2</x:v>
      </x:c>
      <x:c r="K7" s="2">
        <x:f>CHOOSE(MATCH(E3,{"R1","R2","H","M","L"},0),4,5,12,8,6)</x:f>
        <x:v>8</x:v>
      </x:c>
      <x:c r="L7" s="1">
        <x:f>K7-I7-J7</x:f>
        <x:v>0</x:v>
      </x:c>
      <x:c r="M7" s="32"/>
      <x:c r="N7" s="32"/>
    </x:row>
    <x:row r="8" spans="2:14">
      <x:c r="B8" s="95"/>
      <x:c r="C8" s="90"/>
      <x:c r="D8" s="91"/>
      <x:c r="E8" s="83"/>
      <x:c r="F8" s="84"/>
      <x:c r="G8" s="85"/>
      <x:c r="J8" s="32"/>
      <x:c r="K8" s="32"/>
      <x:c r="L8" s="32"/>
      <x:c r="M8" s="32"/>
      <x:c r="N8" s="32"/>
    </x:row>
    <x:row r="9" spans="2:14">
      <x:c r="B9" s="95"/>
      <x:c r="C9" s="90"/>
      <x:c r="D9" s="91"/>
      <x:c r="E9" s="83"/>
      <x:c r="F9" s="84"/>
      <x:c r="G9" s="85"/>
      <x:c r="J9" s="32"/>
      <x:c r="K9" s="32"/>
      <x:c r="L9" s="32"/>
      <x:c r="M9" s="32"/>
      <x:c r="N9" s="32"/>
    </x:row>
    <x:row r="10" spans="2:14" ht="17.25">
      <x:c r="B10" s="96"/>
      <x:c r="C10" s="101"/>
      <x:c r="D10" s="102"/>
      <x:c r="E10" s="99"/>
      <x:c r="F10" s="99"/>
      <x:c r="G10" s="100"/>
      <x:c r="J10" s="32"/>
      <x:c r="K10" s="32"/>
      <x:c r="L10" s="32"/>
      <x:c r="M10" s="32"/>
      <x:c r="N10" s="32"/>
    </x:row>
    <x:row r="11" spans="3:3" ht="30" customHeight="1">
      <x:c r="C11" s="9"/>
    </x:row>
    <x:row r="12" spans="3:21" ht="17.10000000000000142109" customHeight="1">
      <x:c r="C12" s="9"/>
      <x:c r="I12" s="43" t="s">
        <x:v>195</x:v>
      </x:c>
      <x:c r="J12" s="41" t="s">
        <x:v>217</x:v>
      </x:c>
      <x:c r="K12" s="41" t="s">
        <x:v>141</x:v>
      </x:c>
      <x:c r="L12" s="41" t="s">
        <x:v>203</x:v>
      </x:c>
      <x:c r="M12" s="44" t="s">
        <x:v>206</x:v>
      </x:c>
      <x:c r="N12" s="45" t="s">
        <x:v>215</x:v>
      </x:c>
      <x:c r="P12" s="43" t="s">
        <x:v>195</x:v>
      </x:c>
      <x:c r="Q12" s="41" t="s">
        <x:v>217</x:v>
      </x:c>
      <x:c r="R12" s="41" t="s">
        <x:v>141</x:v>
      </x:c>
      <x:c r="S12" s="41" t="s">
        <x:v>203</x:v>
      </x:c>
      <x:c r="T12" s="44" t="s">
        <x:v>206</x:v>
      </x:c>
      <x:c r="U12" s="45" t="s">
        <x:v>215</x:v>
      </x:c>
    </x:row>
    <x:row r="13" spans="3:21" ht="17.10000000000000142109" customHeight="1">
      <x:c r="C13" s="9"/>
      <x:c r="I13" s="46" t="s">
        <x:v>153</x:v>
      </x:c>
      <x:c r="J13" s="42" t="s">
        <x:v>146</x:v>
      </x:c>
      <x:c r="K13" s="42" t="s">
        <x:v>153</x:v>
      </x:c>
      <x:c r="L13" s="42"/>
      <x:c r="M13" s="47">
        <x:v>1</x:v>
      </x:c>
      <x:c r="N13" s="48">
        <x:v>1</x:v>
      </x:c>
      <x:c r="P13" s="46" t="s">
        <x:v>153</x:v>
      </x:c>
      <x:c r="Q13" s="42" t="s">
        <x:v>146</x:v>
      </x:c>
      <x:c r="R13" s="42" t="s">
        <x:v>153</x:v>
      </x:c>
      <x:c r="S13" s="42" t="s">
        <x:v>153</x:v>
      </x:c>
      <x:c r="T13" s="47"/>
      <x:c r="U13" s="48">
        <x:v>1</x:v>
      </x:c>
    </x:row>
    <x:row r="14" spans="3:21" ht="17.10000000000000142109" customHeight="1">
      <x:c r="C14" s="9"/>
      <x:c r="I14" s="43"/>
      <x:c r="J14" s="41"/>
      <x:c r="K14" s="41"/>
      <x:c r="L14" s="44"/>
      <x:c r="M14" s="44"/>
      <x:c r="N14" s="45" t="s">
        <x:v>137</x:v>
      </x:c>
      <x:c r="P14" s="43"/>
      <x:c r="Q14" s="41"/>
      <x:c r="R14" s="41"/>
      <x:c r="S14" s="44"/>
      <x:c r="T14" s="44"/>
      <x:c r="U14" s="45" t="s">
        <x:v>137</x:v>
      </x:c>
    </x:row>
    <x:row r="15" spans="3:21" ht="17.10000000000000142109" customHeight="1">
      <x:c r="C15" s="9"/>
      <x:c r="I15" s="49"/>
      <x:c r="J15" s="47"/>
      <x:c r="K15" s="47"/>
      <x:c r="L15" s="47"/>
      <x:c r="M15" s="47"/>
      <x:c r="N15" s="50">
        <x:f>I13+J13+K13+L13+M13+N13+I15+J15+K15+L15+M15</x:f>
        <x:v>8</x:v>
      </x:c>
      <x:c r="P15" s="49"/>
      <x:c r="Q15" s="47"/>
      <x:c r="R15" s="47"/>
      <x:c r="S15" s="47"/>
      <x:c r="T15" s="47"/>
      <x:c r="U15" s="50">
        <x:f>P13+Q13+R13+S13+T13+U13+P15+Q15+R15+S15+T15</x:f>
        <x:v>8</x:v>
      </x:c>
    </x:row>
    <x:row r="16" spans="3:3" ht="30" customHeight="1">
      <x:c r="C16" s="9"/>
    </x:row>
    <x:row r="17" spans="2:21">
      <x:c r="B17" s="14" t="s">
        <x:v>112</x:v>
      </x:c>
      <x:c r="C17" s="92" t="s">
        <x:v>111</x:v>
      </x:c>
      <x:c r="D17" s="93"/>
      <x:c r="E17" s="33" t="s">
        <x:v>143</x:v>
      </x:c>
      <x:c r="F17" s="79" t="s">
        <x:v>151</x:v>
      </x:c>
      <x:c r="G17" s="62"/>
      <x:c r="I17" s="14" t="s">
        <x:v>112</x:v>
      </x:c>
      <x:c r="J17" s="77" t="s">
        <x:v>109</x:v>
      </x:c>
      <x:c r="K17" s="78"/>
      <x:c r="L17" s="33" t="s">
        <x:v>143</x:v>
      </x:c>
      <x:c r="M17" s="79" t="str">
        <x:f>RIGHT(C6,1)</x:f>
        <x:v>2</x:v>
      </x:c>
      <x:c r="N17" s="62"/>
      <x:c r="P17" s="14" t="s">
        <x:v>112</x:v>
      </x:c>
      <x:c r="Q17" s="77" t="s">
        <x:v>109</x:v>
      </x:c>
      <x:c r="R17" s="78"/>
      <x:c r="S17" s="33" t="s">
        <x:v>143</x:v>
      </x:c>
      <x:c r="T17" s="79" t="str">
        <x:f>RIGHT(C7,1)</x:f>
        <x:v>2</x:v>
      </x:c>
      <x:c r="U17" s="62"/>
    </x:row>
    <x:row r="18" spans="2:21">
      <x:c r="B18" s="30" t="s">
        <x:v>106</x:v>
      </x:c>
      <x:c r="C18" s="80" t="str">
        <x:f>C2&amp;"(이동)"</x:f>
        <x:v>침착한 수비수	(이동)</x:v>
      </x:c>
      <x:c r="D18" s="81"/>
      <x:c r="E18" s="81"/>
      <x:c r="F18" s="81"/>
      <x:c r="G18" s="82"/>
      <x:c r="I18" s="10" t="s">
        <x:v>106</x:v>
      </x:c>
      <x:c r="J18" s="83" t="str">
        <x:f>E6</x:f>
        <x:v>철벽 태세</x:v>
      </x:c>
      <x:c r="K18" s="84"/>
      <x:c r="L18" s="84"/>
      <x:c r="M18" s="84"/>
      <x:c r="N18" s="85"/>
      <x:c r="P18" s="10" t="s">
        <x:v>106</x:v>
      </x:c>
      <x:c r="Q18" s="83" t="str">
        <x:f>E7</x:f>
        <x:v>순응의 반격</x:v>
      </x:c>
      <x:c r="R18" s="84"/>
      <x:c r="S18" s="84"/>
      <x:c r="T18" s="84"/>
      <x:c r="U18" s="85"/>
    </x:row>
    <x:row r="19" spans="2:21" ht="249.94999999999998863132" customHeight="1">
      <x:c r="B19" s="10" t="s">
        <x:v>105</x:v>
      </x:c>
      <x:c r="C19" s="70" t="e">
        <x:v>#VALUE!</x:v>
      </x:c>
      <x:c r="D19" s="70"/>
      <x:c r="E19" s="70"/>
      <x:c r="F19" s="70"/>
      <x:c r="G19" s="71"/>
      <x:c r="I19" s="10" t="s">
        <x:v>105</x:v>
      </x:c>
      <x:c r="J19" s="83" t="e">
        <x:v>#VALUE!</x:v>
      </x:c>
      <x:c r="K19" s="84"/>
      <x:c r="L19" s="84"/>
      <x:c r="M19" s="84"/>
      <x:c r="N19" s="85"/>
      <x:c r="P19" s="10" t="s">
        <x:v>105</x:v>
      </x:c>
      <x:c r="Q19" s="83" t="e">
        <x:v>#VALUE!</x:v>
      </x:c>
      <x:c r="R19" s="84"/>
      <x:c r="S19" s="84"/>
      <x:c r="T19" s="84"/>
      <x:c r="U19" s="85"/>
    </x:row>
    <x:row r="20" spans="2:21" ht="53.25" customHeight="1">
      <x:c r="B20" s="10" t="s">
        <x:v>98</x:v>
      </x:c>
      <x:c r="C20" s="74" t="s">
        <x:v>43</x:v>
      </x:c>
      <x:c r="D20" s="75"/>
      <x:c r="E20" s="75"/>
      <x:c r="F20" s="75"/>
      <x:c r="G20" s="76"/>
      <x:c r="I20" s="10" t="s">
        <x:v>98</x:v>
      </x:c>
      <x:c r="J20" s="74" t="s">
        <x:v>56</x:v>
      </x:c>
      <x:c r="K20" s="75"/>
      <x:c r="L20" s="75"/>
      <x:c r="M20" s="75"/>
      <x:c r="N20" s="76"/>
      <x:c r="P20" s="10" t="s">
        <x:v>98</x:v>
      </x:c>
      <x:c r="Q20" s="74" t="s">
        <x:v>20</x:v>
      </x:c>
      <x:c r="R20" s="75"/>
      <x:c r="S20" s="75"/>
      <x:c r="T20" s="75"/>
      <x:c r="U20" s="76"/>
    </x:row>
    <x:row r="21" spans="2:21" ht="258" customHeight="1">
      <x:c r="B21" s="34" t="s">
        <x:v>177</x:v>
      </x:c>
      <x:c r="C21" s="72" t="e">
        <x:v>#VALUE!</x:v>
      </x:c>
      <x:c r="D21" s="72"/>
      <x:c r="E21" s="72"/>
      <x:c r="F21" s="72"/>
      <x:c r="G21" s="73"/>
      <x:c r="I21" s="34" t="s">
        <x:v>177</x:v>
      </x:c>
      <x:c r="J21" s="72" t="e">
        <x:v>#VALUE!</x:v>
      </x:c>
      <x:c r="K21" s="72"/>
      <x:c r="L21" s="72"/>
      <x:c r="M21" s="72"/>
      <x:c r="N21" s="73"/>
      <x:c r="P21" s="34" t="s">
        <x:v>177</x:v>
      </x:c>
      <x:c r="Q21" s="72" t="e">
        <x:v>#VALUE!</x:v>
      </x:c>
      <x:c r="R21" s="72"/>
      <x:c r="S21" s="72"/>
      <x:c r="T21" s="72"/>
      <x:c r="U21" s="73"/>
    </x:row>
    <x:row r="22" spans="3:3" ht="30" customHeight="1">
      <x:c r="C22" s="9"/>
    </x:row>
    <x:row r="23" spans="2:7">
      <x:c r="B23" s="14" t="s">
        <x:v>106</x:v>
      </x:c>
      <x:c r="C23" s="88" t="str">
        <x:f>'영장(C,H,M,L)'!C6</x:f>
        <x:v>나태한 문지기</x:v>
      </x:c>
      <x:c r="D23" s="88"/>
      <x:c r="E23" s="88"/>
      <x:c r="F23" s="88"/>
      <x:c r="G23" s="89"/>
    </x:row>
    <x:row r="24" spans="2:7">
      <x:c r="B24" s="10" t="s">
        <x:v>113</x:v>
      </x:c>
      <x:c r="C24" s="12" t="str">
        <x:f>'캐릭터 설정정리'!$B$2</x:f>
        <x:v>영장</x:v>
      </x:c>
      <x:c r="D24" s="13" t="s">
        <x:v>104</x:v>
      </x:c>
      <x:c r="E24" s="12" t="str">
        <x:f>'캐릭터 설정정리'!$E$5</x:f>
        <x:v>M</x:v>
      </x:c>
      <x:c r="F24" s="13" t="s">
        <x:v>101</x:v>
      </x:c>
      <x:c r="G24" s="11" t="str">
        <x:f>'캐릭터 설정정리'!$B$4</x:f>
        <x:v>탱커</x:v>
      </x:c>
    </x:row>
    <x:row r="25" spans="2:9" ht="249.94999999999998863132" customHeight="1">
      <x:c r="B25" s="10" t="s">
        <x:v>105</x:v>
      </x:c>
      <x:c r="C25" s="70" t="e">
        <x:v>#VALUE!</x:v>
      </x:c>
      <x:c r="D25" s="70"/>
      <x:c r="E25" s="70"/>
      <x:c r="F25" s="70"/>
      <x:c r="G25" s="71"/>
      <x:c r="I25" s="4"/>
    </x:row>
    <x:row r="26" spans="2:14" ht="17.25">
      <x:c r="B26" s="10" t="s">
        <x:v>99</x:v>
      </x:c>
      <x:c r="C26" s="86">
        <x:v>3</x:v>
      </x:c>
      <x:c r="D26" s="86"/>
      <x:c r="E26" s="13" t="s">
        <x:v>108</x:v>
      </x:c>
      <x:c r="F26" s="86">
        <x:v>3</x:v>
      </x:c>
      <x:c r="G26" s="87"/>
      <x:c r="I26" s="4"/>
      <x:c r="J26" s="31"/>
      <x:c r="K26" s="31"/>
      <x:c r="L26" s="31"/>
      <x:c r="M26" s="31"/>
      <x:c r="N26" s="31"/>
    </x:row>
    <x:row r="27" spans="2:14">
      <x:c r="B27" s="94" t="s">
        <x:v>109</x:v>
      </x:c>
      <x:c r="C27" s="90" t="s">
        <x:v>192</x:v>
      </x:c>
      <x:c r="D27" s="91"/>
      <x:c r="E27" s="70" t="s">
        <x:v>92</x:v>
      </x:c>
      <x:c r="F27" s="70"/>
      <x:c r="G27" s="71"/>
      <x:c r="I27" s="8" t="s">
        <x:v>170</x:v>
      </x:c>
      <x:c r="J27" s="7" t="s">
        <x:v>189</x:v>
      </x:c>
      <x:c r="K27" s="6" t="s">
        <x:v>97</x:v>
      </x:c>
      <x:c r="L27" s="5" t="s">
        <x:v>107</x:v>
      </x:c>
      <x:c r="M27" s="32"/>
      <x:c r="N27" s="32"/>
    </x:row>
    <x:row r="28" spans="2:14" ht="17.25">
      <x:c r="B28" s="95"/>
      <x:c r="C28" s="90"/>
      <x:c r="D28" s="91"/>
      <x:c r="E28" s="70"/>
      <x:c r="F28" s="70"/>
      <x:c r="G28" s="71"/>
      <x:c r="I28" s="3">
        <x:f>C26+F26</x:f>
        <x:v>6</x:v>
      </x:c>
      <x:c r="J28" s="2">
        <x:f>SUBTOTAL(3,C27:D31)</x:f>
        <x:v>1</x:v>
      </x:c>
      <x:c r="K28" s="2">
        <x:f>CHOOSE(MATCH(E24,{"R1","R2","H","M","L"},0),4,5,12,8,6)</x:f>
        <x:v>8</x:v>
      </x:c>
      <x:c r="L28" s="1">
        <x:f>K28-I28-J28</x:f>
        <x:v>1</x:v>
      </x:c>
      <x:c r="M28" s="32"/>
      <x:c r="N28" s="32"/>
    </x:row>
    <x:row r="29" spans="2:14">
      <x:c r="B29" s="95"/>
      <x:c r="C29" s="90"/>
      <x:c r="D29" s="91"/>
      <x:c r="E29" s="83"/>
      <x:c r="F29" s="84"/>
      <x:c r="G29" s="85"/>
      <x:c r="J29" s="32"/>
      <x:c r="K29" s="32"/>
      <x:c r="L29" s="32"/>
      <x:c r="M29" s="32"/>
      <x:c r="N29" s="32"/>
    </x:row>
    <x:row r="30" spans="2:14">
      <x:c r="B30" s="95"/>
      <x:c r="C30" s="90"/>
      <x:c r="D30" s="91"/>
      <x:c r="E30" s="83"/>
      <x:c r="F30" s="84"/>
      <x:c r="G30" s="85"/>
      <x:c r="J30" s="32"/>
      <x:c r="K30" s="32"/>
      <x:c r="L30" s="32"/>
      <x:c r="M30" s="32"/>
      <x:c r="N30" s="32"/>
    </x:row>
    <x:row r="31" spans="2:14" ht="17.25">
      <x:c r="B31" s="96"/>
      <x:c r="C31" s="101"/>
      <x:c r="D31" s="102"/>
      <x:c r="E31" s="99"/>
      <x:c r="F31" s="99"/>
      <x:c r="G31" s="100"/>
      <x:c r="J31" s="32"/>
      <x:c r="K31" s="32"/>
      <x:c r="L31" s="32"/>
      <x:c r="M31" s="32"/>
      <x:c r="N31" s="32"/>
    </x:row>
    <x:row r="32" spans="3:3" ht="30" customHeight="1">
      <x:c r="C32" s="9"/>
    </x:row>
    <x:row r="33" spans="3:14" ht="17.10000000000000142109" customHeight="1">
      <x:c r="C33" s="9"/>
      <x:c r="I33" s="43" t="s">
        <x:v>195</x:v>
      </x:c>
      <x:c r="J33" s="41" t="s">
        <x:v>217</x:v>
      </x:c>
      <x:c r="K33" s="41" t="s">
        <x:v>141</x:v>
      </x:c>
      <x:c r="L33" s="41" t="s">
        <x:v>203</x:v>
      </x:c>
      <x:c r="M33" s="44" t="s">
        <x:v>206</x:v>
      </x:c>
      <x:c r="N33" s="45" t="s">
        <x:v>215</x:v>
      </x:c>
    </x:row>
    <x:row r="34" spans="3:14" ht="17.10000000000000142109" customHeight="1">
      <x:c r="C34" s="9"/>
      <x:c r="I34" s="46" t="s">
        <x:v>139</x:v>
      </x:c>
      <x:c r="J34" s="42" t="s">
        <x:v>125</x:v>
      </x:c>
      <x:c r="K34" s="42" t="s">
        <x:v>146</x:v>
      </x:c>
      <x:c r="L34" s="42"/>
      <x:c r="M34" s="47"/>
      <x:c r="N34" s="48"/>
    </x:row>
    <x:row r="35" spans="3:14" ht="17.10000000000000142109" customHeight="1">
      <x:c r="C35" s="9"/>
      <x:c r="I35" s="43" t="s">
        <x:v>111</x:v>
      </x:c>
      <x:c r="J35" s="41"/>
      <x:c r="K35" s="41"/>
      <x:c r="L35" s="44"/>
      <x:c r="M35" s="44"/>
      <x:c r="N35" s="45" t="s">
        <x:v>137</x:v>
      </x:c>
    </x:row>
    <x:row r="36" spans="3:14" ht="17.10000000000000142109" customHeight="1">
      <x:c r="C36" s="9"/>
      <x:c r="I36" s="49">
        <x:v>1</x:v>
      </x:c>
      <x:c r="J36" s="47"/>
      <x:c r="K36" s="47"/>
      <x:c r="L36" s="47"/>
      <x:c r="M36" s="47"/>
      <x:c r="N36" s="50">
        <x:f>I34+J34+K34+L34+M34+N34+I36+J36+K36+L36+M36</x:f>
        <x:v>13</x:v>
      </x:c>
    </x:row>
    <x:row r="37" spans="3:3" ht="30" customHeight="1">
      <x:c r="C37" s="9"/>
    </x:row>
    <x:row r="38" spans="2:19">
      <x:c r="B38" s="14" t="s">
        <x:v>112</x:v>
      </x:c>
      <x:c r="C38" s="92" t="s">
        <x:v>111</x:v>
      </x:c>
      <x:c r="D38" s="93"/>
      <x:c r="E38" s="33" t="s">
        <x:v>143</x:v>
      </x:c>
      <x:c r="F38" s="79" t="s">
        <x:v>151</x:v>
      </x:c>
      <x:c r="G38" s="62"/>
      <x:c r="I38" s="14" t="s">
        <x:v>112</x:v>
      </x:c>
      <x:c r="J38" s="77" t="s">
        <x:v>109</x:v>
      </x:c>
      <x:c r="K38" s="78"/>
      <x:c r="L38" s="33" t="s">
        <x:v>143</x:v>
      </x:c>
      <x:c r="M38" s="79" t="str">
        <x:f>RIGHT(C27,1)</x:f>
        <x:v>3</x:v>
      </x:c>
      <x:c r="N38" s="62"/>
      <x:c r="P38" s="4"/>
      <x:c r="S38" s="4"/>
    </x:row>
    <x:row r="39" spans="2:16">
      <x:c r="B39" s="30" t="s">
        <x:v>106</x:v>
      </x:c>
      <x:c r="C39" s="80" t="str">
        <x:f>C23&amp;"(이동)"</x:f>
        <x:v>나태한 문지기(이동)</x:v>
      </x:c>
      <x:c r="D39" s="81"/>
      <x:c r="E39" s="81"/>
      <x:c r="F39" s="81"/>
      <x:c r="G39" s="82"/>
      <x:c r="I39" s="10" t="s">
        <x:v>106</x:v>
      </x:c>
      <x:c r="J39" s="83" t="str">
        <x:f>E27</x:f>
        <x:v>그래도 일이니까</x:v>
      </x:c>
      <x:c r="K39" s="84"/>
      <x:c r="L39" s="84"/>
      <x:c r="M39" s="84"/>
      <x:c r="N39" s="85"/>
      <x:c r="P39" s="4"/>
    </x:row>
    <x:row r="40" spans="2:16" ht="249.94999999999998863132" customHeight="1">
      <x:c r="B40" s="10" t="s">
        <x:v>105</x:v>
      </x:c>
      <x:c r="C40" s="70" t="e">
        <x:v>#VALUE!</x:v>
      </x:c>
      <x:c r="D40" s="70"/>
      <x:c r="E40" s="70"/>
      <x:c r="F40" s="70"/>
      <x:c r="G40" s="71"/>
      <x:c r="I40" s="10" t="s">
        <x:v>105</x:v>
      </x:c>
      <x:c r="J40" s="70" t="e">
        <x:v>#VALUE!</x:v>
      </x:c>
      <x:c r="K40" s="70"/>
      <x:c r="L40" s="70"/>
      <x:c r="M40" s="70"/>
      <x:c r="N40" s="71"/>
      <x:c r="P40" s="4"/>
    </x:row>
    <x:row r="41" spans="2:21" ht="53.25" customHeight="1">
      <x:c r="B41" s="10" t="s">
        <x:v>98</x:v>
      </x:c>
      <x:c r="C41" s="74" t="s">
        <x:v>43</x:v>
      </x:c>
      <x:c r="D41" s="75"/>
      <x:c r="E41" s="75"/>
      <x:c r="F41" s="75"/>
      <x:c r="G41" s="76"/>
      <x:c r="I41" s="10" t="s">
        <x:v>98</x:v>
      </x:c>
      <x:c r="J41" s="74" t="s">
        <x:v>79</x:v>
      </x:c>
      <x:c r="K41" s="75"/>
      <x:c r="L41" s="75"/>
      <x:c r="M41" s="75"/>
      <x:c r="N41" s="76"/>
      <x:c r="P41" s="4"/>
      <x:c r="Q41" s="36"/>
      <x:c r="R41" s="31"/>
      <x:c r="S41" s="31"/>
      <x:c r="T41" s="31"/>
      <x:c r="U41" s="31"/>
    </x:row>
    <x:row r="42" spans="2:21" ht="258" customHeight="1">
      <x:c r="B42" s="34" t="s">
        <x:v>177</x:v>
      </x:c>
      <x:c r="C42" s="72" t="e">
        <x:v>#VALUE!</x:v>
      </x:c>
      <x:c r="D42" s="72"/>
      <x:c r="E42" s="72"/>
      <x:c r="F42" s="72"/>
      <x:c r="G42" s="73"/>
      <x:c r="I42" s="34" t="s">
        <x:v>177</x:v>
      </x:c>
      <x:c r="J42" s="72" t="e">
        <x:v>#VALUE!</x:v>
      </x:c>
      <x:c r="K42" s="72"/>
      <x:c r="L42" s="72"/>
      <x:c r="M42" s="72"/>
      <x:c r="N42" s="73"/>
      <x:c r="P42" s="35"/>
      <x:c r="Q42" s="32"/>
      <x:c r="R42" s="32"/>
      <x:c r="S42" s="32"/>
      <x:c r="T42" s="32"/>
      <x:c r="U42" s="32"/>
    </x:row>
    <x:row r="43" ht="30" customHeight="1"/>
    <x:row r="44" spans="2:7">
      <x:c r="B44" s="14" t="s">
        <x:v>106</x:v>
      </x:c>
      <x:c r="C44" s="88" t="str">
        <x:f>'영장(C,H,M,L)'!D6</x:f>
        <x:v>마법 방패를 두른 수호자</x:v>
      </x:c>
      <x:c r="D44" s="88"/>
      <x:c r="E44" s="88"/>
      <x:c r="F44" s="88"/>
      <x:c r="G44" s="89"/>
    </x:row>
    <x:row r="45" spans="2:7">
      <x:c r="B45" s="10" t="s">
        <x:v>113</x:v>
      </x:c>
      <x:c r="C45" s="12" t="str">
        <x:f>'캐릭터 설정정리'!$B$2</x:f>
        <x:v>영장</x:v>
      </x:c>
      <x:c r="D45" s="13" t="s">
        <x:v>104</x:v>
      </x:c>
      <x:c r="E45" s="12" t="str">
        <x:f>'캐릭터 설정정리'!$E$5</x:f>
        <x:v>M</x:v>
      </x:c>
      <x:c r="F45" s="13" t="s">
        <x:v>101</x:v>
      </x:c>
      <x:c r="G45" s="11" t="str">
        <x:f>'캐릭터 설정정리'!$B$4</x:f>
        <x:v>탱커</x:v>
      </x:c>
    </x:row>
    <x:row r="46" spans="2:9" ht="249.94999999999998863132" customHeight="1">
      <x:c r="B46" s="10" t="s">
        <x:v>105</x:v>
      </x:c>
      <x:c r="C46" s="70" t="e">
        <x:v>#VALUE!</x:v>
      </x:c>
      <x:c r="D46" s="70"/>
      <x:c r="E46" s="70"/>
      <x:c r="F46" s="70"/>
      <x:c r="G46" s="71"/>
      <x:c r="I46" s="4"/>
    </x:row>
    <x:row r="47" spans="2:14" ht="17.25">
      <x:c r="B47" s="10" t="s">
        <x:v>99</x:v>
      </x:c>
      <x:c r="C47" s="103">
        <x:v>2</x:v>
      </x:c>
      <x:c r="D47" s="104"/>
      <x:c r="E47" s="13" t="s">
        <x:v>108</x:v>
      </x:c>
      <x:c r="F47" s="103">
        <x:v>4</x:v>
      </x:c>
      <x:c r="G47" s="105"/>
      <x:c r="I47" s="4"/>
      <x:c r="J47" s="31"/>
      <x:c r="K47" s="31"/>
      <x:c r="L47" s="31"/>
      <x:c r="M47" s="31"/>
      <x:c r="N47" s="31"/>
    </x:row>
    <x:row r="48" spans="2:14">
      <x:c r="B48" s="94" t="s">
        <x:v>109</x:v>
      </x:c>
      <x:c r="C48" s="90" t="s">
        <x:v>178</x:v>
      </x:c>
      <x:c r="D48" s="91"/>
      <x:c r="E48" s="83" t="s">
        <x:v>223</x:v>
      </x:c>
      <x:c r="F48" s="84"/>
      <x:c r="G48" s="85"/>
      <x:c r="I48" s="8" t="s">
        <x:v>170</x:v>
      </x:c>
      <x:c r="J48" s="7" t="s">
        <x:v>189</x:v>
      </x:c>
      <x:c r="K48" s="6" t="s">
        <x:v>97</x:v>
      </x:c>
      <x:c r="L48" s="5" t="s">
        <x:v>107</x:v>
      </x:c>
      <x:c r="M48" s="32"/>
      <x:c r="N48" s="32"/>
    </x:row>
    <x:row r="49" spans="2:14" ht="17.25">
      <x:c r="B49" s="95"/>
      <x:c r="C49" s="90" t="s">
        <x:v>183</x:v>
      </x:c>
      <x:c r="D49" s="91"/>
      <x:c r="E49" s="83" t="s">
        <x:v>220</x:v>
      </x:c>
      <x:c r="F49" s="84"/>
      <x:c r="G49" s="85"/>
      <x:c r="I49" s="3">
        <x:f>C47+F47</x:f>
        <x:v>6</x:v>
      </x:c>
      <x:c r="J49" s="2">
        <x:f>SUBTOTAL(3,C48:D52)</x:f>
        <x:v>2</x:v>
      </x:c>
      <x:c r="K49" s="2">
        <x:f>CHOOSE(MATCH(E45,{"R1","R2","H","M","L"},0),4,5,12,8,6)</x:f>
        <x:v>8</x:v>
      </x:c>
      <x:c r="L49" s="1">
        <x:f>K49-I49-J49</x:f>
        <x:v>0</x:v>
      </x:c>
      <x:c r="M49" s="32"/>
      <x:c r="N49" s="32"/>
    </x:row>
    <x:row r="50" spans="2:14">
      <x:c r="B50" s="95"/>
      <x:c r="C50" s="90"/>
      <x:c r="D50" s="91"/>
      <x:c r="E50" s="83"/>
      <x:c r="F50" s="84"/>
      <x:c r="G50" s="85"/>
      <x:c r="J50" s="32"/>
      <x:c r="K50" s="32"/>
      <x:c r="L50" s="32"/>
      <x:c r="M50" s="32"/>
      <x:c r="N50" s="32"/>
    </x:row>
    <x:row r="51" spans="2:14">
      <x:c r="B51" s="95"/>
      <x:c r="C51" s="90"/>
      <x:c r="D51" s="91"/>
      <x:c r="E51" s="83"/>
      <x:c r="F51" s="84"/>
      <x:c r="G51" s="85"/>
      <x:c r="J51" s="32"/>
      <x:c r="K51" s="32"/>
      <x:c r="L51" s="32"/>
      <x:c r="M51" s="32"/>
      <x:c r="N51" s="32"/>
    </x:row>
    <x:row r="52" spans="2:14" ht="17.25">
      <x:c r="B52" s="96"/>
      <x:c r="C52" s="101"/>
      <x:c r="D52" s="102"/>
      <x:c r="E52" s="99"/>
      <x:c r="F52" s="99"/>
      <x:c r="G52" s="100"/>
      <x:c r="J52" s="32"/>
      <x:c r="K52" s="32"/>
      <x:c r="L52" s="32"/>
      <x:c r="M52" s="32"/>
      <x:c r="N52" s="32"/>
    </x:row>
    <x:row r="53" spans="3:3" ht="30" customHeight="1">
      <x:c r="C53" s="9"/>
    </x:row>
    <x:row r="54" spans="3:21" ht="17.10000000000000142109" customHeight="1">
      <x:c r="C54" s="9"/>
      <x:c r="I54" s="43" t="s">
        <x:v>195</x:v>
      </x:c>
      <x:c r="J54" s="41" t="s">
        <x:v>217</x:v>
      </x:c>
      <x:c r="K54" s="41" t="s">
        <x:v>141</x:v>
      </x:c>
      <x:c r="L54" s="41" t="s">
        <x:v>203</x:v>
      </x:c>
      <x:c r="M54" s="44" t="s">
        <x:v>206</x:v>
      </x:c>
      <x:c r="N54" s="45" t="s">
        <x:v>215</x:v>
      </x:c>
      <x:c r="P54" s="43" t="s">
        <x:v>195</x:v>
      </x:c>
      <x:c r="Q54" s="41" t="s">
        <x:v>217</x:v>
      </x:c>
      <x:c r="R54" s="41" t="s">
        <x:v>141</x:v>
      </x:c>
      <x:c r="S54" s="41" t="s">
        <x:v>203</x:v>
      </x:c>
      <x:c r="T54" s="44" t="s">
        <x:v>206</x:v>
      </x:c>
      <x:c r="U54" s="45" t="s">
        <x:v>215</x:v>
      </x:c>
    </x:row>
    <x:row r="55" spans="3:21" ht="17.10000000000000142109" customHeight="1">
      <x:c r="C55" s="9"/>
      <x:c r="I55" s="46" t="s">
        <x:v>153</x:v>
      </x:c>
      <x:c r="J55" s="42" t="s">
        <x:v>150</x:v>
      </x:c>
      <x:c r="K55" s="42" t="s">
        <x:v>153</x:v>
      </x:c>
      <x:c r="L55" s="42"/>
      <x:c r="M55" s="47">
        <x:v>1</x:v>
      </x:c>
      <x:c r="N55" s="48"/>
      <x:c r="P55" s="46" t="s">
        <x:v>150</x:v>
      </x:c>
      <x:c r="Q55" s="42" t="s">
        <x:v>139</x:v>
      </x:c>
      <x:c r="R55" s="42" t="s">
        <x:v>153</x:v>
      </x:c>
      <x:c r="S55" s="42"/>
      <x:c r="T55" s="47"/>
      <x:c r="U55" s="48"/>
    </x:row>
    <x:row r="56" spans="3:21" ht="17.10000000000000142109" customHeight="1">
      <x:c r="C56" s="9"/>
      <x:c r="I56" s="43"/>
      <x:c r="J56" s="41"/>
      <x:c r="K56" s="41"/>
      <x:c r="L56" s="44"/>
      <x:c r="M56" s="44"/>
      <x:c r="N56" s="45" t="s">
        <x:v>137</x:v>
      </x:c>
      <x:c r="P56" s="43"/>
      <x:c r="Q56" s="41"/>
      <x:c r="R56" s="41"/>
      <x:c r="S56" s="44"/>
      <x:c r="T56" s="44"/>
      <x:c r="U56" s="45" t="s">
        <x:v>137</x:v>
      </x:c>
    </x:row>
    <x:row r="57" spans="3:21" ht="17.10000000000000142109" customHeight="1">
      <x:c r="C57" s="9"/>
      <x:c r="I57" s="49"/>
      <x:c r="J57" s="47"/>
      <x:c r="K57" s="47"/>
      <x:c r="L57" s="47"/>
      <x:c r="M57" s="47"/>
      <x:c r="N57" s="50">
        <x:f>I55+J55+K55+L55+M55+N55+I57+J57+K57+L57+M57</x:f>
        <x:v>5</x:v>
      </x:c>
      <x:c r="P57" s="49"/>
      <x:c r="Q57" s="47"/>
      <x:c r="R57" s="47"/>
      <x:c r="S57" s="47"/>
      <x:c r="T57" s="47"/>
      <x:c r="U57" s="50">
        <x:f>P55+Q55+R55+S55+T55+U55+P57+Q57+R57+S57+T57</x:f>
        <x:v>6</x:v>
      </x:c>
    </x:row>
    <x:row r="58" spans="3:3" ht="30" customHeight="1">
      <x:c r="C58" s="9"/>
    </x:row>
    <x:row r="59" spans="2:21">
      <x:c r="B59" s="14" t="s">
        <x:v>112</x:v>
      </x:c>
      <x:c r="C59" s="92" t="s">
        <x:v>111</x:v>
      </x:c>
      <x:c r="D59" s="93"/>
      <x:c r="E59" s="33" t="s">
        <x:v>143</x:v>
      </x:c>
      <x:c r="F59" s="79" t="s">
        <x:v>151</x:v>
      </x:c>
      <x:c r="G59" s="62"/>
      <x:c r="I59" s="14" t="s">
        <x:v>112</x:v>
      </x:c>
      <x:c r="J59" s="77" t="s">
        <x:v>109</x:v>
      </x:c>
      <x:c r="K59" s="78"/>
      <x:c r="L59" s="33" t="s">
        <x:v>143</x:v>
      </x:c>
      <x:c r="M59" s="79" t="str">
        <x:f>RIGHT(C48,1)</x:f>
        <x:v>1</x:v>
      </x:c>
      <x:c r="N59" s="62"/>
      <x:c r="P59" s="14" t="s">
        <x:v>112</x:v>
      </x:c>
      <x:c r="Q59" s="77" t="s">
        <x:v>109</x:v>
      </x:c>
      <x:c r="R59" s="78"/>
      <x:c r="S59" s="33" t="s">
        <x:v>143</x:v>
      </x:c>
      <x:c r="T59" s="79" t="str">
        <x:f>RIGHT(C49,1)</x:f>
        <x:v>2</x:v>
      </x:c>
      <x:c r="U59" s="62"/>
    </x:row>
    <x:row r="60" spans="2:21">
      <x:c r="B60" s="30" t="s">
        <x:v>106</x:v>
      </x:c>
      <x:c r="C60" s="80" t="str">
        <x:f>C44&amp;"(이동)"</x:f>
        <x:v>마법 방패를 두른 수호자(이동)</x:v>
      </x:c>
      <x:c r="D60" s="81"/>
      <x:c r="E60" s="81"/>
      <x:c r="F60" s="81"/>
      <x:c r="G60" s="82"/>
      <x:c r="I60" s="10" t="s">
        <x:v>106</x:v>
      </x:c>
      <x:c r="J60" s="83" t="str">
        <x:f>E48</x:f>
        <x:v>오색방진</x:v>
      </x:c>
      <x:c r="K60" s="84"/>
      <x:c r="L60" s="84"/>
      <x:c r="M60" s="84"/>
      <x:c r="N60" s="85"/>
      <x:c r="P60" s="10" t="s">
        <x:v>106</x:v>
      </x:c>
      <x:c r="Q60" s="83" t="str">
        <x:f>E49</x:f>
        <x:v>마법반사진</x:v>
      </x:c>
      <x:c r="R60" s="84"/>
      <x:c r="S60" s="84"/>
      <x:c r="T60" s="84"/>
      <x:c r="U60" s="85"/>
    </x:row>
    <x:row r="61" spans="2:21" ht="249.94999999999998863132" customHeight="1">
      <x:c r="B61" s="10" t="s">
        <x:v>105</x:v>
      </x:c>
      <x:c r="C61" s="70" t="e">
        <x:v>#VALUE!</x:v>
      </x:c>
      <x:c r="D61" s="70"/>
      <x:c r="E61" s="70"/>
      <x:c r="F61" s="70"/>
      <x:c r="G61" s="71"/>
      <x:c r="I61" s="10" t="s">
        <x:v>105</x:v>
      </x:c>
      <x:c r="J61" s="70" t="e">
        <x:v>#VALUE!</x:v>
      </x:c>
      <x:c r="K61" s="70"/>
      <x:c r="L61" s="70"/>
      <x:c r="M61" s="70"/>
      <x:c r="N61" s="71"/>
      <x:c r="P61" s="10" t="s">
        <x:v>105</x:v>
      </x:c>
      <x:c r="Q61" s="70" t="e">
        <x:v>#VALUE!</x:v>
      </x:c>
      <x:c r="R61" s="70"/>
      <x:c r="S61" s="70"/>
      <x:c r="T61" s="70"/>
      <x:c r="U61" s="71"/>
    </x:row>
    <x:row r="62" spans="2:21" ht="53.25" customHeight="1">
      <x:c r="B62" s="10" t="s">
        <x:v>98</x:v>
      </x:c>
      <x:c r="C62" s="74" t="s">
        <x:v>43</x:v>
      </x:c>
      <x:c r="D62" s="75"/>
      <x:c r="E62" s="75"/>
      <x:c r="F62" s="75"/>
      <x:c r="G62" s="76"/>
      <x:c r="I62" s="10" t="s">
        <x:v>98</x:v>
      </x:c>
      <x:c r="J62" s="74" t="s">
        <x:v>30</x:v>
      </x:c>
      <x:c r="K62" s="75"/>
      <x:c r="L62" s="75"/>
      <x:c r="M62" s="75"/>
      <x:c r="N62" s="76"/>
      <x:c r="P62" s="10" t="s">
        <x:v>98</x:v>
      </x:c>
      <x:c r="Q62" s="74" t="s">
        <x:v>3</x:v>
      </x:c>
      <x:c r="R62" s="75"/>
      <x:c r="S62" s="75"/>
      <x:c r="T62" s="75"/>
      <x:c r="U62" s="76"/>
    </x:row>
    <x:row r="63" spans="2:21" ht="258" customHeight="1">
      <x:c r="B63" s="34" t="s">
        <x:v>177</x:v>
      </x:c>
      <x:c r="C63" s="72" t="e">
        <x:v>#VALUE!</x:v>
      </x:c>
      <x:c r="D63" s="72"/>
      <x:c r="E63" s="72"/>
      <x:c r="F63" s="72"/>
      <x:c r="G63" s="73"/>
      <x:c r="I63" s="34" t="s">
        <x:v>177</x:v>
      </x:c>
      <x:c r="J63" s="72" t="e">
        <x:v>#VALUE!</x:v>
      </x:c>
      <x:c r="K63" s="72"/>
      <x:c r="L63" s="72"/>
      <x:c r="M63" s="72"/>
      <x:c r="N63" s="73"/>
      <x:c r="P63" s="34" t="s">
        <x:v>177</x:v>
      </x:c>
      <x:c r="Q63" s="72" t="e">
        <x:v>#VALUE!</x:v>
      </x:c>
      <x:c r="R63" s="72"/>
      <x:c r="S63" s="72"/>
      <x:c r="T63" s="72"/>
      <x:c r="U63" s="73"/>
    </x:row>
  </x:sheetData>
  <x:mergeCells count="93">
    <x:mergeCell ref="C2:G2"/>
    <x:mergeCell ref="C4:G4"/>
    <x:mergeCell ref="C5:D5"/>
    <x:mergeCell ref="F5:G5"/>
    <x:mergeCell ref="B6:B10"/>
    <x:mergeCell ref="C6:D6"/>
    <x:mergeCell ref="E6:G6"/>
    <x:mergeCell ref="C7:D7"/>
    <x:mergeCell ref="E7:G7"/>
    <x:mergeCell ref="C8:D8"/>
    <x:mergeCell ref="E8:G8"/>
    <x:mergeCell ref="C9:D9"/>
    <x:mergeCell ref="E9:G9"/>
    <x:mergeCell ref="C10:D10"/>
    <x:mergeCell ref="E10:G10"/>
    <x:mergeCell ref="C25:G25"/>
    <x:mergeCell ref="J17:K17"/>
    <x:mergeCell ref="M17:N17"/>
    <x:mergeCell ref="C18:G18"/>
    <x:mergeCell ref="J18:N18"/>
    <x:mergeCell ref="C19:G19"/>
    <x:mergeCell ref="J19:N19"/>
    <x:mergeCell ref="C17:D17"/>
    <x:mergeCell ref="F17:G17"/>
    <x:mergeCell ref="C20:G20"/>
    <x:mergeCell ref="J20:N20"/>
    <x:mergeCell ref="C21:G21"/>
    <x:mergeCell ref="J21:N21"/>
    <x:mergeCell ref="C23:G23"/>
    <x:mergeCell ref="C26:D26"/>
    <x:mergeCell ref="F26:G26"/>
    <x:mergeCell ref="B27:B31"/>
    <x:mergeCell ref="C27:D27"/>
    <x:mergeCell ref="E27:G27"/>
    <x:mergeCell ref="C28:D28"/>
    <x:mergeCell ref="E28:G28"/>
    <x:mergeCell ref="C29:D29"/>
    <x:mergeCell ref="E29:G29"/>
    <x:mergeCell ref="C30:D30"/>
    <x:mergeCell ref="E30:G30"/>
    <x:mergeCell ref="C31:D31"/>
    <x:mergeCell ref="E31:G31"/>
    <x:mergeCell ref="C39:G39"/>
    <x:mergeCell ref="J39:N39"/>
    <x:mergeCell ref="J38:K38"/>
    <x:mergeCell ref="C47:D47"/>
    <x:mergeCell ref="F47:G47"/>
    <x:mergeCell ref="C40:G40"/>
    <x:mergeCell ref="J40:N40"/>
    <x:mergeCell ref="C41:G41"/>
    <x:mergeCell ref="J41:N41"/>
    <x:mergeCell ref="C42:G42"/>
    <x:mergeCell ref="J42:N42"/>
    <x:mergeCell ref="C44:G44"/>
    <x:mergeCell ref="C38:D38"/>
    <x:mergeCell ref="F38:G38"/>
    <x:mergeCell ref="M38:N38"/>
    <x:mergeCell ref="C46:G46"/>
    <x:mergeCell ref="B48:B52"/>
    <x:mergeCell ref="C48:D48"/>
    <x:mergeCell ref="E48:G48"/>
    <x:mergeCell ref="C49:D49"/>
    <x:mergeCell ref="E49:G49"/>
    <x:mergeCell ref="C50:D50"/>
    <x:mergeCell ref="E50:G50"/>
    <x:mergeCell ref="C51:D51"/>
    <x:mergeCell ref="E51:G51"/>
    <x:mergeCell ref="C52:D52"/>
    <x:mergeCell ref="E52:G52"/>
    <x:mergeCell ref="C59:D59"/>
    <x:mergeCell ref="F59:G59"/>
    <x:mergeCell ref="J59:K59"/>
    <x:mergeCell ref="M59:N59"/>
    <x:mergeCell ref="T59:U59"/>
    <x:mergeCell ref="Q59:R59"/>
    <x:mergeCell ref="C60:G60"/>
    <x:mergeCell ref="J60:N60"/>
    <x:mergeCell ref="Q60:U60"/>
    <x:mergeCell ref="C61:G61"/>
    <x:mergeCell ref="J61:N61"/>
    <x:mergeCell ref="Q61:U61"/>
    <x:mergeCell ref="C62:G62"/>
    <x:mergeCell ref="J62:N62"/>
    <x:mergeCell ref="Q62:U62"/>
    <x:mergeCell ref="C63:G63"/>
    <x:mergeCell ref="J63:N63"/>
    <x:mergeCell ref="Q63:U63"/>
    <x:mergeCell ref="Q21:U21"/>
    <x:mergeCell ref="Q17:R17"/>
    <x:mergeCell ref="T17:U17"/>
    <x:mergeCell ref="Q18:U18"/>
    <x:mergeCell ref="Q19:U19"/>
    <x:mergeCell ref="Q20:U20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>
    <x:tabColor rgb="ffffc000"/>
  </x:sheetPr>
  <x:dimension ref="B2:AP63"/>
  <x:sheetViews>
    <x:sheetView topLeftCell="A4" zoomScale="55" zoomScaleNormal="55" zoomScaleSheetLayoutView="75" workbookViewId="0">
      <x:selection activeCell="AJ42" activeCellId="0" sqref="AJ42:AJ42"/>
    </x:sheetView>
  </x:sheetViews>
  <x:sheetFormatPr defaultColWidth="9.00390625" defaultRowHeight="16.5"/>
  <x:cols>
    <x:col min="8" max="8" width="9" customWidth="1"/>
    <x:col min="15" max="15" width="9" customWidth="1"/>
    <x:col min="22" max="22" width="9" customWidth="1"/>
  </x:cols>
  <x:sheetData>
    <x:row r="1" ht="17.25"/>
    <x:row r="2" spans="2:7">
      <x:c r="B2" s="14" t="s">
        <x:v>106</x:v>
      </x:c>
      <x:c r="C2" s="88" t="str">
        <x:f>'영장(C,H,M,L)'!B5</x:f>
        <x:v>산군 -강수-</x:v>
      </x:c>
      <x:c r="D2" s="88"/>
      <x:c r="E2" s="88"/>
      <x:c r="F2" s="88"/>
      <x:c r="G2" s="89"/>
    </x:row>
    <x:row r="3" spans="2:7">
      <x:c r="B3" s="10" t="s">
        <x:v>113</x:v>
      </x:c>
      <x:c r="C3" s="12" t="str">
        <x:f>'캐릭터 설정정리'!$B$2</x:f>
        <x:v>영장</x:v>
      </x:c>
      <x:c r="D3" s="13" t="s">
        <x:v>104</x:v>
      </x:c>
      <x:c r="E3" s="12" t="str">
        <x:f>'캐릭터 설정정리'!$D$5</x:f>
        <x:v>H</x:v>
      </x:c>
      <x:c r="F3" s="13" t="s">
        <x:v>101</x:v>
      </x:c>
      <x:c r="G3" s="11" t="str">
        <x:f>'캐릭터 설정정리'!$B$4</x:f>
        <x:v>탱커</x:v>
      </x:c>
    </x:row>
    <x:row r="4" spans="2:9" ht="249.94999999999998863132" customHeight="1">
      <x:c r="B4" s="10" t="s">
        <x:v>105</x:v>
      </x:c>
      <x:c r="C4" s="83" t="e">
        <x:v>#VALUE!</x:v>
      </x:c>
      <x:c r="D4" s="84"/>
      <x:c r="E4" s="84"/>
      <x:c r="F4" s="84"/>
      <x:c r="G4" s="85"/>
      <x:c r="I4" s="4"/>
    </x:row>
    <x:row r="5" spans="2:14" ht="17.25">
      <x:c r="B5" s="10" t="s">
        <x:v>99</x:v>
      </x:c>
      <x:c r="C5" s="86">
        <x:v>6</x:v>
      </x:c>
      <x:c r="D5" s="86"/>
      <x:c r="E5" s="13" t="s">
        <x:v>108</x:v>
      </x:c>
      <x:c r="F5" s="86">
        <x:v>3</x:v>
      </x:c>
      <x:c r="G5" s="87"/>
      <x:c r="I5" s="4"/>
      <x:c r="J5" s="31"/>
      <x:c r="K5" s="31"/>
      <x:c r="L5" s="31"/>
      <x:c r="M5" s="31"/>
      <x:c r="N5" s="31"/>
    </x:row>
    <x:row r="6" spans="2:14">
      <x:c r="B6" s="94" t="s">
        <x:v>109</x:v>
      </x:c>
      <x:c r="C6" s="90" t="s">
        <x:v>178</x:v>
      </x:c>
      <x:c r="D6" s="91"/>
      <x:c r="E6" s="70" t="s">
        <x:v>128</x:v>
      </x:c>
      <x:c r="F6" s="70"/>
      <x:c r="G6" s="71"/>
      <x:c r="I6" s="8" t="s">
        <x:v>170</x:v>
      </x:c>
      <x:c r="J6" s="7" t="s">
        <x:v>189</x:v>
      </x:c>
      <x:c r="K6" s="6" t="s">
        <x:v>97</x:v>
      </x:c>
      <x:c r="L6" s="5" t="s">
        <x:v>107</x:v>
      </x:c>
      <x:c r="M6" s="32"/>
      <x:c r="N6" s="32"/>
    </x:row>
    <x:row r="7" spans="2:14" ht="17.25">
      <x:c r="B7" s="95"/>
      <x:c r="C7" s="90" t="s">
        <x:v>178</x:v>
      </x:c>
      <x:c r="D7" s="91"/>
      <x:c r="E7" s="70" t="s">
        <x:v>129</x:v>
      </x:c>
      <x:c r="F7" s="70"/>
      <x:c r="G7" s="71"/>
      <x:c r="I7" s="3">
        <x:f>C5+F5</x:f>
        <x:v>9</x:v>
      </x:c>
      <x:c r="J7" s="2">
        <x:f>SUBTOTAL(3,C6:D10)</x:f>
        <x:v>3</x:v>
      </x:c>
      <x:c r="K7" s="2">
        <x:f>CHOOSE(MATCH(E3,{"R1","R2","H","M","L"},0),4,5,12,8,6)</x:f>
        <x:v>12</x:v>
      </x:c>
      <x:c r="L7" s="1">
        <x:f>K7-I7-J7</x:f>
        <x:v>0</x:v>
      </x:c>
      <x:c r="M7" s="32"/>
      <x:c r="N7" s="32"/>
    </x:row>
    <x:row r="8" spans="2:14">
      <x:c r="B8" s="95"/>
      <x:c r="C8" s="90" t="s">
        <x:v>183</x:v>
      </x:c>
      <x:c r="D8" s="91"/>
      <x:c r="E8" s="83" t="s">
        <x:v>202</x:v>
      </x:c>
      <x:c r="F8" s="84"/>
      <x:c r="G8" s="85"/>
      <x:c r="J8" s="32"/>
      <x:c r="K8" s="32"/>
      <x:c r="L8" s="32"/>
      <x:c r="M8" s="32"/>
      <x:c r="N8" s="32"/>
    </x:row>
    <x:row r="9" spans="2:14">
      <x:c r="B9" s="95"/>
      <x:c r="C9" s="90"/>
      <x:c r="D9" s="91"/>
      <x:c r="E9" s="83"/>
      <x:c r="F9" s="84"/>
      <x:c r="G9" s="85"/>
      <x:c r="J9" s="32"/>
      <x:c r="K9" s="32"/>
      <x:c r="L9" s="32"/>
      <x:c r="M9" s="32"/>
      <x:c r="N9" s="32"/>
    </x:row>
    <x:row r="10" spans="2:14" ht="17.25">
      <x:c r="B10" s="96"/>
      <x:c r="C10" s="101"/>
      <x:c r="D10" s="102"/>
      <x:c r="E10" s="99"/>
      <x:c r="F10" s="99"/>
      <x:c r="G10" s="100"/>
      <x:c r="J10" s="32"/>
      <x:c r="K10" s="32"/>
      <x:c r="L10" s="32"/>
      <x:c r="M10" s="32"/>
      <x:c r="N10" s="32"/>
    </x:row>
    <x:row r="11" spans="3:3" ht="30" customHeight="1">
      <x:c r="C11" s="9"/>
    </x:row>
    <x:row r="12" spans="3:42" ht="17.10000000000000142109" customHeight="1">
      <x:c r="C12" s="9"/>
      <x:c r="I12" s="43" t="s">
        <x:v>195</x:v>
      </x:c>
      <x:c r="J12" s="41" t="s">
        <x:v>217</x:v>
      </x:c>
      <x:c r="K12" s="41" t="s">
        <x:v>141</x:v>
      </x:c>
      <x:c r="L12" s="41" t="s">
        <x:v>203</x:v>
      </x:c>
      <x:c r="M12" s="44" t="s">
        <x:v>206</x:v>
      </x:c>
      <x:c r="N12" s="45" t="s">
        <x:v>215</x:v>
      </x:c>
      <x:c r="P12" s="43" t="s">
        <x:v>195</x:v>
      </x:c>
      <x:c r="Q12" s="41" t="s">
        <x:v>217</x:v>
      </x:c>
      <x:c r="R12" s="41" t="s">
        <x:v>141</x:v>
      </x:c>
      <x:c r="S12" s="41" t="s">
        <x:v>203</x:v>
      </x:c>
      <x:c r="T12" s="44" t="s">
        <x:v>206</x:v>
      </x:c>
      <x:c r="U12" s="45" t="s">
        <x:v>215</x:v>
      </x:c>
      <x:c r="W12" s="43" t="s">
        <x:v>195</x:v>
      </x:c>
      <x:c r="X12" s="41" t="s">
        <x:v>217</x:v>
      </x:c>
      <x:c r="Y12" s="41" t="s">
        <x:v>141</x:v>
      </x:c>
      <x:c r="Z12" s="41" t="s">
        <x:v>203</x:v>
      </x:c>
      <x:c r="AA12" s="44" t="s">
        <x:v>206</x:v>
      </x:c>
      <x:c r="AB12" s="45" t="s">
        <x:v>215</x:v>
      </x:c>
      <x:c r="AD12" s="39"/>
      <x:c r="AE12" s="39"/>
      <x:c r="AF12" s="39"/>
      <x:c r="AG12" s="39"/>
      <x:c r="AH12" s="40"/>
      <x:c r="AI12" s="40"/>
      <x:c r="AK12" s="39"/>
      <x:c r="AL12" s="39"/>
      <x:c r="AM12" s="39"/>
      <x:c r="AN12" s="39"/>
      <x:c r="AO12" s="40"/>
      <x:c r="AP12" s="40"/>
    </x:row>
    <x:row r="13" spans="3:42" ht="17.10000000000000142109" customHeight="1">
      <x:c r="C13" s="9"/>
      <x:c r="I13" s="46" t="s">
        <x:v>145</x:v>
      </x:c>
      <x:c r="J13" s="42" t="s">
        <x:v>153</x:v>
      </x:c>
      <x:c r="K13" s="42" t="s">
        <x:v>153</x:v>
      </x:c>
      <x:c r="L13" s="42"/>
      <x:c r="M13" s="47"/>
      <x:c r="N13" s="48">
        <x:v>3</x:v>
      </x:c>
      <x:c r="P13" s="46" t="s">
        <x:v>153</x:v>
      </x:c>
      <x:c r="Q13" s="42" t="s">
        <x:v>153</x:v>
      </x:c>
      <x:c r="R13" s="42" t="s">
        <x:v>153</x:v>
      </x:c>
      <x:c r="S13" s="42" t="s">
        <x:v>139</x:v>
      </x:c>
      <x:c r="T13" s="47"/>
      <x:c r="U13" s="48"/>
      <x:c r="W13" s="46" t="s">
        <x:v>153</x:v>
      </x:c>
      <x:c r="X13" s="42" t="s">
        <x:v>139</x:v>
      </x:c>
      <x:c r="Y13" s="42" t="s">
        <x:v>150</x:v>
      </x:c>
      <x:c r="Z13" s="42" t="s">
        <x:v>153</x:v>
      </x:c>
      <x:c r="AA13" s="47"/>
      <x:c r="AB13" s="48"/>
      <x:c r="AD13" s="39"/>
      <x:c r="AE13" s="39"/>
      <x:c r="AF13" s="39"/>
      <x:c r="AG13" s="39"/>
      <x:c r="AH13" s="40"/>
      <x:c r="AI13" s="40"/>
      <x:c r="AK13" s="39"/>
      <x:c r="AL13" s="39"/>
      <x:c r="AM13" s="39"/>
      <x:c r="AN13" s="39"/>
      <x:c r="AO13" s="40"/>
      <x:c r="AP13" s="40"/>
    </x:row>
    <x:row r="14" spans="3:42" ht="17.10000000000000142109" customHeight="1">
      <x:c r="C14" s="9"/>
      <x:c r="I14" s="43"/>
      <x:c r="J14" s="41"/>
      <x:c r="K14" s="41"/>
      <x:c r="L14" s="44"/>
      <x:c r="M14" s="44"/>
      <x:c r="N14" s="45" t="s">
        <x:v>137</x:v>
      </x:c>
      <x:c r="P14" s="43"/>
      <x:c r="Q14" s="41"/>
      <x:c r="R14" s="41"/>
      <x:c r="S14" s="44"/>
      <x:c r="T14" s="44"/>
      <x:c r="U14" s="45" t="s">
        <x:v>137</x:v>
      </x:c>
      <x:c r="W14" s="43"/>
      <x:c r="X14" s="41"/>
      <x:c r="Y14" s="41"/>
      <x:c r="Z14" s="44"/>
      <x:c r="AA14" s="44"/>
      <x:c r="AB14" s="45" t="s">
        <x:v>137</x:v>
      </x:c>
      <x:c r="AD14" s="39"/>
      <x:c r="AE14" s="39"/>
      <x:c r="AF14" s="39"/>
      <x:c r="AG14" s="40"/>
      <x:c r="AH14" s="40"/>
      <x:c r="AI14" s="40"/>
      <x:c r="AK14" s="39"/>
      <x:c r="AL14" s="39"/>
      <x:c r="AM14" s="39"/>
      <x:c r="AN14" s="40"/>
      <x:c r="AO14" s="40"/>
      <x:c r="AP14" s="40"/>
    </x:row>
    <x:row r="15" spans="3:42" ht="17.10000000000000142109" customHeight="1">
      <x:c r="C15" s="9"/>
      <x:c r="I15" s="49"/>
      <x:c r="J15" s="47"/>
      <x:c r="K15" s="47"/>
      <x:c r="L15" s="47"/>
      <x:c r="M15" s="47"/>
      <x:c r="N15" s="50">
        <x:f>I13+J13+K13+L13+M13+N13+I15+J15+K15+L15+M15</x:f>
        <x:v>5</x:v>
      </x:c>
      <x:c r="P15" s="49"/>
      <x:c r="Q15" s="47"/>
      <x:c r="R15" s="47"/>
      <x:c r="S15" s="47"/>
      <x:c r="T15" s="47"/>
      <x:c r="U15" s="50">
        <x:f>P13+Q13+R13+S13+T13+U13+P15+Q15+R15+S15+T15</x:f>
        <x:v>6</x:v>
      </x:c>
      <x:c r="W15" s="49"/>
      <x:c r="X15" s="47"/>
      <x:c r="Y15" s="47"/>
      <x:c r="Z15" s="47"/>
      <x:c r="AA15" s="47"/>
      <x:c r="AB15" s="50">
        <x:f>W13+X13+Y13+Z13+AA13+AB13+W15+X15+Y15+Z15+AA15</x:f>
        <x:v>7</x:v>
      </x:c>
      <x:c r="AD15" s="40"/>
      <x:c r="AE15" s="40"/>
      <x:c r="AF15" s="40"/>
      <x:c r="AG15" s="40"/>
      <x:c r="AH15" s="40"/>
      <x:c r="AI15" s="51"/>
      <x:c r="AK15" s="40"/>
      <x:c r="AL15" s="40"/>
      <x:c r="AM15" s="40"/>
      <x:c r="AN15" s="40"/>
      <x:c r="AO15" s="40"/>
      <x:c r="AP15" s="51"/>
    </x:row>
    <x:row r="16" spans="3:3" ht="30" customHeight="1">
      <x:c r="C16" s="9"/>
    </x:row>
    <x:row r="17" spans="2:40">
      <x:c r="B17" s="14" t="s">
        <x:v>112</x:v>
      </x:c>
      <x:c r="C17" s="92" t="s">
        <x:v>111</x:v>
      </x:c>
      <x:c r="D17" s="93"/>
      <x:c r="E17" s="33" t="s">
        <x:v>143</x:v>
      </x:c>
      <x:c r="F17" s="79" t="s">
        <x:v>151</x:v>
      </x:c>
      <x:c r="G17" s="62"/>
      <x:c r="I17" s="14" t="s">
        <x:v>112</x:v>
      </x:c>
      <x:c r="J17" s="77" t="s">
        <x:v>109</x:v>
      </x:c>
      <x:c r="K17" s="78"/>
      <x:c r="L17" s="33" t="s">
        <x:v>143</x:v>
      </x:c>
      <x:c r="M17" s="79" t="str">
        <x:f>RIGHT(C6,1)</x:f>
        <x:v>1</x:v>
      </x:c>
      <x:c r="N17" s="62"/>
      <x:c r="P17" s="14" t="s">
        <x:v>112</x:v>
      </x:c>
      <x:c r="Q17" s="77" t="s">
        <x:v>109</x:v>
      </x:c>
      <x:c r="R17" s="78"/>
      <x:c r="S17" s="33" t="s">
        <x:v>143</x:v>
      </x:c>
      <x:c r="T17" s="79" t="str">
        <x:f>RIGHT(C7,1)</x:f>
        <x:v>1</x:v>
      </x:c>
      <x:c r="U17" s="62"/>
      <x:c r="W17" s="14" t="s">
        <x:v>112</x:v>
      </x:c>
      <x:c r="X17" s="77" t="s">
        <x:v>109</x:v>
      </x:c>
      <x:c r="Y17" s="78"/>
      <x:c r="Z17" s="33" t="s">
        <x:v>143</x:v>
      </x:c>
      <x:c r="AA17" s="79" t="str">
        <x:f>RIGHT(C8,1)</x:f>
        <x:v>2</x:v>
      </x:c>
      <x:c r="AB17" s="62"/>
      <x:c r="AD17" s="4"/>
      <x:c r="AG17" s="4"/>
      <x:c r="AK17" s="4"/>
      <x:c r="AN17" s="4"/>
    </x:row>
    <x:row r="18" spans="2:37">
      <x:c r="B18" s="30" t="s">
        <x:v>106</x:v>
      </x:c>
      <x:c r="C18" s="80" t="str">
        <x:f>C2&amp;"(이동)"</x:f>
        <x:v>산군 -강수-(이동)</x:v>
      </x:c>
      <x:c r="D18" s="81"/>
      <x:c r="E18" s="81"/>
      <x:c r="F18" s="81"/>
      <x:c r="G18" s="82"/>
      <x:c r="I18" s="10" t="s">
        <x:v>106</x:v>
      </x:c>
      <x:c r="J18" s="83" t="str">
        <x:f>E6</x:f>
        <x:v>웅인장</x:v>
      </x:c>
      <x:c r="K18" s="84"/>
      <x:c r="L18" s="84"/>
      <x:c r="M18" s="84"/>
      <x:c r="N18" s="85"/>
      <x:c r="P18" s="10" t="s">
        <x:v>106</x:v>
      </x:c>
      <x:c r="Q18" s="83" t="str">
        <x:f>E7</x:f>
        <x:v>호쇄광</x:v>
      </x:c>
      <x:c r="R18" s="84"/>
      <x:c r="S18" s="84"/>
      <x:c r="T18" s="84"/>
      <x:c r="U18" s="85"/>
      <x:c r="W18" s="10" t="s">
        <x:v>106</x:v>
      </x:c>
      <x:c r="X18" s="83" t="str">
        <x:f>E8</x:f>
        <x:v>룡윤강벽</x:v>
      </x:c>
      <x:c r="Y18" s="84"/>
      <x:c r="Z18" s="84"/>
      <x:c r="AA18" s="84"/>
      <x:c r="AB18" s="85"/>
      <x:c r="AD18" s="4"/>
      <x:c r="AK18" s="4"/>
    </x:row>
    <x:row r="19" spans="2:37" ht="249.94999999999998863132" customHeight="1">
      <x:c r="B19" s="10" t="s">
        <x:v>105</x:v>
      </x:c>
      <x:c r="C19" s="83" t="e">
        <x:v>#VALUE!</x:v>
      </x:c>
      <x:c r="D19" s="84"/>
      <x:c r="E19" s="84"/>
      <x:c r="F19" s="84"/>
      <x:c r="G19" s="85"/>
      <x:c r="I19" s="10" t="s">
        <x:v>105</x:v>
      </x:c>
      <x:c r="J19" s="83" t="e">
        <x:v>#VALUE!</x:v>
      </x:c>
      <x:c r="K19" s="84"/>
      <x:c r="L19" s="84"/>
      <x:c r="M19" s="84"/>
      <x:c r="N19" s="85"/>
      <x:c r="P19" s="10" t="s">
        <x:v>105</x:v>
      </x:c>
      <x:c r="Q19" s="83" t="e">
        <x:v>#VALUE!</x:v>
      </x:c>
      <x:c r="R19" s="84"/>
      <x:c r="S19" s="84"/>
      <x:c r="T19" s="84"/>
      <x:c r="U19" s="85"/>
      <x:c r="W19" s="10" t="s">
        <x:v>105</x:v>
      </x:c>
      <x:c r="X19" s="83" t="e">
        <x:v>#VALUE!</x:v>
      </x:c>
      <x:c r="Y19" s="84"/>
      <x:c r="Z19" s="84"/>
      <x:c r="AA19" s="84"/>
      <x:c r="AB19" s="85"/>
      <x:c r="AD19" s="4"/>
      <x:c r="AK19" s="4"/>
    </x:row>
    <x:row r="20" spans="2:42" ht="53.25" customHeight="1">
      <x:c r="B20" s="10" t="s">
        <x:v>98</x:v>
      </x:c>
      <x:c r="C20" s="74" t="s">
        <x:v>43</x:v>
      </x:c>
      <x:c r="D20" s="75"/>
      <x:c r="E20" s="75"/>
      <x:c r="F20" s="75"/>
      <x:c r="G20" s="76"/>
      <x:c r="I20" s="10" t="s">
        <x:v>98</x:v>
      </x:c>
      <x:c r="J20" s="74" t="s">
        <x:v>35</x:v>
      </x:c>
      <x:c r="K20" s="75"/>
      <x:c r="L20" s="75"/>
      <x:c r="M20" s="75"/>
      <x:c r="N20" s="76"/>
      <x:c r="P20" s="10" t="s">
        <x:v>98</x:v>
      </x:c>
      <x:c r="Q20" s="74" t="s">
        <x:v>29</x:v>
      </x:c>
      <x:c r="R20" s="75"/>
      <x:c r="S20" s="75"/>
      <x:c r="T20" s="75"/>
      <x:c r="U20" s="76"/>
      <x:c r="W20" s="10" t="s">
        <x:v>98</x:v>
      </x:c>
      <x:c r="X20" s="74" t="s">
        <x:v>44</x:v>
      </x:c>
      <x:c r="Y20" s="75"/>
      <x:c r="Z20" s="75"/>
      <x:c r="AA20" s="75"/>
      <x:c r="AB20" s="76"/>
      <x:c r="AD20" s="4"/>
      <x:c r="AE20" s="36"/>
      <x:c r="AF20" s="31"/>
      <x:c r="AG20" s="31"/>
      <x:c r="AH20" s="31"/>
      <x:c r="AI20" s="31"/>
      <x:c r="AK20" s="4"/>
      <x:c r="AL20" s="36"/>
      <x:c r="AM20" s="31"/>
      <x:c r="AN20" s="31"/>
      <x:c r="AO20" s="31"/>
      <x:c r="AP20" s="31"/>
    </x:row>
    <x:row r="21" spans="2:42" ht="258" customHeight="1">
      <x:c r="B21" s="34" t="s">
        <x:v>177</x:v>
      </x:c>
      <x:c r="C21" s="72" t="e">
        <x:v>#VALUE!</x:v>
      </x:c>
      <x:c r="D21" s="72"/>
      <x:c r="E21" s="72"/>
      <x:c r="F21" s="72"/>
      <x:c r="G21" s="73"/>
      <x:c r="I21" s="34" t="s">
        <x:v>177</x:v>
      </x:c>
      <x:c r="J21" s="72" t="e">
        <x:v>#VALUE!</x:v>
      </x:c>
      <x:c r="K21" s="72"/>
      <x:c r="L21" s="72"/>
      <x:c r="M21" s="72"/>
      <x:c r="N21" s="73"/>
      <x:c r="P21" s="34" t="s">
        <x:v>177</x:v>
      </x:c>
      <x:c r="Q21" s="72" t="e">
        <x:v>#VALUE!</x:v>
      </x:c>
      <x:c r="R21" s="72"/>
      <x:c r="S21" s="72"/>
      <x:c r="T21" s="72"/>
      <x:c r="U21" s="73"/>
      <x:c r="W21" s="34" t="s">
        <x:v>177</x:v>
      </x:c>
      <x:c r="X21" s="72" t="e">
        <x:v>#VALUE!</x:v>
      </x:c>
      <x:c r="Y21" s="72"/>
      <x:c r="Z21" s="72"/>
      <x:c r="AA21" s="72"/>
      <x:c r="AB21" s="73"/>
      <x:c r="AD21" s="35"/>
      <x:c r="AE21" s="32"/>
      <x:c r="AF21" s="32"/>
      <x:c r="AG21" s="32"/>
      <x:c r="AH21" s="32"/>
      <x:c r="AI21" s="32"/>
      <x:c r="AK21" s="35"/>
      <x:c r="AL21" s="32"/>
      <x:c r="AM21" s="32"/>
      <x:c r="AN21" s="32"/>
      <x:c r="AO21" s="32"/>
      <x:c r="AP21" s="32"/>
    </x:row>
    <x:row r="22" spans="3:3" ht="30" customHeight="1">
      <x:c r="C22" s="9"/>
    </x:row>
    <x:row r="23" spans="2:7">
      <x:c r="B23" s="14" t="s">
        <x:v>106</x:v>
      </x:c>
      <x:c r="C23" s="88" t="str">
        <x:f>'영장(C,H,M,L)'!C5</x:f>
        <x:v>은결의 마녀 -루안-</x:v>
      </x:c>
      <x:c r="D23" s="88"/>
      <x:c r="E23" s="88"/>
      <x:c r="F23" s="88"/>
      <x:c r="G23" s="89"/>
    </x:row>
    <x:row r="24" spans="2:7">
      <x:c r="B24" s="10" t="s">
        <x:v>113</x:v>
      </x:c>
      <x:c r="C24" s="12" t="str">
        <x:f>'캐릭터 설정정리'!$B$2</x:f>
        <x:v>영장</x:v>
      </x:c>
      <x:c r="D24" s="13" t="s">
        <x:v>104</x:v>
      </x:c>
      <x:c r="E24" s="12" t="str">
        <x:f>'캐릭터 설정정리'!$D$5</x:f>
        <x:v>H</x:v>
      </x:c>
      <x:c r="F24" s="13" t="s">
        <x:v>101</x:v>
      </x:c>
      <x:c r="G24" s="11" t="str">
        <x:f>'캐릭터 설정정리'!$B$4</x:f>
        <x:v>탱커</x:v>
      </x:c>
    </x:row>
    <x:row r="25" spans="2:9" ht="249.94999999999998863132" customHeight="1">
      <x:c r="B25" s="10" t="s">
        <x:v>105</x:v>
      </x:c>
      <x:c r="C25" s="70" t="e">
        <x:v>#VALUE!</x:v>
      </x:c>
      <x:c r="D25" s="70"/>
      <x:c r="E25" s="70"/>
      <x:c r="F25" s="70"/>
      <x:c r="G25" s="71"/>
      <x:c r="I25" s="4"/>
    </x:row>
    <x:row r="26" spans="2:14" ht="17.25">
      <x:c r="B26" s="10" t="s">
        <x:v>99</x:v>
      </x:c>
      <x:c r="C26" s="86">
        <x:v>2</x:v>
      </x:c>
      <x:c r="D26" s="86"/>
      <x:c r="E26" s="13" t="s">
        <x:v>108</x:v>
      </x:c>
      <x:c r="F26" s="86">
        <x:v>6</x:v>
      </x:c>
      <x:c r="G26" s="87"/>
      <x:c r="I26" s="4"/>
      <x:c r="J26" s="31"/>
      <x:c r="K26" s="31"/>
      <x:c r="L26" s="31"/>
      <x:c r="M26" s="31"/>
      <x:c r="N26" s="31"/>
    </x:row>
    <x:row r="27" spans="2:14">
      <x:c r="B27" s="94" t="s">
        <x:v>109</x:v>
      </x:c>
      <x:c r="C27" s="90" t="s">
        <x:v>183</x:v>
      </x:c>
      <x:c r="D27" s="91"/>
      <x:c r="E27" s="70" t="s">
        <x:v>73</x:v>
      </x:c>
      <x:c r="F27" s="70"/>
      <x:c r="G27" s="71"/>
      <x:c r="I27" s="8" t="s">
        <x:v>170</x:v>
      </x:c>
      <x:c r="J27" s="7" t="s">
        <x:v>189</x:v>
      </x:c>
      <x:c r="K27" s="6" t="s">
        <x:v>97</x:v>
      </x:c>
      <x:c r="L27" s="5" t="s">
        <x:v>107</x:v>
      </x:c>
      <x:c r="M27" s="32"/>
      <x:c r="N27" s="32"/>
    </x:row>
    <x:row r="28" spans="2:14" ht="17.25">
      <x:c r="B28" s="95"/>
      <x:c r="C28" s="90" t="s">
        <x:v>183</x:v>
      </x:c>
      <x:c r="D28" s="91"/>
      <x:c r="E28" s="70" t="s">
        <x:v>209</x:v>
      </x:c>
      <x:c r="F28" s="70"/>
      <x:c r="G28" s="71"/>
      <x:c r="I28" s="3">
        <x:f>C26+F26</x:f>
        <x:v>8</x:v>
      </x:c>
      <x:c r="J28" s="2">
        <x:f>SUBTOTAL(3,C27:D31)</x:f>
        <x:v>4</x:v>
      </x:c>
      <x:c r="K28" s="2">
        <x:f>CHOOSE(MATCH(E24,{"R1","R2","H","M","L"},0),4,5,12,8,6)</x:f>
        <x:v>12</x:v>
      </x:c>
      <x:c r="L28" s="1">
        <x:f>K28-I28-J28</x:f>
        <x:v>0</x:v>
      </x:c>
      <x:c r="M28" s="32"/>
      <x:c r="N28" s="32"/>
    </x:row>
    <x:row r="29" spans="2:14">
      <x:c r="B29" s="95"/>
      <x:c r="C29" s="90" t="s">
        <x:v>183</x:v>
      </x:c>
      <x:c r="D29" s="91"/>
      <x:c r="E29" s="83" t="s">
        <x:v>226</x:v>
      </x:c>
      <x:c r="F29" s="84"/>
      <x:c r="G29" s="85"/>
      <x:c r="J29" s="32"/>
      <x:c r="K29" s="32"/>
      <x:c r="L29" s="32"/>
      <x:c r="M29" s="32"/>
      <x:c r="N29" s="32"/>
    </x:row>
    <x:row r="30" spans="2:14">
      <x:c r="B30" s="95"/>
      <x:c r="C30" s="90" t="s">
        <x:v>225</x:v>
      </x:c>
      <x:c r="D30" s="91"/>
      <x:c r="E30" s="83" t="s">
        <x:v>229</x:v>
      </x:c>
      <x:c r="F30" s="84"/>
      <x:c r="G30" s="85"/>
      <x:c r="J30" s="32"/>
      <x:c r="K30" s="32"/>
      <x:c r="L30" s="32"/>
      <x:c r="M30" s="32"/>
      <x:c r="N30" s="32"/>
    </x:row>
    <x:row r="31" spans="2:14" ht="17.25">
      <x:c r="B31" s="96"/>
      <x:c r="C31" s="101"/>
      <x:c r="D31" s="102"/>
      <x:c r="E31" s="99"/>
      <x:c r="F31" s="99"/>
      <x:c r="G31" s="100"/>
      <x:c r="J31" s="32"/>
      <x:c r="K31" s="32"/>
      <x:c r="L31" s="32"/>
      <x:c r="M31" s="32"/>
      <x:c r="N31" s="32"/>
    </x:row>
    <x:row r="32" spans="3:3" ht="30" customHeight="1">
      <x:c r="C32" s="9"/>
    </x:row>
    <x:row r="33" spans="3:42" ht="17.10000000000000142109" customHeight="1">
      <x:c r="C33" s="9"/>
      <x:c r="I33" s="43" t="s">
        <x:v>195</x:v>
      </x:c>
      <x:c r="J33" s="41" t="s">
        <x:v>217</x:v>
      </x:c>
      <x:c r="K33" s="41" t="s">
        <x:v>141</x:v>
      </x:c>
      <x:c r="L33" s="41" t="s">
        <x:v>203</x:v>
      </x:c>
      <x:c r="M33" s="44" t="s">
        <x:v>206</x:v>
      </x:c>
      <x:c r="N33" s="45" t="s">
        <x:v>215</x:v>
      </x:c>
      <x:c r="P33" s="43" t="s">
        <x:v>195</x:v>
      </x:c>
      <x:c r="Q33" s="41" t="s">
        <x:v>217</x:v>
      </x:c>
      <x:c r="R33" s="41" t="s">
        <x:v>141</x:v>
      </x:c>
      <x:c r="S33" s="41" t="s">
        <x:v>203</x:v>
      </x:c>
      <x:c r="T33" s="44" t="s">
        <x:v>206</x:v>
      </x:c>
      <x:c r="U33" s="45" t="s">
        <x:v>215</x:v>
      </x:c>
      <x:c r="W33" s="43" t="s">
        <x:v>195</x:v>
      </x:c>
      <x:c r="X33" s="41" t="s">
        <x:v>217</x:v>
      </x:c>
      <x:c r="Y33" s="41" t="s">
        <x:v>141</x:v>
      </x:c>
      <x:c r="Z33" s="41" t="s">
        <x:v>203</x:v>
      </x:c>
      <x:c r="AA33" s="44" t="s">
        <x:v>206</x:v>
      </x:c>
      <x:c r="AB33" s="45" t="s">
        <x:v>215</x:v>
      </x:c>
      <x:c r="AD33" s="43" t="s">
        <x:v>195</x:v>
      </x:c>
      <x:c r="AE33" s="41" t="s">
        <x:v>217</x:v>
      </x:c>
      <x:c r="AF33" s="41" t="s">
        <x:v>141</x:v>
      </x:c>
      <x:c r="AG33" s="41" t="s">
        <x:v>203</x:v>
      </x:c>
      <x:c r="AH33" s="44" t="s">
        <x:v>206</x:v>
      </x:c>
      <x:c r="AI33" s="45" t="s">
        <x:v>215</x:v>
      </x:c>
      <x:c r="AK33" s="39"/>
      <x:c r="AL33" s="39"/>
      <x:c r="AM33" s="39"/>
      <x:c r="AN33" s="39"/>
      <x:c r="AO33" s="40"/>
      <x:c r="AP33" s="40"/>
    </x:row>
    <x:row r="34" spans="3:42" ht="17.10000000000000142109" customHeight="1">
      <x:c r="C34" s="9"/>
      <x:c r="I34" s="46" t="s">
        <x:v>139</x:v>
      </x:c>
      <x:c r="J34" s="42" t="s">
        <x:v>146</x:v>
      </x:c>
      <x:c r="K34" s="42" t="s">
        <x:v>153</x:v>
      </x:c>
      <x:c r="L34" s="42"/>
      <x:c r="M34" s="47"/>
      <x:c r="N34" s="48"/>
      <x:c r="P34" s="46" t="s">
        <x:v>150</x:v>
      </x:c>
      <x:c r="Q34" s="42" t="s">
        <x:v>139</x:v>
      </x:c>
      <x:c r="R34" s="42" t="s">
        <x:v>150</x:v>
      </x:c>
      <x:c r="S34" s="42"/>
      <x:c r="T34" s="47"/>
      <x:c r="U34" s="48"/>
      <x:c r="W34" s="46" t="s">
        <x:v>145</x:v>
      </x:c>
      <x:c r="X34" s="42" t="s">
        <x:v>153</x:v>
      </x:c>
      <x:c r="Y34" s="42" t="s">
        <x:v>153</x:v>
      </x:c>
      <x:c r="Z34" s="42"/>
      <x:c r="AA34" s="47"/>
      <x:c r="AB34" s="48"/>
      <x:c r="AD34" s="46" t="s">
        <x:v>153</x:v>
      </x:c>
      <x:c r="AE34" s="42" t="s">
        <x:v>130</x:v>
      </x:c>
      <x:c r="AF34" s="42" t="s">
        <x:v>146</x:v>
      </x:c>
      <x:c r="AG34" s="42"/>
      <x:c r="AH34" s="47"/>
      <x:c r="AI34" s="48"/>
      <x:c r="AK34" s="39"/>
      <x:c r="AL34" s="39"/>
      <x:c r="AM34" s="39"/>
      <x:c r="AN34" s="39"/>
      <x:c r="AO34" s="40"/>
      <x:c r="AP34" s="40"/>
    </x:row>
    <x:row r="35" spans="3:42" ht="17.10000000000000142109" customHeight="1">
      <x:c r="C35" s="9"/>
      <x:c r="I35" s="43"/>
      <x:c r="J35" s="41"/>
      <x:c r="K35" s="41"/>
      <x:c r="L35" s="44"/>
      <x:c r="M35" s="44"/>
      <x:c r="N35" s="45" t="s">
        <x:v>137</x:v>
      </x:c>
      <x:c r="P35" s="43"/>
      <x:c r="Q35" s="41"/>
      <x:c r="R35" s="41"/>
      <x:c r="S35" s="44"/>
      <x:c r="T35" s="44"/>
      <x:c r="U35" s="45" t="s">
        <x:v>137</x:v>
      </x:c>
      <x:c r="W35" s="43" t="s">
        <x:v>218</x:v>
      </x:c>
      <x:c r="X35" s="41"/>
      <x:c r="Y35" s="41"/>
      <x:c r="Z35" s="44"/>
      <x:c r="AA35" s="44"/>
      <x:c r="AB35" s="45" t="s">
        <x:v>137</x:v>
      </x:c>
      <x:c r="AD35" s="43"/>
      <x:c r="AE35" s="41"/>
      <x:c r="AF35" s="41"/>
      <x:c r="AG35" s="44"/>
      <x:c r="AH35" s="44"/>
      <x:c r="AI35" s="45" t="s">
        <x:v>137</x:v>
      </x:c>
      <x:c r="AK35" s="39"/>
      <x:c r="AL35" s="39"/>
      <x:c r="AM35" s="39"/>
      <x:c r="AN35" s="40"/>
      <x:c r="AO35" s="40"/>
      <x:c r="AP35" s="40"/>
    </x:row>
    <x:row r="36" spans="3:42" ht="17.10000000000000142109" customHeight="1">
      <x:c r="C36" s="9"/>
      <x:c r="I36" s="49"/>
      <x:c r="J36" s="47"/>
      <x:c r="K36" s="47"/>
      <x:c r="L36" s="47"/>
      <x:c r="M36" s="47"/>
      <x:c r="N36" s="50">
        <x:f>I34+J34+K34+L34+M34+N34+I36+J36+K36+L36+M36</x:f>
        <x:v>8</x:v>
      </x:c>
      <x:c r="P36" s="49"/>
      <x:c r="Q36" s="47"/>
      <x:c r="R36" s="47"/>
      <x:c r="S36" s="47"/>
      <x:c r="T36" s="47"/>
      <x:c r="U36" s="50">
        <x:f>P34+Q34+R34+S34+T34+U34+P36+Q36+R36+S36+T36</x:f>
        <x:v>7</x:v>
      </x:c>
      <x:c r="W36" s="49">
        <x:v>4</x:v>
      </x:c>
      <x:c r="X36" s="47"/>
      <x:c r="Y36" s="47"/>
      <x:c r="Z36" s="47"/>
      <x:c r="AA36" s="47"/>
      <x:c r="AB36" s="50">
        <x:f>W34+X34+Y34+Z34+AA34+AB34+W36+X36+Y36+Z36+AA36</x:f>
        <x:v>6</x:v>
      </x:c>
      <x:c r="AD36" s="49"/>
      <x:c r="AE36" s="47"/>
      <x:c r="AF36" s="47"/>
      <x:c r="AG36" s="47"/>
      <x:c r="AH36" s="47"/>
      <x:c r="AI36" s="50">
        <x:f>AD34+AE34+AF34+AG34+AH34+AI34+AD36+AE36+AF36+AG36+AH36</x:f>
        <x:v>12</x:v>
      </x:c>
      <x:c r="AK36" s="40"/>
      <x:c r="AL36" s="40"/>
      <x:c r="AM36" s="40"/>
      <x:c r="AN36" s="40"/>
      <x:c r="AO36" s="40"/>
      <x:c r="AP36" s="51"/>
    </x:row>
    <x:row r="37" spans="3:3" ht="30" customHeight="1">
      <x:c r="C37" s="9"/>
    </x:row>
    <x:row r="38" spans="2:40">
      <x:c r="B38" s="14" t="s">
        <x:v>112</x:v>
      </x:c>
      <x:c r="C38" s="92" t="s">
        <x:v>111</x:v>
      </x:c>
      <x:c r="D38" s="93"/>
      <x:c r="E38" s="33" t="s">
        <x:v>143</x:v>
      </x:c>
      <x:c r="F38" s="79" t="s">
        <x:v>151</x:v>
      </x:c>
      <x:c r="G38" s="62"/>
      <x:c r="I38" s="14" t="s">
        <x:v>112</x:v>
      </x:c>
      <x:c r="J38" s="77" t="s">
        <x:v>109</x:v>
      </x:c>
      <x:c r="K38" s="78"/>
      <x:c r="L38" s="33" t="s">
        <x:v>143</x:v>
      </x:c>
      <x:c r="M38" s="79" t="str">
        <x:f>RIGHT(C27,1)</x:f>
        <x:v>2</x:v>
      </x:c>
      <x:c r="N38" s="62"/>
      <x:c r="P38" s="14" t="s">
        <x:v>112</x:v>
      </x:c>
      <x:c r="Q38" s="77" t="s">
        <x:v>109</x:v>
      </x:c>
      <x:c r="R38" s="78"/>
      <x:c r="S38" s="33" t="s">
        <x:v>143</x:v>
      </x:c>
      <x:c r="T38" s="79" t="str">
        <x:f>RIGHT(C28,1)</x:f>
        <x:v>2</x:v>
      </x:c>
      <x:c r="U38" s="62"/>
      <x:c r="W38" s="14" t="s">
        <x:v>112</x:v>
      </x:c>
      <x:c r="X38" s="77" t="s">
        <x:v>109</x:v>
      </x:c>
      <x:c r="Y38" s="78"/>
      <x:c r="Z38" s="33" t="s">
        <x:v>143</x:v>
      </x:c>
      <x:c r="AA38" s="79" t="str">
        <x:f>RIGHT(C29,1)</x:f>
        <x:v>2</x:v>
      </x:c>
      <x:c r="AB38" s="62"/>
      <x:c r="AD38" s="14" t="s">
        <x:v>112</x:v>
      </x:c>
      <x:c r="AE38" s="77" t="s">
        <x:v>109</x:v>
      </x:c>
      <x:c r="AF38" s="78"/>
      <x:c r="AG38" s="33" t="s">
        <x:v>143</x:v>
      </x:c>
      <x:c r="AH38" s="79" t="str">
        <x:f>RIGHT(C30,1)</x:f>
        <x:v>4</x:v>
      </x:c>
      <x:c r="AI38" s="62"/>
      <x:c r="AK38" s="4"/>
      <x:c r="AN38" s="4"/>
    </x:row>
    <x:row r="39" spans="2:37">
      <x:c r="B39" s="30" t="s">
        <x:v>106</x:v>
      </x:c>
      <x:c r="C39" s="80" t="str">
        <x:f>C23&amp;"(이동)"</x:f>
        <x:v>은결의 마녀 -루안-(이동)</x:v>
      </x:c>
      <x:c r="D39" s="81"/>
      <x:c r="E39" s="81"/>
      <x:c r="F39" s="81"/>
      <x:c r="G39" s="82"/>
      <x:c r="I39" s="10" t="s">
        <x:v>106</x:v>
      </x:c>
      <x:c r="J39" s="83" t="str">
        <x:f>E27</x:f>
        <x:v>사일런트 그리모어</x:v>
      </x:c>
      <x:c r="K39" s="84"/>
      <x:c r="L39" s="84"/>
      <x:c r="M39" s="84"/>
      <x:c r="N39" s="85"/>
      <x:c r="P39" s="10" t="s">
        <x:v>106</x:v>
      </x:c>
      <x:c r="Q39" s="83" t="str">
        <x:f>E28</x:f>
        <x:v>문릿 케이지</x:v>
      </x:c>
      <x:c r="R39" s="84"/>
      <x:c r="S39" s="84"/>
      <x:c r="T39" s="84"/>
      <x:c r="U39" s="85"/>
      <x:c r="W39" s="10" t="s">
        <x:v>106</x:v>
      </x:c>
      <x:c r="X39" s="83" t="str">
        <x:f>E29</x:f>
        <x:v>미러바인드</x:v>
      </x:c>
      <x:c r="Y39" s="84"/>
      <x:c r="Z39" s="84"/>
      <x:c r="AA39" s="84"/>
      <x:c r="AB39" s="85"/>
      <x:c r="AD39" s="10" t="s">
        <x:v>106</x:v>
      </x:c>
      <x:c r="AE39" s="83" t="str">
        <x:f>E30</x:f>
        <x:v>문브레이커</x:v>
      </x:c>
      <x:c r="AF39" s="84"/>
      <x:c r="AG39" s="84"/>
      <x:c r="AH39" s="84"/>
      <x:c r="AI39" s="85"/>
      <x:c r="AK39" s="4"/>
    </x:row>
    <x:row r="40" spans="2:37" ht="249.94999999999998863132" customHeight="1">
      <x:c r="B40" s="10" t="s">
        <x:v>105</x:v>
      </x:c>
      <x:c r="C40" s="70" t="e">
        <x:v>#VALUE!</x:v>
      </x:c>
      <x:c r="D40" s="70"/>
      <x:c r="E40" s="70"/>
      <x:c r="F40" s="70"/>
      <x:c r="G40" s="71"/>
      <x:c r="I40" s="10" t="s">
        <x:v>105</x:v>
      </x:c>
      <x:c r="J40" s="70" t="e">
        <x:v>#VALUE!</x:v>
      </x:c>
      <x:c r="K40" s="70"/>
      <x:c r="L40" s="70"/>
      <x:c r="M40" s="70"/>
      <x:c r="N40" s="71"/>
      <x:c r="P40" s="10" t="s">
        <x:v>105</x:v>
      </x:c>
      <x:c r="Q40" s="70" t="e">
        <x:v>#VALUE!</x:v>
      </x:c>
      <x:c r="R40" s="70"/>
      <x:c r="S40" s="70"/>
      <x:c r="T40" s="70"/>
      <x:c r="U40" s="71"/>
      <x:c r="W40" s="10" t="s">
        <x:v>105</x:v>
      </x:c>
      <x:c r="X40" s="70" t="e">
        <x:v>#VALUE!</x:v>
      </x:c>
      <x:c r="Y40" s="70"/>
      <x:c r="Z40" s="70"/>
      <x:c r="AA40" s="70"/>
      <x:c r="AB40" s="71"/>
      <x:c r="AD40" s="10" t="s">
        <x:v>105</x:v>
      </x:c>
      <x:c r="AE40" s="70" t="e">
        <x:v>#VALUE!</x:v>
      </x:c>
      <x:c r="AF40" s="70"/>
      <x:c r="AG40" s="70"/>
      <x:c r="AH40" s="70"/>
      <x:c r="AI40" s="71"/>
      <x:c r="AK40" s="4"/>
    </x:row>
    <x:row r="41" spans="2:42" ht="53.25" customHeight="1">
      <x:c r="B41" s="10" t="s">
        <x:v>98</x:v>
      </x:c>
      <x:c r="C41" s="74" t="s">
        <x:v>43</x:v>
      </x:c>
      <x:c r="D41" s="75"/>
      <x:c r="E41" s="75"/>
      <x:c r="F41" s="75"/>
      <x:c r="G41" s="76"/>
      <x:c r="I41" s="10" t="s">
        <x:v>98</x:v>
      </x:c>
      <x:c r="J41" s="74" t="s">
        <x:v>39</x:v>
      </x:c>
      <x:c r="K41" s="75"/>
      <x:c r="L41" s="75"/>
      <x:c r="M41" s="75"/>
      <x:c r="N41" s="76"/>
      <x:c r="P41" s="10" t="s">
        <x:v>98</x:v>
      </x:c>
      <x:c r="Q41" s="74" t="s">
        <x:v>12</x:v>
      </x:c>
      <x:c r="R41" s="75"/>
      <x:c r="S41" s="75"/>
      <x:c r="T41" s="75"/>
      <x:c r="U41" s="76"/>
      <x:c r="W41" s="10" t="s">
        <x:v>98</x:v>
      </x:c>
      <x:c r="X41" s="74" t="s">
        <x:v>45</x:v>
      </x:c>
      <x:c r="Y41" s="75"/>
      <x:c r="Z41" s="75"/>
      <x:c r="AA41" s="75"/>
      <x:c r="AB41" s="76"/>
      <x:c r="AD41" s="10" t="s">
        <x:v>98</x:v>
      </x:c>
      <x:c r="AE41" s="74" t="s">
        <x:v>36</x:v>
      </x:c>
      <x:c r="AF41" s="75"/>
      <x:c r="AG41" s="75"/>
      <x:c r="AH41" s="75"/>
      <x:c r="AI41" s="76"/>
      <x:c r="AK41" s="4"/>
      <x:c r="AL41" s="36"/>
      <x:c r="AM41" s="31"/>
      <x:c r="AN41" s="31"/>
      <x:c r="AO41" s="31"/>
      <x:c r="AP41" s="31"/>
    </x:row>
    <x:row r="42" spans="2:42" ht="258" customHeight="1">
      <x:c r="B42" s="34" t="s">
        <x:v>177</x:v>
      </x:c>
      <x:c r="C42" s="72" t="e">
        <x:v>#VALUE!</x:v>
      </x:c>
      <x:c r="D42" s="72"/>
      <x:c r="E42" s="72"/>
      <x:c r="F42" s="72"/>
      <x:c r="G42" s="73"/>
      <x:c r="I42" s="34" t="s">
        <x:v>177</x:v>
      </x:c>
      <x:c r="J42" s="72" t="e">
        <x:v>#VALUE!</x:v>
      </x:c>
      <x:c r="K42" s="72"/>
      <x:c r="L42" s="72"/>
      <x:c r="M42" s="72"/>
      <x:c r="N42" s="73"/>
      <x:c r="P42" s="34" t="s">
        <x:v>177</x:v>
      </x:c>
      <x:c r="Q42" s="72" t="e">
        <x:v>#VALUE!</x:v>
      </x:c>
      <x:c r="R42" s="72"/>
      <x:c r="S42" s="72"/>
      <x:c r="T42" s="72"/>
      <x:c r="U42" s="73"/>
      <x:c r="W42" s="34" t="s">
        <x:v>177</x:v>
      </x:c>
      <x:c r="X42" s="72" t="e">
        <x:v>#VALUE!</x:v>
      </x:c>
      <x:c r="Y42" s="72"/>
      <x:c r="Z42" s="72"/>
      <x:c r="AA42" s="72"/>
      <x:c r="AB42" s="73"/>
      <x:c r="AD42" s="34" t="s">
        <x:v>177</x:v>
      </x:c>
      <x:c r="AE42" s="72" t="e">
        <x:v>#VALUE!</x:v>
      </x:c>
      <x:c r="AF42" s="72"/>
      <x:c r="AG42" s="72"/>
      <x:c r="AH42" s="72"/>
      <x:c r="AI42" s="73"/>
      <x:c r="AK42" s="35"/>
      <x:c r="AL42" s="32"/>
      <x:c r="AM42" s="32"/>
      <x:c r="AN42" s="32"/>
      <x:c r="AO42" s="32"/>
      <x:c r="AP42" s="32"/>
    </x:row>
    <x:row r="43" ht="30" customHeight="1"/>
    <x:row r="44" spans="2:7">
      <x:c r="B44" s="14" t="s">
        <x:v>106</x:v>
      </x:c>
      <x:c r="C44" s="88" t="str">
        <x:f>'영장(C,H,M,L)'!D5</x:f>
        <x:v>블러드가드 -로간-</x:v>
      </x:c>
      <x:c r="D44" s="88"/>
      <x:c r="E44" s="88"/>
      <x:c r="F44" s="88"/>
      <x:c r="G44" s="89"/>
    </x:row>
    <x:row r="45" spans="2:7">
      <x:c r="B45" s="10" t="s">
        <x:v>113</x:v>
      </x:c>
      <x:c r="C45" s="12" t="str">
        <x:f>'캐릭터 설정정리'!$B$2</x:f>
        <x:v>영장</x:v>
      </x:c>
      <x:c r="D45" s="13" t="s">
        <x:v>104</x:v>
      </x:c>
      <x:c r="E45" s="12" t="str">
        <x:f>'캐릭터 설정정리'!$D$5</x:f>
        <x:v>H</x:v>
      </x:c>
      <x:c r="F45" s="13" t="s">
        <x:v>101</x:v>
      </x:c>
      <x:c r="G45" s="11" t="str">
        <x:f>'캐릭터 설정정리'!$B$4</x:f>
        <x:v>탱커</x:v>
      </x:c>
    </x:row>
    <x:row r="46" spans="2:9" ht="249.94999999999998863132" customHeight="1">
      <x:c r="B46" s="10" t="s">
        <x:v>105</x:v>
      </x:c>
      <x:c r="C46" s="70" t="e">
        <x:v>#VALUE!</x:v>
      </x:c>
      <x:c r="D46" s="70"/>
      <x:c r="E46" s="70"/>
      <x:c r="F46" s="70"/>
      <x:c r="G46" s="71"/>
      <x:c r="I46" s="4"/>
    </x:row>
    <x:row r="47" spans="2:14" ht="17.25">
      <x:c r="B47" s="10" t="s">
        <x:v>99</x:v>
      </x:c>
      <x:c r="C47" s="86">
        <x:v>6</x:v>
      </x:c>
      <x:c r="D47" s="86"/>
      <x:c r="E47" s="13" t="s">
        <x:v>108</x:v>
      </x:c>
      <x:c r="F47" s="86">
        <x:v>3</x:v>
      </x:c>
      <x:c r="G47" s="87"/>
      <x:c r="I47" s="4"/>
      <x:c r="J47" s="31"/>
      <x:c r="K47" s="31"/>
      <x:c r="L47" s="31"/>
      <x:c r="M47" s="31"/>
      <x:c r="N47" s="31"/>
    </x:row>
    <x:row r="48" spans="2:14">
      <x:c r="B48" s="94" t="s">
        <x:v>109</x:v>
      </x:c>
      <x:c r="C48" s="90" t="s">
        <x:v>178</x:v>
      </x:c>
      <x:c r="D48" s="91"/>
      <x:c r="E48" s="83" t="s">
        <x:v>227</x:v>
      </x:c>
      <x:c r="F48" s="84"/>
      <x:c r="G48" s="85"/>
      <x:c r="I48" s="8" t="s">
        <x:v>170</x:v>
      </x:c>
      <x:c r="J48" s="7" t="s">
        <x:v>189</x:v>
      </x:c>
      <x:c r="K48" s="6" t="s">
        <x:v>97</x:v>
      </x:c>
      <x:c r="L48" s="5" t="s">
        <x:v>107</x:v>
      </x:c>
      <x:c r="M48" s="32"/>
      <x:c r="N48" s="32"/>
    </x:row>
    <x:row r="49" spans="2:14" ht="17.25">
      <x:c r="B49" s="95"/>
      <x:c r="C49" s="90" t="s">
        <x:v>178</x:v>
      </x:c>
      <x:c r="D49" s="91"/>
      <x:c r="E49" s="83" t="s">
        <x:v>235</x:v>
      </x:c>
      <x:c r="F49" s="84"/>
      <x:c r="G49" s="85"/>
      <x:c r="I49" s="3">
        <x:f>C47+F47</x:f>
        <x:v>9</x:v>
      </x:c>
      <x:c r="J49" s="2">
        <x:f>SUBTOTAL(3,C48:D52)</x:f>
        <x:v>3</x:v>
      </x:c>
      <x:c r="K49" s="2">
        <x:f>CHOOSE(MATCH(E45,{"R1","R2","H","M","L"},0),4,5,12,8,6)</x:f>
        <x:v>12</x:v>
      </x:c>
      <x:c r="L49" s="1">
        <x:f>K49-I49-J49</x:f>
        <x:v>0</x:v>
      </x:c>
      <x:c r="M49" s="32"/>
      <x:c r="N49" s="32"/>
    </x:row>
    <x:row r="50" spans="2:14">
      <x:c r="B50" s="95"/>
      <x:c r="C50" s="90" t="s">
        <x:v>183</x:v>
      </x:c>
      <x:c r="D50" s="91"/>
      <x:c r="E50" s="83" t="s">
        <x:v>228</x:v>
      </x:c>
      <x:c r="F50" s="84"/>
      <x:c r="G50" s="85"/>
      <x:c r="J50" s="32"/>
      <x:c r="K50" s="32"/>
      <x:c r="L50" s="32"/>
      <x:c r="M50" s="32"/>
      <x:c r="N50" s="32"/>
    </x:row>
    <x:row r="51" spans="2:14">
      <x:c r="B51" s="95"/>
      <x:c r="C51" s="90"/>
      <x:c r="D51" s="91"/>
      <x:c r="E51" s="83"/>
      <x:c r="F51" s="84"/>
      <x:c r="G51" s="85"/>
      <x:c r="J51" s="32"/>
      <x:c r="K51" s="32"/>
      <x:c r="L51" s="32"/>
      <x:c r="M51" s="32"/>
      <x:c r="N51" s="32"/>
    </x:row>
    <x:row r="52" spans="2:14" ht="17.25">
      <x:c r="B52" s="96"/>
      <x:c r="C52" s="101"/>
      <x:c r="D52" s="102"/>
      <x:c r="E52" s="99"/>
      <x:c r="F52" s="99"/>
      <x:c r="G52" s="100"/>
      <x:c r="J52" s="32"/>
      <x:c r="K52" s="32"/>
      <x:c r="L52" s="32"/>
      <x:c r="M52" s="32"/>
      <x:c r="N52" s="32"/>
    </x:row>
    <x:row r="53" spans="3:3" ht="30" customHeight="1">
      <x:c r="C53" s="9"/>
    </x:row>
    <x:row r="54" spans="3:42" ht="17.10000000000000142109" customHeight="1">
      <x:c r="C54" s="9"/>
      <x:c r="I54" s="43" t="s">
        <x:v>195</x:v>
      </x:c>
      <x:c r="J54" s="41" t="s">
        <x:v>217</x:v>
      </x:c>
      <x:c r="K54" s="41" t="s">
        <x:v>141</x:v>
      </x:c>
      <x:c r="L54" s="41" t="s">
        <x:v>203</x:v>
      </x:c>
      <x:c r="M54" s="44" t="s">
        <x:v>206</x:v>
      </x:c>
      <x:c r="N54" s="45" t="s">
        <x:v>215</x:v>
      </x:c>
      <x:c r="P54" s="43" t="s">
        <x:v>195</x:v>
      </x:c>
      <x:c r="Q54" s="41" t="s">
        <x:v>217</x:v>
      </x:c>
      <x:c r="R54" s="41" t="s">
        <x:v>141</x:v>
      </x:c>
      <x:c r="S54" s="41" t="s">
        <x:v>203</x:v>
      </x:c>
      <x:c r="T54" s="44" t="s">
        <x:v>206</x:v>
      </x:c>
      <x:c r="U54" s="45" t="s">
        <x:v>215</x:v>
      </x:c>
      <x:c r="W54" s="43" t="s">
        <x:v>195</x:v>
      </x:c>
      <x:c r="X54" s="41" t="s">
        <x:v>217</x:v>
      </x:c>
      <x:c r="Y54" s="41" t="s">
        <x:v>141</x:v>
      </x:c>
      <x:c r="Z54" s="41" t="s">
        <x:v>203</x:v>
      </x:c>
      <x:c r="AA54" s="44" t="s">
        <x:v>206</x:v>
      </x:c>
      <x:c r="AB54" s="45" t="s">
        <x:v>215</x:v>
      </x:c>
      <x:c r="AD54" s="39"/>
      <x:c r="AE54" s="39"/>
      <x:c r="AF54" s="39"/>
      <x:c r="AG54" s="39"/>
      <x:c r="AH54" s="40"/>
      <x:c r="AI54" s="40"/>
      <x:c r="AK54" s="39"/>
      <x:c r="AL54" s="39"/>
      <x:c r="AM54" s="39"/>
      <x:c r="AN54" s="39"/>
      <x:c r="AO54" s="40"/>
      <x:c r="AP54" s="40"/>
    </x:row>
    <x:row r="55" spans="3:42" ht="17.10000000000000142109" customHeight="1">
      <x:c r="C55" s="9"/>
      <x:c r="I55" s="46"/>
      <x:c r="J55" s="42" t="s">
        <x:v>153</x:v>
      </x:c>
      <x:c r="K55" s="42" t="s">
        <x:v>153</x:v>
      </x:c>
      <x:c r="L55" s="42"/>
      <x:c r="M55" s="47"/>
      <x:c r="N55" s="48"/>
      <x:c r="P55" s="46" t="s">
        <x:v>153</x:v>
      </x:c>
      <x:c r="Q55" s="42" t="s">
        <x:v>150</x:v>
      </x:c>
      <x:c r="R55" s="42" t="s">
        <x:v>153</x:v>
      </x:c>
      <x:c r="S55" s="42" t="s">
        <x:v>150</x:v>
      </x:c>
      <x:c r="T55" s="47"/>
      <x:c r="U55" s="48"/>
      <x:c r="W55" s="46" t="s">
        <x:v>153</x:v>
      </x:c>
      <x:c r="X55" s="42" t="s">
        <x:v>153</x:v>
      </x:c>
      <x:c r="Y55" s="42" t="s">
        <x:v>146</x:v>
      </x:c>
      <x:c r="Z55" s="42"/>
      <x:c r="AA55" s="47"/>
      <x:c r="AB55" s="48"/>
      <x:c r="AD55" s="39"/>
      <x:c r="AE55" s="39"/>
      <x:c r="AF55" s="39"/>
      <x:c r="AG55" s="39"/>
      <x:c r="AH55" s="40"/>
      <x:c r="AI55" s="40"/>
      <x:c r="AK55" s="39"/>
      <x:c r="AL55" s="39"/>
      <x:c r="AM55" s="39"/>
      <x:c r="AN55" s="39"/>
      <x:c r="AO55" s="40"/>
      <x:c r="AP55" s="40"/>
    </x:row>
    <x:row r="56" spans="3:42" ht="17.10000000000000142109" customHeight="1">
      <x:c r="C56" s="9"/>
      <x:c r="I56" s="43" t="s">
        <x:v>147</x:v>
      </x:c>
      <x:c r="J56" s="41" t="s">
        <x:v>99</x:v>
      </x:c>
      <x:c r="K56" s="41"/>
      <x:c r="L56" s="44"/>
      <x:c r="M56" s="44"/>
      <x:c r="N56" s="45" t="s">
        <x:v>137</x:v>
      </x:c>
      <x:c r="P56" s="43" t="s">
        <x:v>147</x:v>
      </x:c>
      <x:c r="Q56" s="41"/>
      <x:c r="R56" s="41"/>
      <x:c r="S56" s="44"/>
      <x:c r="T56" s="44"/>
      <x:c r="U56" s="45" t="s">
        <x:v>137</x:v>
      </x:c>
      <x:c r="W56" s="43"/>
      <x:c r="X56" s="41"/>
      <x:c r="Y56" s="41"/>
      <x:c r="Z56" s="44"/>
      <x:c r="AA56" s="44"/>
      <x:c r="AB56" s="45" t="s">
        <x:v>137</x:v>
      </x:c>
      <x:c r="AD56" s="39"/>
      <x:c r="AE56" s="39"/>
      <x:c r="AF56" s="39"/>
      <x:c r="AG56" s="40"/>
      <x:c r="AH56" s="40"/>
      <x:c r="AI56" s="40"/>
      <x:c r="AK56" s="39"/>
      <x:c r="AL56" s="39"/>
      <x:c r="AM56" s="39"/>
      <x:c r="AN56" s="40"/>
      <x:c r="AO56" s="40"/>
      <x:c r="AP56" s="40"/>
    </x:row>
    <x:row r="57" spans="3:42" ht="17.10000000000000142109" customHeight="1">
      <x:c r="C57" s="9"/>
      <x:c r="I57" s="49">
        <x:v>2</x:v>
      </x:c>
      <x:c r="J57" s="47">
        <x:v>-1</x:v>
      </x:c>
      <x:c r="K57" s="47"/>
      <x:c r="L57" s="47"/>
      <x:c r="M57" s="47"/>
      <x:c r="N57" s="50">
        <x:f>I55+J55+K55+L55+M55+N55+I57+J57+K57+L57+M57</x:f>
        <x:v>3</x:v>
      </x:c>
      <x:c r="P57" s="49">
        <x:v>1</x:v>
      </x:c>
      <x:c r="Q57" s="47"/>
      <x:c r="R57" s="47"/>
      <x:c r="S57" s="47"/>
      <x:c r="T57" s="47"/>
      <x:c r="U57" s="50">
        <x:f>P55+Q55+R55+S55+T55+U55+P57+Q57+R57+S57+T57</x:f>
        <x:v>7</x:v>
      </x:c>
      <x:c r="W57" s="49"/>
      <x:c r="X57" s="47"/>
      <x:c r="Y57" s="47"/>
      <x:c r="Z57" s="47"/>
      <x:c r="AA57" s="47"/>
      <x:c r="AB57" s="50">
        <x:f>W55+X55+Y55+Z55+AA55+AB55+W57+X57+Y57+Z57+AA57</x:f>
        <x:v>6</x:v>
      </x:c>
      <x:c r="AD57" s="40"/>
      <x:c r="AE57" s="40"/>
      <x:c r="AF57" s="40"/>
      <x:c r="AG57" s="40"/>
      <x:c r="AH57" s="40"/>
      <x:c r="AI57" s="51"/>
      <x:c r="AK57" s="40"/>
      <x:c r="AL57" s="40"/>
      <x:c r="AM57" s="40"/>
      <x:c r="AN57" s="40"/>
      <x:c r="AO57" s="40"/>
      <x:c r="AP57" s="51"/>
    </x:row>
    <x:row r="58" spans="3:3" ht="30" customHeight="1">
      <x:c r="C58" s="9"/>
    </x:row>
    <x:row r="59" spans="2:40">
      <x:c r="B59" s="14" t="s">
        <x:v>112</x:v>
      </x:c>
      <x:c r="C59" s="92" t="s">
        <x:v>111</x:v>
      </x:c>
      <x:c r="D59" s="93"/>
      <x:c r="E59" s="33" t="s">
        <x:v>143</x:v>
      </x:c>
      <x:c r="F59" s="79" t="s">
        <x:v>151</x:v>
      </x:c>
      <x:c r="G59" s="62"/>
      <x:c r="I59" s="14" t="s">
        <x:v>112</x:v>
      </x:c>
      <x:c r="J59" s="77" t="s">
        <x:v>109</x:v>
      </x:c>
      <x:c r="K59" s="78"/>
      <x:c r="L59" s="33" t="s">
        <x:v>143</x:v>
      </x:c>
      <x:c r="M59" s="79" t="str">
        <x:f>RIGHT(C48,1)</x:f>
        <x:v>1</x:v>
      </x:c>
      <x:c r="N59" s="62"/>
      <x:c r="P59" s="14" t="s">
        <x:v>112</x:v>
      </x:c>
      <x:c r="Q59" s="77" t="s">
        <x:v>109</x:v>
      </x:c>
      <x:c r="R59" s="78"/>
      <x:c r="S59" s="33" t="s">
        <x:v>143</x:v>
      </x:c>
      <x:c r="T59" s="79" t="str">
        <x:f>RIGHT(C49,1)</x:f>
        <x:v>1</x:v>
      </x:c>
      <x:c r="U59" s="62"/>
      <x:c r="W59" s="14" t="s">
        <x:v>112</x:v>
      </x:c>
      <x:c r="X59" s="77" t="s">
        <x:v>109</x:v>
      </x:c>
      <x:c r="Y59" s="78"/>
      <x:c r="Z59" s="33" t="s">
        <x:v>143</x:v>
      </x:c>
      <x:c r="AA59" s="79" t="str">
        <x:f>RIGHT(C50,1)</x:f>
        <x:v>2</x:v>
      </x:c>
      <x:c r="AB59" s="62"/>
      <x:c r="AD59" s="4"/>
      <x:c r="AG59" s="4"/>
      <x:c r="AK59" s="4"/>
      <x:c r="AN59" s="4"/>
    </x:row>
    <x:row r="60" spans="2:37">
      <x:c r="B60" s="30" t="s">
        <x:v>106</x:v>
      </x:c>
      <x:c r="C60" s="80" t="str">
        <x:f>C44&amp;"(이동)"</x:f>
        <x:v>블러드가드 -로간-(이동)</x:v>
      </x:c>
      <x:c r="D60" s="81"/>
      <x:c r="E60" s="81"/>
      <x:c r="F60" s="81"/>
      <x:c r="G60" s="82"/>
      <x:c r="I60" s="10" t="s">
        <x:v>106</x:v>
      </x:c>
      <x:c r="J60" s="83" t="str">
        <x:f>E48</x:f>
        <x:v>피의 맹세</x:v>
      </x:c>
      <x:c r="K60" s="84"/>
      <x:c r="L60" s="84"/>
      <x:c r="M60" s="84"/>
      <x:c r="N60" s="85"/>
      <x:c r="P60" s="10" t="s">
        <x:v>106</x:v>
      </x:c>
      <x:c r="Q60" s="83" t="str">
        <x:f>E49</x:f>
        <x:v>상처 전환</x:v>
      </x:c>
      <x:c r="R60" s="84"/>
      <x:c r="S60" s="84"/>
      <x:c r="T60" s="84"/>
      <x:c r="U60" s="85"/>
      <x:c r="W60" s="10" t="s">
        <x:v>106</x:v>
      </x:c>
      <x:c r="X60" s="83" t="str">
        <x:f>E50</x:f>
        <x:v>진홍의 벽</x:v>
      </x:c>
      <x:c r="Y60" s="84"/>
      <x:c r="Z60" s="84"/>
      <x:c r="AA60" s="84"/>
      <x:c r="AB60" s="85"/>
      <x:c r="AD60" s="4"/>
      <x:c r="AK60" s="4"/>
    </x:row>
    <x:row r="61" spans="2:37" ht="249.94999999999998863132" customHeight="1">
      <x:c r="B61" s="10" t="s">
        <x:v>105</x:v>
      </x:c>
      <x:c r="C61" s="70" t="e">
        <x:v>#VALUE!</x:v>
      </x:c>
      <x:c r="D61" s="70"/>
      <x:c r="E61" s="70"/>
      <x:c r="F61" s="70"/>
      <x:c r="G61" s="71"/>
      <x:c r="I61" s="10" t="s">
        <x:v>105</x:v>
      </x:c>
      <x:c r="J61" s="70" t="e">
        <x:v>#VALUE!</x:v>
      </x:c>
      <x:c r="K61" s="70"/>
      <x:c r="L61" s="70"/>
      <x:c r="M61" s="70"/>
      <x:c r="N61" s="71"/>
      <x:c r="P61" s="10" t="s">
        <x:v>105</x:v>
      </x:c>
      <x:c r="Q61" s="70" t="e">
        <x:v>#VALUE!</x:v>
      </x:c>
      <x:c r="R61" s="70"/>
      <x:c r="S61" s="70"/>
      <x:c r="T61" s="70"/>
      <x:c r="U61" s="71"/>
      <x:c r="W61" s="10" t="s">
        <x:v>105</x:v>
      </x:c>
      <x:c r="X61" s="70" t="e">
        <x:v>#VALUE!</x:v>
      </x:c>
      <x:c r="Y61" s="70"/>
      <x:c r="Z61" s="70"/>
      <x:c r="AA61" s="70"/>
      <x:c r="AB61" s="71"/>
      <x:c r="AD61" s="4"/>
      <x:c r="AK61" s="4"/>
    </x:row>
    <x:row r="62" spans="2:42" ht="97.5" customHeight="1">
      <x:c r="B62" s="10" t="s">
        <x:v>98</x:v>
      </x:c>
      <x:c r="C62" s="74" t="s">
        <x:v>43</x:v>
      </x:c>
      <x:c r="D62" s="75"/>
      <x:c r="E62" s="75"/>
      <x:c r="F62" s="75"/>
      <x:c r="G62" s="76"/>
      <x:c r="I62" s="10" t="s">
        <x:v>98</x:v>
      </x:c>
      <x:c r="J62" s="74" t="s">
        <x:v>8</x:v>
      </x:c>
      <x:c r="K62" s="75"/>
      <x:c r="L62" s="75"/>
      <x:c r="M62" s="75"/>
      <x:c r="N62" s="76"/>
      <x:c r="P62" s="10" t="s">
        <x:v>98</x:v>
      </x:c>
      <x:c r="Q62" s="74" t="s">
        <x:v>1</x:v>
      </x:c>
      <x:c r="R62" s="75"/>
      <x:c r="S62" s="75"/>
      <x:c r="T62" s="75"/>
      <x:c r="U62" s="76"/>
      <x:c r="W62" s="10" t="s">
        <x:v>98</x:v>
      </x:c>
      <x:c r="X62" s="74" t="s">
        <x:v>10</x:v>
      </x:c>
      <x:c r="Y62" s="75"/>
      <x:c r="Z62" s="75"/>
      <x:c r="AA62" s="75"/>
      <x:c r="AB62" s="76"/>
      <x:c r="AD62" s="4"/>
      <x:c r="AE62" s="36"/>
      <x:c r="AF62" s="31"/>
      <x:c r="AG62" s="31"/>
      <x:c r="AH62" s="31"/>
      <x:c r="AI62" s="31"/>
      <x:c r="AK62" s="4"/>
      <x:c r="AL62" s="36"/>
      <x:c r="AM62" s="31"/>
      <x:c r="AN62" s="31"/>
      <x:c r="AO62" s="31"/>
      <x:c r="AP62" s="31"/>
    </x:row>
    <x:row r="63" spans="2:42" ht="258" customHeight="1">
      <x:c r="B63" s="34" t="s">
        <x:v>177</x:v>
      </x:c>
      <x:c r="C63" s="72" t="e">
        <x:v>#VALUE!</x:v>
      </x:c>
      <x:c r="D63" s="72"/>
      <x:c r="E63" s="72"/>
      <x:c r="F63" s="72"/>
      <x:c r="G63" s="73"/>
      <x:c r="I63" s="34" t="s">
        <x:v>177</x:v>
      </x:c>
      <x:c r="J63" s="72" t="e">
        <x:v>#VALUE!</x:v>
      </x:c>
      <x:c r="K63" s="72"/>
      <x:c r="L63" s="72"/>
      <x:c r="M63" s="72"/>
      <x:c r="N63" s="73"/>
      <x:c r="P63" s="34" t="s">
        <x:v>177</x:v>
      </x:c>
      <x:c r="Q63" s="72" t="e">
        <x:v>#VALUE!</x:v>
      </x:c>
      <x:c r="R63" s="72"/>
      <x:c r="S63" s="72"/>
      <x:c r="T63" s="72"/>
      <x:c r="U63" s="73"/>
      <x:c r="W63" s="34" t="s">
        <x:v>177</x:v>
      </x:c>
      <x:c r="X63" s="72" t="e">
        <x:v>#VALUE!</x:v>
      </x:c>
      <x:c r="Y63" s="72"/>
      <x:c r="Z63" s="72"/>
      <x:c r="AA63" s="72"/>
      <x:c r="AB63" s="73"/>
      <x:c r="AD63" s="35"/>
      <x:c r="AE63" s="32"/>
      <x:c r="AF63" s="32"/>
      <x:c r="AG63" s="32"/>
      <x:c r="AH63" s="32"/>
      <x:c r="AI63" s="32"/>
      <x:c r="AK63" s="35"/>
      <x:c r="AL63" s="32"/>
      <x:c r="AM63" s="32"/>
      <x:c r="AN63" s="32"/>
      <x:c r="AO63" s="32"/>
      <x:c r="AP63" s="32"/>
    </x:row>
  </x:sheetData>
  <x:mergeCells count="123">
    <x:mergeCell ref="C63:G63"/>
    <x:mergeCell ref="J63:N63"/>
    <x:mergeCell ref="Q63:U63"/>
    <x:mergeCell ref="X63:AB63"/>
    <x:mergeCell ref="C62:G62"/>
    <x:mergeCell ref="J62:N62"/>
    <x:mergeCell ref="Q62:U62"/>
    <x:mergeCell ref="X62:AB62"/>
    <x:mergeCell ref="X61:AB61"/>
    <x:mergeCell ref="C61:G61"/>
    <x:mergeCell ref="J61:N61"/>
    <x:mergeCell ref="Q61:U61"/>
    <x:mergeCell ref="C60:G60"/>
    <x:mergeCell ref="J60:N60"/>
    <x:mergeCell ref="Q60:U60"/>
    <x:mergeCell ref="X60:AB60"/>
    <x:mergeCell ref="J59:K59"/>
    <x:mergeCell ref="M59:N59"/>
    <x:mergeCell ref="Q59:R59"/>
    <x:mergeCell ref="T59:U59"/>
    <x:mergeCell ref="X59:Y59"/>
    <x:mergeCell ref="AA59:AB59"/>
    <x:mergeCell ref="C59:D59"/>
    <x:mergeCell ref="F59:G59"/>
    <x:mergeCell ref="B48:B52"/>
    <x:mergeCell ref="C48:D48"/>
    <x:mergeCell ref="E48:G48"/>
    <x:mergeCell ref="C49:D49"/>
    <x:mergeCell ref="E49:G49"/>
    <x:mergeCell ref="C50:D50"/>
    <x:mergeCell ref="E50:G50"/>
    <x:mergeCell ref="C51:D51"/>
    <x:mergeCell ref="E51:G51"/>
    <x:mergeCell ref="C52:D52"/>
    <x:mergeCell ref="E52:G52"/>
    <x:mergeCell ref="C44:G44"/>
    <x:mergeCell ref="C46:G46"/>
    <x:mergeCell ref="C47:D47"/>
    <x:mergeCell ref="F47:G47"/>
    <x:mergeCell ref="M38:N38"/>
    <x:mergeCell ref="Q38:R38"/>
    <x:mergeCell ref="T38:U38"/>
    <x:mergeCell ref="X38:Y38"/>
    <x:mergeCell ref="AA38:AB38"/>
    <x:mergeCell ref="C38:D38"/>
    <x:mergeCell ref="F38:G38"/>
    <x:mergeCell ref="C42:G42"/>
    <x:mergeCell ref="J42:N42"/>
    <x:mergeCell ref="Q42:U42"/>
    <x:mergeCell ref="C40:G40"/>
    <x:mergeCell ref="J40:N40"/>
    <x:mergeCell ref="Q40:U40"/>
    <x:mergeCell ref="X21:AB21"/>
    <x:mergeCell ref="C20:G20"/>
    <x:mergeCell ref="J20:N20"/>
    <x:mergeCell ref="Q20:U20"/>
    <x:mergeCell ref="X20:AB20"/>
    <x:mergeCell ref="AE42:AI42"/>
    <x:mergeCell ref="C41:G41"/>
    <x:mergeCell ref="J41:N41"/>
    <x:mergeCell ref="Q41:U41"/>
    <x:mergeCell ref="X41:AB41"/>
    <x:mergeCell ref="AE41:AI41"/>
    <x:mergeCell ref="X40:AB40"/>
    <x:mergeCell ref="AE40:AI40"/>
    <x:mergeCell ref="AE38:AF38"/>
    <x:mergeCell ref="AH38:AI38"/>
    <x:mergeCell ref="C39:G39"/>
    <x:mergeCell ref="J39:N39"/>
    <x:mergeCell ref="Q39:U39"/>
    <x:mergeCell ref="X39:AB39"/>
    <x:mergeCell ref="AE39:AI39"/>
    <x:mergeCell ref="J38:K38"/>
    <x:mergeCell ref="X42:AB42"/>
    <x:mergeCell ref="B27:B31"/>
    <x:mergeCell ref="C27:D27"/>
    <x:mergeCell ref="E27:G27"/>
    <x:mergeCell ref="C28:D28"/>
    <x:mergeCell ref="E28:G28"/>
    <x:mergeCell ref="C29:D29"/>
    <x:mergeCell ref="C21:G21"/>
    <x:mergeCell ref="J21:N21"/>
    <x:mergeCell ref="Q21:U21"/>
    <x:mergeCell ref="E29:G29"/>
    <x:mergeCell ref="C30:D30"/>
    <x:mergeCell ref="E30:G30"/>
    <x:mergeCell ref="C31:D31"/>
    <x:mergeCell ref="E31:G31"/>
    <x:mergeCell ref="C23:G23"/>
    <x:mergeCell ref="C25:G25"/>
    <x:mergeCell ref="C26:D26"/>
    <x:mergeCell ref="F26:G26"/>
    <x:mergeCell ref="X19:AB19"/>
    <x:mergeCell ref="C18:G18"/>
    <x:mergeCell ref="J18:N18"/>
    <x:mergeCell ref="Q18:U18"/>
    <x:mergeCell ref="X18:AB18"/>
    <x:mergeCell ref="J17:K17"/>
    <x:mergeCell ref="M17:N17"/>
    <x:mergeCell ref="Q17:R17"/>
    <x:mergeCell ref="T17:U17"/>
    <x:mergeCell ref="X17:Y17"/>
    <x:mergeCell ref="AA17:AB17"/>
    <x:mergeCell ref="C17:D17"/>
    <x:mergeCell ref="F17:G17"/>
    <x:mergeCell ref="C2:G2"/>
    <x:mergeCell ref="C4:G4"/>
    <x:mergeCell ref="C5:D5"/>
    <x:mergeCell ref="F5:G5"/>
    <x:mergeCell ref="C19:G19"/>
    <x:mergeCell ref="J19:N19"/>
    <x:mergeCell ref="Q19:U19"/>
    <x:mergeCell ref="B6:B10"/>
    <x:mergeCell ref="C6:D6"/>
    <x:mergeCell ref="E6:G6"/>
    <x:mergeCell ref="C7:D7"/>
    <x:mergeCell ref="E7:G7"/>
    <x:mergeCell ref="C8:D8"/>
    <x:mergeCell ref="E8:G8"/>
    <x:mergeCell ref="C9:D9"/>
    <x:mergeCell ref="E9:G9"/>
    <x:mergeCell ref="C10:D10"/>
    <x:mergeCell ref="E10:G10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>
    <x:tabColor rgb="ff92d050"/>
  </x:sheetPr>
  <x:dimension ref="B2:U63"/>
  <x:sheetViews>
    <x:sheetView topLeftCell="A8" zoomScale="70" zoomScaleNormal="70" zoomScaleSheetLayoutView="75" workbookViewId="0">
      <x:selection activeCell="J21" activeCellId="0" sqref="J21:N21"/>
    </x:sheetView>
  </x:sheetViews>
  <x:sheetFormatPr defaultColWidth="9.00390625" defaultRowHeight="16.5"/>
  <x:cols>
    <x:col min="8" max="8" width="9" customWidth="1"/>
    <x:col min="15" max="15" width="9" customWidth="1"/>
    <x:col min="22" max="22" width="9" customWidth="1"/>
  </x:cols>
  <x:sheetData>
    <x:row r="1" ht="17.25"/>
    <x:row r="2" spans="2:7">
      <x:c r="B2" s="14" t="s">
        <x:v>106</x:v>
      </x:c>
      <x:c r="C2" s="88" t="str">
        <x:f>'영장(C,H,M,L)'!E7</x:f>
        <x:v>하얀검사</x:v>
      </x:c>
      <x:c r="D2" s="88"/>
      <x:c r="E2" s="88"/>
      <x:c r="F2" s="88"/>
      <x:c r="G2" s="89"/>
    </x:row>
    <x:row r="3" spans="2:7">
      <x:c r="B3" s="10" t="s">
        <x:v>113</x:v>
      </x:c>
      <x:c r="C3" s="12" t="str">
        <x:f>'캐릭터 설정정리'!$B$2</x:f>
        <x:v>영장</x:v>
      </x:c>
      <x:c r="D3" s="13" t="s">
        <x:v>104</x:v>
      </x:c>
      <x:c r="E3" s="12" t="str">
        <x:f>'캐릭터 설정정리'!$F$5</x:f>
        <x:v>L</x:v>
      </x:c>
      <x:c r="F3" s="13" t="s">
        <x:v>101</x:v>
      </x:c>
      <x:c r="G3" s="11" t="str">
        <x:f>'캐릭터 설정정리'!$C$4</x:f>
        <x:v>딜러</x:v>
      </x:c>
    </x:row>
    <x:row r="4" spans="2:9" ht="249.94999999999998863132" customHeight="1">
      <x:c r="B4" s="10" t="s">
        <x:v>105</x:v>
      </x:c>
      <x:c r="C4" s="70" t="e">
        <x:v>#VALUE!</x:v>
      </x:c>
      <x:c r="D4" s="70"/>
      <x:c r="E4" s="70"/>
      <x:c r="F4" s="70"/>
      <x:c r="G4" s="71"/>
      <x:c r="I4" s="4"/>
    </x:row>
    <x:row r="5" spans="2:14" ht="17.25">
      <x:c r="B5" s="10" t="s">
        <x:v>99</x:v>
      </x:c>
      <x:c r="C5" s="86">
        <x:v>3</x:v>
      </x:c>
      <x:c r="D5" s="86"/>
      <x:c r="E5" s="13" t="s">
        <x:v>108</x:v>
      </x:c>
      <x:c r="F5" s="86">
        <x:v>2</x:v>
      </x:c>
      <x:c r="G5" s="87"/>
      <x:c r="I5" s="4"/>
      <x:c r="J5" s="31"/>
      <x:c r="K5" s="31"/>
      <x:c r="L5" s="31"/>
      <x:c r="M5" s="31"/>
      <x:c r="N5" s="31"/>
    </x:row>
    <x:row r="6" spans="2:14">
      <x:c r="B6" s="94" t="s">
        <x:v>109</x:v>
      </x:c>
      <x:c r="C6" s="90" t="s">
        <x:v>178</x:v>
      </x:c>
      <x:c r="D6" s="91"/>
      <x:c r="E6" s="70" t="s">
        <x:v>194</x:v>
      </x:c>
      <x:c r="F6" s="70"/>
      <x:c r="G6" s="71"/>
      <x:c r="I6" s="8" t="s">
        <x:v>170</x:v>
      </x:c>
      <x:c r="J6" s="7" t="s">
        <x:v>189</x:v>
      </x:c>
      <x:c r="K6" s="6" t="s">
        <x:v>97</x:v>
      </x:c>
      <x:c r="L6" s="5" t="s">
        <x:v>107</x:v>
      </x:c>
      <x:c r="M6" s="32"/>
      <x:c r="N6" s="32"/>
    </x:row>
    <x:row r="7" spans="2:14" ht="17.25">
      <x:c r="B7" s="95"/>
      <x:c r="C7" s="90"/>
      <x:c r="D7" s="91"/>
      <x:c r="E7" s="97"/>
      <x:c r="F7" s="97"/>
      <x:c r="G7" s="98"/>
      <x:c r="I7" s="3">
        <x:f>C5+F5</x:f>
        <x:v>5</x:v>
      </x:c>
      <x:c r="J7" s="2">
        <x:f>SUBTOTAL(3,C6:D10)</x:f>
        <x:v>1</x:v>
      </x:c>
      <x:c r="K7" s="2">
        <x:f>CHOOSE(MATCH(E3,{"R1","R2","H","M","L"},0),4,5,12,8,6)</x:f>
        <x:v>6</x:v>
      </x:c>
      <x:c r="L7" s="1">
        <x:f>K7-I7-J7</x:f>
        <x:v>0</x:v>
      </x:c>
      <x:c r="M7" s="32"/>
      <x:c r="N7" s="32"/>
    </x:row>
    <x:row r="8" spans="2:14">
      <x:c r="B8" s="95"/>
      <x:c r="C8" s="90"/>
      <x:c r="D8" s="91"/>
      <x:c r="E8" s="83"/>
      <x:c r="F8" s="84"/>
      <x:c r="G8" s="85"/>
      <x:c r="J8" s="32"/>
      <x:c r="K8" s="32"/>
      <x:c r="L8" s="32"/>
      <x:c r="M8" s="32"/>
      <x:c r="N8" s="32"/>
    </x:row>
    <x:row r="9" spans="2:14">
      <x:c r="B9" s="95"/>
      <x:c r="C9" s="90"/>
      <x:c r="D9" s="91"/>
      <x:c r="E9" s="83"/>
      <x:c r="F9" s="84"/>
      <x:c r="G9" s="85"/>
      <x:c r="J9" s="32"/>
      <x:c r="K9" s="32"/>
      <x:c r="L9" s="32"/>
      <x:c r="M9" s="32"/>
      <x:c r="N9" s="32"/>
    </x:row>
    <x:row r="10" spans="2:14" ht="17.25">
      <x:c r="B10" s="96"/>
      <x:c r="C10" s="101"/>
      <x:c r="D10" s="102"/>
      <x:c r="E10" s="99"/>
      <x:c r="F10" s="99"/>
      <x:c r="G10" s="100"/>
      <x:c r="J10" s="32"/>
      <x:c r="K10" s="32"/>
      <x:c r="L10" s="32"/>
      <x:c r="M10" s="32"/>
      <x:c r="N10" s="32"/>
    </x:row>
    <x:row r="11" spans="3:3" ht="30" customHeight="1">
      <x:c r="C11" s="9"/>
    </x:row>
    <x:row r="12" spans="3:14" ht="17.10000000000000142109" customHeight="1">
      <x:c r="C12" s="9"/>
      <x:c r="I12" s="43" t="s">
        <x:v>195</x:v>
      </x:c>
      <x:c r="J12" s="41" t="s">
        <x:v>217</x:v>
      </x:c>
      <x:c r="K12" s="41" t="s">
        <x:v>141</x:v>
      </x:c>
      <x:c r="L12" s="41" t="s">
        <x:v>203</x:v>
      </x:c>
      <x:c r="M12" s="44" t="s">
        <x:v>218</x:v>
      </x:c>
      <x:c r="N12" s="45"/>
    </x:row>
    <x:row r="13" spans="3:14" ht="17.10000000000000142109" customHeight="1">
      <x:c r="C13" s="9"/>
      <x:c r="I13" s="46" t="s">
        <x:v>153</x:v>
      </x:c>
      <x:c r="J13" s="42" t="s">
        <x:v>150</x:v>
      </x:c>
      <x:c r="K13" s="42" t="s">
        <x:v>153</x:v>
      </x:c>
      <x:c r="L13" s="42" t="s">
        <x:v>153</x:v>
      </x:c>
      <x:c r="M13" s="47"/>
      <x:c r="N13" s="48"/>
    </x:row>
    <x:row r="14" spans="3:14" ht="17.10000000000000142109" customHeight="1">
      <x:c r="C14" s="9"/>
      <x:c r="I14" s="43"/>
      <x:c r="J14" s="41"/>
      <x:c r="K14" s="41"/>
      <x:c r="L14" s="44"/>
      <x:c r="M14" s="44"/>
      <x:c r="N14" s="45" t="s">
        <x:v>137</x:v>
      </x:c>
    </x:row>
    <x:row r="15" spans="3:14" ht="17.10000000000000142109" customHeight="1">
      <x:c r="C15" s="9"/>
      <x:c r="I15" s="49"/>
      <x:c r="J15" s="47"/>
      <x:c r="K15" s="47"/>
      <x:c r="L15" s="47"/>
      <x:c r="M15" s="47"/>
      <x:c r="N15" s="50">
        <x:f>I13+J13+K13+L13+M13+N13+I15+J15+K15+L15+M15</x:f>
        <x:v>5</x:v>
      </x:c>
    </x:row>
    <x:row r="16" spans="3:3" ht="30" customHeight="1">
      <x:c r="C16" s="9"/>
    </x:row>
    <x:row r="17" spans="2:14">
      <x:c r="B17" s="14" t="s">
        <x:v>112</x:v>
      </x:c>
      <x:c r="C17" s="92" t="s">
        <x:v>111</x:v>
      </x:c>
      <x:c r="D17" s="93"/>
      <x:c r="E17" s="33" t="s">
        <x:v>143</x:v>
      </x:c>
      <x:c r="F17" s="79" t="s">
        <x:v>151</x:v>
      </x:c>
      <x:c r="G17" s="62"/>
      <x:c r="I17" s="14" t="s">
        <x:v>112</x:v>
      </x:c>
      <x:c r="J17" s="77" t="s">
        <x:v>109</x:v>
      </x:c>
      <x:c r="K17" s="78"/>
      <x:c r="L17" s="33" t="s">
        <x:v>143</x:v>
      </x:c>
      <x:c r="M17" s="79" t="str">
        <x:f>RIGHT(C6,1)</x:f>
        <x:v>1</x:v>
      </x:c>
      <x:c r="N17" s="62"/>
    </x:row>
    <x:row r="18" spans="2:14">
      <x:c r="B18" s="30" t="s">
        <x:v>106</x:v>
      </x:c>
      <x:c r="C18" s="80" t="str">
        <x:f>C2&amp;"(이동)"</x:f>
        <x:v>하얀검사(이동)</x:v>
      </x:c>
      <x:c r="D18" s="81"/>
      <x:c r="E18" s="81"/>
      <x:c r="F18" s="81"/>
      <x:c r="G18" s="82"/>
      <x:c r="I18" s="10" t="s">
        <x:v>106</x:v>
      </x:c>
      <x:c r="J18" s="83" t="str">
        <x:f>E6</x:f>
        <x:v>햐얀검무</x:v>
      </x:c>
      <x:c r="K18" s="84"/>
      <x:c r="L18" s="84"/>
      <x:c r="M18" s="84"/>
      <x:c r="N18" s="85"/>
    </x:row>
    <x:row r="19" spans="2:14" ht="249.94999999999998863132" customHeight="1">
      <x:c r="B19" s="10" t="s">
        <x:v>105</x:v>
      </x:c>
      <x:c r="C19" s="70" t="e">
        <x:v>#VALUE!</x:v>
      </x:c>
      <x:c r="D19" s="70"/>
      <x:c r="E19" s="70"/>
      <x:c r="F19" s="70"/>
      <x:c r="G19" s="71"/>
      <x:c r="I19" s="10" t="s">
        <x:v>105</x:v>
      </x:c>
      <x:c r="J19" s="70" t="e">
        <x:v>#VALUE!</x:v>
      </x:c>
      <x:c r="K19" s="70"/>
      <x:c r="L19" s="70"/>
      <x:c r="M19" s="70"/>
      <x:c r="N19" s="71"/>
    </x:row>
    <x:row r="20" spans="2:14" ht="53.25" customHeight="1">
      <x:c r="B20" s="10" t="s">
        <x:v>98</x:v>
      </x:c>
      <x:c r="C20" s="74" t="s">
        <x:v>43</x:v>
      </x:c>
      <x:c r="D20" s="75"/>
      <x:c r="E20" s="75"/>
      <x:c r="F20" s="75"/>
      <x:c r="G20" s="76"/>
      <x:c r="I20" s="10" t="s">
        <x:v>98</x:v>
      </x:c>
      <x:c r="J20" s="74" t="s">
        <x:v>32</x:v>
      </x:c>
      <x:c r="K20" s="75"/>
      <x:c r="L20" s="75"/>
      <x:c r="M20" s="75"/>
      <x:c r="N20" s="76"/>
    </x:row>
    <x:row r="21" spans="2:14" ht="258" customHeight="1">
      <x:c r="B21" s="34" t="s">
        <x:v>177</x:v>
      </x:c>
      <x:c r="C21" s="72" t="e">
        <x:v>#VALUE!</x:v>
      </x:c>
      <x:c r="D21" s="72"/>
      <x:c r="E21" s="72"/>
      <x:c r="F21" s="72"/>
      <x:c r="G21" s="73"/>
      <x:c r="I21" s="34" t="s">
        <x:v>177</x:v>
      </x:c>
      <x:c r="J21" s="72" t="e">
        <x:v>#VALUE!</x:v>
      </x:c>
      <x:c r="K21" s="72"/>
      <x:c r="L21" s="72"/>
      <x:c r="M21" s="72"/>
      <x:c r="N21" s="73"/>
    </x:row>
    <x:row r="22" spans="3:3" ht="30" customHeight="1">
      <x:c r="C22" s="9"/>
    </x:row>
    <x:row r="23" spans="2:7">
      <x:c r="B23" s="14" t="s">
        <x:v>106</x:v>
      </x:c>
      <x:c r="C23" s="88" t="str">
        <x:f>'영장(C,H,M,L)'!F7</x:f>
        <x:v xml:space="preserve">그림자 속 암살자	</x:v>
      </x:c>
      <x:c r="D23" s="88"/>
      <x:c r="E23" s="88"/>
      <x:c r="F23" s="88"/>
      <x:c r="G23" s="89"/>
    </x:row>
    <x:row r="24" spans="2:7">
      <x:c r="B24" s="10" t="s">
        <x:v>113</x:v>
      </x:c>
      <x:c r="C24" s="12" t="str">
        <x:f>'캐릭터 설정정리'!$B$2</x:f>
        <x:v>영장</x:v>
      </x:c>
      <x:c r="D24" s="13" t="s">
        <x:v>104</x:v>
      </x:c>
      <x:c r="E24" s="12" t="str">
        <x:f>'캐릭터 설정정리'!$F$5</x:f>
        <x:v>L</x:v>
      </x:c>
      <x:c r="F24" s="13" t="s">
        <x:v>101</x:v>
      </x:c>
      <x:c r="G24" s="11" t="str">
        <x:f>'캐릭터 설정정리'!$C$4</x:f>
        <x:v>딜러</x:v>
      </x:c>
    </x:row>
    <x:row r="25" spans="2:9" ht="249.94999999999998863132" customHeight="1">
      <x:c r="B25" s="10" t="s">
        <x:v>105</x:v>
      </x:c>
      <x:c r="C25" s="70" t="e">
        <x:v>#VALUE!</x:v>
      </x:c>
      <x:c r="D25" s="70"/>
      <x:c r="E25" s="70"/>
      <x:c r="F25" s="70"/>
      <x:c r="G25" s="71"/>
      <x:c r="I25" s="4"/>
    </x:row>
    <x:row r="26" spans="2:14" ht="17.25">
      <x:c r="B26" s="10" t="s">
        <x:v>99</x:v>
      </x:c>
      <x:c r="C26" s="86">
        <x:v>2</x:v>
      </x:c>
      <x:c r="D26" s="86"/>
      <x:c r="E26" s="13" t="s">
        <x:v>108</x:v>
      </x:c>
      <x:c r="F26" s="86">
        <x:v>2</x:v>
      </x:c>
      <x:c r="G26" s="87"/>
      <x:c r="I26" s="4"/>
      <x:c r="J26" s="31"/>
      <x:c r="K26" s="31"/>
      <x:c r="L26" s="31"/>
      <x:c r="M26" s="31"/>
      <x:c r="N26" s="31"/>
    </x:row>
    <x:row r="27" spans="2:14">
      <x:c r="B27" s="94" t="s">
        <x:v>109</x:v>
      </x:c>
      <x:c r="C27" s="90" t="s">
        <x:v>178</x:v>
      </x:c>
      <x:c r="D27" s="91"/>
      <x:c r="E27" s="70" t="s">
        <x:v>171</x:v>
      </x:c>
      <x:c r="F27" s="70"/>
      <x:c r="G27" s="71"/>
      <x:c r="I27" s="8" t="s">
        <x:v>170</x:v>
      </x:c>
      <x:c r="J27" s="7" t="s">
        <x:v>189</x:v>
      </x:c>
      <x:c r="K27" s="6" t="s">
        <x:v>97</x:v>
      </x:c>
      <x:c r="L27" s="5" t="s">
        <x:v>107</x:v>
      </x:c>
      <x:c r="M27" s="32"/>
      <x:c r="N27" s="32"/>
    </x:row>
    <x:row r="28" spans="2:14" ht="17.25">
      <x:c r="B28" s="95"/>
      <x:c r="C28" s="90" t="s">
        <x:v>183</x:v>
      </x:c>
      <x:c r="D28" s="91"/>
      <x:c r="E28" s="70" t="s">
        <x:v>174</x:v>
      </x:c>
      <x:c r="F28" s="70"/>
      <x:c r="G28" s="71"/>
      <x:c r="I28" s="3">
        <x:f>C26+F26</x:f>
        <x:v>4</x:v>
      </x:c>
      <x:c r="J28" s="2">
        <x:f>SUBTOTAL(3,C27:D31)</x:f>
        <x:v>2</x:v>
      </x:c>
      <x:c r="K28" s="2">
        <x:f>CHOOSE(MATCH(E24,{"R1","R2","H","M","L"},0),4,5,12,8,6)</x:f>
        <x:v>6</x:v>
      </x:c>
      <x:c r="L28" s="1">
        <x:f>K28-I28-J28</x:f>
        <x:v>0</x:v>
      </x:c>
      <x:c r="M28" s="32"/>
      <x:c r="N28" s="32"/>
    </x:row>
    <x:row r="29" spans="2:14">
      <x:c r="B29" s="95"/>
      <x:c r="C29" s="90"/>
      <x:c r="D29" s="91"/>
      <x:c r="E29" s="83"/>
      <x:c r="F29" s="84"/>
      <x:c r="G29" s="85"/>
      <x:c r="J29" s="32"/>
      <x:c r="K29" s="32"/>
      <x:c r="L29" s="32"/>
      <x:c r="M29" s="32"/>
      <x:c r="N29" s="32"/>
    </x:row>
    <x:row r="30" spans="2:14">
      <x:c r="B30" s="95"/>
      <x:c r="C30" s="90"/>
      <x:c r="D30" s="91"/>
      <x:c r="E30" s="83"/>
      <x:c r="F30" s="84"/>
      <x:c r="G30" s="85"/>
      <x:c r="J30" s="32"/>
      <x:c r="K30" s="32"/>
      <x:c r="L30" s="32"/>
      <x:c r="M30" s="32"/>
      <x:c r="N30" s="32"/>
    </x:row>
    <x:row r="31" spans="2:14" ht="17.25">
      <x:c r="B31" s="96"/>
      <x:c r="C31" s="101"/>
      <x:c r="D31" s="102"/>
      <x:c r="E31" s="99"/>
      <x:c r="F31" s="99"/>
      <x:c r="G31" s="100"/>
      <x:c r="J31" s="32"/>
      <x:c r="K31" s="32"/>
      <x:c r="L31" s="32"/>
      <x:c r="M31" s="32"/>
      <x:c r="N31" s="32"/>
    </x:row>
    <x:row r="32" spans="3:3" ht="30" customHeight="1">
      <x:c r="C32" s="9"/>
    </x:row>
    <x:row r="33" spans="3:21" ht="17.10000000000000142109" customHeight="1">
      <x:c r="C33" s="9"/>
      <x:c r="I33" s="43" t="s">
        <x:v>195</x:v>
      </x:c>
      <x:c r="J33" s="41" t="s">
        <x:v>217</x:v>
      </x:c>
      <x:c r="K33" s="41" t="s">
        <x:v>141</x:v>
      </x:c>
      <x:c r="L33" s="41" t="s">
        <x:v>203</x:v>
      </x:c>
      <x:c r="M33" s="44" t="s">
        <x:v>218</x:v>
      </x:c>
      <x:c r="N33" s="45"/>
      <x:c r="P33" s="43" t="s">
        <x:v>195</x:v>
      </x:c>
      <x:c r="Q33" s="41" t="s">
        <x:v>217</x:v>
      </x:c>
      <x:c r="R33" s="41" t="s">
        <x:v>141</x:v>
      </x:c>
      <x:c r="S33" s="41" t="s">
        <x:v>203</x:v>
      </x:c>
      <x:c r="T33" s="44" t="s">
        <x:v>218</x:v>
      </x:c>
      <x:c r="U33" s="45"/>
    </x:row>
    <x:row r="34" spans="3:21" ht="17.10000000000000142109" customHeight="1">
      <x:c r="C34" s="9"/>
      <x:c r="I34" s="46" t="s">
        <x:v>153</x:v>
      </x:c>
      <x:c r="J34" s="42" t="s">
        <x:v>153</x:v>
      </x:c>
      <x:c r="K34" s="42" t="s">
        <x:v>153</x:v>
      </x:c>
      <x:c r="L34" s="42" t="s">
        <x:v>153</x:v>
      </x:c>
      <x:c r="M34" s="47"/>
      <x:c r="N34" s="48"/>
      <x:c r="P34" s="46" t="s">
        <x:v>150</x:v>
      </x:c>
      <x:c r="Q34" s="42" t="s">
        <x:v>150</x:v>
      </x:c>
      <x:c r="R34" s="42" t="s">
        <x:v>153</x:v>
      </x:c>
      <x:c r="S34" s="42" t="s">
        <x:v>150</x:v>
      </x:c>
      <x:c r="T34" s="47"/>
      <x:c r="U34" s="48"/>
    </x:row>
    <x:row r="35" spans="3:21" ht="17.10000000000000142109" customHeight="1">
      <x:c r="C35" s="9"/>
      <x:c r="I35" s="43"/>
      <x:c r="J35" s="41"/>
      <x:c r="K35" s="41"/>
      <x:c r="L35" s="44"/>
      <x:c r="M35" s="44"/>
      <x:c r="N35" s="45" t="s">
        <x:v>137</x:v>
      </x:c>
      <x:c r="P35" s="43"/>
      <x:c r="Q35" s="41"/>
      <x:c r="R35" s="41"/>
      <x:c r="S35" s="44"/>
      <x:c r="T35" s="44"/>
      <x:c r="U35" s="45" t="s">
        <x:v>137</x:v>
      </x:c>
    </x:row>
    <x:row r="36" spans="3:21" ht="17.10000000000000142109" customHeight="1">
      <x:c r="C36" s="9"/>
      <x:c r="I36" s="49"/>
      <x:c r="J36" s="47"/>
      <x:c r="K36" s="47"/>
      <x:c r="L36" s="47"/>
      <x:c r="M36" s="47"/>
      <x:c r="N36" s="50">
        <x:f>I34+J34+K34+L34+M34+N34+I36+J36+K36+L36+M36</x:f>
        <x:v>4</x:v>
      </x:c>
      <x:c r="P36" s="49"/>
      <x:c r="Q36" s="47"/>
      <x:c r="R36" s="47"/>
      <x:c r="S36" s="47"/>
      <x:c r="T36" s="47"/>
      <x:c r="U36" s="50">
        <x:f>P34+Q34+R34+S34+T34+U34+P36+Q36+R36+S36+T36</x:f>
        <x:v>7</x:v>
      </x:c>
    </x:row>
    <x:row r="37" spans="3:3" ht="30" customHeight="1">
      <x:c r="C37" s="9"/>
    </x:row>
    <x:row r="38" spans="2:21">
      <x:c r="B38" s="14" t="s">
        <x:v>112</x:v>
      </x:c>
      <x:c r="C38" s="92" t="s">
        <x:v>111</x:v>
      </x:c>
      <x:c r="D38" s="93"/>
      <x:c r="E38" s="33" t="s">
        <x:v>143</x:v>
      </x:c>
      <x:c r="F38" s="79" t="s">
        <x:v>151</x:v>
      </x:c>
      <x:c r="G38" s="62"/>
      <x:c r="I38" s="14" t="s">
        <x:v>112</x:v>
      </x:c>
      <x:c r="J38" s="77" t="s">
        <x:v>109</x:v>
      </x:c>
      <x:c r="K38" s="78"/>
      <x:c r="L38" s="33" t="s">
        <x:v>143</x:v>
      </x:c>
      <x:c r="M38" s="79" t="str">
        <x:f>RIGHT(C27,1)</x:f>
        <x:v>1</x:v>
      </x:c>
      <x:c r="N38" s="62"/>
      <x:c r="P38" s="14" t="s">
        <x:v>112</x:v>
      </x:c>
      <x:c r="Q38" s="77" t="s">
        <x:v>109</x:v>
      </x:c>
      <x:c r="R38" s="78"/>
      <x:c r="S38" s="33" t="s">
        <x:v>143</x:v>
      </x:c>
      <x:c r="T38" s="79" t="str">
        <x:f>RIGHT(C28,1)</x:f>
        <x:v>2</x:v>
      </x:c>
      <x:c r="U38" s="62"/>
    </x:row>
    <x:row r="39" spans="2:21">
      <x:c r="B39" s="30" t="s">
        <x:v>106</x:v>
      </x:c>
      <x:c r="C39" s="80" t="str">
        <x:f>C23&amp;"(이동)"</x:f>
        <x:v>그림자 속 암살자	(이동)</x:v>
      </x:c>
      <x:c r="D39" s="81"/>
      <x:c r="E39" s="81"/>
      <x:c r="F39" s="81"/>
      <x:c r="G39" s="82"/>
      <x:c r="I39" s="10" t="s">
        <x:v>106</x:v>
      </x:c>
      <x:c r="J39" s="83" t="str">
        <x:f>E27</x:f>
        <x:v>그림자베기</x:v>
      </x:c>
      <x:c r="K39" s="84"/>
      <x:c r="L39" s="84"/>
      <x:c r="M39" s="84"/>
      <x:c r="N39" s="85"/>
      <x:c r="P39" s="10" t="s">
        <x:v>106</x:v>
      </x:c>
      <x:c r="Q39" s="83" t="str">
        <x:f>E28</x:f>
        <x:v>그림자 수리검</x:v>
      </x:c>
      <x:c r="R39" s="84"/>
      <x:c r="S39" s="84"/>
      <x:c r="T39" s="84"/>
      <x:c r="U39" s="85"/>
    </x:row>
    <x:row r="40" spans="2:21" ht="249.94999999999998863132" customHeight="1">
      <x:c r="B40" s="10" t="s">
        <x:v>105</x:v>
      </x:c>
      <x:c r="C40" s="70" t="e">
        <x:v>#VALUE!</x:v>
      </x:c>
      <x:c r="D40" s="70"/>
      <x:c r="E40" s="70"/>
      <x:c r="F40" s="70"/>
      <x:c r="G40" s="71"/>
      <x:c r="I40" s="10" t="s">
        <x:v>105</x:v>
      </x:c>
      <x:c r="J40" s="70" t="e">
        <x:v>#VALUE!</x:v>
      </x:c>
      <x:c r="K40" s="70"/>
      <x:c r="L40" s="70"/>
      <x:c r="M40" s="70"/>
      <x:c r="N40" s="71"/>
      <x:c r="P40" s="10" t="s">
        <x:v>105</x:v>
      </x:c>
      <x:c r="Q40" s="70" t="e">
        <x:v>#VALUE!</x:v>
      </x:c>
      <x:c r="R40" s="70"/>
      <x:c r="S40" s="70"/>
      <x:c r="T40" s="70"/>
      <x:c r="U40" s="71"/>
    </x:row>
    <x:row r="41" spans="2:21" ht="53.25" customHeight="1">
      <x:c r="B41" s="10" t="s">
        <x:v>98</x:v>
      </x:c>
      <x:c r="C41" s="74" t="s">
        <x:v>43</x:v>
      </x:c>
      <x:c r="D41" s="75"/>
      <x:c r="E41" s="75"/>
      <x:c r="F41" s="75"/>
      <x:c r="G41" s="76"/>
      <x:c r="I41" s="10" t="s">
        <x:v>98</x:v>
      </x:c>
      <x:c r="J41" s="74" t="s">
        <x:v>28</x:v>
      </x:c>
      <x:c r="K41" s="75"/>
      <x:c r="L41" s="75"/>
      <x:c r="M41" s="75"/>
      <x:c r="N41" s="76"/>
      <x:c r="P41" s="10" t="s">
        <x:v>98</x:v>
      </x:c>
      <x:c r="Q41" s="74" t="s">
        <x:v>13</x:v>
      </x:c>
      <x:c r="R41" s="75"/>
      <x:c r="S41" s="75"/>
      <x:c r="T41" s="75"/>
      <x:c r="U41" s="76"/>
    </x:row>
    <x:row r="42" spans="2:21" ht="258" customHeight="1">
      <x:c r="B42" s="34" t="s">
        <x:v>177</x:v>
      </x:c>
      <x:c r="C42" s="72" t="e">
        <x:v>#VALUE!</x:v>
      </x:c>
      <x:c r="D42" s="72"/>
      <x:c r="E42" s="72"/>
      <x:c r="F42" s="72"/>
      <x:c r="G42" s="73"/>
      <x:c r="I42" s="34" t="s">
        <x:v>177</x:v>
      </x:c>
      <x:c r="J42" s="72" t="e">
        <x:v>#VALUE!</x:v>
      </x:c>
      <x:c r="K42" s="72"/>
      <x:c r="L42" s="72"/>
      <x:c r="M42" s="72"/>
      <x:c r="N42" s="73"/>
      <x:c r="P42" s="34" t="s">
        <x:v>177</x:v>
      </x:c>
      <x:c r="Q42" s="72" t="e">
        <x:v>#VALUE!</x:v>
      </x:c>
      <x:c r="R42" s="72"/>
      <x:c r="S42" s="72"/>
      <x:c r="T42" s="72"/>
      <x:c r="U42" s="73"/>
    </x:row>
    <x:row r="43" ht="30" customHeight="1"/>
    <x:row r="44" spans="2:7">
      <x:c r="B44" s="14" t="s">
        <x:v>106</x:v>
      </x:c>
      <x:c r="C44" s="88" t="str">
        <x:f>'영장(C,H,M,L)'!G7</x:f>
        <x:v>죽음과 함께 걷는 암살자</x:v>
      </x:c>
      <x:c r="D44" s="88"/>
      <x:c r="E44" s="88"/>
      <x:c r="F44" s="88"/>
      <x:c r="G44" s="89"/>
    </x:row>
    <x:row r="45" spans="2:7">
      <x:c r="B45" s="10" t="s">
        <x:v>113</x:v>
      </x:c>
      <x:c r="C45" s="12" t="str">
        <x:f>'캐릭터 설정정리'!$B$2</x:f>
        <x:v>영장</x:v>
      </x:c>
      <x:c r="D45" s="13" t="s">
        <x:v>104</x:v>
      </x:c>
      <x:c r="E45" s="12" t="str">
        <x:f>'캐릭터 설정정리'!$F$5</x:f>
        <x:v>L</x:v>
      </x:c>
      <x:c r="F45" s="13" t="s">
        <x:v>101</x:v>
      </x:c>
      <x:c r="G45" s="11" t="str">
        <x:f>'캐릭터 설정정리'!$C$4</x:f>
        <x:v>딜러</x:v>
      </x:c>
    </x:row>
    <x:row r="46" spans="2:9" ht="249.94999999999998863132" customHeight="1">
      <x:c r="B46" s="10" t="s">
        <x:v>105</x:v>
      </x:c>
      <x:c r="C46" s="70" t="e">
        <x:v>#VALUE!</x:v>
      </x:c>
      <x:c r="D46" s="70"/>
      <x:c r="E46" s="70"/>
      <x:c r="F46" s="70"/>
      <x:c r="G46" s="71"/>
      <x:c r="I46" s="4"/>
    </x:row>
    <x:row r="47" spans="2:14" ht="17.25">
      <x:c r="B47" s="10" t="s">
        <x:v>99</x:v>
      </x:c>
      <x:c r="C47" s="103">
        <x:v>2</x:v>
      </x:c>
      <x:c r="D47" s="104"/>
      <x:c r="E47" s="13" t="s">
        <x:v>108</x:v>
      </x:c>
      <x:c r="F47" s="103">
        <x:v>3</x:v>
      </x:c>
      <x:c r="G47" s="105"/>
      <x:c r="I47" s="4"/>
      <x:c r="J47" s="31"/>
      <x:c r="K47" s="31"/>
      <x:c r="L47" s="31"/>
      <x:c r="M47" s="31"/>
      <x:c r="N47" s="31"/>
    </x:row>
    <x:row r="48" spans="2:14">
      <x:c r="B48" s="94" t="s">
        <x:v>109</x:v>
      </x:c>
      <x:c r="C48" s="90" t="s">
        <x:v>192</x:v>
      </x:c>
      <x:c r="D48" s="91"/>
      <x:c r="E48" s="83" t="s">
        <x:v>173</x:v>
      </x:c>
      <x:c r="F48" s="84"/>
      <x:c r="G48" s="85"/>
      <x:c r="I48" s="8" t="s">
        <x:v>170</x:v>
      </x:c>
      <x:c r="J48" s="7" t="s">
        <x:v>189</x:v>
      </x:c>
      <x:c r="K48" s="6" t="s">
        <x:v>97</x:v>
      </x:c>
      <x:c r="L48" s="5" t="s">
        <x:v>107</x:v>
      </x:c>
      <x:c r="M48" s="32"/>
      <x:c r="N48" s="32"/>
    </x:row>
    <x:row r="49" spans="2:14" ht="17.25">
      <x:c r="B49" s="95"/>
      <x:c r="C49" s="90"/>
      <x:c r="D49" s="91"/>
      <x:c r="E49" s="83"/>
      <x:c r="F49" s="84"/>
      <x:c r="G49" s="85"/>
      <x:c r="I49" s="3">
        <x:f>C47+F47</x:f>
        <x:v>5</x:v>
      </x:c>
      <x:c r="J49" s="2">
        <x:f>SUBTOTAL(3,C48:D52)</x:f>
        <x:v>1</x:v>
      </x:c>
      <x:c r="K49" s="2">
        <x:f>CHOOSE(MATCH(E45,{"R1","R2","H","M","L"},0),4,5,12,8,6)</x:f>
        <x:v>6</x:v>
      </x:c>
      <x:c r="L49" s="1">
        <x:f>K49-I49-J49</x:f>
        <x:v>0</x:v>
      </x:c>
      <x:c r="M49" s="32"/>
      <x:c r="N49" s="32"/>
    </x:row>
    <x:row r="50" spans="2:14">
      <x:c r="B50" s="95"/>
      <x:c r="C50" s="90"/>
      <x:c r="D50" s="91"/>
      <x:c r="E50" s="83"/>
      <x:c r="F50" s="84"/>
      <x:c r="G50" s="85"/>
      <x:c r="J50" s="32"/>
      <x:c r="K50" s="32"/>
      <x:c r="L50" s="32"/>
      <x:c r="M50" s="32"/>
      <x:c r="N50" s="32"/>
    </x:row>
    <x:row r="51" spans="2:14">
      <x:c r="B51" s="95"/>
      <x:c r="C51" s="90"/>
      <x:c r="D51" s="91"/>
      <x:c r="E51" s="83"/>
      <x:c r="F51" s="84"/>
      <x:c r="G51" s="85"/>
      <x:c r="J51" s="32"/>
      <x:c r="K51" s="32"/>
      <x:c r="L51" s="32"/>
      <x:c r="M51" s="32"/>
      <x:c r="N51" s="32"/>
    </x:row>
    <x:row r="52" spans="2:14" ht="17.25">
      <x:c r="B52" s="96"/>
      <x:c r="C52" s="101"/>
      <x:c r="D52" s="102"/>
      <x:c r="E52" s="99"/>
      <x:c r="F52" s="99"/>
      <x:c r="G52" s="100"/>
      <x:c r="J52" s="32"/>
      <x:c r="K52" s="32"/>
      <x:c r="L52" s="32"/>
      <x:c r="M52" s="32"/>
      <x:c r="N52" s="32"/>
    </x:row>
    <x:row r="53" spans="3:3" ht="30" customHeight="1">
      <x:c r="C53" s="9"/>
    </x:row>
    <x:row r="54" spans="3:14" ht="17.10000000000000142109" customHeight="1">
      <x:c r="C54" s="9"/>
      <x:c r="I54" s="43" t="s">
        <x:v>195</x:v>
      </x:c>
      <x:c r="J54" s="41" t="s">
        <x:v>217</x:v>
      </x:c>
      <x:c r="K54" s="41" t="s">
        <x:v>141</x:v>
      </x:c>
      <x:c r="L54" s="41" t="s">
        <x:v>203</x:v>
      </x:c>
      <x:c r="M54" s="44" t="s">
        <x:v>218</x:v>
      </x:c>
      <x:c r="N54" s="45"/>
    </x:row>
    <x:row r="55" spans="3:14" ht="17.10000000000000142109" customHeight="1">
      <x:c r="C55" s="9"/>
      <x:c r="I55" s="46" t="s">
        <x:v>139</x:v>
      </x:c>
      <x:c r="J55" s="42" t="s">
        <x:v>146</x:v>
      </x:c>
      <x:c r="K55" s="42" t="s">
        <x:v>153</x:v>
      </x:c>
      <x:c r="L55" s="42" t="s">
        <x:v>150</x:v>
      </x:c>
      <x:c r="M55" s="47"/>
      <x:c r="N55" s="48"/>
    </x:row>
    <x:row r="56" spans="3:14" ht="17.10000000000000142109" customHeight="1">
      <x:c r="C56" s="9"/>
      <x:c r="I56" s="43"/>
      <x:c r="J56" s="41"/>
      <x:c r="K56" s="41"/>
      <x:c r="L56" s="44"/>
      <x:c r="M56" s="44"/>
      <x:c r="N56" s="45" t="s">
        <x:v>137</x:v>
      </x:c>
    </x:row>
    <x:row r="57" spans="3:14" ht="17.10000000000000142109" customHeight="1">
      <x:c r="C57" s="9"/>
      <x:c r="I57" s="49"/>
      <x:c r="J57" s="47"/>
      <x:c r="K57" s="47"/>
      <x:c r="L57" s="47"/>
      <x:c r="M57" s="47"/>
      <x:c r="N57" s="50">
        <x:f>I55+J55+K55+L55+M55+N55+I57+J57+K57+L57+M57</x:f>
        <x:v>10</x:v>
      </x:c>
    </x:row>
    <x:row r="58" spans="3:3" ht="30" customHeight="1">
      <x:c r="C58" s="9"/>
    </x:row>
    <x:row r="59" spans="2:19">
      <x:c r="B59" s="14" t="s">
        <x:v>112</x:v>
      </x:c>
      <x:c r="C59" s="92" t="s">
        <x:v>111</x:v>
      </x:c>
      <x:c r="D59" s="93"/>
      <x:c r="E59" s="33" t="s">
        <x:v>143</x:v>
      </x:c>
      <x:c r="F59" s="79" t="s">
        <x:v>151</x:v>
      </x:c>
      <x:c r="G59" s="62"/>
      <x:c r="I59" s="14" t="s">
        <x:v>112</x:v>
      </x:c>
      <x:c r="J59" s="77" t="s">
        <x:v>109</x:v>
      </x:c>
      <x:c r="K59" s="78"/>
      <x:c r="L59" s="33" t="s">
        <x:v>143</x:v>
      </x:c>
      <x:c r="M59" s="79" t="str">
        <x:f>RIGHT(C48,1)</x:f>
        <x:v>3</x:v>
      </x:c>
      <x:c r="N59" s="62"/>
      <x:c r="P59" s="4"/>
      <x:c r="S59" s="4"/>
    </x:row>
    <x:row r="60" spans="2:16">
      <x:c r="B60" s="30" t="s">
        <x:v>106</x:v>
      </x:c>
      <x:c r="C60" s="80" t="str">
        <x:f>C44&amp;"(이동)"</x:f>
        <x:v>죽음과 함께 걷는 암살자(이동)</x:v>
      </x:c>
      <x:c r="D60" s="81"/>
      <x:c r="E60" s="81"/>
      <x:c r="F60" s="81"/>
      <x:c r="G60" s="82"/>
      <x:c r="I60" s="10" t="s">
        <x:v>106</x:v>
      </x:c>
      <x:c r="J60" s="83" t="str">
        <x:f>E48</x:f>
        <x:v>죽음의 발자국</x:v>
      </x:c>
      <x:c r="K60" s="84"/>
      <x:c r="L60" s="84"/>
      <x:c r="M60" s="84"/>
      <x:c r="N60" s="85"/>
      <x:c r="P60" s="4"/>
    </x:row>
    <x:row r="61" spans="2:16" ht="249.94999999999998863132" customHeight="1">
      <x:c r="B61" s="10" t="s">
        <x:v>105</x:v>
      </x:c>
      <x:c r="C61" s="70" t="e">
        <x:v>#VALUE!</x:v>
      </x:c>
      <x:c r="D61" s="70"/>
      <x:c r="E61" s="70"/>
      <x:c r="F61" s="70"/>
      <x:c r="G61" s="71"/>
      <x:c r="I61" s="10" t="s">
        <x:v>105</x:v>
      </x:c>
      <x:c r="J61" s="70" t="e">
        <x:v>#VALUE!</x:v>
      </x:c>
      <x:c r="K61" s="70"/>
      <x:c r="L61" s="70"/>
      <x:c r="M61" s="70"/>
      <x:c r="N61" s="71"/>
      <x:c r="P61" s="4"/>
    </x:row>
    <x:row r="62" spans="2:21" ht="53.25" customHeight="1">
      <x:c r="B62" s="10" t="s">
        <x:v>98</x:v>
      </x:c>
      <x:c r="C62" s="74" t="s">
        <x:v>43</x:v>
      </x:c>
      <x:c r="D62" s="75"/>
      <x:c r="E62" s="75"/>
      <x:c r="F62" s="75"/>
      <x:c r="G62" s="76"/>
      <x:c r="I62" s="10" t="s">
        <x:v>98</x:v>
      </x:c>
      <x:c r="J62" s="74" t="s">
        <x:v>37</x:v>
      </x:c>
      <x:c r="K62" s="75"/>
      <x:c r="L62" s="75"/>
      <x:c r="M62" s="75"/>
      <x:c r="N62" s="76"/>
      <x:c r="P62" s="4"/>
      <x:c r="Q62" s="36"/>
      <x:c r="R62" s="31"/>
      <x:c r="S62" s="31"/>
      <x:c r="T62" s="31"/>
      <x:c r="U62" s="31"/>
    </x:row>
    <x:row r="63" spans="2:21" ht="258" customHeight="1">
      <x:c r="B63" s="34" t="s">
        <x:v>177</x:v>
      </x:c>
      <x:c r="C63" s="72" t="e">
        <x:v>#VALUE!</x:v>
      </x:c>
      <x:c r="D63" s="72"/>
      <x:c r="E63" s="72"/>
      <x:c r="F63" s="72"/>
      <x:c r="G63" s="73"/>
      <x:c r="I63" s="34" t="s">
        <x:v>177</x:v>
      </x:c>
      <x:c r="J63" s="72" t="e">
        <x:v>#VALUE!</x:v>
      </x:c>
      <x:c r="K63" s="72"/>
      <x:c r="L63" s="72"/>
      <x:c r="M63" s="72"/>
      <x:c r="N63" s="73"/>
      <x:c r="P63" s="35"/>
      <x:c r="Q63" s="32"/>
      <x:c r="R63" s="32"/>
      <x:c r="S63" s="32"/>
      <x:c r="T63" s="32"/>
      <x:c r="U63" s="32"/>
    </x:row>
  </x:sheetData>
  <x:mergeCells count="87">
    <x:mergeCell ref="C2:G2"/>
    <x:mergeCell ref="C4:G4"/>
    <x:mergeCell ref="C5:D5"/>
    <x:mergeCell ref="F5:G5"/>
    <x:mergeCell ref="B6:B10"/>
    <x:mergeCell ref="C6:D6"/>
    <x:mergeCell ref="E6:G6"/>
    <x:mergeCell ref="C7:D7"/>
    <x:mergeCell ref="E7:G7"/>
    <x:mergeCell ref="C8:D8"/>
    <x:mergeCell ref="E8:G8"/>
    <x:mergeCell ref="C9:D9"/>
    <x:mergeCell ref="E9:G9"/>
    <x:mergeCell ref="C10:D10"/>
    <x:mergeCell ref="E10:G10"/>
    <x:mergeCell ref="C25:G25"/>
    <x:mergeCell ref="J17:K17"/>
    <x:mergeCell ref="M17:N17"/>
    <x:mergeCell ref="C18:G18"/>
    <x:mergeCell ref="J18:N18"/>
    <x:mergeCell ref="C19:G19"/>
    <x:mergeCell ref="J19:N19"/>
    <x:mergeCell ref="C17:D17"/>
    <x:mergeCell ref="F17:G17"/>
    <x:mergeCell ref="C20:G20"/>
    <x:mergeCell ref="J20:N20"/>
    <x:mergeCell ref="C21:G21"/>
    <x:mergeCell ref="J21:N21"/>
    <x:mergeCell ref="C23:G23"/>
    <x:mergeCell ref="C26:D26"/>
    <x:mergeCell ref="F26:G26"/>
    <x:mergeCell ref="B27:B31"/>
    <x:mergeCell ref="C27:D27"/>
    <x:mergeCell ref="E27:G27"/>
    <x:mergeCell ref="C28:D28"/>
    <x:mergeCell ref="E28:G28"/>
    <x:mergeCell ref="C29:D29"/>
    <x:mergeCell ref="E29:G29"/>
    <x:mergeCell ref="C30:D30"/>
    <x:mergeCell ref="E30:G30"/>
    <x:mergeCell ref="C31:D31"/>
    <x:mergeCell ref="E31:G31"/>
    <x:mergeCell ref="C38:D38"/>
    <x:mergeCell ref="F38:G38"/>
    <x:mergeCell ref="M38:N38"/>
    <x:mergeCell ref="Q38:R38"/>
    <x:mergeCell ref="T38:U38"/>
    <x:mergeCell ref="C39:G39"/>
    <x:mergeCell ref="J39:N39"/>
    <x:mergeCell ref="Q39:U39"/>
    <x:mergeCell ref="J38:K38"/>
    <x:mergeCell ref="C47:D47"/>
    <x:mergeCell ref="F47:G47"/>
    <x:mergeCell ref="C40:G40"/>
    <x:mergeCell ref="J40:N40"/>
    <x:mergeCell ref="Q40:U40"/>
    <x:mergeCell ref="C41:G41"/>
    <x:mergeCell ref="J41:N41"/>
    <x:mergeCell ref="Q41:U41"/>
    <x:mergeCell ref="C42:G42"/>
    <x:mergeCell ref="J42:N42"/>
    <x:mergeCell ref="Q42:U42"/>
    <x:mergeCell ref="C44:G44"/>
    <x:mergeCell ref="C46:G46"/>
    <x:mergeCell ref="B48:B52"/>
    <x:mergeCell ref="C48:D48"/>
    <x:mergeCell ref="E48:G48"/>
    <x:mergeCell ref="C49:D49"/>
    <x:mergeCell ref="E49:G49"/>
    <x:mergeCell ref="C50:D50"/>
    <x:mergeCell ref="E50:G50"/>
    <x:mergeCell ref="C51:D51"/>
    <x:mergeCell ref="E51:G51"/>
    <x:mergeCell ref="C52:D52"/>
    <x:mergeCell ref="E52:G52"/>
    <x:mergeCell ref="C59:D59"/>
    <x:mergeCell ref="F59:G59"/>
    <x:mergeCell ref="J59:K59"/>
    <x:mergeCell ref="M59:N59"/>
    <x:mergeCell ref="C62:G62"/>
    <x:mergeCell ref="J62:N62"/>
    <x:mergeCell ref="C63:G63"/>
    <x:mergeCell ref="J63:N63"/>
    <x:mergeCell ref="C60:G60"/>
    <x:mergeCell ref="J60:N60"/>
    <x:mergeCell ref="C61:G61"/>
    <x:mergeCell ref="J61:N61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>
    <x:tabColor rgb="ff92d050"/>
  </x:sheetPr>
  <x:dimension ref="B2:AB63"/>
  <x:sheetViews>
    <x:sheetView topLeftCell="A61" zoomScale="70" zoomScaleNormal="70" zoomScaleSheetLayoutView="75" workbookViewId="0">
      <x:selection activeCell="X41" activeCellId="0" sqref="X41:AB41"/>
    </x:sheetView>
  </x:sheetViews>
  <x:sheetFormatPr defaultColWidth="9.00390625" defaultRowHeight="16.5"/>
  <x:cols>
    <x:col min="8" max="8" width="9" customWidth="1"/>
    <x:col min="15" max="15" width="9" customWidth="1"/>
    <x:col min="22" max="22" width="9" customWidth="1"/>
  </x:cols>
  <x:sheetData>
    <x:row r="1" ht="17.25"/>
    <x:row r="2" spans="2:7">
      <x:c r="B2" s="14" t="s">
        <x:v>106</x:v>
      </x:c>
      <x:c r="C2" s="88" t="str">
        <x:f>'영장(C,H,M,L)'!E$6</x:f>
        <x:v xml:space="preserve">섬광의 명궁	</x:v>
      </x:c>
      <x:c r="D2" s="88"/>
      <x:c r="E2" s="88"/>
      <x:c r="F2" s="88"/>
      <x:c r="G2" s="89"/>
    </x:row>
    <x:row r="3" spans="2:7">
      <x:c r="B3" s="10" t="s">
        <x:v>113</x:v>
      </x:c>
      <x:c r="C3" s="12" t="str">
        <x:f>'캐릭터 설정정리'!$B$2</x:f>
        <x:v>영장</x:v>
      </x:c>
      <x:c r="D3" s="13" t="s">
        <x:v>104</x:v>
      </x:c>
      <x:c r="E3" s="12" t="str">
        <x:f>'캐릭터 설정정리'!$E$5</x:f>
        <x:v>M</x:v>
      </x:c>
      <x:c r="F3" s="13" t="s">
        <x:v>101</x:v>
      </x:c>
      <x:c r="G3" s="11" t="str">
        <x:f>'캐릭터 설정정리'!$C$4</x:f>
        <x:v>딜러</x:v>
      </x:c>
    </x:row>
    <x:row r="4" spans="2:9" ht="249.94999999999998863132" customHeight="1">
      <x:c r="B4" s="10" t="s">
        <x:v>105</x:v>
      </x:c>
      <x:c r="C4" s="83" t="e">
        <x:v>#VALUE!</x:v>
      </x:c>
      <x:c r="D4" s="84"/>
      <x:c r="E4" s="84"/>
      <x:c r="F4" s="84"/>
      <x:c r="G4" s="85"/>
      <x:c r="I4" s="4"/>
    </x:row>
    <x:row r="5" spans="2:14" ht="17.25">
      <x:c r="B5" s="10" t="s">
        <x:v>99</x:v>
      </x:c>
      <x:c r="C5" s="86">
        <x:v>4</x:v>
      </x:c>
      <x:c r="D5" s="86"/>
      <x:c r="E5" s="13" t="s">
        <x:v>108</x:v>
      </x:c>
      <x:c r="F5" s="86">
        <x:v>2</x:v>
      </x:c>
      <x:c r="G5" s="87"/>
      <x:c r="I5" s="4"/>
      <x:c r="J5" s="31"/>
      <x:c r="K5" s="31"/>
      <x:c r="L5" s="31"/>
      <x:c r="M5" s="31"/>
      <x:c r="N5" s="31"/>
    </x:row>
    <x:row r="6" spans="2:14">
      <x:c r="B6" s="94" t="s">
        <x:v>109</x:v>
      </x:c>
      <x:c r="C6" s="90" t="s">
        <x:v>183</x:v>
      </x:c>
      <x:c r="D6" s="91"/>
      <x:c r="E6" s="70" t="s">
        <x:v>216</x:v>
      </x:c>
      <x:c r="F6" s="70"/>
      <x:c r="G6" s="71"/>
      <x:c r="I6" s="8" t="s">
        <x:v>170</x:v>
      </x:c>
      <x:c r="J6" s="7" t="s">
        <x:v>189</x:v>
      </x:c>
      <x:c r="K6" s="6" t="s">
        <x:v>97</x:v>
      </x:c>
      <x:c r="L6" s="5" t="s">
        <x:v>107</x:v>
      </x:c>
      <x:c r="M6" s="32"/>
      <x:c r="N6" s="32"/>
    </x:row>
    <x:row r="7" spans="2:14" ht="17.25">
      <x:c r="B7" s="95"/>
      <x:c r="C7" s="90" t="s">
        <x:v>183</x:v>
      </x:c>
      <x:c r="D7" s="91"/>
      <x:c r="E7" s="70" t="s">
        <x:v>219</x:v>
      </x:c>
      <x:c r="F7" s="70"/>
      <x:c r="G7" s="71"/>
      <x:c r="I7" s="3">
        <x:f>C5+F5</x:f>
        <x:v>6</x:v>
      </x:c>
      <x:c r="J7" s="2">
        <x:f>SUBTOTAL(3,C6:D10)</x:f>
        <x:v>2</x:v>
      </x:c>
      <x:c r="K7" s="2">
        <x:f>CHOOSE(MATCH(E3,{"R1","R2","H","M","L"},0),4,5,12,8,6)</x:f>
        <x:v>8</x:v>
      </x:c>
      <x:c r="L7" s="1">
        <x:f>K7-I7-J7</x:f>
        <x:v>0</x:v>
      </x:c>
      <x:c r="M7" s="32"/>
      <x:c r="N7" s="32"/>
    </x:row>
    <x:row r="8" spans="2:14">
      <x:c r="B8" s="95"/>
      <x:c r="C8" s="90"/>
      <x:c r="D8" s="91"/>
      <x:c r="E8" s="83"/>
      <x:c r="F8" s="84"/>
      <x:c r="G8" s="85"/>
      <x:c r="J8" s="32"/>
      <x:c r="K8" s="32"/>
      <x:c r="L8" s="32"/>
      <x:c r="M8" s="32"/>
      <x:c r="N8" s="32"/>
    </x:row>
    <x:row r="9" spans="2:14">
      <x:c r="B9" s="95"/>
      <x:c r="C9" s="90"/>
      <x:c r="D9" s="91"/>
      <x:c r="E9" s="83"/>
      <x:c r="F9" s="84"/>
      <x:c r="G9" s="85"/>
      <x:c r="J9" s="32"/>
      <x:c r="K9" s="32"/>
      <x:c r="L9" s="32"/>
      <x:c r="M9" s="32"/>
      <x:c r="N9" s="32"/>
    </x:row>
    <x:row r="10" spans="2:14" ht="17.25">
      <x:c r="B10" s="96"/>
      <x:c r="C10" s="101"/>
      <x:c r="D10" s="102"/>
      <x:c r="E10" s="99"/>
      <x:c r="F10" s="99"/>
      <x:c r="G10" s="100"/>
      <x:c r="J10" s="32"/>
      <x:c r="K10" s="32"/>
      <x:c r="L10" s="32"/>
      <x:c r="M10" s="32"/>
      <x:c r="N10" s="32"/>
    </x:row>
    <x:row r="11" spans="2:14" ht="30" customHeight="1">
      <x:c r="B11" s="4"/>
      <x:c r="C11" s="54"/>
      <x:c r="D11" s="54"/>
      <x:c r="E11" s="55"/>
      <x:c r="F11" s="55"/>
      <x:c r="G11" s="55"/>
      <x:c r="J11" s="32"/>
      <x:c r="K11" s="32"/>
      <x:c r="L11" s="32"/>
      <x:c r="M11" s="32"/>
      <x:c r="N11" s="32"/>
    </x:row>
    <x:row r="12" spans="2:21" ht="17.10000000000000142109" customHeight="1">
      <x:c r="B12" s="4"/>
      <x:c r="C12" s="54"/>
      <x:c r="D12" s="54"/>
      <x:c r="E12" s="55"/>
      <x:c r="F12" s="55"/>
      <x:c r="G12" s="55"/>
      <x:c r="I12" s="43" t="s">
        <x:v>195</x:v>
      </x:c>
      <x:c r="J12" s="41" t="s">
        <x:v>217</x:v>
      </x:c>
      <x:c r="K12" s="41" t="s">
        <x:v>141</x:v>
      </x:c>
      <x:c r="L12" s="41" t="s">
        <x:v>203</x:v>
      </x:c>
      <x:c r="M12" s="44" t="s">
        <x:v>218</x:v>
      </x:c>
      <x:c r="N12" s="45"/>
      <x:c r="P12" s="43" t="s">
        <x:v>195</x:v>
      </x:c>
      <x:c r="Q12" s="41" t="s">
        <x:v>217</x:v>
      </x:c>
      <x:c r="R12" s="41" t="s">
        <x:v>141</x:v>
      </x:c>
      <x:c r="S12" s="41" t="s">
        <x:v>203</x:v>
      </x:c>
      <x:c r="T12" s="44" t="s">
        <x:v>218</x:v>
      </x:c>
      <x:c r="U12" s="45"/>
    </x:row>
    <x:row r="13" spans="2:21" ht="17.10000000000000142109" customHeight="1">
      <x:c r="B13" s="4"/>
      <x:c r="C13" s="54"/>
      <x:c r="D13" s="54"/>
      <x:c r="E13" s="55"/>
      <x:c r="F13" s="55"/>
      <x:c r="G13" s="55"/>
      <x:c r="I13" s="46" t="s">
        <x:v>139</x:v>
      </x:c>
      <x:c r="J13" s="42" t="s">
        <x:v>139</x:v>
      </x:c>
      <x:c r="K13" s="42" t="s">
        <x:v>153</x:v>
      </x:c>
      <x:c r="L13" s="42" t="s">
        <x:v>150</x:v>
      </x:c>
      <x:c r="M13" s="47"/>
      <x:c r="N13" s="48"/>
      <x:c r="P13" s="46" t="s">
        <x:v>139</x:v>
      </x:c>
      <x:c r="Q13" s="42" t="s">
        <x:v>139</x:v>
      </x:c>
      <x:c r="R13" s="42" t="s">
        <x:v>153</x:v>
      </x:c>
      <x:c r="S13" s="42" t="s">
        <x:v>150</x:v>
      </x:c>
      <x:c r="T13" s="47"/>
      <x:c r="U13" s="48"/>
    </x:row>
    <x:row r="14" spans="2:21" ht="17.10000000000000142109" customHeight="1">
      <x:c r="B14" s="4"/>
      <x:c r="C14" s="54"/>
      <x:c r="D14" s="54"/>
      <x:c r="E14" s="55"/>
      <x:c r="F14" s="55"/>
      <x:c r="G14" s="55"/>
      <x:c r="I14" s="43"/>
      <x:c r="J14" s="41"/>
      <x:c r="K14" s="41"/>
      <x:c r="L14" s="44"/>
      <x:c r="M14" s="44"/>
      <x:c r="N14" s="45" t="s">
        <x:v>137</x:v>
      </x:c>
      <x:c r="P14" s="43"/>
      <x:c r="Q14" s="41"/>
      <x:c r="R14" s="41"/>
      <x:c r="S14" s="44"/>
      <x:c r="T14" s="44"/>
      <x:c r="U14" s="45" t="s">
        <x:v>137</x:v>
      </x:c>
    </x:row>
    <x:row r="15" spans="2:21" ht="17.10000000000000142109" customHeight="1">
      <x:c r="B15" s="4"/>
      <x:c r="C15" s="54"/>
      <x:c r="D15" s="54"/>
      <x:c r="E15" s="55"/>
      <x:c r="F15" s="55"/>
      <x:c r="G15" s="55"/>
      <x:c r="I15" s="49"/>
      <x:c r="J15" s="47"/>
      <x:c r="K15" s="47"/>
      <x:c r="L15" s="47"/>
      <x:c r="M15" s="47"/>
      <x:c r="N15" s="50">
        <x:f>I13+J13+K13+L13+M13+N13+I15+J15+K15+L15+M15</x:f>
        <x:v>9</x:v>
      </x:c>
      <x:c r="P15" s="49"/>
      <x:c r="Q15" s="47"/>
      <x:c r="R15" s="47"/>
      <x:c r="S15" s="47"/>
      <x:c r="T15" s="47"/>
      <x:c r="U15" s="50">
        <x:f>P13+Q13+R13+S13+T13+U13+P15+Q15+R15+S15+T15</x:f>
        <x:v>9</x:v>
      </x:c>
    </x:row>
    <x:row r="16" spans="3:3" ht="30" customHeight="1">
      <x:c r="C16" s="9"/>
    </x:row>
    <x:row r="17" spans="2:21">
      <x:c r="B17" s="14" t="s">
        <x:v>112</x:v>
      </x:c>
      <x:c r="C17" s="92" t="s">
        <x:v>111</x:v>
      </x:c>
      <x:c r="D17" s="93"/>
      <x:c r="E17" s="33" t="s">
        <x:v>143</x:v>
      </x:c>
      <x:c r="F17" s="79" t="s">
        <x:v>151</x:v>
      </x:c>
      <x:c r="G17" s="62"/>
      <x:c r="I17" s="14" t="s">
        <x:v>112</x:v>
      </x:c>
      <x:c r="J17" s="77" t="s">
        <x:v>109</x:v>
      </x:c>
      <x:c r="K17" s="78"/>
      <x:c r="L17" s="33" t="s">
        <x:v>143</x:v>
      </x:c>
      <x:c r="M17" s="79" t="str">
        <x:f>RIGHT(C6,1)</x:f>
        <x:v>2</x:v>
      </x:c>
      <x:c r="N17" s="62"/>
      <x:c r="P17" s="14" t="s">
        <x:v>112</x:v>
      </x:c>
      <x:c r="Q17" s="77" t="s">
        <x:v>109</x:v>
      </x:c>
      <x:c r="R17" s="78"/>
      <x:c r="S17" s="33" t="s">
        <x:v>143</x:v>
      </x:c>
      <x:c r="T17" s="79" t="str">
        <x:f>RIGHT(C7,1)</x:f>
        <x:v>2</x:v>
      </x:c>
      <x:c r="U17" s="62"/>
    </x:row>
    <x:row r="18" spans="2:21">
      <x:c r="B18" s="30" t="s">
        <x:v>106</x:v>
      </x:c>
      <x:c r="C18" s="80" t="str">
        <x:f>C2&amp;"(이동)"</x:f>
        <x:v>섬광의 명궁	(이동)</x:v>
      </x:c>
      <x:c r="D18" s="81"/>
      <x:c r="E18" s="81"/>
      <x:c r="F18" s="81"/>
      <x:c r="G18" s="82"/>
      <x:c r="I18" s="10" t="s">
        <x:v>106</x:v>
      </x:c>
      <x:c r="J18" s="83" t="str">
        <x:f>E6</x:f>
        <x:v>연속사격</x:v>
      </x:c>
      <x:c r="K18" s="84"/>
      <x:c r="L18" s="84"/>
      <x:c r="M18" s="84"/>
      <x:c r="N18" s="85"/>
      <x:c r="P18" s="10" t="s">
        <x:v>106</x:v>
      </x:c>
      <x:c r="Q18" s="83" t="str">
        <x:f>E7</x:f>
        <x:v>바람가르기</x:v>
      </x:c>
      <x:c r="R18" s="84"/>
      <x:c r="S18" s="84"/>
      <x:c r="T18" s="84"/>
      <x:c r="U18" s="85"/>
    </x:row>
    <x:row r="19" spans="2:21" ht="249.94999999999998863132" customHeight="1">
      <x:c r="B19" s="10" t="s">
        <x:v>105</x:v>
      </x:c>
      <x:c r="C19" s="83" t="e">
        <x:v>#VALUE!</x:v>
      </x:c>
      <x:c r="D19" s="84"/>
      <x:c r="E19" s="84"/>
      <x:c r="F19" s="84"/>
      <x:c r="G19" s="85"/>
      <x:c r="I19" s="10" t="s">
        <x:v>105</x:v>
      </x:c>
      <x:c r="J19" s="83" t="e">
        <x:v>#VALUE!</x:v>
      </x:c>
      <x:c r="K19" s="84"/>
      <x:c r="L19" s="84"/>
      <x:c r="M19" s="84"/>
      <x:c r="N19" s="85"/>
      <x:c r="P19" s="10" t="s">
        <x:v>105</x:v>
      </x:c>
      <x:c r="Q19" s="83" t="e">
        <x:v>#VALUE!</x:v>
      </x:c>
      <x:c r="R19" s="84"/>
      <x:c r="S19" s="84"/>
      <x:c r="T19" s="84"/>
      <x:c r="U19" s="85"/>
    </x:row>
    <x:row r="20" spans="2:21" ht="53.25" customHeight="1">
      <x:c r="B20" s="10" t="s">
        <x:v>98</x:v>
      </x:c>
      <x:c r="C20" s="74" t="s">
        <x:v>43</x:v>
      </x:c>
      <x:c r="D20" s="75"/>
      <x:c r="E20" s="75"/>
      <x:c r="F20" s="75"/>
      <x:c r="G20" s="76"/>
      <x:c r="I20" s="10" t="s">
        <x:v>98</x:v>
      </x:c>
      <x:c r="J20" s="74" t="s">
        <x:v>42</x:v>
      </x:c>
      <x:c r="K20" s="75"/>
      <x:c r="L20" s="75"/>
      <x:c r="M20" s="75"/>
      <x:c r="N20" s="76"/>
      <x:c r="P20" s="10" t="s">
        <x:v>98</x:v>
      </x:c>
      <x:c r="Q20" s="74" t="s">
        <x:v>11</x:v>
      </x:c>
      <x:c r="R20" s="75"/>
      <x:c r="S20" s="75"/>
      <x:c r="T20" s="75"/>
      <x:c r="U20" s="76"/>
    </x:row>
    <x:row r="21" spans="2:21" ht="258" customHeight="1">
      <x:c r="B21" s="34" t="s">
        <x:v>177</x:v>
      </x:c>
      <x:c r="C21" s="72" t="e">
        <x:v>#VALUE!</x:v>
      </x:c>
      <x:c r="D21" s="72"/>
      <x:c r="E21" s="72"/>
      <x:c r="F21" s="72"/>
      <x:c r="G21" s="73"/>
      <x:c r="I21" s="34" t="s">
        <x:v>177</x:v>
      </x:c>
      <x:c r="J21" s="72" t="e">
        <x:v>#VALUE!</x:v>
      </x:c>
      <x:c r="K21" s="72"/>
      <x:c r="L21" s="72"/>
      <x:c r="M21" s="72"/>
      <x:c r="N21" s="73"/>
      <x:c r="P21" s="34" t="s">
        <x:v>177</x:v>
      </x:c>
      <x:c r="Q21" s="72" t="e">
        <x:v>#VALUE!</x:v>
      </x:c>
      <x:c r="R21" s="72"/>
      <x:c r="S21" s="72"/>
      <x:c r="T21" s="72"/>
      <x:c r="U21" s="73"/>
    </x:row>
    <x:row r="22" spans="2:21" ht="30" customHeight="1">
      <x:c r="B22" s="35"/>
      <x:c r="C22" s="38"/>
      <x:c r="D22" s="38"/>
      <x:c r="E22" s="38"/>
      <x:c r="F22" s="38"/>
      <x:c r="G22" s="38"/>
      <x:c r="I22" s="35"/>
      <x:c r="J22" s="38"/>
      <x:c r="K22" s="38"/>
      <x:c r="L22" s="38"/>
      <x:c r="M22" s="38"/>
      <x:c r="N22" s="38"/>
      <x:c r="P22" s="35"/>
      <x:c r="Q22" s="56"/>
      <x:c r="R22" s="56"/>
      <x:c r="S22" s="56"/>
      <x:c r="T22" s="56"/>
      <x:c r="U22" s="56"/>
    </x:row>
    <x:row r="23" spans="2:7">
      <x:c r="B23" s="14" t="s">
        <x:v>106</x:v>
      </x:c>
      <x:c r="C23" s="88" t="str">
        <x:f>'영장(C,H,M,L)'!F$6</x:f>
        <x:v>푸른눈의 저격수</x:v>
      </x:c>
      <x:c r="D23" s="88"/>
      <x:c r="E23" s="88"/>
      <x:c r="F23" s="88"/>
      <x:c r="G23" s="89"/>
    </x:row>
    <x:row r="24" spans="2:7">
      <x:c r="B24" s="10" t="s">
        <x:v>113</x:v>
      </x:c>
      <x:c r="C24" s="12" t="str">
        <x:f>'캐릭터 설정정리'!$B$2</x:f>
        <x:v>영장</x:v>
      </x:c>
      <x:c r="D24" s="13" t="s">
        <x:v>104</x:v>
      </x:c>
      <x:c r="E24" s="12" t="str">
        <x:f>'캐릭터 설정정리'!$E$5</x:f>
        <x:v>M</x:v>
      </x:c>
      <x:c r="F24" s="13" t="s">
        <x:v>101</x:v>
      </x:c>
      <x:c r="G24" s="11" t="str">
        <x:f>'캐릭터 설정정리'!$C$4</x:f>
        <x:v>딜러</x:v>
      </x:c>
    </x:row>
    <x:row r="25" spans="2:9" ht="249.94999999999998863132" customHeight="1">
      <x:c r="B25" s="10" t="s">
        <x:v>105</x:v>
      </x:c>
      <x:c r="C25" s="70" t="e">
        <x:v>#VALUE!</x:v>
      </x:c>
      <x:c r="D25" s="70"/>
      <x:c r="E25" s="70"/>
      <x:c r="F25" s="70"/>
      <x:c r="G25" s="71"/>
      <x:c r="I25" s="4"/>
    </x:row>
    <x:row r="26" spans="2:14" ht="17.25">
      <x:c r="B26" s="10" t="s">
        <x:v>99</x:v>
      </x:c>
      <x:c r="C26" s="103">
        <x:v>2</x:v>
      </x:c>
      <x:c r="D26" s="104"/>
      <x:c r="E26" s="13" t="s">
        <x:v>108</x:v>
      </x:c>
      <x:c r="F26" s="103">
        <x:v>3</x:v>
      </x:c>
      <x:c r="G26" s="105"/>
      <x:c r="I26" s="4"/>
      <x:c r="J26" s="31"/>
      <x:c r="K26" s="31"/>
      <x:c r="L26" s="31"/>
      <x:c r="M26" s="31"/>
      <x:c r="N26" s="31"/>
    </x:row>
    <x:row r="27" spans="2:14">
      <x:c r="B27" s="94" t="s">
        <x:v>109</x:v>
      </x:c>
      <x:c r="C27" s="90" t="s">
        <x:v>178</x:v>
      </x:c>
      <x:c r="D27" s="91"/>
      <x:c r="E27" s="70" t="s">
        <x:v>144</x:v>
      </x:c>
      <x:c r="F27" s="70"/>
      <x:c r="G27" s="71"/>
      <x:c r="I27" s="8" t="s">
        <x:v>170</x:v>
      </x:c>
      <x:c r="J27" s="7" t="s">
        <x:v>189</x:v>
      </x:c>
      <x:c r="K27" s="6" t="s">
        <x:v>97</x:v>
      </x:c>
      <x:c r="L27" s="5" t="s">
        <x:v>107</x:v>
      </x:c>
      <x:c r="M27" s="32"/>
      <x:c r="N27" s="32"/>
    </x:row>
    <x:row r="28" spans="2:14" ht="17.25">
      <x:c r="B28" s="95"/>
      <x:c r="C28" s="90" t="s">
        <x:v>183</x:v>
      </x:c>
      <x:c r="D28" s="91"/>
      <x:c r="E28" s="70" t="s">
        <x:v>134</x:v>
      </x:c>
      <x:c r="F28" s="70"/>
      <x:c r="G28" s="71"/>
      <x:c r="I28" s="3">
        <x:f>C26+F26</x:f>
        <x:v>5</x:v>
      </x:c>
      <x:c r="J28" s="2">
        <x:f>SUBTOTAL(3,C27:D31)</x:f>
        <x:v>3</x:v>
      </x:c>
      <x:c r="K28" s="2">
        <x:f>CHOOSE(MATCH(E24,{"R1","R2","H","M","L"},0),4,5,12,8,6)</x:f>
        <x:v>8</x:v>
      </x:c>
      <x:c r="L28" s="1">
        <x:f>K28-I28-J28</x:f>
        <x:v>0</x:v>
      </x:c>
      <x:c r="M28" s="32"/>
      <x:c r="N28" s="32"/>
    </x:row>
    <x:row r="29" spans="2:14">
      <x:c r="B29" s="95"/>
      <x:c r="C29" s="90" t="s">
        <x:v>192</x:v>
      </x:c>
      <x:c r="D29" s="91"/>
      <x:c r="E29" s="83" t="s">
        <x:v>205</x:v>
      </x:c>
      <x:c r="F29" s="84"/>
      <x:c r="G29" s="85"/>
      <x:c r="J29" s="32"/>
      <x:c r="K29" s="32"/>
      <x:c r="L29" s="32"/>
      <x:c r="M29" s="32"/>
      <x:c r="N29" s="32"/>
    </x:row>
    <x:row r="30" spans="2:14">
      <x:c r="B30" s="95"/>
      <x:c r="C30" s="90"/>
      <x:c r="D30" s="91"/>
      <x:c r="E30" s="83"/>
      <x:c r="F30" s="84"/>
      <x:c r="G30" s="85"/>
      <x:c r="J30" s="32"/>
      <x:c r="K30" s="32"/>
      <x:c r="L30" s="32"/>
      <x:c r="M30" s="32"/>
      <x:c r="N30" s="32"/>
    </x:row>
    <x:row r="31" spans="2:14" ht="17.25">
      <x:c r="B31" s="96"/>
      <x:c r="C31" s="101"/>
      <x:c r="D31" s="102"/>
      <x:c r="E31" s="99"/>
      <x:c r="F31" s="99"/>
      <x:c r="G31" s="100"/>
      <x:c r="J31" s="32"/>
      <x:c r="K31" s="32"/>
      <x:c r="L31" s="32"/>
      <x:c r="M31" s="32"/>
      <x:c r="N31" s="32"/>
    </x:row>
    <x:row r="32" spans="2:14" ht="30" customHeight="1">
      <x:c r="B32" s="4"/>
      <x:c r="C32" s="54"/>
      <x:c r="D32" s="54"/>
      <x:c r="E32" s="55"/>
      <x:c r="F32" s="55"/>
      <x:c r="G32" s="55"/>
      <x:c r="J32" s="32"/>
      <x:c r="K32" s="32"/>
      <x:c r="L32" s="32"/>
      <x:c r="M32" s="32"/>
      <x:c r="N32" s="32"/>
    </x:row>
    <x:row r="33" spans="2:28" ht="17.10000000000000142109" customHeight="1">
      <x:c r="B33" s="4"/>
      <x:c r="C33" s="54"/>
      <x:c r="D33" s="54"/>
      <x:c r="E33" s="55"/>
      <x:c r="F33" s="55"/>
      <x:c r="G33" s="55"/>
      <x:c r="I33" s="43" t="s">
        <x:v>195</x:v>
      </x:c>
      <x:c r="J33" s="41" t="s">
        <x:v>217</x:v>
      </x:c>
      <x:c r="K33" s="41" t="s">
        <x:v>141</x:v>
      </x:c>
      <x:c r="L33" s="41" t="s">
        <x:v>203</x:v>
      </x:c>
      <x:c r="M33" s="44" t="s">
        <x:v>218</x:v>
      </x:c>
      <x:c r="N33" s="45"/>
      <x:c r="P33" s="43" t="s">
        <x:v>195</x:v>
      </x:c>
      <x:c r="Q33" s="41" t="s">
        <x:v>217</x:v>
      </x:c>
      <x:c r="R33" s="41" t="s">
        <x:v>141</x:v>
      </x:c>
      <x:c r="S33" s="41" t="s">
        <x:v>203</x:v>
      </x:c>
      <x:c r="T33" s="44" t="s">
        <x:v>218</x:v>
      </x:c>
      <x:c r="U33" s="45"/>
      <x:c r="W33" s="43" t="s">
        <x:v>195</x:v>
      </x:c>
      <x:c r="X33" s="41" t="s">
        <x:v>217</x:v>
      </x:c>
      <x:c r="Y33" s="41" t="s">
        <x:v>141</x:v>
      </x:c>
      <x:c r="Z33" s="41" t="s">
        <x:v>203</x:v>
      </x:c>
      <x:c r="AA33" s="44" t="s">
        <x:v>218</x:v>
      </x:c>
      <x:c r="AB33" s="45"/>
    </x:row>
    <x:row r="34" spans="2:28" ht="17.10000000000000142109" customHeight="1">
      <x:c r="B34" s="4"/>
      <x:c r="C34" s="54"/>
      <x:c r="D34" s="54"/>
      <x:c r="E34" s="55"/>
      <x:c r="F34" s="55"/>
      <x:c r="G34" s="55"/>
      <x:c r="I34" s="46" t="s">
        <x:v>145</x:v>
      </x:c>
      <x:c r="J34" s="42" t="s">
        <x:v>153</x:v>
      </x:c>
      <x:c r="K34" s="42" t="s">
        <x:v>153</x:v>
      </x:c>
      <x:c r="L34" s="42"/>
      <x:c r="M34" s="47"/>
      <x:c r="N34" s="48"/>
      <x:c r="P34" s="46" t="s">
        <x:v>150</x:v>
      </x:c>
      <x:c r="Q34" s="42" t="s">
        <x:v>146</x:v>
      </x:c>
      <x:c r="R34" s="42" t="s">
        <x:v>153</x:v>
      </x:c>
      <x:c r="S34" s="42"/>
      <x:c r="T34" s="47"/>
      <x:c r="U34" s="48"/>
      <x:c r="W34" s="46" t="s">
        <x:v>139</x:v>
      </x:c>
      <x:c r="X34" s="42" t="s">
        <x:v>153</x:v>
      </x:c>
      <x:c r="Y34" s="42" t="s">
        <x:v>153</x:v>
      </x:c>
      <x:c r="Z34" s="42" t="s">
        <x:v>139</x:v>
      </x:c>
      <x:c r="AA34" s="47">
        <x:v>6</x:v>
      </x:c>
      <x:c r="AB34" s="48"/>
    </x:row>
    <x:row r="35" spans="2:28" ht="17.10000000000000142109" customHeight="1">
      <x:c r="B35" s="4"/>
      <x:c r="C35" s="54"/>
      <x:c r="D35" s="54"/>
      <x:c r="E35" s="55"/>
      <x:c r="F35" s="55"/>
      <x:c r="G35" s="55"/>
      <x:c r="I35" s="43" t="s">
        <x:v>147</x:v>
      </x:c>
      <x:c r="J35" s="41"/>
      <x:c r="K35" s="41"/>
      <x:c r="L35" s="44"/>
      <x:c r="M35" s="44"/>
      <x:c r="N35" s="45" t="s">
        <x:v>137</x:v>
      </x:c>
      <x:c r="P35" s="43"/>
      <x:c r="Q35" s="41"/>
      <x:c r="R35" s="41"/>
      <x:c r="S35" s="44"/>
      <x:c r="T35" s="44"/>
      <x:c r="U35" s="45" t="s">
        <x:v>137</x:v>
      </x:c>
      <x:c r="W35" s="43"/>
      <x:c r="X35" s="41"/>
      <x:c r="Y35" s="41"/>
      <x:c r="Z35" s="44"/>
      <x:c r="AA35" s="44"/>
      <x:c r="AB35" s="45" t="s">
        <x:v>137</x:v>
      </x:c>
    </x:row>
    <x:row r="36" spans="2:28" ht="17.10000000000000142109" customHeight="1">
      <x:c r="B36" s="4"/>
      <x:c r="C36" s="54"/>
      <x:c r="D36" s="54"/>
      <x:c r="E36" s="55"/>
      <x:c r="F36" s="55"/>
      <x:c r="G36" s="55"/>
      <x:c r="I36" s="49">
        <x:v>2</x:v>
      </x:c>
      <x:c r="J36" s="47"/>
      <x:c r="K36" s="47"/>
      <x:c r="L36" s="47"/>
      <x:c r="M36" s="47"/>
      <x:c r="N36" s="50">
        <x:f>I34+J34+K34+L34+M34+N34+I36+J36+K36+L36+M36</x:f>
        <x:v>4</x:v>
      </x:c>
      <x:c r="P36" s="49"/>
      <x:c r="Q36" s="47"/>
      <x:c r="R36" s="47"/>
      <x:c r="S36" s="47"/>
      <x:c r="T36" s="47"/>
      <x:c r="U36" s="50">
        <x:f>P34+Q34+R34+S34+T34+U34+P36+Q36+R36+S36+T36</x:f>
        <x:v>7</x:v>
      </x:c>
      <x:c r="W36" s="49"/>
      <x:c r="X36" s="47"/>
      <x:c r="Y36" s="47"/>
      <x:c r="Z36" s="47"/>
      <x:c r="AA36" s="47"/>
      <x:c r="AB36" s="50">
        <x:f>W34+X34+Y34+Z34+AA34+AB34+W36+X36+Y36+Z36+AA36</x:f>
        <x:v>14</x:v>
      </x:c>
    </x:row>
    <x:row r="37" spans="3:3" ht="30" customHeight="1">
      <x:c r="C37" s="9"/>
    </x:row>
    <x:row r="38" spans="2:28">
      <x:c r="B38" s="14" t="s">
        <x:v>112</x:v>
      </x:c>
      <x:c r="C38" s="92" t="s">
        <x:v>111</x:v>
      </x:c>
      <x:c r="D38" s="93"/>
      <x:c r="E38" s="33" t="s">
        <x:v>143</x:v>
      </x:c>
      <x:c r="F38" s="79" t="s">
        <x:v>151</x:v>
      </x:c>
      <x:c r="G38" s="62"/>
      <x:c r="I38" s="14" t="s">
        <x:v>112</x:v>
      </x:c>
      <x:c r="J38" s="77" t="s">
        <x:v>109</x:v>
      </x:c>
      <x:c r="K38" s="78"/>
      <x:c r="L38" s="33" t="s">
        <x:v>143</x:v>
      </x:c>
      <x:c r="M38" s="79" t="str">
        <x:f>RIGHT(C27,1)</x:f>
        <x:v>1</x:v>
      </x:c>
      <x:c r="N38" s="62"/>
      <x:c r="P38" s="14" t="s">
        <x:v>112</x:v>
      </x:c>
      <x:c r="Q38" s="77" t="s">
        <x:v>109</x:v>
      </x:c>
      <x:c r="R38" s="78"/>
      <x:c r="S38" s="33" t="s">
        <x:v>143</x:v>
      </x:c>
      <x:c r="T38" s="79" t="str">
        <x:f>RIGHT(C28,1)</x:f>
        <x:v>2</x:v>
      </x:c>
      <x:c r="U38" s="62"/>
      <x:c r="W38" s="14" t="s">
        <x:v>112</x:v>
      </x:c>
      <x:c r="X38" s="77" t="s">
        <x:v>109</x:v>
      </x:c>
      <x:c r="Y38" s="78"/>
      <x:c r="Z38" s="33" t="s">
        <x:v>143</x:v>
      </x:c>
      <x:c r="AA38" s="79" t="str">
        <x:f>RIGHT(C29,1)</x:f>
        <x:v>3</x:v>
      </x:c>
      <x:c r="AB38" s="62"/>
    </x:row>
    <x:row r="39" spans="2:28">
      <x:c r="B39" s="30" t="s">
        <x:v>106</x:v>
      </x:c>
      <x:c r="C39" s="80" t="str">
        <x:f>C23&amp;"(이동)"</x:f>
        <x:v>푸른눈의 저격수(이동)</x:v>
      </x:c>
      <x:c r="D39" s="81"/>
      <x:c r="E39" s="81"/>
      <x:c r="F39" s="81"/>
      <x:c r="G39" s="82"/>
      <x:c r="I39" s="10" t="s">
        <x:v>106</x:v>
      </x:c>
      <x:c r="J39" s="83" t="str">
        <x:f>E27</x:f>
        <x:v>정조준</x:v>
      </x:c>
      <x:c r="K39" s="84"/>
      <x:c r="L39" s="84"/>
      <x:c r="M39" s="84"/>
      <x:c r="N39" s="85"/>
      <x:c r="P39" s="10" t="s">
        <x:v>106</x:v>
      </x:c>
      <x:c r="Q39" s="83" t="str">
        <x:f>E28</x:f>
        <x:v>신속</x:v>
      </x:c>
      <x:c r="R39" s="84"/>
      <x:c r="S39" s="84"/>
      <x:c r="T39" s="84"/>
      <x:c r="U39" s="85"/>
      <x:c r="W39" s="10" t="s">
        <x:v>106</x:v>
      </x:c>
      <x:c r="X39" s="83" t="str">
        <x:f>E29</x:f>
        <x:v>크리티컬샷</x:v>
      </x:c>
      <x:c r="Y39" s="84"/>
      <x:c r="Z39" s="84"/>
      <x:c r="AA39" s="84"/>
      <x:c r="AB39" s="85"/>
    </x:row>
    <x:row r="40" spans="2:28" ht="249.94999999999998863132" customHeight="1">
      <x:c r="B40" s="10" t="s">
        <x:v>105</x:v>
      </x:c>
      <x:c r="C40" s="70" t="e">
        <x:v>#VALUE!</x:v>
      </x:c>
      <x:c r="D40" s="70"/>
      <x:c r="E40" s="70"/>
      <x:c r="F40" s="70"/>
      <x:c r="G40" s="71"/>
      <x:c r="I40" s="10" t="s">
        <x:v>105</x:v>
      </x:c>
      <x:c r="J40" s="70" t="e">
        <x:v>#VALUE!</x:v>
      </x:c>
      <x:c r="K40" s="70"/>
      <x:c r="L40" s="70"/>
      <x:c r="M40" s="70"/>
      <x:c r="N40" s="71"/>
      <x:c r="P40" s="10" t="s">
        <x:v>105</x:v>
      </x:c>
      <x:c r="Q40" s="70" t="e">
        <x:v>#VALUE!</x:v>
      </x:c>
      <x:c r="R40" s="70"/>
      <x:c r="S40" s="70"/>
      <x:c r="T40" s="70"/>
      <x:c r="U40" s="71"/>
      <x:c r="W40" s="10" t="s">
        <x:v>105</x:v>
      </x:c>
      <x:c r="X40" s="70" t="e">
        <x:v>#VALUE!</x:v>
      </x:c>
      <x:c r="Y40" s="70"/>
      <x:c r="Z40" s="70"/>
      <x:c r="AA40" s="70"/>
      <x:c r="AB40" s="71"/>
    </x:row>
    <x:row r="41" spans="2:28" ht="53.25" customHeight="1">
      <x:c r="B41" s="10" t="s">
        <x:v>98</x:v>
      </x:c>
      <x:c r="C41" s="74" t="s">
        <x:v>43</x:v>
      </x:c>
      <x:c r="D41" s="75"/>
      <x:c r="E41" s="75"/>
      <x:c r="F41" s="75"/>
      <x:c r="G41" s="76"/>
      <x:c r="I41" s="10" t="s">
        <x:v>98</x:v>
      </x:c>
      <x:c r="J41" s="74" t="s">
        <x:v>55</x:v>
      </x:c>
      <x:c r="K41" s="75"/>
      <x:c r="L41" s="75"/>
      <x:c r="M41" s="75"/>
      <x:c r="N41" s="76"/>
      <x:c r="P41" s="10" t="s">
        <x:v>98</x:v>
      </x:c>
      <x:c r="Q41" s="74" t="s">
        <x:v>9</x:v>
      </x:c>
      <x:c r="R41" s="75"/>
      <x:c r="S41" s="75"/>
      <x:c r="T41" s="75"/>
      <x:c r="U41" s="76"/>
      <x:c r="W41" s="10" t="s">
        <x:v>98</x:v>
      </x:c>
      <x:c r="X41" s="74" t="s">
        <x:v>46</x:v>
      </x:c>
      <x:c r="Y41" s="75"/>
      <x:c r="Z41" s="75"/>
      <x:c r="AA41" s="75"/>
      <x:c r="AB41" s="76"/>
    </x:row>
    <x:row r="42" spans="2:28" ht="258" customHeight="1">
      <x:c r="B42" s="34" t="s">
        <x:v>177</x:v>
      </x:c>
      <x:c r="C42" s="72" t="e">
        <x:v>#VALUE!</x:v>
      </x:c>
      <x:c r="D42" s="72"/>
      <x:c r="E42" s="72"/>
      <x:c r="F42" s="72"/>
      <x:c r="G42" s="73"/>
      <x:c r="I42" s="34" t="s">
        <x:v>177</x:v>
      </x:c>
      <x:c r="J42" s="72" t="e">
        <x:v>#VALUE!</x:v>
      </x:c>
      <x:c r="K42" s="72"/>
      <x:c r="L42" s="72"/>
      <x:c r="M42" s="72"/>
      <x:c r="N42" s="73"/>
      <x:c r="P42" s="34" t="s">
        <x:v>177</x:v>
      </x:c>
      <x:c r="Q42" s="72" t="e">
        <x:v>#VALUE!</x:v>
      </x:c>
      <x:c r="R42" s="72"/>
      <x:c r="S42" s="72"/>
      <x:c r="T42" s="72"/>
      <x:c r="U42" s="73"/>
      <x:c r="W42" s="34" t="s">
        <x:v>177</x:v>
      </x:c>
      <x:c r="X42" s="72" t="e">
        <x:v>#VALUE!</x:v>
      </x:c>
      <x:c r="Y42" s="72"/>
      <x:c r="Z42" s="72"/>
      <x:c r="AA42" s="72"/>
      <x:c r="AB42" s="73"/>
    </x:row>
    <x:row r="43" ht="30" customHeight="1"/>
    <x:row r="44" spans="2:7">
      <x:c r="B44" s="14" t="s">
        <x:v>106</x:v>
      </x:c>
      <x:c r="C44" s="88" t="str">
        <x:f>'영장(C,H,M,L)'!G$6</x:f>
        <x:v>석양의 보안관</x:v>
      </x:c>
      <x:c r="D44" s="88"/>
      <x:c r="E44" s="88"/>
      <x:c r="F44" s="88"/>
      <x:c r="G44" s="89"/>
    </x:row>
    <x:row r="45" spans="2:7">
      <x:c r="B45" s="10" t="s">
        <x:v>113</x:v>
      </x:c>
      <x:c r="C45" s="12" t="str">
        <x:f>'캐릭터 설정정리'!$B$2</x:f>
        <x:v>영장</x:v>
      </x:c>
      <x:c r="D45" s="13" t="s">
        <x:v>104</x:v>
      </x:c>
      <x:c r="E45" s="12" t="str">
        <x:f>'캐릭터 설정정리'!$E$5</x:f>
        <x:v>M</x:v>
      </x:c>
      <x:c r="F45" s="13" t="s">
        <x:v>101</x:v>
      </x:c>
      <x:c r="G45" s="11" t="str">
        <x:f>'캐릭터 설정정리'!$C$4</x:f>
        <x:v>딜러</x:v>
      </x:c>
    </x:row>
    <x:row r="46" spans="2:9" ht="249.94999999999998863132" customHeight="1">
      <x:c r="B46" s="10" t="s">
        <x:v>105</x:v>
      </x:c>
      <x:c r="C46" s="70" t="e">
        <x:v>#VALUE!</x:v>
      </x:c>
      <x:c r="D46" s="70"/>
      <x:c r="E46" s="70"/>
      <x:c r="F46" s="70"/>
      <x:c r="G46" s="71"/>
      <x:c r="I46" s="4"/>
    </x:row>
    <x:row r="47" spans="2:14" ht="17.25">
      <x:c r="B47" s="10" t="s">
        <x:v>99</x:v>
      </x:c>
      <x:c r="C47" s="103">
        <x:v>3</x:v>
      </x:c>
      <x:c r="D47" s="104"/>
      <x:c r="E47" s="13" t="s">
        <x:v>108</x:v>
      </x:c>
      <x:c r="F47" s="103">
        <x:v>2</x:v>
      </x:c>
      <x:c r="G47" s="105"/>
      <x:c r="I47" s="4"/>
      <x:c r="J47" s="31"/>
      <x:c r="K47" s="31"/>
      <x:c r="L47" s="31"/>
      <x:c r="M47" s="31"/>
      <x:c r="N47" s="31"/>
    </x:row>
    <x:row r="48" spans="2:14">
      <x:c r="B48" s="94" t="s">
        <x:v>109</x:v>
      </x:c>
      <x:c r="C48" s="90" t="s">
        <x:v>178</x:v>
      </x:c>
      <x:c r="D48" s="91"/>
      <x:c r="E48" s="83" t="s">
        <x:v>138</x:v>
      </x:c>
      <x:c r="F48" s="84"/>
      <x:c r="G48" s="85"/>
      <x:c r="I48" s="8" t="s">
        <x:v>170</x:v>
      </x:c>
      <x:c r="J48" s="7" t="s">
        <x:v>189</x:v>
      </x:c>
      <x:c r="K48" s="6" t="s">
        <x:v>97</x:v>
      </x:c>
      <x:c r="L48" s="5" t="s">
        <x:v>107</x:v>
      </x:c>
      <x:c r="M48" s="32"/>
      <x:c r="N48" s="32"/>
    </x:row>
    <x:row r="49" spans="2:14" ht="17.25">
      <x:c r="B49" s="95"/>
      <x:c r="C49" s="90" t="s">
        <x:v>178</x:v>
      </x:c>
      <x:c r="D49" s="91"/>
      <x:c r="E49" s="83" t="s">
        <x:v>136</x:v>
      </x:c>
      <x:c r="F49" s="84"/>
      <x:c r="G49" s="85"/>
      <x:c r="I49" s="3">
        <x:f>C47+F47</x:f>
        <x:v>5</x:v>
      </x:c>
      <x:c r="J49" s="2">
        <x:f>SUBTOTAL(3,C48:D52)</x:f>
        <x:v>3</x:v>
      </x:c>
      <x:c r="K49" s="2">
        <x:f>CHOOSE(MATCH(E45,{"R1","R2","H","M","L"},0),4,5,12,8,6)</x:f>
        <x:v>8</x:v>
      </x:c>
      <x:c r="L49" s="1">
        <x:f>K49-I49-J49</x:f>
        <x:v>0</x:v>
      </x:c>
      <x:c r="M49" s="32"/>
      <x:c r="N49" s="32"/>
    </x:row>
    <x:row r="50" spans="2:14">
      <x:c r="B50" s="95"/>
      <x:c r="C50" s="90" t="s">
        <x:v>183</x:v>
      </x:c>
      <x:c r="D50" s="91"/>
      <x:c r="E50" s="83" t="s">
        <x:v>214</x:v>
      </x:c>
      <x:c r="F50" s="84"/>
      <x:c r="G50" s="85"/>
      <x:c r="J50" s="32"/>
      <x:c r="K50" s="32"/>
      <x:c r="L50" s="32"/>
      <x:c r="M50" s="32"/>
      <x:c r="N50" s="32"/>
    </x:row>
    <x:row r="51" spans="2:14">
      <x:c r="B51" s="95"/>
      <x:c r="C51" s="90"/>
      <x:c r="D51" s="91"/>
      <x:c r="E51" s="83"/>
      <x:c r="F51" s="84"/>
      <x:c r="G51" s="85"/>
      <x:c r="J51" s="32"/>
      <x:c r="K51" s="32"/>
      <x:c r="L51" s="32"/>
      <x:c r="M51" s="32"/>
      <x:c r="N51" s="32"/>
    </x:row>
    <x:row r="52" spans="2:14" ht="17.25">
      <x:c r="B52" s="96"/>
      <x:c r="C52" s="101"/>
      <x:c r="D52" s="102"/>
      <x:c r="E52" s="99"/>
      <x:c r="F52" s="99"/>
      <x:c r="G52" s="100"/>
      <x:c r="J52" s="32"/>
      <x:c r="K52" s="32"/>
      <x:c r="L52" s="32"/>
      <x:c r="M52" s="32"/>
      <x:c r="N52" s="32"/>
    </x:row>
    <x:row r="53" spans="2:14" ht="30" customHeight="1">
      <x:c r="B53" s="4"/>
      <x:c r="C53" s="54"/>
      <x:c r="D53" s="54"/>
      <x:c r="E53" s="55"/>
      <x:c r="F53" s="55"/>
      <x:c r="G53" s="55"/>
      <x:c r="J53" s="32"/>
      <x:c r="K53" s="32"/>
      <x:c r="L53" s="32"/>
      <x:c r="M53" s="32"/>
      <x:c r="N53" s="32"/>
    </x:row>
    <x:row r="54" spans="2:28" ht="17.10000000000000142109" customHeight="1">
      <x:c r="B54" s="4"/>
      <x:c r="C54" s="54"/>
      <x:c r="D54" s="54"/>
      <x:c r="E54" s="55"/>
      <x:c r="F54" s="55"/>
      <x:c r="G54" s="55"/>
      <x:c r="I54" s="43" t="s">
        <x:v>195</x:v>
      </x:c>
      <x:c r="J54" s="41" t="s">
        <x:v>217</x:v>
      </x:c>
      <x:c r="K54" s="41" t="s">
        <x:v>141</x:v>
      </x:c>
      <x:c r="L54" s="41" t="s">
        <x:v>203</x:v>
      </x:c>
      <x:c r="M54" s="44" t="s">
        <x:v>218</x:v>
      </x:c>
      <x:c r="N54" s="45"/>
      <x:c r="P54" s="43" t="s">
        <x:v>195</x:v>
      </x:c>
      <x:c r="Q54" s="41" t="s">
        <x:v>217</x:v>
      </x:c>
      <x:c r="R54" s="41" t="s">
        <x:v>141</x:v>
      </x:c>
      <x:c r="S54" s="41" t="s">
        <x:v>203</x:v>
      </x:c>
      <x:c r="T54" s="44" t="s">
        <x:v>218</x:v>
      </x:c>
      <x:c r="U54" s="45"/>
      <x:c r="W54" s="43" t="s">
        <x:v>195</x:v>
      </x:c>
      <x:c r="X54" s="41" t="s">
        <x:v>217</x:v>
      </x:c>
      <x:c r="Y54" s="41" t="s">
        <x:v>141</x:v>
      </x:c>
      <x:c r="Z54" s="41" t="s">
        <x:v>203</x:v>
      </x:c>
      <x:c r="AA54" s="44" t="s">
        <x:v>218</x:v>
      </x:c>
      <x:c r="AB54" s="45"/>
    </x:row>
    <x:row r="55" spans="2:28" ht="17.10000000000000142109" customHeight="1">
      <x:c r="B55" s="4"/>
      <x:c r="C55" s="54"/>
      <x:c r="D55" s="54"/>
      <x:c r="E55" s="55"/>
      <x:c r="F55" s="55"/>
      <x:c r="G55" s="55"/>
      <x:c r="I55" s="46" t="s">
        <x:v>153</x:v>
      </x:c>
      <x:c r="J55" s="42" t="s">
        <x:v>139</x:v>
      </x:c>
      <x:c r="K55" s="42" t="s">
        <x:v>153</x:v>
      </x:c>
      <x:c r="L55" s="42" t="s">
        <x:v>153</x:v>
      </x:c>
      <x:c r="M55" s="47"/>
      <x:c r="N55" s="48"/>
      <x:c r="P55" s="46" t="s">
        <x:v>150</x:v>
      </x:c>
      <x:c r="Q55" s="42" t="s">
        <x:v>150</x:v>
      </x:c>
      <x:c r="R55" s="42" t="s">
        <x:v>153</x:v>
      </x:c>
      <x:c r="S55" s="42" t="s">
        <x:v>153</x:v>
      </x:c>
      <x:c r="T55" s="47"/>
      <x:c r="U55" s="48"/>
      <x:c r="W55" s="46" t="s">
        <x:v>150</x:v>
      </x:c>
      <x:c r="X55" s="42" t="s">
        <x:v>139</x:v>
      </x:c>
      <x:c r="Y55" s="42" t="s">
        <x:v>153</x:v>
      </x:c>
      <x:c r="Z55" s="42" t="s">
        <x:v>150</x:v>
      </x:c>
      <x:c r="AA55" s="47"/>
      <x:c r="AB55" s="48"/>
    </x:row>
    <x:row r="56" spans="2:28" ht="17.10000000000000142109" customHeight="1">
      <x:c r="B56" s="4"/>
      <x:c r="C56" s="54"/>
      <x:c r="D56" s="54"/>
      <x:c r="E56" s="55"/>
      <x:c r="F56" s="55"/>
      <x:c r="G56" s="55"/>
      <x:c r="I56" s="43"/>
      <x:c r="J56" s="41"/>
      <x:c r="K56" s="41"/>
      <x:c r="L56" s="44"/>
      <x:c r="M56" s="44"/>
      <x:c r="N56" s="45" t="s">
        <x:v>137</x:v>
      </x:c>
      <x:c r="P56" s="43"/>
      <x:c r="Q56" s="41"/>
      <x:c r="R56" s="41"/>
      <x:c r="S56" s="44"/>
      <x:c r="T56" s="44"/>
      <x:c r="U56" s="45" t="s">
        <x:v>137</x:v>
      </x:c>
      <x:c r="W56" s="43"/>
      <x:c r="X56" s="41"/>
      <x:c r="Y56" s="41"/>
      <x:c r="Z56" s="44"/>
      <x:c r="AA56" s="44"/>
      <x:c r="AB56" s="45" t="s">
        <x:v>137</x:v>
      </x:c>
    </x:row>
    <x:row r="57" spans="2:28" ht="17.10000000000000142109" customHeight="1">
      <x:c r="B57" s="4"/>
      <x:c r="C57" s="54"/>
      <x:c r="D57" s="54"/>
      <x:c r="E57" s="55"/>
      <x:c r="F57" s="55"/>
      <x:c r="G57" s="55"/>
      <x:c r="I57" s="49"/>
      <x:c r="J57" s="47"/>
      <x:c r="K57" s="47"/>
      <x:c r="L57" s="47"/>
      <x:c r="M57" s="47"/>
      <x:c r="N57" s="50">
        <x:f>I55+J55+K55+L55+M55+N55+I57+J57+K57+L57+M57</x:f>
        <x:v>6</x:v>
      </x:c>
      <x:c r="P57" s="49"/>
      <x:c r="Q57" s="47"/>
      <x:c r="R57" s="47"/>
      <x:c r="S57" s="47"/>
      <x:c r="T57" s="47"/>
      <x:c r="U57" s="50">
        <x:f>P55+Q55+R55+S55+T55+U55+P57+Q57+R57+S57+T57</x:f>
        <x:v>6</x:v>
      </x:c>
      <x:c r="W57" s="49"/>
      <x:c r="X57" s="47"/>
      <x:c r="Y57" s="47"/>
      <x:c r="Z57" s="47"/>
      <x:c r="AA57" s="47"/>
      <x:c r="AB57" s="50">
        <x:f>W55+X55+Y55+Z55+AA55+AB55+W57+X57+Y57+Z57+AA57</x:f>
        <x:v>8</x:v>
      </x:c>
    </x:row>
    <x:row r="58" spans="3:3" ht="30" customHeight="1">
      <x:c r="C58" s="9"/>
    </x:row>
    <x:row r="59" spans="2:28">
      <x:c r="B59" s="14" t="s">
        <x:v>112</x:v>
      </x:c>
      <x:c r="C59" s="92" t="s">
        <x:v>111</x:v>
      </x:c>
      <x:c r="D59" s="93"/>
      <x:c r="E59" s="33" t="s">
        <x:v>143</x:v>
      </x:c>
      <x:c r="F59" s="79" t="s">
        <x:v>151</x:v>
      </x:c>
      <x:c r="G59" s="62"/>
      <x:c r="I59" s="14" t="s">
        <x:v>112</x:v>
      </x:c>
      <x:c r="J59" s="77" t="s">
        <x:v>109</x:v>
      </x:c>
      <x:c r="K59" s="78"/>
      <x:c r="L59" s="33" t="s">
        <x:v>143</x:v>
      </x:c>
      <x:c r="M59" s="79" t="str">
        <x:f>RIGHT(C48,1)</x:f>
        <x:v>1</x:v>
      </x:c>
      <x:c r="N59" s="62"/>
      <x:c r="P59" s="14" t="s">
        <x:v>112</x:v>
      </x:c>
      <x:c r="Q59" s="77" t="s">
        <x:v>109</x:v>
      </x:c>
      <x:c r="R59" s="78"/>
      <x:c r="S59" s="33" t="s">
        <x:v>143</x:v>
      </x:c>
      <x:c r="T59" s="79" t="str">
        <x:f>RIGHT(C49,1)</x:f>
        <x:v>1</x:v>
      </x:c>
      <x:c r="U59" s="62"/>
      <x:c r="W59" s="14" t="s">
        <x:v>112</x:v>
      </x:c>
      <x:c r="X59" s="77" t="s">
        <x:v>109</x:v>
      </x:c>
      <x:c r="Y59" s="78"/>
      <x:c r="Z59" s="33" t="s">
        <x:v>143</x:v>
      </x:c>
      <x:c r="AA59" s="79" t="str">
        <x:f>RIGHT(C50,1)</x:f>
        <x:v>2</x:v>
      </x:c>
      <x:c r="AB59" s="62"/>
    </x:row>
    <x:row r="60" spans="2:28">
      <x:c r="B60" s="30" t="s">
        <x:v>106</x:v>
      </x:c>
      <x:c r="C60" s="80" t="str">
        <x:f>C44&amp;"(이동)"</x:f>
        <x:v>석양의 보안관(이동)</x:v>
      </x:c>
      <x:c r="D60" s="81"/>
      <x:c r="E60" s="81"/>
      <x:c r="F60" s="81"/>
      <x:c r="G60" s="82"/>
      <x:c r="I60" s="10" t="s">
        <x:v>106</x:v>
      </x:c>
      <x:c r="J60" s="83" t="str">
        <x:f>E48</x:f>
        <x:v>연사</x:v>
      </x:c>
      <x:c r="K60" s="84"/>
      <x:c r="L60" s="84"/>
      <x:c r="M60" s="84"/>
      <x:c r="N60" s="85"/>
      <x:c r="P60" s="10" t="s">
        <x:v>106</x:v>
      </x:c>
      <x:c r="Q60" s="83" t="str">
        <x:f>E49</x:f>
        <x:v>속사</x:v>
      </x:c>
      <x:c r="R60" s="84"/>
      <x:c r="S60" s="84"/>
      <x:c r="T60" s="84"/>
      <x:c r="U60" s="85"/>
      <x:c r="W60" s="10" t="s">
        <x:v>106</x:v>
      </x:c>
      <x:c r="X60" s="83" t="str">
        <x:f>E50</x:f>
        <x:v>석양의 신판</x:v>
      </x:c>
      <x:c r="Y60" s="84"/>
      <x:c r="Z60" s="84"/>
      <x:c r="AA60" s="84"/>
      <x:c r="AB60" s="85"/>
    </x:row>
    <x:row r="61" spans="2:28" ht="249.94999999999998863132" customHeight="1">
      <x:c r="B61" s="10" t="s">
        <x:v>105</x:v>
      </x:c>
      <x:c r="C61" s="70" t="e">
        <x:v>#VALUE!</x:v>
      </x:c>
      <x:c r="D61" s="70"/>
      <x:c r="E61" s="70"/>
      <x:c r="F61" s="70"/>
      <x:c r="G61" s="71"/>
      <x:c r="I61" s="10" t="s">
        <x:v>105</x:v>
      </x:c>
      <x:c r="J61" s="70" t="e">
        <x:v>#VALUE!</x:v>
      </x:c>
      <x:c r="K61" s="70"/>
      <x:c r="L61" s="70"/>
      <x:c r="M61" s="70"/>
      <x:c r="N61" s="71"/>
      <x:c r="P61" s="10" t="s">
        <x:v>105</x:v>
      </x:c>
      <x:c r="Q61" s="70" t="e">
        <x:v>#VALUE!</x:v>
      </x:c>
      <x:c r="R61" s="70"/>
      <x:c r="S61" s="70"/>
      <x:c r="T61" s="70"/>
      <x:c r="U61" s="71"/>
      <x:c r="W61" s="10" t="s">
        <x:v>105</x:v>
      </x:c>
      <x:c r="X61" s="70" t="e">
        <x:v>#VALUE!</x:v>
      </x:c>
      <x:c r="Y61" s="70"/>
      <x:c r="Z61" s="70"/>
      <x:c r="AA61" s="70"/>
      <x:c r="AB61" s="71"/>
    </x:row>
    <x:row r="62" spans="2:28" ht="53.25" customHeight="1">
      <x:c r="B62" s="10" t="s">
        <x:v>98</x:v>
      </x:c>
      <x:c r="C62" s="74" t="s">
        <x:v>43</x:v>
      </x:c>
      <x:c r="D62" s="75"/>
      <x:c r="E62" s="75"/>
      <x:c r="F62" s="75"/>
      <x:c r="G62" s="76"/>
      <x:c r="I62" s="10" t="s">
        <x:v>98</x:v>
      </x:c>
      <x:c r="J62" s="74" t="s">
        <x:v>25</x:v>
      </x:c>
      <x:c r="K62" s="75"/>
      <x:c r="L62" s="75"/>
      <x:c r="M62" s="75"/>
      <x:c r="N62" s="76"/>
      <x:c r="P62" s="10" t="s">
        <x:v>98</x:v>
      </x:c>
      <x:c r="Q62" s="74" t="s">
        <x:v>31</x:v>
      </x:c>
      <x:c r="R62" s="75"/>
      <x:c r="S62" s="75"/>
      <x:c r="T62" s="75"/>
      <x:c r="U62" s="76"/>
      <x:c r="W62" s="10" t="s">
        <x:v>98</x:v>
      </x:c>
      <x:c r="X62" s="74" t="s">
        <x:v>15</x:v>
      </x:c>
      <x:c r="Y62" s="75"/>
      <x:c r="Z62" s="75"/>
      <x:c r="AA62" s="75"/>
      <x:c r="AB62" s="76"/>
    </x:row>
    <x:row r="63" spans="2:28" ht="258" customHeight="1">
      <x:c r="B63" s="34" t="s">
        <x:v>177</x:v>
      </x:c>
      <x:c r="C63" s="72" t="e">
        <x:v>#VALUE!</x:v>
      </x:c>
      <x:c r="D63" s="72"/>
      <x:c r="E63" s="72"/>
      <x:c r="F63" s="72"/>
      <x:c r="G63" s="73"/>
      <x:c r="I63" s="34" t="s">
        <x:v>177</x:v>
      </x:c>
      <x:c r="J63" s="72" t="e">
        <x:v>#VALUE!</x:v>
      </x:c>
      <x:c r="K63" s="72"/>
      <x:c r="L63" s="72"/>
      <x:c r="M63" s="72"/>
      <x:c r="N63" s="73"/>
      <x:c r="P63" s="34" t="s">
        <x:v>177</x:v>
      </x:c>
      <x:c r="Q63" s="72" t="e">
        <x:v>#VALUE!</x:v>
      </x:c>
      <x:c r="R63" s="72"/>
      <x:c r="S63" s="72"/>
      <x:c r="T63" s="72"/>
      <x:c r="U63" s="73"/>
      <x:c r="W63" s="34" t="s">
        <x:v>177</x:v>
      </x:c>
      <x:c r="X63" s="72" t="e">
        <x:v>#VALUE!</x:v>
      </x:c>
      <x:c r="Y63" s="72"/>
      <x:c r="Z63" s="72"/>
      <x:c r="AA63" s="72"/>
      <x:c r="AB63" s="73"/>
    </x:row>
  </x:sheetData>
  <x:mergeCells count="111">
    <x:mergeCell ref="C2:G2"/>
    <x:mergeCell ref="C4:G4"/>
    <x:mergeCell ref="C5:D5"/>
    <x:mergeCell ref="F5:G5"/>
    <x:mergeCell ref="B6:B10"/>
    <x:mergeCell ref="C6:D6"/>
    <x:mergeCell ref="E6:G6"/>
    <x:mergeCell ref="C7:D7"/>
    <x:mergeCell ref="E7:G7"/>
    <x:mergeCell ref="C8:D8"/>
    <x:mergeCell ref="E8:G8"/>
    <x:mergeCell ref="C9:D9"/>
    <x:mergeCell ref="E9:G9"/>
    <x:mergeCell ref="C10:D10"/>
    <x:mergeCell ref="E10:G10"/>
    <x:mergeCell ref="C25:G25"/>
    <x:mergeCell ref="J17:K17"/>
    <x:mergeCell ref="M17:N17"/>
    <x:mergeCell ref="C18:G18"/>
    <x:mergeCell ref="J18:N18"/>
    <x:mergeCell ref="C19:G19"/>
    <x:mergeCell ref="J19:N19"/>
    <x:mergeCell ref="C17:D17"/>
    <x:mergeCell ref="F17:G17"/>
    <x:mergeCell ref="C20:G20"/>
    <x:mergeCell ref="J20:N20"/>
    <x:mergeCell ref="C21:G21"/>
    <x:mergeCell ref="J21:N21"/>
    <x:mergeCell ref="C23:G23"/>
    <x:mergeCell ref="C26:D26"/>
    <x:mergeCell ref="F26:G26"/>
    <x:mergeCell ref="B27:B31"/>
    <x:mergeCell ref="C27:D27"/>
    <x:mergeCell ref="E27:G27"/>
    <x:mergeCell ref="C28:D28"/>
    <x:mergeCell ref="E28:G28"/>
    <x:mergeCell ref="C29:D29"/>
    <x:mergeCell ref="E29:G29"/>
    <x:mergeCell ref="C30:D30"/>
    <x:mergeCell ref="E30:G30"/>
    <x:mergeCell ref="C31:D31"/>
    <x:mergeCell ref="E31:G31"/>
    <x:mergeCell ref="C39:G39"/>
    <x:mergeCell ref="J39:N39"/>
    <x:mergeCell ref="Q39:U39"/>
    <x:mergeCell ref="J38:K38"/>
    <x:mergeCell ref="C47:D47"/>
    <x:mergeCell ref="F47:G47"/>
    <x:mergeCell ref="C40:G40"/>
    <x:mergeCell ref="J40:N40"/>
    <x:mergeCell ref="Q40:U40"/>
    <x:mergeCell ref="C41:G41"/>
    <x:mergeCell ref="J41:N41"/>
    <x:mergeCell ref="Q41:U41"/>
    <x:mergeCell ref="C42:G42"/>
    <x:mergeCell ref="J42:N42"/>
    <x:mergeCell ref="Q42:U42"/>
    <x:mergeCell ref="C44:G44"/>
    <x:mergeCell ref="C38:D38"/>
    <x:mergeCell ref="F38:G38"/>
    <x:mergeCell ref="M38:N38"/>
    <x:mergeCell ref="Q38:R38"/>
    <x:mergeCell ref="T38:U38"/>
    <x:mergeCell ref="B48:B52"/>
    <x:mergeCell ref="C48:D48"/>
    <x:mergeCell ref="E48:G48"/>
    <x:mergeCell ref="C49:D49"/>
    <x:mergeCell ref="E49:G49"/>
    <x:mergeCell ref="C50:D50"/>
    <x:mergeCell ref="E50:G50"/>
    <x:mergeCell ref="C51:D51"/>
    <x:mergeCell ref="E51:G51"/>
    <x:mergeCell ref="C52:D52"/>
    <x:mergeCell ref="E52:G52"/>
    <x:mergeCell ref="Q17:R17"/>
    <x:mergeCell ref="T17:U17"/>
    <x:mergeCell ref="Q18:U18"/>
    <x:mergeCell ref="Q19:U19"/>
    <x:mergeCell ref="Q20:U20"/>
    <x:mergeCell ref="C62:G62"/>
    <x:mergeCell ref="J62:N62"/>
    <x:mergeCell ref="Q62:U62"/>
    <x:mergeCell ref="C63:G63"/>
    <x:mergeCell ref="J63:N63"/>
    <x:mergeCell ref="Q63:U63"/>
    <x:mergeCell ref="C60:G60"/>
    <x:mergeCell ref="J60:N60"/>
    <x:mergeCell ref="Q60:U60"/>
    <x:mergeCell ref="C61:G61"/>
    <x:mergeCell ref="J61:N61"/>
    <x:mergeCell ref="Q61:U61"/>
    <x:mergeCell ref="C59:D59"/>
    <x:mergeCell ref="F59:G59"/>
    <x:mergeCell ref="J59:K59"/>
    <x:mergeCell ref="M59:N59"/>
    <x:mergeCell ref="T59:U59"/>
    <x:mergeCell ref="Q59:R59"/>
    <x:mergeCell ref="C46:G46"/>
    <x:mergeCell ref="X61:AB61"/>
    <x:mergeCell ref="X62:AB62"/>
    <x:mergeCell ref="X63:AB63"/>
    <x:mergeCell ref="X41:AB41"/>
    <x:mergeCell ref="X42:AB42"/>
    <x:mergeCell ref="X59:Y59"/>
    <x:mergeCell ref="AA59:AB59"/>
    <x:mergeCell ref="X60:AB60"/>
    <x:mergeCell ref="Q21:U21"/>
    <x:mergeCell ref="X38:Y38"/>
    <x:mergeCell ref="AA38:AB38"/>
    <x:mergeCell ref="X39:AB39"/>
    <x:mergeCell ref="X40:AB40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>
    <x:tabColor rgb="ff92d050"/>
  </x:sheetPr>
  <x:dimension ref="B2:AP63"/>
  <x:sheetViews>
    <x:sheetView topLeftCell="A21" zoomScale="85" zoomScaleNormal="85" zoomScaleSheetLayoutView="75" workbookViewId="0">
      <x:selection activeCell="Q21" activeCellId="0" sqref="Q21:U21"/>
    </x:sheetView>
  </x:sheetViews>
  <x:sheetFormatPr defaultColWidth="9.00390625" defaultRowHeight="16.5"/>
  <x:cols>
    <x:col min="8" max="8" width="9" customWidth="1"/>
    <x:col min="15" max="15" width="9" customWidth="1"/>
    <x:col min="22" max="22" width="9" customWidth="1"/>
  </x:cols>
  <x:sheetData>
    <x:row r="1" ht="17.25"/>
    <x:row r="2" spans="2:7">
      <x:c r="B2" s="14" t="s">
        <x:v>106</x:v>
      </x:c>
      <x:c r="C2" s="88" t="str">
        <x:f>'영장(C,H,M,L)'!E5</x:f>
        <x:v>카이른 블레이즈</x:v>
      </x:c>
      <x:c r="D2" s="88"/>
      <x:c r="E2" s="88"/>
      <x:c r="F2" s="88"/>
      <x:c r="G2" s="89"/>
    </x:row>
    <x:row r="3" spans="2:7">
      <x:c r="B3" s="10" t="s">
        <x:v>113</x:v>
      </x:c>
      <x:c r="C3" s="12" t="str">
        <x:f>'캐릭터 설정정리'!$B$2</x:f>
        <x:v>영장</x:v>
      </x:c>
      <x:c r="D3" s="13" t="s">
        <x:v>104</x:v>
      </x:c>
      <x:c r="E3" s="12" t="str">
        <x:f>'캐릭터 설정정리'!$D$5</x:f>
        <x:v>H</x:v>
      </x:c>
      <x:c r="F3" s="13" t="s">
        <x:v>101</x:v>
      </x:c>
      <x:c r="G3" s="11" t="str">
        <x:f>'캐릭터 설정정리'!$C$4</x:f>
        <x:v>딜러</x:v>
      </x:c>
    </x:row>
    <x:row r="4" spans="2:9" ht="249.94999999999998863132" customHeight="1">
      <x:c r="B4" s="10" t="s">
        <x:v>105</x:v>
      </x:c>
      <x:c r="C4" s="70" t="e">
        <x:v>#VALUE!</x:v>
      </x:c>
      <x:c r="D4" s="70"/>
      <x:c r="E4" s="70"/>
      <x:c r="F4" s="70"/>
      <x:c r="G4" s="71"/>
      <x:c r="I4" s="4"/>
    </x:row>
    <x:row r="5" spans="2:14" ht="17.25">
      <x:c r="B5" s="10" t="s">
        <x:v>99</x:v>
      </x:c>
      <x:c r="C5" s="86">
        <x:v>6</x:v>
      </x:c>
      <x:c r="D5" s="86"/>
      <x:c r="E5" s="13" t="s">
        <x:v>108</x:v>
      </x:c>
      <x:c r="F5" s="86">
        <x:v>3</x:v>
      </x:c>
      <x:c r="G5" s="87"/>
      <x:c r="I5" s="4"/>
      <x:c r="J5" s="31"/>
      <x:c r="K5" s="31"/>
      <x:c r="L5" s="31"/>
      <x:c r="M5" s="31"/>
      <x:c r="N5" s="31"/>
    </x:row>
    <x:row r="6" spans="2:14">
      <x:c r="B6" s="94" t="s">
        <x:v>109</x:v>
      </x:c>
      <x:c r="C6" s="90" t="s">
        <x:v>183</x:v>
      </x:c>
      <x:c r="D6" s="91"/>
      <x:c r="E6" s="70" t="s">
        <x:v>239</x:v>
      </x:c>
      <x:c r="F6" s="70"/>
      <x:c r="G6" s="71"/>
      <x:c r="I6" s="8" t="s">
        <x:v>170</x:v>
      </x:c>
      <x:c r="J6" s="7" t="s">
        <x:v>189</x:v>
      </x:c>
      <x:c r="K6" s="6" t="s">
        <x:v>97</x:v>
      </x:c>
      <x:c r="L6" s="5" t="s">
        <x:v>107</x:v>
      </x:c>
      <x:c r="M6" s="32"/>
      <x:c r="N6" s="32"/>
    </x:row>
    <x:row r="7" spans="2:14" ht="17.25">
      <x:c r="B7" s="95"/>
      <x:c r="C7" s="90" t="s">
        <x:v>192</x:v>
      </x:c>
      <x:c r="D7" s="91"/>
      <x:c r="E7" s="70" t="s">
        <x:v>230</x:v>
      </x:c>
      <x:c r="F7" s="70"/>
      <x:c r="G7" s="71"/>
      <x:c r="I7" s="3">
        <x:f>C5+F5</x:f>
        <x:v>9</x:v>
      </x:c>
      <x:c r="J7" s="2">
        <x:f>SUBTOTAL(3,C6:D10)</x:f>
        <x:v>3</x:v>
      </x:c>
      <x:c r="K7" s="2">
        <x:f>CHOOSE(MATCH(E3,{"R1","R2","H","M","L"},0),4,5,12,8,6)</x:f>
        <x:v>12</x:v>
      </x:c>
      <x:c r="L7" s="1">
        <x:f>K7-I7-J7</x:f>
        <x:v>0</x:v>
      </x:c>
      <x:c r="M7" s="32"/>
      <x:c r="N7" s="32"/>
    </x:row>
    <x:row r="8" spans="2:14">
      <x:c r="B8" s="95"/>
      <x:c r="C8" s="90" t="s">
        <x:v>192</x:v>
      </x:c>
      <x:c r="D8" s="91"/>
      <x:c r="E8" s="83" t="s">
        <x:v>245</x:v>
      </x:c>
      <x:c r="F8" s="84"/>
      <x:c r="G8" s="85"/>
      <x:c r="J8" s="32"/>
      <x:c r="K8" s="32"/>
      <x:c r="L8" s="32"/>
      <x:c r="M8" s="32"/>
      <x:c r="N8" s="32"/>
    </x:row>
    <x:row r="9" spans="2:14">
      <x:c r="B9" s="95"/>
      <x:c r="C9" s="90"/>
      <x:c r="D9" s="91"/>
      <x:c r="E9" s="83"/>
      <x:c r="F9" s="84"/>
      <x:c r="G9" s="85"/>
      <x:c r="J9" s="32"/>
      <x:c r="K9" s="32"/>
      <x:c r="L9" s="32"/>
      <x:c r="M9" s="32"/>
      <x:c r="N9" s="32"/>
    </x:row>
    <x:row r="10" spans="2:14" ht="17.25">
      <x:c r="B10" s="96"/>
      <x:c r="C10" s="101"/>
      <x:c r="D10" s="102"/>
      <x:c r="E10" s="99"/>
      <x:c r="F10" s="99"/>
      <x:c r="G10" s="100"/>
      <x:c r="J10" s="32"/>
      <x:c r="K10" s="32"/>
      <x:c r="L10" s="32"/>
      <x:c r="M10" s="32"/>
      <x:c r="N10" s="32"/>
    </x:row>
    <x:row r="11" spans="3:3" ht="30" customHeight="1">
      <x:c r="C11" s="9"/>
    </x:row>
    <x:row r="12" spans="3:42" ht="17.10000000000000142109" customHeight="1">
      <x:c r="C12" s="9"/>
      <x:c r="I12" s="43" t="s">
        <x:v>195</x:v>
      </x:c>
      <x:c r="J12" s="41" t="s">
        <x:v>217</x:v>
      </x:c>
      <x:c r="K12" s="41" t="s">
        <x:v>141</x:v>
      </x:c>
      <x:c r="L12" s="41" t="s">
        <x:v>203</x:v>
      </x:c>
      <x:c r="M12" s="44" t="s">
        <x:v>218</x:v>
      </x:c>
      <x:c r="N12" s="45"/>
      <x:c r="P12" s="43" t="s">
        <x:v>195</x:v>
      </x:c>
      <x:c r="Q12" s="41" t="s">
        <x:v>217</x:v>
      </x:c>
      <x:c r="R12" s="41" t="s">
        <x:v>141</x:v>
      </x:c>
      <x:c r="S12" s="41" t="s">
        <x:v>203</x:v>
      </x:c>
      <x:c r="T12" s="44" t="s">
        <x:v>218</x:v>
      </x:c>
      <x:c r="U12" s="45"/>
      <x:c r="W12" s="43" t="s">
        <x:v>195</x:v>
      </x:c>
      <x:c r="X12" s="41" t="s">
        <x:v>217</x:v>
      </x:c>
      <x:c r="Y12" s="41" t="s">
        <x:v>141</x:v>
      </x:c>
      <x:c r="Z12" s="41" t="s">
        <x:v>203</x:v>
      </x:c>
      <x:c r="AA12" s="44" t="s">
        <x:v>218</x:v>
      </x:c>
      <x:c r="AB12" s="45"/>
      <x:c r="AD12" s="39"/>
      <x:c r="AE12" s="39"/>
      <x:c r="AF12" s="39"/>
      <x:c r="AG12" s="39"/>
      <x:c r="AH12" s="40"/>
      <x:c r="AI12" s="40"/>
      <x:c r="AK12" s="39"/>
      <x:c r="AL12" s="39"/>
      <x:c r="AM12" s="39"/>
      <x:c r="AN12" s="39"/>
      <x:c r="AO12" s="40"/>
      <x:c r="AP12" s="40"/>
    </x:row>
    <x:row r="13" spans="3:42" ht="17.10000000000000142109" customHeight="1">
      <x:c r="C13" s="9"/>
      <x:c r="I13" s="46" t="s">
        <x:v>153</x:v>
      </x:c>
      <x:c r="J13" s="42" t="s">
        <x:v>139</x:v>
      </x:c>
      <x:c r="K13" s="42" t="s">
        <x:v>153</x:v>
      </x:c>
      <x:c r="L13" s="42" t="s">
        <x:v>150</x:v>
      </x:c>
      <x:c r="M13" s="47"/>
      <x:c r="N13" s="48"/>
      <x:c r="P13" s="46" t="s">
        <x:v>150</x:v>
      </x:c>
      <x:c r="Q13" s="42" t="s">
        <x:v>153</x:v>
      </x:c>
      <x:c r="R13" s="42" t="s">
        <x:v>150</x:v>
      </x:c>
      <x:c r="S13" s="42" t="s">
        <x:v>150</x:v>
      </x:c>
      <x:c r="T13" s="47">
        <x:v>4</x:v>
      </x:c>
      <x:c r="U13" s="48"/>
      <x:c r="W13" s="46" t="s">
        <x:v>139</x:v>
      </x:c>
      <x:c r="X13" s="42" t="s">
        <x:v>132</x:v>
      </x:c>
      <x:c r="Y13" s="42" t="s">
        <x:v>153</x:v>
      </x:c>
      <x:c r="Z13" s="42" t="s">
        <x:v>150</x:v>
      </x:c>
      <x:c r="AA13" s="47"/>
      <x:c r="AB13" s="48"/>
      <x:c r="AD13" s="39"/>
      <x:c r="AE13" s="39"/>
      <x:c r="AF13" s="39"/>
      <x:c r="AG13" s="39"/>
      <x:c r="AH13" s="40"/>
      <x:c r="AI13" s="40"/>
      <x:c r="AK13" s="39"/>
      <x:c r="AL13" s="39"/>
      <x:c r="AM13" s="39"/>
      <x:c r="AN13" s="39"/>
      <x:c r="AO13" s="40"/>
      <x:c r="AP13" s="40"/>
    </x:row>
    <x:row r="14" spans="3:42" ht="17.10000000000000142109" customHeight="1">
      <x:c r="C14" s="9"/>
      <x:c r="I14" s="43"/>
      <x:c r="J14" s="41"/>
      <x:c r="K14" s="41"/>
      <x:c r="L14" s="44"/>
      <x:c r="M14" s="44"/>
      <x:c r="N14" s="45" t="s">
        <x:v>137</x:v>
      </x:c>
      <x:c r="P14" s="43"/>
      <x:c r="Q14" s="41"/>
      <x:c r="R14" s="41"/>
      <x:c r="S14" s="44"/>
      <x:c r="T14" s="44"/>
      <x:c r="U14" s="45" t="s">
        <x:v>137</x:v>
      </x:c>
      <x:c r="W14" s="43"/>
      <x:c r="X14" s="41"/>
      <x:c r="Y14" s="41"/>
      <x:c r="Z14" s="44"/>
      <x:c r="AA14" s="44"/>
      <x:c r="AB14" s="45" t="s">
        <x:v>137</x:v>
      </x:c>
      <x:c r="AD14" s="39"/>
      <x:c r="AE14" s="39"/>
      <x:c r="AF14" s="39"/>
      <x:c r="AG14" s="40"/>
      <x:c r="AH14" s="40"/>
      <x:c r="AI14" s="40"/>
      <x:c r="AK14" s="39"/>
      <x:c r="AL14" s="39"/>
      <x:c r="AM14" s="39"/>
      <x:c r="AN14" s="40"/>
      <x:c r="AO14" s="40"/>
      <x:c r="AP14" s="40"/>
    </x:row>
    <x:row r="15" spans="3:42" ht="17.10000000000000142109" customHeight="1">
      <x:c r="C15" s="9"/>
      <x:c r="I15" s="49"/>
      <x:c r="J15" s="47"/>
      <x:c r="K15" s="47"/>
      <x:c r="L15" s="47"/>
      <x:c r="M15" s="47"/>
      <x:c r="N15" s="50">
        <x:f>I13+J13+K13+L13+M13+N13+I15+J15+K15+L15+M15</x:f>
        <x:v>7</x:v>
      </x:c>
      <x:c r="P15" s="49"/>
      <x:c r="Q15" s="47"/>
      <x:c r="R15" s="47"/>
      <x:c r="S15" s="47"/>
      <x:c r="T15" s="47"/>
      <x:c r="U15" s="50">
        <x:f>P13+Q13+R13+S13+T13+U13+P15+Q15+R15+S15+T15</x:f>
        <x:v>11</x:v>
      </x:c>
      <x:c r="W15" s="49"/>
      <x:c r="X15" s="47"/>
      <x:c r="Y15" s="47"/>
      <x:c r="Z15" s="47"/>
      <x:c r="AA15" s="47"/>
      <x:c r="AB15" s="50">
        <x:f>W13+X13+Y13+Z13+AA13+AB13+W15+X15+Y15+Z15+AA15</x:f>
        <x:v>12</x:v>
      </x:c>
      <x:c r="AD15" s="40"/>
      <x:c r="AE15" s="40"/>
      <x:c r="AF15" s="40"/>
      <x:c r="AG15" s="40"/>
      <x:c r="AH15" s="40"/>
      <x:c r="AI15" s="51"/>
      <x:c r="AK15" s="40"/>
      <x:c r="AL15" s="40"/>
      <x:c r="AM15" s="40"/>
      <x:c r="AN15" s="40"/>
      <x:c r="AO15" s="40"/>
      <x:c r="AP15" s="51"/>
    </x:row>
    <x:row r="16" spans="3:3" ht="30" customHeight="1">
      <x:c r="C16" s="9"/>
    </x:row>
    <x:row r="17" spans="2:40">
      <x:c r="B17" s="14" t="s">
        <x:v>112</x:v>
      </x:c>
      <x:c r="C17" s="92" t="s">
        <x:v>111</x:v>
      </x:c>
      <x:c r="D17" s="93"/>
      <x:c r="E17" s="33" t="s">
        <x:v>143</x:v>
      </x:c>
      <x:c r="F17" s="79" t="s">
        <x:v>151</x:v>
      </x:c>
      <x:c r="G17" s="62"/>
      <x:c r="I17" s="14" t="s">
        <x:v>112</x:v>
      </x:c>
      <x:c r="J17" s="77" t="s">
        <x:v>109</x:v>
      </x:c>
      <x:c r="K17" s="78"/>
      <x:c r="L17" s="33" t="s">
        <x:v>143</x:v>
      </x:c>
      <x:c r="M17" s="79" t="str">
        <x:f>RIGHT(C6,1)</x:f>
        <x:v>2</x:v>
      </x:c>
      <x:c r="N17" s="62"/>
      <x:c r="P17" s="14" t="s">
        <x:v>112</x:v>
      </x:c>
      <x:c r="Q17" s="77" t="s">
        <x:v>109</x:v>
      </x:c>
      <x:c r="R17" s="78"/>
      <x:c r="S17" s="33" t="s">
        <x:v>143</x:v>
      </x:c>
      <x:c r="T17" s="79" t="str">
        <x:f>RIGHT(C7,1)</x:f>
        <x:v>3</x:v>
      </x:c>
      <x:c r="U17" s="62"/>
      <x:c r="W17" s="14" t="s">
        <x:v>112</x:v>
      </x:c>
      <x:c r="X17" s="77" t="s">
        <x:v>109</x:v>
      </x:c>
      <x:c r="Y17" s="78"/>
      <x:c r="Z17" s="33" t="s">
        <x:v>143</x:v>
      </x:c>
      <x:c r="AA17" s="79" t="str">
        <x:f>RIGHT(C8,1)</x:f>
        <x:v>3</x:v>
      </x:c>
      <x:c r="AB17" s="62"/>
      <x:c r="AD17" s="4"/>
      <x:c r="AG17" s="4"/>
      <x:c r="AK17" s="4"/>
      <x:c r="AN17" s="4"/>
    </x:row>
    <x:row r="18" spans="2:37">
      <x:c r="B18" s="30" t="s">
        <x:v>106</x:v>
      </x:c>
      <x:c r="C18" s="80" t="str">
        <x:f>C2&amp;"(이동)"</x:f>
        <x:v>카이른 블레이즈(이동)</x:v>
      </x:c>
      <x:c r="D18" s="81"/>
      <x:c r="E18" s="81"/>
      <x:c r="F18" s="81"/>
      <x:c r="G18" s="82"/>
      <x:c r="I18" s="10" t="s">
        <x:v>106</x:v>
      </x:c>
      <x:c r="J18" s="83" t="str">
        <x:f>E6</x:f>
        <x:v>화염의 심판</x:v>
      </x:c>
      <x:c r="K18" s="84"/>
      <x:c r="L18" s="84"/>
      <x:c r="M18" s="84"/>
      <x:c r="N18" s="85"/>
      <x:c r="P18" s="10" t="s">
        <x:v>106</x:v>
      </x:c>
      <x:c r="Q18" s="83" t="str">
        <x:f>E7</x:f>
        <x:v>불타는 맹세</x:v>
      </x:c>
      <x:c r="R18" s="84"/>
      <x:c r="S18" s="84"/>
      <x:c r="T18" s="84"/>
      <x:c r="U18" s="85"/>
      <x:c r="W18" s="10" t="s">
        <x:v>106</x:v>
      </x:c>
      <x:c r="X18" s="83" t="str">
        <x:f>E8</x:f>
        <x:v>지옥의 참격</x:v>
      </x:c>
      <x:c r="Y18" s="84"/>
      <x:c r="Z18" s="84"/>
      <x:c r="AA18" s="84"/>
      <x:c r="AB18" s="85"/>
      <x:c r="AD18" s="4"/>
      <x:c r="AK18" s="4"/>
    </x:row>
    <x:row r="19" spans="2:37" ht="249.94999999999998863132" customHeight="1">
      <x:c r="B19" s="10" t="s">
        <x:v>105</x:v>
      </x:c>
      <x:c r="C19" s="70" t="e">
        <x:v>#VALUE!</x:v>
      </x:c>
      <x:c r="D19" s="70"/>
      <x:c r="E19" s="70"/>
      <x:c r="F19" s="70"/>
      <x:c r="G19" s="71"/>
      <x:c r="I19" s="10" t="s">
        <x:v>105</x:v>
      </x:c>
      <x:c r="J19" s="70" t="e">
        <x:v>#VALUE!</x:v>
      </x:c>
      <x:c r="K19" s="70"/>
      <x:c r="L19" s="70"/>
      <x:c r="M19" s="70"/>
      <x:c r="N19" s="71"/>
      <x:c r="P19" s="10" t="s">
        <x:v>105</x:v>
      </x:c>
      <x:c r="Q19" s="70" t="e">
        <x:v>#VALUE!</x:v>
      </x:c>
      <x:c r="R19" s="70"/>
      <x:c r="S19" s="70"/>
      <x:c r="T19" s="70"/>
      <x:c r="U19" s="71"/>
      <x:c r="W19" s="10" t="s">
        <x:v>105</x:v>
      </x:c>
      <x:c r="X19" s="70" t="e">
        <x:v>#VALUE!</x:v>
      </x:c>
      <x:c r="Y19" s="70"/>
      <x:c r="Z19" s="70"/>
      <x:c r="AA19" s="70"/>
      <x:c r="AB19" s="71"/>
      <x:c r="AD19" s="4"/>
      <x:c r="AK19" s="4"/>
    </x:row>
    <x:row r="20" spans="2:42" ht="53.25" customHeight="1">
      <x:c r="B20" s="10" t="s">
        <x:v>98</x:v>
      </x:c>
      <x:c r="C20" s="74" t="s">
        <x:v>43</x:v>
      </x:c>
      <x:c r="D20" s="75"/>
      <x:c r="E20" s="75"/>
      <x:c r="F20" s="75"/>
      <x:c r="G20" s="76"/>
      <x:c r="I20" s="10" t="s">
        <x:v>98</x:v>
      </x:c>
      <x:c r="J20" s="74" t="s">
        <x:v>22</x:v>
      </x:c>
      <x:c r="K20" s="75"/>
      <x:c r="L20" s="75"/>
      <x:c r="M20" s="75"/>
      <x:c r="N20" s="76"/>
      <x:c r="P20" s="10" t="s">
        <x:v>98</x:v>
      </x:c>
      <x:c r="Q20" s="74" t="s">
        <x:v>19</x:v>
      </x:c>
      <x:c r="R20" s="75"/>
      <x:c r="S20" s="75"/>
      <x:c r="T20" s="75"/>
      <x:c r="U20" s="76"/>
      <x:c r="W20" s="10" t="s">
        <x:v>98</x:v>
      </x:c>
      <x:c r="X20" s="74" t="s">
        <x:v>96</x:v>
      </x:c>
      <x:c r="Y20" s="75"/>
      <x:c r="Z20" s="75"/>
      <x:c r="AA20" s="75"/>
      <x:c r="AB20" s="76"/>
      <x:c r="AD20" s="4"/>
      <x:c r="AE20" s="36"/>
      <x:c r="AF20" s="31"/>
      <x:c r="AG20" s="31"/>
      <x:c r="AH20" s="31"/>
      <x:c r="AI20" s="31"/>
      <x:c r="AK20" s="4"/>
      <x:c r="AL20" s="36"/>
      <x:c r="AM20" s="31"/>
      <x:c r="AN20" s="31"/>
      <x:c r="AO20" s="31"/>
      <x:c r="AP20" s="31"/>
    </x:row>
    <x:row r="21" spans="2:42" ht="258" customHeight="1">
      <x:c r="B21" s="34" t="s">
        <x:v>177</x:v>
      </x:c>
      <x:c r="C21" s="72" t="e">
        <x:v>#VALUE!</x:v>
      </x:c>
      <x:c r="D21" s="72"/>
      <x:c r="E21" s="72"/>
      <x:c r="F21" s="72"/>
      <x:c r="G21" s="73"/>
      <x:c r="I21" s="34" t="s">
        <x:v>177</x:v>
      </x:c>
      <x:c r="J21" s="72" t="e">
        <x:v>#VALUE!</x:v>
      </x:c>
      <x:c r="K21" s="72"/>
      <x:c r="L21" s="72"/>
      <x:c r="M21" s="72"/>
      <x:c r="N21" s="73"/>
      <x:c r="P21" s="34" t="s">
        <x:v>177</x:v>
      </x:c>
      <x:c r="Q21" s="72" t="e">
        <x:v>#VALUE!</x:v>
      </x:c>
      <x:c r="R21" s="72"/>
      <x:c r="S21" s="72"/>
      <x:c r="T21" s="72"/>
      <x:c r="U21" s="73"/>
      <x:c r="W21" s="34" t="s">
        <x:v>177</x:v>
      </x:c>
      <x:c r="X21" s="72" t="e">
        <x:v>#VALUE!</x:v>
      </x:c>
      <x:c r="Y21" s="72"/>
      <x:c r="Z21" s="72"/>
      <x:c r="AA21" s="72"/>
      <x:c r="AB21" s="73"/>
      <x:c r="AD21" s="35"/>
      <x:c r="AE21" s="32"/>
      <x:c r="AF21" s="32"/>
      <x:c r="AG21" s="32"/>
      <x:c r="AH21" s="32"/>
      <x:c r="AI21" s="32"/>
      <x:c r="AK21" s="35"/>
      <x:c r="AL21" s="32"/>
      <x:c r="AM21" s="32"/>
      <x:c r="AN21" s="32"/>
      <x:c r="AO21" s="32"/>
      <x:c r="AP21" s="32"/>
    </x:row>
    <x:row r="22" spans="3:3" ht="30" customHeight="1">
      <x:c r="C22" s="9"/>
    </x:row>
    <x:row r="23" spans="2:7">
      <x:c r="B23" s="14" t="s">
        <x:v>106</x:v>
      </x:c>
      <x:c r="C23" s="88" t="str">
        <x:f>'영장(C,H,M,L)'!F5</x:f>
        <x:v>광전사 -가르칸-</x:v>
      </x:c>
      <x:c r="D23" s="88"/>
      <x:c r="E23" s="88"/>
      <x:c r="F23" s="88"/>
      <x:c r="G23" s="89"/>
    </x:row>
    <x:row r="24" spans="2:7">
      <x:c r="B24" s="10" t="s">
        <x:v>113</x:v>
      </x:c>
      <x:c r="C24" s="12" t="str">
        <x:f>'캐릭터 설정정리'!$B$2</x:f>
        <x:v>영장</x:v>
      </x:c>
      <x:c r="D24" s="13" t="s">
        <x:v>104</x:v>
      </x:c>
      <x:c r="E24" s="12" t="str">
        <x:f>'캐릭터 설정정리'!$D$5</x:f>
        <x:v>H</x:v>
      </x:c>
      <x:c r="F24" s="13" t="s">
        <x:v>101</x:v>
      </x:c>
      <x:c r="G24" s="11" t="str">
        <x:f>'캐릭터 설정정리'!$C$4</x:f>
        <x:v>딜러</x:v>
      </x:c>
    </x:row>
    <x:row r="25" spans="2:9" ht="249.94999999999998863132" customHeight="1">
      <x:c r="B25" s="10" t="s">
        <x:v>105</x:v>
      </x:c>
      <x:c r="C25" s="70" t="e">
        <x:v>#VALUE!</x:v>
      </x:c>
      <x:c r="D25" s="70"/>
      <x:c r="E25" s="70"/>
      <x:c r="F25" s="70"/>
      <x:c r="G25" s="71"/>
      <x:c r="I25" s="4"/>
    </x:row>
    <x:row r="26" spans="2:14" ht="17.25">
      <x:c r="B26" s="10" t="s">
        <x:v>99</x:v>
      </x:c>
      <x:c r="C26" s="86">
        <x:v>9</x:v>
      </x:c>
      <x:c r="D26" s="86"/>
      <x:c r="E26" s="13" t="s">
        <x:v>108</x:v>
      </x:c>
      <x:c r="F26" s="86">
        <x:v>0</x:v>
      </x:c>
      <x:c r="G26" s="87"/>
      <x:c r="I26" s="4"/>
      <x:c r="J26" s="31"/>
      <x:c r="K26" s="31"/>
      <x:c r="L26" s="31"/>
      <x:c r="M26" s="31"/>
      <x:c r="N26" s="31"/>
    </x:row>
    <x:row r="27" spans="2:14">
      <x:c r="B27" s="94" t="s">
        <x:v>109</x:v>
      </x:c>
      <x:c r="C27" s="90" t="s">
        <x:v>183</x:v>
      </x:c>
      <x:c r="D27" s="91"/>
      <x:c r="E27" s="70" t="s">
        <x:v>238</x:v>
      </x:c>
      <x:c r="F27" s="70"/>
      <x:c r="G27" s="71"/>
      <x:c r="I27" s="8" t="s">
        <x:v>170</x:v>
      </x:c>
      <x:c r="J27" s="7" t="s">
        <x:v>189</x:v>
      </x:c>
      <x:c r="K27" s="6" t="s">
        <x:v>97</x:v>
      </x:c>
      <x:c r="L27" s="5" t="s">
        <x:v>107</x:v>
      </x:c>
      <x:c r="M27" s="32"/>
      <x:c r="N27" s="32"/>
    </x:row>
    <x:row r="28" spans="2:14" ht="17.25">
      <x:c r="B28" s="95"/>
      <x:c r="C28" s="90" t="s">
        <x:v>183</x:v>
      </x:c>
      <x:c r="D28" s="91"/>
      <x:c r="E28" s="70" t="s">
        <x:v>240</x:v>
      </x:c>
      <x:c r="F28" s="70"/>
      <x:c r="G28" s="71"/>
      <x:c r="I28" s="3">
        <x:f>C26+F26</x:f>
        <x:v>9</x:v>
      </x:c>
      <x:c r="J28" s="2">
        <x:f>SUBTOTAL(3,C27:D31)</x:f>
        <x:v>3</x:v>
      </x:c>
      <x:c r="K28" s="2">
        <x:f>CHOOSE(MATCH(E24,{"R1","R2","H","M","L"},0),4,5,12,8,6)</x:f>
        <x:v>12</x:v>
      </x:c>
      <x:c r="L28" s="1">
        <x:f>K28-I28-J28</x:f>
        <x:v>0</x:v>
      </x:c>
      <x:c r="M28" s="32"/>
      <x:c r="N28" s="32"/>
    </x:row>
    <x:row r="29" spans="2:14">
      <x:c r="B29" s="95"/>
      <x:c r="C29" s="90" t="s">
        <x:v>192</x:v>
      </x:c>
      <x:c r="D29" s="91"/>
      <x:c r="E29" s="83" t="s">
        <x:v>72</x:v>
      </x:c>
      <x:c r="F29" s="84"/>
      <x:c r="G29" s="85"/>
      <x:c r="J29" s="32"/>
      <x:c r="K29" s="32"/>
      <x:c r="L29" s="32"/>
      <x:c r="M29" s="32"/>
      <x:c r="N29" s="32"/>
    </x:row>
    <x:row r="30" spans="2:14">
      <x:c r="B30" s="95"/>
      <x:c r="C30" s="90"/>
      <x:c r="D30" s="91"/>
      <x:c r="E30" s="83"/>
      <x:c r="F30" s="84"/>
      <x:c r="G30" s="85"/>
      <x:c r="J30" s="32"/>
      <x:c r="K30" s="32"/>
      <x:c r="L30" s="32"/>
      <x:c r="M30" s="32"/>
      <x:c r="N30" s="32"/>
    </x:row>
    <x:row r="31" spans="2:14" ht="17.25">
      <x:c r="B31" s="96"/>
      <x:c r="C31" s="101"/>
      <x:c r="D31" s="102"/>
      <x:c r="E31" s="99"/>
      <x:c r="F31" s="99"/>
      <x:c r="G31" s="100"/>
      <x:c r="J31" s="32"/>
      <x:c r="K31" s="32"/>
      <x:c r="L31" s="32"/>
      <x:c r="M31" s="32"/>
      <x:c r="N31" s="32"/>
    </x:row>
    <x:row r="32" spans="3:3" ht="30" customHeight="1">
      <x:c r="C32" s="9"/>
    </x:row>
    <x:row r="33" spans="3:42" ht="17.10000000000000142109" customHeight="1">
      <x:c r="C33" s="9"/>
      <x:c r="I33" s="43" t="s">
        <x:v>195</x:v>
      </x:c>
      <x:c r="J33" s="41" t="s">
        <x:v>217</x:v>
      </x:c>
      <x:c r="K33" s="41" t="s">
        <x:v>141</x:v>
      </x:c>
      <x:c r="L33" s="41" t="s">
        <x:v>203</x:v>
      </x:c>
      <x:c r="M33" s="44" t="s">
        <x:v>218</x:v>
      </x:c>
      <x:c r="N33" s="45"/>
      <x:c r="P33" s="43" t="s">
        <x:v>195</x:v>
      </x:c>
      <x:c r="Q33" s="41" t="s">
        <x:v>217</x:v>
      </x:c>
      <x:c r="R33" s="41" t="s">
        <x:v>141</x:v>
      </x:c>
      <x:c r="S33" s="41" t="s">
        <x:v>203</x:v>
      </x:c>
      <x:c r="T33" s="44" t="s">
        <x:v>218</x:v>
      </x:c>
      <x:c r="U33" s="45"/>
      <x:c r="W33" s="43" t="s">
        <x:v>195</x:v>
      </x:c>
      <x:c r="X33" s="41" t="s">
        <x:v>217</x:v>
      </x:c>
      <x:c r="Y33" s="41" t="s">
        <x:v>141</x:v>
      </x:c>
      <x:c r="Z33" s="41" t="s">
        <x:v>203</x:v>
      </x:c>
      <x:c r="AA33" s="44" t="s">
        <x:v>218</x:v>
      </x:c>
      <x:c r="AB33" s="45"/>
      <x:c r="AD33" s="39"/>
      <x:c r="AE33" s="39"/>
      <x:c r="AF33" s="39"/>
      <x:c r="AG33" s="39"/>
      <x:c r="AH33" s="40"/>
      <x:c r="AI33" s="40"/>
      <x:c r="AK33" s="39"/>
      <x:c r="AL33" s="39"/>
      <x:c r="AM33" s="39"/>
      <x:c r="AN33" s="39"/>
      <x:c r="AO33" s="40"/>
      <x:c r="AP33" s="40"/>
    </x:row>
    <x:row r="34" spans="3:42" ht="17.10000000000000142109" customHeight="1">
      <x:c r="C34" s="9"/>
      <x:c r="I34" s="46" t="s">
        <x:v>153</x:v>
      </x:c>
      <x:c r="J34" s="42" t="s">
        <x:v>153</x:v>
      </x:c>
      <x:c r="K34" s="42" t="s">
        <x:v>153</x:v>
      </x:c>
      <x:c r="L34" s="42" t="s">
        <x:v>139</x:v>
      </x:c>
      <x:c r="M34" s="47"/>
      <x:c r="N34" s="48"/>
      <x:c r="P34" s="46" t="s">
        <x:v>153</x:v>
      </x:c>
      <x:c r="Q34" s="42" t="s">
        <x:v>150</x:v>
      </x:c>
      <x:c r="R34" s="42" t="s">
        <x:v>153</x:v>
      </x:c>
      <x:c r="S34" s="42" t="s">
        <x:v>139</x:v>
      </x:c>
      <x:c r="T34" s="47"/>
      <x:c r="U34" s="48"/>
      <x:c r="W34" s="46" t="s">
        <x:v>139</x:v>
      </x:c>
      <x:c r="X34" s="42" t="s">
        <x:v>139</x:v>
      </x:c>
      <x:c r="Y34" s="42" t="s">
        <x:v>153</x:v>
      </x:c>
      <x:c r="Z34" s="42" t="s">
        <x:v>139</x:v>
      </x:c>
      <x:c r="AA34" s="47"/>
      <x:c r="AB34" s="48"/>
      <x:c r="AD34" s="39"/>
      <x:c r="AE34" s="39"/>
      <x:c r="AF34" s="39"/>
      <x:c r="AG34" s="39"/>
      <x:c r="AH34" s="40"/>
      <x:c r="AI34" s="40"/>
      <x:c r="AK34" s="39"/>
      <x:c r="AL34" s="39"/>
      <x:c r="AM34" s="39"/>
      <x:c r="AN34" s="39"/>
      <x:c r="AO34" s="40"/>
      <x:c r="AP34" s="40"/>
    </x:row>
    <x:row r="35" spans="3:42" ht="17.10000000000000142109" customHeight="1">
      <x:c r="C35" s="9"/>
      <x:c r="I35" s="43" t="s">
        <x:v>147</x:v>
      </x:c>
      <x:c r="J35" s="41"/>
      <x:c r="K35" s="41"/>
      <x:c r="L35" s="44"/>
      <x:c r="M35" s="44"/>
      <x:c r="N35" s="45" t="s">
        <x:v>137</x:v>
      </x:c>
      <x:c r="P35" s="43" t="s">
        <x:v>147</x:v>
      </x:c>
      <x:c r="Q35" s="41"/>
      <x:c r="R35" s="41"/>
      <x:c r="S35" s="44"/>
      <x:c r="T35" s="44"/>
      <x:c r="U35" s="45" t="s">
        <x:v>137</x:v>
      </x:c>
      <x:c r="W35" s="43" t="s">
        <x:v>147</x:v>
      </x:c>
      <x:c r="X35" s="41"/>
      <x:c r="Y35" s="41"/>
      <x:c r="Z35" s="44"/>
      <x:c r="AA35" s="44"/>
      <x:c r="AB35" s="45" t="s">
        <x:v>137</x:v>
      </x:c>
      <x:c r="AD35" s="39"/>
      <x:c r="AE35" s="39"/>
      <x:c r="AF35" s="39"/>
      <x:c r="AG35" s="40"/>
      <x:c r="AH35" s="40"/>
      <x:c r="AI35" s="40"/>
      <x:c r="AK35" s="39"/>
      <x:c r="AL35" s="39"/>
      <x:c r="AM35" s="39"/>
      <x:c r="AN35" s="40"/>
      <x:c r="AO35" s="40"/>
      <x:c r="AP35" s="40"/>
    </x:row>
    <x:row r="36" spans="3:42" ht="17.10000000000000142109" customHeight="1">
      <x:c r="C36" s="9"/>
      <x:c r="I36" s="49">
        <x:v>1</x:v>
      </x:c>
      <x:c r="J36" s="47"/>
      <x:c r="K36" s="47"/>
      <x:c r="L36" s="47"/>
      <x:c r="M36" s="47"/>
      <x:c r="N36" s="50">
        <x:f>I34+J34+K34+L34+M34+N34+I36+J36+K36+L36+M36</x:f>
        <x:v>7</x:v>
      </x:c>
      <x:c r="P36" s="49">
        <x:v>2</x:v>
      </x:c>
      <x:c r="Q36" s="47"/>
      <x:c r="R36" s="47"/>
      <x:c r="S36" s="47"/>
      <x:c r="T36" s="47"/>
      <x:c r="U36" s="50">
        <x:f>P34+Q34+R34+S34+T34+U34+P36+Q36+R36+S36+T36</x:f>
        <x:v>9</x:v>
      </x:c>
      <x:c r="W36" s="49">
        <x:v>3</x:v>
      </x:c>
      <x:c r="X36" s="47"/>
      <x:c r="Y36" s="47"/>
      <x:c r="Z36" s="47"/>
      <x:c r="AA36" s="47"/>
      <x:c r="AB36" s="50">
        <x:f>W34+X34+Y34+Z34+AA34+AB34+W36+X36+Y36+Z36+AA36</x:f>
        <x:v>13</x:v>
      </x:c>
      <x:c r="AD36" s="40"/>
      <x:c r="AE36" s="40"/>
      <x:c r="AF36" s="40"/>
      <x:c r="AG36" s="40"/>
      <x:c r="AH36" s="40"/>
      <x:c r="AI36" s="51"/>
      <x:c r="AK36" s="40"/>
      <x:c r="AL36" s="40"/>
      <x:c r="AM36" s="40"/>
      <x:c r="AN36" s="40"/>
      <x:c r="AO36" s="40"/>
      <x:c r="AP36" s="51"/>
    </x:row>
    <x:row r="37" spans="3:3" ht="30" customHeight="1">
      <x:c r="C37" s="9"/>
    </x:row>
    <x:row r="38" spans="2:40">
      <x:c r="B38" s="14" t="s">
        <x:v>112</x:v>
      </x:c>
      <x:c r="C38" s="92" t="s">
        <x:v>111</x:v>
      </x:c>
      <x:c r="D38" s="93"/>
      <x:c r="E38" s="33" t="s">
        <x:v>143</x:v>
      </x:c>
      <x:c r="F38" s="79" t="s">
        <x:v>151</x:v>
      </x:c>
      <x:c r="G38" s="62"/>
      <x:c r="I38" s="14" t="s">
        <x:v>112</x:v>
      </x:c>
      <x:c r="J38" s="77" t="s">
        <x:v>109</x:v>
      </x:c>
      <x:c r="K38" s="78"/>
      <x:c r="L38" s="33" t="s">
        <x:v>143</x:v>
      </x:c>
      <x:c r="M38" s="79" t="str">
        <x:f>RIGHT(C27,1)</x:f>
        <x:v>2</x:v>
      </x:c>
      <x:c r="N38" s="62"/>
      <x:c r="P38" s="14" t="s">
        <x:v>112</x:v>
      </x:c>
      <x:c r="Q38" s="77" t="s">
        <x:v>109</x:v>
      </x:c>
      <x:c r="R38" s="78"/>
      <x:c r="S38" s="33" t="s">
        <x:v>143</x:v>
      </x:c>
      <x:c r="T38" s="79" t="str">
        <x:f>RIGHT(C28,1)</x:f>
        <x:v>2</x:v>
      </x:c>
      <x:c r="U38" s="62"/>
      <x:c r="W38" s="14" t="s">
        <x:v>112</x:v>
      </x:c>
      <x:c r="X38" s="77" t="s">
        <x:v>109</x:v>
      </x:c>
      <x:c r="Y38" s="78"/>
      <x:c r="Z38" s="33" t="s">
        <x:v>143</x:v>
      </x:c>
      <x:c r="AA38" s="79" t="str">
        <x:f>RIGHT(C29,1)</x:f>
        <x:v>3</x:v>
      </x:c>
      <x:c r="AB38" s="62"/>
      <x:c r="AD38" s="4"/>
      <x:c r="AG38" s="4"/>
      <x:c r="AK38" s="4"/>
      <x:c r="AN38" s="4"/>
    </x:row>
    <x:row r="39" spans="2:37">
      <x:c r="B39" s="30" t="s">
        <x:v>106</x:v>
      </x:c>
      <x:c r="C39" s="80" t="str">
        <x:f>C23&amp;"(이동)"</x:f>
        <x:v>광전사 -가르칸-(이동)</x:v>
      </x:c>
      <x:c r="D39" s="81"/>
      <x:c r="E39" s="81"/>
      <x:c r="F39" s="81"/>
      <x:c r="G39" s="82"/>
      <x:c r="I39" s="10" t="s">
        <x:v>106</x:v>
      </x:c>
      <x:c r="J39" s="83" t="str">
        <x:f>E27</x:f>
        <x:v>블러드 프렌지</x:v>
      </x:c>
      <x:c r="K39" s="84"/>
      <x:c r="L39" s="84"/>
      <x:c r="M39" s="84"/>
      <x:c r="N39" s="85"/>
      <x:c r="P39" s="10" t="s">
        <x:v>106</x:v>
      </x:c>
      <x:c r="Q39" s="83" t="str">
        <x:f>E28</x:f>
        <x:v>크림슨 로어</x:v>
      </x:c>
      <x:c r="R39" s="84"/>
      <x:c r="S39" s="84"/>
      <x:c r="T39" s="84"/>
      <x:c r="U39" s="85"/>
      <x:c r="W39" s="10" t="s">
        <x:v>106</x:v>
      </x:c>
      <x:c r="X39" s="83" t="str">
        <x:f>E29</x:f>
        <x:v>헬팽 스트라이크</x:v>
      </x:c>
      <x:c r="Y39" s="84"/>
      <x:c r="Z39" s="84"/>
      <x:c r="AA39" s="84"/>
      <x:c r="AB39" s="85"/>
      <x:c r="AD39" s="4"/>
      <x:c r="AK39" s="4"/>
    </x:row>
    <x:row r="40" spans="2:37" ht="249.94999999999998863132" customHeight="1">
      <x:c r="B40" s="10" t="s">
        <x:v>105</x:v>
      </x:c>
      <x:c r="C40" s="70" t="e">
        <x:v>#VALUE!</x:v>
      </x:c>
      <x:c r="D40" s="70"/>
      <x:c r="E40" s="70"/>
      <x:c r="F40" s="70"/>
      <x:c r="G40" s="71"/>
      <x:c r="I40" s="10" t="s">
        <x:v>105</x:v>
      </x:c>
      <x:c r="J40" s="70" t="e">
        <x:v>#VALUE!</x:v>
      </x:c>
      <x:c r="K40" s="70"/>
      <x:c r="L40" s="70"/>
      <x:c r="M40" s="70"/>
      <x:c r="N40" s="71"/>
      <x:c r="P40" s="10" t="s">
        <x:v>105</x:v>
      </x:c>
      <x:c r="Q40" s="70" t="e">
        <x:v>#VALUE!</x:v>
      </x:c>
      <x:c r="R40" s="70"/>
      <x:c r="S40" s="70"/>
      <x:c r="T40" s="70"/>
      <x:c r="U40" s="71"/>
      <x:c r="W40" s="10" t="s">
        <x:v>105</x:v>
      </x:c>
      <x:c r="X40" s="70" t="e">
        <x:v>#VALUE!</x:v>
      </x:c>
      <x:c r="Y40" s="70"/>
      <x:c r="Z40" s="70"/>
      <x:c r="AA40" s="70"/>
      <x:c r="AB40" s="71"/>
      <x:c r="AD40" s="4"/>
      <x:c r="AK40" s="4"/>
    </x:row>
    <x:row r="41" spans="2:42" ht="114.75" customHeight="1">
      <x:c r="B41" s="10" t="s">
        <x:v>98</x:v>
      </x:c>
      <x:c r="C41" s="74" t="s">
        <x:v>43</x:v>
      </x:c>
      <x:c r="D41" s="75"/>
      <x:c r="E41" s="75"/>
      <x:c r="F41" s="75"/>
      <x:c r="G41" s="76"/>
      <x:c r="I41" s="10" t="s">
        <x:v>98</x:v>
      </x:c>
      <x:c r="J41" s="74" t="s">
        <x:v>78</x:v>
      </x:c>
      <x:c r="K41" s="75"/>
      <x:c r="L41" s="75"/>
      <x:c r="M41" s="75"/>
      <x:c r="N41" s="76"/>
      <x:c r="P41" s="10" t="s">
        <x:v>98</x:v>
      </x:c>
      <x:c r="Q41" s="74" t="s">
        <x:v>0</x:v>
      </x:c>
      <x:c r="R41" s="75"/>
      <x:c r="S41" s="75"/>
      <x:c r="T41" s="75"/>
      <x:c r="U41" s="76"/>
      <x:c r="W41" s="10" t="s">
        <x:v>98</x:v>
      </x:c>
      <x:c r="X41" s="74" t="s">
        <x:v>77</x:v>
      </x:c>
      <x:c r="Y41" s="75"/>
      <x:c r="Z41" s="75"/>
      <x:c r="AA41" s="75"/>
      <x:c r="AB41" s="76"/>
      <x:c r="AD41" s="4"/>
      <x:c r="AE41" s="36"/>
      <x:c r="AF41" s="31"/>
      <x:c r="AG41" s="31"/>
      <x:c r="AH41" s="31"/>
      <x:c r="AI41" s="31"/>
      <x:c r="AK41" s="4"/>
      <x:c r="AL41" s="36"/>
      <x:c r="AM41" s="31"/>
      <x:c r="AN41" s="31"/>
      <x:c r="AO41" s="31"/>
      <x:c r="AP41" s="31"/>
    </x:row>
    <x:row r="42" spans="2:42" ht="258" customHeight="1">
      <x:c r="B42" s="34" t="s">
        <x:v>177</x:v>
      </x:c>
      <x:c r="C42" s="72" t="e">
        <x:v>#VALUE!</x:v>
      </x:c>
      <x:c r="D42" s="72"/>
      <x:c r="E42" s="72"/>
      <x:c r="F42" s="72"/>
      <x:c r="G42" s="73"/>
      <x:c r="I42" s="34" t="s">
        <x:v>177</x:v>
      </x:c>
      <x:c r="J42" s="72" t="e">
        <x:v>#VALUE!</x:v>
      </x:c>
      <x:c r="K42" s="72"/>
      <x:c r="L42" s="72"/>
      <x:c r="M42" s="72"/>
      <x:c r="N42" s="73"/>
      <x:c r="P42" s="34" t="s">
        <x:v>177</x:v>
      </x:c>
      <x:c r="Q42" s="72" t="e">
        <x:v>#VALUE!</x:v>
      </x:c>
      <x:c r="R42" s="72"/>
      <x:c r="S42" s="72"/>
      <x:c r="T42" s="72"/>
      <x:c r="U42" s="73"/>
      <x:c r="W42" s="34" t="s">
        <x:v>177</x:v>
      </x:c>
      <x:c r="X42" s="72" t="e">
        <x:v>#VALUE!</x:v>
      </x:c>
      <x:c r="Y42" s="72"/>
      <x:c r="Z42" s="72"/>
      <x:c r="AA42" s="72"/>
      <x:c r="AB42" s="73"/>
      <x:c r="AD42" s="35"/>
      <x:c r="AE42" s="32"/>
      <x:c r="AF42" s="32"/>
      <x:c r="AG42" s="32"/>
      <x:c r="AH42" s="32"/>
      <x:c r="AI42" s="32"/>
      <x:c r="AK42" s="35"/>
      <x:c r="AL42" s="32"/>
      <x:c r="AM42" s="32"/>
      <x:c r="AN42" s="32"/>
      <x:c r="AO42" s="32"/>
      <x:c r="AP42" s="32"/>
    </x:row>
    <x:row r="43" ht="30" customHeight="1"/>
    <x:row r="44" spans="2:7">
      <x:c r="B44" s="14" t="s">
        <x:v>106</x:v>
      </x:c>
      <x:c r="C44" s="88" t="str">
        <x:f>'영장(C,H,M,L)'!G5</x:f>
        <x:v>광무 -잔영-</x:v>
      </x:c>
      <x:c r="D44" s="88"/>
      <x:c r="E44" s="88"/>
      <x:c r="F44" s="88"/>
      <x:c r="G44" s="89"/>
    </x:row>
    <x:row r="45" spans="2:7">
      <x:c r="B45" s="10" t="s">
        <x:v>113</x:v>
      </x:c>
      <x:c r="C45" s="12" t="str">
        <x:f>'캐릭터 설정정리'!$B$2</x:f>
        <x:v>영장</x:v>
      </x:c>
      <x:c r="D45" s="13" t="s">
        <x:v>104</x:v>
      </x:c>
      <x:c r="E45" s="12" t="str">
        <x:f>'캐릭터 설정정리'!$D$5</x:f>
        <x:v>H</x:v>
      </x:c>
      <x:c r="F45" s="13" t="s">
        <x:v>101</x:v>
      </x:c>
      <x:c r="G45" s="11" t="str">
        <x:f>'캐릭터 설정정리'!$C$4</x:f>
        <x:v>딜러</x:v>
      </x:c>
    </x:row>
    <x:row r="46" spans="2:9" ht="249.94999999999998863132" customHeight="1">
      <x:c r="B46" s="10" t="s">
        <x:v>105</x:v>
      </x:c>
      <x:c r="C46" s="70" t="e">
        <x:v>#VALUE!</x:v>
      </x:c>
      <x:c r="D46" s="70"/>
      <x:c r="E46" s="70"/>
      <x:c r="F46" s="70"/>
      <x:c r="G46" s="71"/>
      <x:c r="I46" s="4"/>
    </x:row>
    <x:row r="47" spans="2:14" ht="17.25">
      <x:c r="B47" s="10" t="s">
        <x:v>99</x:v>
      </x:c>
      <x:c r="C47" s="86">
        <x:v>5</x:v>
      </x:c>
      <x:c r="D47" s="86"/>
      <x:c r="E47" s="13" t="s">
        <x:v>108</x:v>
      </x:c>
      <x:c r="F47" s="86">
        <x:v>4</x:v>
      </x:c>
      <x:c r="G47" s="87"/>
      <x:c r="I47" s="4"/>
      <x:c r="J47" s="31"/>
      <x:c r="K47" s="31"/>
      <x:c r="L47" s="31"/>
      <x:c r="M47" s="31"/>
      <x:c r="N47" s="31"/>
    </x:row>
    <x:row r="48" spans="2:14">
      <x:c r="B48" s="94" t="s">
        <x:v>109</x:v>
      </x:c>
      <x:c r="C48" s="90" t="s">
        <x:v>178</x:v>
      </x:c>
      <x:c r="D48" s="91"/>
      <x:c r="E48" s="83" t="s">
        <x:v>231</x:v>
      </x:c>
      <x:c r="F48" s="84"/>
      <x:c r="G48" s="85"/>
      <x:c r="I48" s="8" t="s">
        <x:v>170</x:v>
      </x:c>
      <x:c r="J48" s="7" t="s">
        <x:v>189</x:v>
      </x:c>
      <x:c r="K48" s="6" t="s">
        <x:v>97</x:v>
      </x:c>
      <x:c r="L48" s="5" t="s">
        <x:v>107</x:v>
      </x:c>
      <x:c r="M48" s="32"/>
      <x:c r="N48" s="32"/>
    </x:row>
    <x:row r="49" spans="2:14" ht="17.25">
      <x:c r="B49" s="95"/>
      <x:c r="C49" s="90" t="s">
        <x:v>183</x:v>
      </x:c>
      <x:c r="D49" s="91"/>
      <x:c r="E49" s="83" t="s">
        <x:v>237</x:v>
      </x:c>
      <x:c r="F49" s="84"/>
      <x:c r="G49" s="85"/>
      <x:c r="I49" s="3">
        <x:f>C47+F47</x:f>
        <x:v>9</x:v>
      </x:c>
      <x:c r="J49" s="2">
        <x:f>SUBTOTAL(3,C48:D52)</x:f>
        <x:v>3</x:v>
      </x:c>
      <x:c r="K49" s="2">
        <x:f>CHOOSE(MATCH(E45,{"R1","R2","H","M","L"},0),4,5,12,8,6)</x:f>
        <x:v>12</x:v>
      </x:c>
      <x:c r="L49" s="1">
        <x:f>K49-I49-J49</x:f>
        <x:v>0</x:v>
      </x:c>
      <x:c r="M49" s="32"/>
      <x:c r="N49" s="32"/>
    </x:row>
    <x:row r="50" spans="2:14">
      <x:c r="B50" s="95"/>
      <x:c r="C50" s="90" t="s">
        <x:v>192</x:v>
      </x:c>
      <x:c r="D50" s="91"/>
      <x:c r="E50" s="83" t="s">
        <x:v>236</x:v>
      </x:c>
      <x:c r="F50" s="84"/>
      <x:c r="G50" s="85"/>
      <x:c r="J50" s="32"/>
      <x:c r="K50" s="32"/>
      <x:c r="L50" s="32"/>
      <x:c r="M50" s="32"/>
      <x:c r="N50" s="32"/>
    </x:row>
    <x:row r="51" spans="2:14">
      <x:c r="B51" s="95"/>
      <x:c r="C51" s="90"/>
      <x:c r="D51" s="91"/>
      <x:c r="E51" s="83"/>
      <x:c r="F51" s="84"/>
      <x:c r="G51" s="85"/>
      <x:c r="J51" s="32"/>
      <x:c r="K51" s="32"/>
      <x:c r="L51" s="32"/>
      <x:c r="M51" s="32"/>
      <x:c r="N51" s="32"/>
    </x:row>
    <x:row r="52" spans="2:14" ht="17.25">
      <x:c r="B52" s="96"/>
      <x:c r="C52" s="101"/>
      <x:c r="D52" s="102"/>
      <x:c r="E52" s="99"/>
      <x:c r="F52" s="99"/>
      <x:c r="G52" s="100"/>
      <x:c r="J52" s="32"/>
      <x:c r="K52" s="32"/>
      <x:c r="L52" s="32"/>
      <x:c r="M52" s="32"/>
      <x:c r="N52" s="32"/>
    </x:row>
    <x:row r="53" spans="3:3" ht="30" customHeight="1">
      <x:c r="C53" s="9"/>
    </x:row>
    <x:row r="54" spans="3:42" ht="17.10000000000000142109" customHeight="1">
      <x:c r="C54" s="9"/>
      <x:c r="I54" s="43" t="s">
        <x:v>195</x:v>
      </x:c>
      <x:c r="J54" s="41" t="s">
        <x:v>217</x:v>
      </x:c>
      <x:c r="K54" s="41" t="s">
        <x:v>141</x:v>
      </x:c>
      <x:c r="L54" s="41" t="s">
        <x:v>203</x:v>
      </x:c>
      <x:c r="M54" s="44" t="s">
        <x:v>218</x:v>
      </x:c>
      <x:c r="N54" s="45"/>
      <x:c r="P54" s="43" t="s">
        <x:v>195</x:v>
      </x:c>
      <x:c r="Q54" s="41" t="s">
        <x:v>217</x:v>
      </x:c>
      <x:c r="R54" s="41" t="s">
        <x:v>141</x:v>
      </x:c>
      <x:c r="S54" s="41" t="s">
        <x:v>203</x:v>
      </x:c>
      <x:c r="T54" s="44" t="s">
        <x:v>218</x:v>
      </x:c>
      <x:c r="U54" s="45"/>
      <x:c r="W54" s="43" t="s">
        <x:v>195</x:v>
      </x:c>
      <x:c r="X54" s="41" t="s">
        <x:v>217</x:v>
      </x:c>
      <x:c r="Y54" s="41" t="s">
        <x:v>141</x:v>
      </x:c>
      <x:c r="Z54" s="41" t="s">
        <x:v>203</x:v>
      </x:c>
      <x:c r="AA54" s="44" t="s">
        <x:v>218</x:v>
      </x:c>
      <x:c r="AB54" s="45"/>
      <x:c r="AD54" s="39"/>
      <x:c r="AE54" s="39"/>
      <x:c r="AF54" s="39"/>
      <x:c r="AG54" s="39"/>
      <x:c r="AH54" s="40"/>
      <x:c r="AI54" s="40"/>
      <x:c r="AK54" s="39"/>
      <x:c r="AL54" s="39"/>
      <x:c r="AM54" s="39"/>
      <x:c r="AN54" s="39"/>
      <x:c r="AO54" s="40"/>
      <x:c r="AP54" s="40"/>
    </x:row>
    <x:row r="55" spans="3:42" ht="17.10000000000000142109" customHeight="1">
      <x:c r="C55" s="9"/>
      <x:c r="I55" s="46" t="s">
        <x:v>153</x:v>
      </x:c>
      <x:c r="J55" s="42" t="s">
        <x:v>153</x:v>
      </x:c>
      <x:c r="K55" s="42" t="s">
        <x:v>153</x:v>
      </x:c>
      <x:c r="L55" s="42" t="s">
        <x:v>139</x:v>
      </x:c>
      <x:c r="M55" s="47"/>
      <x:c r="N55" s="48"/>
      <x:c r="P55" s="46" t="s">
        <x:v>150</x:v>
      </x:c>
      <x:c r="Q55" s="42" t="s">
        <x:v>146</x:v>
      </x:c>
      <x:c r="R55" s="42" t="s">
        <x:v>153</x:v>
      </x:c>
      <x:c r="S55" s="42" t="s">
        <x:v>150</x:v>
      </x:c>
      <x:c r="T55" s="47"/>
      <x:c r="U55" s="48"/>
      <x:c r="W55" s="46" t="s">
        <x:v>153</x:v>
      </x:c>
      <x:c r="X55" s="42" t="s">
        <x:v>132</x:v>
      </x:c>
      <x:c r="Y55" s="42" t="s">
        <x:v>153</x:v>
      </x:c>
      <x:c r="Z55" s="42" t="s">
        <x:v>125</x:v>
      </x:c>
      <x:c r="AA55" s="47"/>
      <x:c r="AB55" s="48"/>
      <x:c r="AD55" s="39"/>
      <x:c r="AE55" s="39"/>
      <x:c r="AF55" s="39"/>
      <x:c r="AG55" s="39"/>
      <x:c r="AH55" s="40"/>
      <x:c r="AI55" s="40"/>
      <x:c r="AK55" s="39"/>
      <x:c r="AL55" s="39"/>
      <x:c r="AM55" s="39"/>
      <x:c r="AN55" s="39"/>
      <x:c r="AO55" s="40"/>
      <x:c r="AP55" s="40"/>
    </x:row>
    <x:row r="56" spans="3:42" ht="17.10000000000000142109" customHeight="1">
      <x:c r="C56" s="9"/>
      <x:c r="I56" s="43"/>
      <x:c r="J56" s="41"/>
      <x:c r="K56" s="41"/>
      <x:c r="L56" s="44"/>
      <x:c r="M56" s="44"/>
      <x:c r="N56" s="45" t="s">
        <x:v>137</x:v>
      </x:c>
      <x:c r="P56" s="43"/>
      <x:c r="Q56" s="41"/>
      <x:c r="R56" s="41"/>
      <x:c r="S56" s="44"/>
      <x:c r="T56" s="44"/>
      <x:c r="U56" s="45" t="s">
        <x:v>137</x:v>
      </x:c>
      <x:c r="W56" s="43"/>
      <x:c r="X56" s="41"/>
      <x:c r="Y56" s="41"/>
      <x:c r="Z56" s="44"/>
      <x:c r="AA56" s="44"/>
      <x:c r="AB56" s="45" t="s">
        <x:v>137</x:v>
      </x:c>
      <x:c r="AD56" s="39"/>
      <x:c r="AE56" s="39"/>
      <x:c r="AF56" s="39"/>
      <x:c r="AG56" s="40"/>
      <x:c r="AH56" s="40"/>
      <x:c r="AI56" s="40"/>
      <x:c r="AK56" s="39"/>
      <x:c r="AL56" s="39"/>
      <x:c r="AM56" s="39"/>
      <x:c r="AN56" s="40"/>
      <x:c r="AO56" s="40"/>
      <x:c r="AP56" s="40"/>
    </x:row>
    <x:row r="57" spans="3:42" ht="17.10000000000000142109" customHeight="1">
      <x:c r="C57" s="9"/>
      <x:c r="I57" s="49"/>
      <x:c r="J57" s="47"/>
      <x:c r="K57" s="47"/>
      <x:c r="L57" s="47"/>
      <x:c r="M57" s="47"/>
      <x:c r="N57" s="50">
        <x:f>I55+J55+K55+L55+M55+N55+I57+J57+K57+L57+M57</x:f>
        <x:v>6</x:v>
      </x:c>
      <x:c r="P57" s="49"/>
      <x:c r="Q57" s="47"/>
      <x:c r="R57" s="47"/>
      <x:c r="S57" s="47"/>
      <x:c r="T57" s="47"/>
      <x:c r="U57" s="50">
        <x:f>P55+Q55+R55+S55+T55+U55+P57+Q57+R57+S57+T57</x:f>
        <x:v>9</x:v>
      </x:c>
      <x:c r="W57" s="49"/>
      <x:c r="X57" s="47"/>
      <x:c r="Y57" s="47"/>
      <x:c r="Z57" s="47"/>
      <x:c r="AA57" s="47"/>
      <x:c r="AB57" s="50">
        <x:f>W55+X55+Y55+Z55+AA55+AB55+W57+X57+Y57+Z57+AA57</x:f>
        <x:v>13</x:v>
      </x:c>
      <x:c r="AD57" s="40"/>
      <x:c r="AE57" s="40"/>
      <x:c r="AF57" s="40"/>
      <x:c r="AG57" s="40"/>
      <x:c r="AH57" s="40"/>
      <x:c r="AI57" s="51"/>
      <x:c r="AK57" s="40"/>
      <x:c r="AL57" s="40"/>
      <x:c r="AM57" s="40"/>
      <x:c r="AN57" s="40"/>
      <x:c r="AO57" s="40"/>
      <x:c r="AP57" s="51"/>
    </x:row>
    <x:row r="58" spans="3:3" ht="30" customHeight="1">
      <x:c r="C58" s="9"/>
    </x:row>
    <x:row r="59" spans="2:40">
      <x:c r="B59" s="14" t="s">
        <x:v>112</x:v>
      </x:c>
      <x:c r="C59" s="92" t="s">
        <x:v>111</x:v>
      </x:c>
      <x:c r="D59" s="93"/>
      <x:c r="E59" s="33" t="s">
        <x:v>143</x:v>
      </x:c>
      <x:c r="F59" s="79" t="s">
        <x:v>151</x:v>
      </x:c>
      <x:c r="G59" s="62"/>
      <x:c r="I59" s="14" t="s">
        <x:v>112</x:v>
      </x:c>
      <x:c r="J59" s="77" t="s">
        <x:v>109</x:v>
      </x:c>
      <x:c r="K59" s="78"/>
      <x:c r="L59" s="33" t="s">
        <x:v>143</x:v>
      </x:c>
      <x:c r="M59" s="79" t="str">
        <x:f>RIGHT(C48,1)</x:f>
        <x:v>1</x:v>
      </x:c>
      <x:c r="N59" s="62"/>
      <x:c r="P59" s="14" t="s">
        <x:v>112</x:v>
      </x:c>
      <x:c r="Q59" s="77" t="s">
        <x:v>109</x:v>
      </x:c>
      <x:c r="R59" s="78"/>
      <x:c r="S59" s="33" t="s">
        <x:v>143</x:v>
      </x:c>
      <x:c r="T59" s="79" t="str">
        <x:f>RIGHT(C49,1)</x:f>
        <x:v>2</x:v>
      </x:c>
      <x:c r="U59" s="62"/>
      <x:c r="W59" s="14" t="s">
        <x:v>112</x:v>
      </x:c>
      <x:c r="X59" s="77" t="s">
        <x:v>109</x:v>
      </x:c>
      <x:c r="Y59" s="78"/>
      <x:c r="Z59" s="33" t="s">
        <x:v>143</x:v>
      </x:c>
      <x:c r="AA59" s="79" t="str">
        <x:f>RIGHT(C50,1)</x:f>
        <x:v>3</x:v>
      </x:c>
      <x:c r="AB59" s="62"/>
      <x:c r="AD59" s="4"/>
      <x:c r="AG59" s="4"/>
      <x:c r="AK59" s="4"/>
      <x:c r="AN59" s="4"/>
    </x:row>
    <x:row r="60" spans="2:37">
      <x:c r="B60" s="30" t="s">
        <x:v>106</x:v>
      </x:c>
      <x:c r="C60" s="80" t="str">
        <x:f>C44&amp;"(이동)"</x:f>
        <x:v>광무 -잔영-(이동)</x:v>
      </x:c>
      <x:c r="D60" s="81"/>
      <x:c r="E60" s="81"/>
      <x:c r="F60" s="81"/>
      <x:c r="G60" s="82"/>
      <x:c r="I60" s="10" t="s">
        <x:v>106</x:v>
      </x:c>
      <x:c r="J60" s="83" t="str">
        <x:f>E48</x:f>
        <x:v>광무-일섬</x:v>
      </x:c>
      <x:c r="K60" s="84"/>
      <x:c r="L60" s="84"/>
      <x:c r="M60" s="84"/>
      <x:c r="N60" s="85"/>
      <x:c r="P60" s="10" t="s">
        <x:v>106</x:v>
      </x:c>
      <x:c r="Q60" s="83" t="str">
        <x:f>E49</x:f>
        <x:v>광무-연정</x:v>
      </x:c>
      <x:c r="R60" s="84"/>
      <x:c r="S60" s="84"/>
      <x:c r="T60" s="84"/>
      <x:c r="U60" s="85"/>
      <x:c r="W60" s="10" t="s">
        <x:v>106</x:v>
      </x:c>
      <x:c r="X60" s="83" t="str">
        <x:f>E50</x:f>
        <x:v>광무-난무</x:v>
      </x:c>
      <x:c r="Y60" s="84"/>
      <x:c r="Z60" s="84"/>
      <x:c r="AA60" s="84"/>
      <x:c r="AB60" s="85"/>
      <x:c r="AD60" s="4"/>
      <x:c r="AK60" s="4"/>
    </x:row>
    <x:row r="61" spans="2:37" ht="249.94999999999998863132" customHeight="1">
      <x:c r="B61" s="10" t="s">
        <x:v>105</x:v>
      </x:c>
      <x:c r="C61" s="70" t="e">
        <x:v>#VALUE!</x:v>
      </x:c>
      <x:c r="D61" s="70"/>
      <x:c r="E61" s="70"/>
      <x:c r="F61" s="70"/>
      <x:c r="G61" s="71"/>
      <x:c r="I61" s="10" t="s">
        <x:v>105</x:v>
      </x:c>
      <x:c r="J61" s="70" t="e">
        <x:v>#VALUE!</x:v>
      </x:c>
      <x:c r="K61" s="70"/>
      <x:c r="L61" s="70"/>
      <x:c r="M61" s="70"/>
      <x:c r="N61" s="71"/>
      <x:c r="P61" s="10" t="s">
        <x:v>105</x:v>
      </x:c>
      <x:c r="Q61" s="70" t="e">
        <x:v>#VALUE!</x:v>
      </x:c>
      <x:c r="R61" s="70"/>
      <x:c r="S61" s="70"/>
      <x:c r="T61" s="70"/>
      <x:c r="U61" s="71"/>
      <x:c r="W61" s="10" t="s">
        <x:v>105</x:v>
      </x:c>
      <x:c r="X61" s="70" t="e">
        <x:v>#VALUE!</x:v>
      </x:c>
      <x:c r="Y61" s="70"/>
      <x:c r="Z61" s="70"/>
      <x:c r="AA61" s="70"/>
      <x:c r="AB61" s="71"/>
      <x:c r="AD61" s="4"/>
      <x:c r="AK61" s="4"/>
    </x:row>
    <x:row r="62" spans="2:42" ht="53.25" customHeight="1">
      <x:c r="B62" s="10" t="s">
        <x:v>98</x:v>
      </x:c>
      <x:c r="C62" s="74" t="s">
        <x:v>43</x:v>
      </x:c>
      <x:c r="D62" s="75"/>
      <x:c r="E62" s="75"/>
      <x:c r="F62" s="75"/>
      <x:c r="G62" s="76"/>
      <x:c r="I62" s="10" t="s">
        <x:v>98</x:v>
      </x:c>
      <x:c r="J62" s="74" t="s">
        <x:v>23</x:v>
      </x:c>
      <x:c r="K62" s="75"/>
      <x:c r="L62" s="75"/>
      <x:c r="M62" s="75"/>
      <x:c r="N62" s="76"/>
      <x:c r="P62" s="10" t="s">
        <x:v>98</x:v>
      </x:c>
      <x:c r="Q62" s="74" t="s">
        <x:v>41</x:v>
      </x:c>
      <x:c r="R62" s="75"/>
      <x:c r="S62" s="75"/>
      <x:c r="T62" s="75"/>
      <x:c r="U62" s="76"/>
      <x:c r="W62" s="10" t="s">
        <x:v>98</x:v>
      </x:c>
      <x:c r="X62" s="74" t="s">
        <x:v>24</x:v>
      </x:c>
      <x:c r="Y62" s="75"/>
      <x:c r="Z62" s="75"/>
      <x:c r="AA62" s="75"/>
      <x:c r="AB62" s="76"/>
      <x:c r="AD62" s="4"/>
      <x:c r="AE62" s="36"/>
      <x:c r="AF62" s="31"/>
      <x:c r="AG62" s="31"/>
      <x:c r="AH62" s="31"/>
      <x:c r="AI62" s="31"/>
      <x:c r="AK62" s="4"/>
      <x:c r="AL62" s="36"/>
      <x:c r="AM62" s="31"/>
      <x:c r="AN62" s="31"/>
      <x:c r="AO62" s="31"/>
      <x:c r="AP62" s="31"/>
    </x:row>
    <x:row r="63" spans="2:42" ht="258" customHeight="1">
      <x:c r="B63" s="34" t="s">
        <x:v>177</x:v>
      </x:c>
      <x:c r="C63" s="72" t="e">
        <x:v>#VALUE!</x:v>
      </x:c>
      <x:c r="D63" s="72"/>
      <x:c r="E63" s="72"/>
      <x:c r="F63" s="72"/>
      <x:c r="G63" s="73"/>
      <x:c r="I63" s="34" t="s">
        <x:v>177</x:v>
      </x:c>
      <x:c r="J63" s="72" t="e">
        <x:v>#VALUE!</x:v>
      </x:c>
      <x:c r="K63" s="72"/>
      <x:c r="L63" s="72"/>
      <x:c r="M63" s="72"/>
      <x:c r="N63" s="73"/>
      <x:c r="P63" s="34" t="s">
        <x:v>177</x:v>
      </x:c>
      <x:c r="Q63" s="72" t="e">
        <x:v>#VALUE!</x:v>
      </x:c>
      <x:c r="R63" s="72"/>
      <x:c r="S63" s="72"/>
      <x:c r="T63" s="72"/>
      <x:c r="U63" s="73"/>
      <x:c r="W63" s="34" t="s">
        <x:v>177</x:v>
      </x:c>
      <x:c r="X63" s="72" t="e">
        <x:v>#VALUE!</x:v>
      </x:c>
      <x:c r="Y63" s="72"/>
      <x:c r="Z63" s="72"/>
      <x:c r="AA63" s="72"/>
      <x:c r="AB63" s="73"/>
      <x:c r="AD63" s="35"/>
      <x:c r="AE63" s="32"/>
      <x:c r="AF63" s="32"/>
      <x:c r="AG63" s="32"/>
      <x:c r="AH63" s="32"/>
      <x:c r="AI63" s="32"/>
      <x:c r="AK63" s="35"/>
      <x:c r="AL63" s="32"/>
      <x:c r="AM63" s="32"/>
      <x:c r="AN63" s="32"/>
      <x:c r="AO63" s="32"/>
      <x:c r="AP63" s="32"/>
    </x:row>
  </x:sheetData>
  <x:mergeCells count="117">
    <x:mergeCell ref="X42:AB42"/>
    <x:mergeCell ref="Q41:U41"/>
    <x:mergeCell ref="X41:AB41"/>
    <x:mergeCell ref="X59:Y59"/>
    <x:mergeCell ref="AA59:AB59"/>
    <x:mergeCell ref="X60:AB60"/>
    <x:mergeCell ref="X20:AB20"/>
    <x:mergeCell ref="X21:AB21"/>
    <x:mergeCell ref="X17:Y17"/>
    <x:mergeCell ref="AA17:AB17"/>
    <x:mergeCell ref="X18:AB18"/>
    <x:mergeCell ref="X38:Y38"/>
    <x:mergeCell ref="AA38:AB38"/>
    <x:mergeCell ref="Q40:U40"/>
    <x:mergeCell ref="X40:AB40"/>
    <x:mergeCell ref="Q39:U39"/>
    <x:mergeCell ref="X39:AB39"/>
    <x:mergeCell ref="Q38:R38"/>
    <x:mergeCell ref="T38:U38"/>
    <x:mergeCell ref="X19:AB19"/>
    <x:mergeCell ref="X61:AB61"/>
    <x:mergeCell ref="X62:AB62"/>
    <x:mergeCell ref="X63:AB63"/>
    <x:mergeCell ref="C61:G61"/>
    <x:mergeCell ref="J61:N61"/>
    <x:mergeCell ref="Q61:U61"/>
    <x:mergeCell ref="C62:G62"/>
    <x:mergeCell ref="J62:N62"/>
    <x:mergeCell ref="Q62:U62"/>
    <x:mergeCell ref="C63:G63"/>
    <x:mergeCell ref="J63:N63"/>
    <x:mergeCell ref="Q63:U63"/>
    <x:mergeCell ref="B48:B52"/>
    <x:mergeCell ref="C48:D48"/>
    <x:mergeCell ref="E48:G48"/>
    <x:mergeCell ref="C49:D49"/>
    <x:mergeCell ref="E49:G49"/>
    <x:mergeCell ref="C50:D50"/>
    <x:mergeCell ref="C52:D52"/>
    <x:mergeCell ref="E52:G52"/>
    <x:mergeCell ref="J59:K59"/>
    <x:mergeCell ref="M59:N59"/>
    <x:mergeCell ref="Q59:R59"/>
    <x:mergeCell ref="T59:U59"/>
    <x:mergeCell ref="C60:G60"/>
    <x:mergeCell ref="J60:N60"/>
    <x:mergeCell ref="Q60:U60"/>
    <x:mergeCell ref="C59:D59"/>
    <x:mergeCell ref="F59:G59"/>
    <x:mergeCell ref="C40:G40"/>
    <x:mergeCell ref="J40:N40"/>
    <x:mergeCell ref="C41:G41"/>
    <x:mergeCell ref="J41:N41"/>
    <x:mergeCell ref="C42:G42"/>
    <x:mergeCell ref="J42:N42"/>
    <x:mergeCell ref="E50:G50"/>
    <x:mergeCell ref="C51:D51"/>
    <x:mergeCell ref="E51:G51"/>
    <x:mergeCell ref="C44:G44"/>
    <x:mergeCell ref="C46:G46"/>
    <x:mergeCell ref="C47:D47"/>
    <x:mergeCell ref="F47:G47"/>
    <x:mergeCell ref="Q42:U42"/>
    <x:mergeCell ref="E31:G31"/>
    <x:mergeCell ref="C38:D38"/>
    <x:mergeCell ref="F38:G38"/>
    <x:mergeCell ref="J38:K38"/>
    <x:mergeCell ref="M38:N38"/>
    <x:mergeCell ref="C39:G39"/>
    <x:mergeCell ref="J39:N39"/>
    <x:mergeCell ref="B27:B31"/>
    <x:mergeCell ref="C27:D27"/>
    <x:mergeCell ref="E27:G27"/>
    <x:mergeCell ref="C28:D28"/>
    <x:mergeCell ref="E28:G28"/>
    <x:mergeCell ref="C29:D29"/>
    <x:mergeCell ref="E29:G29"/>
    <x:mergeCell ref="C30:D30"/>
    <x:mergeCell ref="E30:G30"/>
    <x:mergeCell ref="C31:D31"/>
    <x:mergeCell ref="C21:G21"/>
    <x:mergeCell ref="J21:N21"/>
    <x:mergeCell ref="Q21:U21"/>
    <x:mergeCell ref="C23:G23"/>
    <x:mergeCell ref="C25:G25"/>
    <x:mergeCell ref="C26:D26"/>
    <x:mergeCell ref="F26:G26"/>
    <x:mergeCell ref="C19:G19"/>
    <x:mergeCell ref="J19:N19"/>
    <x:mergeCell ref="Q19:U19"/>
    <x:mergeCell ref="C20:G20"/>
    <x:mergeCell ref="J20:N20"/>
    <x:mergeCell ref="Q20:U20"/>
    <x:mergeCell ref="J17:K17"/>
    <x:mergeCell ref="M17:N17"/>
    <x:mergeCell ref="Q17:R17"/>
    <x:mergeCell ref="T17:U17"/>
    <x:mergeCell ref="C18:G18"/>
    <x:mergeCell ref="J18:N18"/>
    <x:mergeCell ref="Q18:U18"/>
    <x:mergeCell ref="E8:G8"/>
    <x:mergeCell ref="C9:D9"/>
    <x:mergeCell ref="E9:G9"/>
    <x:mergeCell ref="C10:D10"/>
    <x:mergeCell ref="E10:G10"/>
    <x:mergeCell ref="C17:D17"/>
    <x:mergeCell ref="F17:G17"/>
    <x:mergeCell ref="C2:G2"/>
    <x:mergeCell ref="C4:G4"/>
    <x:mergeCell ref="C5:D5"/>
    <x:mergeCell ref="F5:G5"/>
    <x:mergeCell ref="B6:B10"/>
    <x:mergeCell ref="C6:D6"/>
    <x:mergeCell ref="E6:G6"/>
    <x:mergeCell ref="C7:D7"/>
    <x:mergeCell ref="E7:G7"/>
    <x:mergeCell ref="C8:D8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>
    <x:tabColor rgb="ff00b0f0"/>
  </x:sheetPr>
  <x:dimension ref="B2:U63"/>
  <x:sheetViews>
    <x:sheetView topLeftCell="A1" zoomScale="70" zoomScaleNormal="70" zoomScaleSheetLayoutView="75" workbookViewId="0">
      <x:selection activeCell="E49" activeCellId="0" sqref="E49:G49"/>
    </x:sheetView>
  </x:sheetViews>
  <x:sheetFormatPr defaultColWidth="9.00390625" defaultRowHeight="16.5"/>
  <x:cols>
    <x:col min="8" max="8" width="9" customWidth="1"/>
    <x:col min="15" max="15" width="9" customWidth="1"/>
    <x:col min="22" max="22" width="9" customWidth="1"/>
  </x:cols>
  <x:sheetData>
    <x:row r="1" ht="17.25"/>
    <x:row r="2" spans="2:7">
      <x:c r="B2" s="14" t="s">
        <x:v>106</x:v>
      </x:c>
      <x:c r="C2" s="88" t="str">
        <x:f>'영장(C,H,M,L)'!H7</x:f>
        <x:v>자유의 치유사</x:v>
      </x:c>
      <x:c r="D2" s="88"/>
      <x:c r="E2" s="88"/>
      <x:c r="F2" s="88"/>
      <x:c r="G2" s="89"/>
    </x:row>
    <x:row r="3" spans="2:7">
      <x:c r="B3" s="10" t="s">
        <x:v>113</x:v>
      </x:c>
      <x:c r="C3" s="12" t="str">
        <x:f>'캐릭터 설정정리'!$B$2</x:f>
        <x:v>영장</x:v>
      </x:c>
      <x:c r="D3" s="13" t="s">
        <x:v>104</x:v>
      </x:c>
      <x:c r="E3" s="12" t="str">
        <x:f>'캐릭터 설정정리'!$F$5</x:f>
        <x:v>L</x:v>
      </x:c>
      <x:c r="F3" s="13" t="s">
        <x:v>101</x:v>
      </x:c>
      <x:c r="G3" s="11" t="str">
        <x:f>'캐릭터 설정정리'!$D$4</x:f>
        <x:v>서포터</x:v>
      </x:c>
    </x:row>
    <x:row r="4" spans="2:9" ht="249.94999999999998863132" customHeight="1">
      <x:c r="B4" s="10" t="s">
        <x:v>105</x:v>
      </x:c>
      <x:c r="C4" s="70" t="e">
        <x:v>#VALUE!</x:v>
      </x:c>
      <x:c r="D4" s="70"/>
      <x:c r="E4" s="70"/>
      <x:c r="F4" s="70"/>
      <x:c r="G4" s="71"/>
      <x:c r="I4" s="4"/>
    </x:row>
    <x:row r="5" spans="2:14" ht="17.25">
      <x:c r="B5" s="10" t="s">
        <x:v>99</x:v>
      </x:c>
      <x:c r="C5" s="86">
        <x:v>1</x:v>
      </x:c>
      <x:c r="D5" s="86"/>
      <x:c r="E5" s="13" t="s">
        <x:v>108</x:v>
      </x:c>
      <x:c r="F5" s="86">
        <x:v>4</x:v>
      </x:c>
      <x:c r="G5" s="87"/>
      <x:c r="I5" s="4"/>
      <x:c r="J5" s="31"/>
      <x:c r="K5" s="31"/>
      <x:c r="L5" s="31"/>
      <x:c r="M5" s="31"/>
      <x:c r="N5" s="31"/>
    </x:row>
    <x:row r="6" spans="2:14">
      <x:c r="B6" s="94" t="s">
        <x:v>109</x:v>
      </x:c>
      <x:c r="C6" s="90" t="s">
        <x:v>183</x:v>
      </x:c>
      <x:c r="D6" s="91"/>
      <x:c r="E6" s="70" t="s">
        <x:v>184</x:v>
      </x:c>
      <x:c r="F6" s="70"/>
      <x:c r="G6" s="71"/>
      <x:c r="I6" s="8" t="s">
        <x:v>170</x:v>
      </x:c>
      <x:c r="J6" s="7" t="s">
        <x:v>189</x:v>
      </x:c>
      <x:c r="K6" s="6" t="s">
        <x:v>97</x:v>
      </x:c>
      <x:c r="L6" s="5" t="s">
        <x:v>107</x:v>
      </x:c>
      <x:c r="M6" s="32"/>
      <x:c r="N6" s="32"/>
    </x:row>
    <x:row r="7" spans="2:14" ht="17.25">
      <x:c r="B7" s="95"/>
      <x:c r="C7" s="90"/>
      <x:c r="D7" s="91"/>
      <x:c r="E7" s="97"/>
      <x:c r="F7" s="97"/>
      <x:c r="G7" s="98"/>
      <x:c r="I7" s="3">
        <x:f>C5+F5</x:f>
        <x:v>5</x:v>
      </x:c>
      <x:c r="J7" s="2">
        <x:f>SUBTOTAL(3,C6:D10)</x:f>
        <x:v>1</x:v>
      </x:c>
      <x:c r="K7" s="2">
        <x:f>CHOOSE(MATCH(E3,{"R1","R2","H","M","L"},0),4,5,12,8,6)</x:f>
        <x:v>6</x:v>
      </x:c>
      <x:c r="L7" s="1">
        <x:f>K7-I7-J7</x:f>
        <x:v>0</x:v>
      </x:c>
      <x:c r="M7" s="32"/>
      <x:c r="N7" s="32"/>
    </x:row>
    <x:row r="8" spans="2:14">
      <x:c r="B8" s="95"/>
      <x:c r="C8" s="90"/>
      <x:c r="D8" s="91"/>
      <x:c r="E8" s="83"/>
      <x:c r="F8" s="84"/>
      <x:c r="G8" s="85"/>
      <x:c r="J8" s="32"/>
      <x:c r="K8" s="32"/>
      <x:c r="L8" s="32"/>
      <x:c r="M8" s="32"/>
      <x:c r="N8" s="32"/>
    </x:row>
    <x:row r="9" spans="2:14">
      <x:c r="B9" s="95"/>
      <x:c r="C9" s="90"/>
      <x:c r="D9" s="91"/>
      <x:c r="E9" s="83"/>
      <x:c r="F9" s="84"/>
      <x:c r="G9" s="85"/>
      <x:c r="J9" s="32"/>
      <x:c r="K9" s="32"/>
      <x:c r="L9" s="32"/>
      <x:c r="M9" s="32"/>
      <x:c r="N9" s="32"/>
    </x:row>
    <x:row r="10" spans="2:14" ht="17.25">
      <x:c r="B10" s="96"/>
      <x:c r="C10" s="101"/>
      <x:c r="D10" s="102"/>
      <x:c r="E10" s="99"/>
      <x:c r="F10" s="99"/>
      <x:c r="G10" s="100"/>
      <x:c r="J10" s="32"/>
      <x:c r="K10" s="32"/>
      <x:c r="L10" s="32"/>
      <x:c r="M10" s="32"/>
      <x:c r="N10" s="32"/>
    </x:row>
    <x:row r="11" spans="2:14" ht="30" customHeight="1">
      <x:c r="B11" s="4"/>
      <x:c r="C11" s="54"/>
      <x:c r="D11" s="54"/>
      <x:c r="E11" s="55"/>
      <x:c r="F11" s="55"/>
      <x:c r="G11" s="55"/>
      <x:c r="J11" s="32"/>
      <x:c r="K11" s="32"/>
      <x:c r="L11" s="32"/>
      <x:c r="M11" s="32"/>
      <x:c r="N11" s="32"/>
    </x:row>
    <x:row r="12" spans="2:14" ht="17.10000000000000142109" customHeight="1">
      <x:c r="B12" s="4"/>
      <x:c r="C12" s="54"/>
      <x:c r="D12" s="54"/>
      <x:c r="E12" s="55"/>
      <x:c r="F12" s="55"/>
      <x:c r="G12" s="55"/>
      <x:c r="I12" s="43" t="s">
        <x:v>195</x:v>
      </x:c>
      <x:c r="J12" s="41" t="s">
        <x:v>217</x:v>
      </x:c>
      <x:c r="K12" s="57" t="s">
        <x:v>141</x:v>
      </x:c>
      <x:c r="L12" s="41" t="s">
        <x:v>203</x:v>
      </x:c>
      <x:c r="M12" s="44"/>
      <x:c r="N12" s="45"/>
    </x:row>
    <x:row r="13" spans="2:14" ht="17.10000000000000142109" customHeight="1">
      <x:c r="B13" s="4"/>
      <x:c r="C13" s="54"/>
      <x:c r="D13" s="54"/>
      <x:c r="E13" s="55"/>
      <x:c r="F13" s="55"/>
      <x:c r="G13" s="55"/>
      <x:c r="I13" s="46" t="s">
        <x:v>153</x:v>
      </x:c>
      <x:c r="J13" s="42" t="s">
        <x:v>150</x:v>
      </x:c>
      <x:c r="K13" s="58" t="s">
        <x:v>153</x:v>
      </x:c>
      <x:c r="L13" s="42"/>
      <x:c r="M13" s="47"/>
      <x:c r="N13" s="48"/>
    </x:row>
    <x:row r="14" spans="2:14" ht="17.10000000000000142109" customHeight="1">
      <x:c r="B14" s="4"/>
      <x:c r="C14" s="54"/>
      <x:c r="D14" s="54"/>
      <x:c r="E14" s="55"/>
      <x:c r="F14" s="55"/>
      <x:c r="G14" s="55"/>
      <x:c r="I14" s="43" t="s">
        <x:v>142</x:v>
      </x:c>
      <x:c r="J14" s="41" t="s">
        <x:v>149</x:v>
      </x:c>
      <x:c r="K14" s="57" t="s">
        <x:v>152</x:v>
      </x:c>
      <x:c r="L14" s="57" t="s">
        <x:v>127</x:v>
      </x:c>
      <x:c r="M14" s="44"/>
      <x:c r="N14" s="45" t="s">
        <x:v>137</x:v>
      </x:c>
    </x:row>
    <x:row r="15" spans="2:14" ht="17.10000000000000142109" customHeight="1">
      <x:c r="B15" s="4"/>
      <x:c r="C15" s="54"/>
      <x:c r="D15" s="54"/>
      <x:c r="E15" s="55"/>
      <x:c r="F15" s="55"/>
      <x:c r="G15" s="55"/>
      <x:c r="I15" s="49">
        <x:v>1</x:v>
      </x:c>
      <x:c r="J15" s="47"/>
      <x:c r="K15" s="59"/>
      <x:c r="L15" s="47"/>
      <x:c r="M15" s="47"/>
      <x:c r="N15" s="50">
        <x:f>I13+J13+K13+L13+M13+N13+I15+J15+K15+L15+M15</x:f>
        <x:v>5</x:v>
      </x:c>
    </x:row>
    <x:row r="16" spans="3:3" ht="30" customHeight="1">
      <x:c r="C16" s="9"/>
    </x:row>
    <x:row r="17" spans="2:14">
      <x:c r="B17" s="14" t="s">
        <x:v>112</x:v>
      </x:c>
      <x:c r="C17" s="92" t="s">
        <x:v>111</x:v>
      </x:c>
      <x:c r="D17" s="93"/>
      <x:c r="E17" s="33" t="s">
        <x:v>143</x:v>
      </x:c>
      <x:c r="F17" s="79" t="s">
        <x:v>151</x:v>
      </x:c>
      <x:c r="G17" s="62"/>
      <x:c r="I17" s="14" t="s">
        <x:v>112</x:v>
      </x:c>
      <x:c r="J17" s="77" t="s">
        <x:v>109</x:v>
      </x:c>
      <x:c r="K17" s="78"/>
      <x:c r="L17" s="33" t="s">
        <x:v>143</x:v>
      </x:c>
      <x:c r="M17" s="79" t="str">
        <x:f>RIGHT(C6,1)</x:f>
        <x:v>2</x:v>
      </x:c>
      <x:c r="N17" s="62"/>
    </x:row>
    <x:row r="18" spans="2:14">
      <x:c r="B18" s="30" t="s">
        <x:v>106</x:v>
      </x:c>
      <x:c r="C18" s="80" t="str">
        <x:f>C2&amp;"(이동)"</x:f>
        <x:v>자유의 치유사(이동)</x:v>
      </x:c>
      <x:c r="D18" s="81"/>
      <x:c r="E18" s="81"/>
      <x:c r="F18" s="81"/>
      <x:c r="G18" s="82"/>
      <x:c r="I18" s="10" t="s">
        <x:v>106</x:v>
      </x:c>
      <x:c r="J18" s="83" t="str">
        <x:f>E6</x:f>
        <x:v>해방의 빛</x:v>
      </x:c>
      <x:c r="K18" s="84"/>
      <x:c r="L18" s="84"/>
      <x:c r="M18" s="84"/>
      <x:c r="N18" s="85"/>
    </x:row>
    <x:row r="19" spans="2:14" ht="249.94999999999998863132" customHeight="1">
      <x:c r="B19" s="10" t="s">
        <x:v>105</x:v>
      </x:c>
      <x:c r="C19" s="70" t="e">
        <x:v>#VALUE!</x:v>
      </x:c>
      <x:c r="D19" s="70"/>
      <x:c r="E19" s="70"/>
      <x:c r="F19" s="70"/>
      <x:c r="G19" s="71"/>
      <x:c r="I19" s="10" t="s">
        <x:v>105</x:v>
      </x:c>
      <x:c r="J19" s="70" t="e">
        <x:v>#VALUE!</x:v>
      </x:c>
      <x:c r="K19" s="70"/>
      <x:c r="L19" s="70"/>
      <x:c r="M19" s="70"/>
      <x:c r="N19" s="71"/>
    </x:row>
    <x:row r="20" spans="2:14" ht="53.25" customHeight="1">
      <x:c r="B20" s="10" t="s">
        <x:v>98</x:v>
      </x:c>
      <x:c r="C20" s="74" t="s">
        <x:v>43</x:v>
      </x:c>
      <x:c r="D20" s="75"/>
      <x:c r="E20" s="75"/>
      <x:c r="F20" s="75"/>
      <x:c r="G20" s="76"/>
      <x:c r="I20" s="10" t="s">
        <x:v>98</x:v>
      </x:c>
      <x:c r="J20" s="74" t="s">
        <x:v>33</x:v>
      </x:c>
      <x:c r="K20" s="75"/>
      <x:c r="L20" s="75"/>
      <x:c r="M20" s="75"/>
      <x:c r="N20" s="76"/>
    </x:row>
    <x:row r="21" spans="2:14" ht="258" customHeight="1">
      <x:c r="B21" s="34" t="s">
        <x:v>177</x:v>
      </x:c>
      <x:c r="C21" s="72" t="e">
        <x:v>#VALUE!</x:v>
      </x:c>
      <x:c r="D21" s="72"/>
      <x:c r="E21" s="72"/>
      <x:c r="F21" s="72"/>
      <x:c r="G21" s="73"/>
      <x:c r="I21" s="34" t="s">
        <x:v>177</x:v>
      </x:c>
      <x:c r="J21" s="72" t="e">
        <x:v>#VALUE!</x:v>
      </x:c>
      <x:c r="K21" s="72"/>
      <x:c r="L21" s="72"/>
      <x:c r="M21" s="72"/>
      <x:c r="N21" s="73"/>
    </x:row>
    <x:row r="22" spans="3:3" ht="30" customHeight="1">
      <x:c r="C22" s="9"/>
    </x:row>
    <x:row r="23" spans="2:7">
      <x:c r="B23" s="14" t="s">
        <x:v>106</x:v>
      </x:c>
      <x:c r="C23" s="88" t="str">
        <x:f>'영장(C,H,M,L)'!I7</x:f>
        <x:v>행운의 치료사</x:v>
      </x:c>
      <x:c r="D23" s="88"/>
      <x:c r="E23" s="88"/>
      <x:c r="F23" s="88"/>
      <x:c r="G23" s="89"/>
    </x:row>
    <x:row r="24" spans="2:7">
      <x:c r="B24" s="10" t="s">
        <x:v>113</x:v>
      </x:c>
      <x:c r="C24" s="12" t="str">
        <x:f>'캐릭터 설정정리'!$B$2</x:f>
        <x:v>영장</x:v>
      </x:c>
      <x:c r="D24" s="13" t="s">
        <x:v>104</x:v>
      </x:c>
      <x:c r="E24" s="12" t="str">
        <x:f>'캐릭터 설정정리'!$F$5</x:f>
        <x:v>L</x:v>
      </x:c>
      <x:c r="F24" s="13" t="s">
        <x:v>101</x:v>
      </x:c>
      <x:c r="G24" s="11" t="str">
        <x:f>'캐릭터 설정정리'!$D$4</x:f>
        <x:v>서포터</x:v>
      </x:c>
    </x:row>
    <x:row r="25" spans="2:9" ht="249.94999999999998863132" customHeight="1">
      <x:c r="B25" s="10" t="s">
        <x:v>105</x:v>
      </x:c>
      <x:c r="C25" s="70" t="e">
        <x:v>#VALUE!</x:v>
      </x:c>
      <x:c r="D25" s="70"/>
      <x:c r="E25" s="70"/>
      <x:c r="F25" s="70"/>
      <x:c r="G25" s="71"/>
      <x:c r="I25" s="4"/>
    </x:row>
    <x:row r="26" spans="2:14" ht="17.25">
      <x:c r="B26" s="10" t="s">
        <x:v>99</x:v>
      </x:c>
      <x:c r="C26" s="86">
        <x:v>2</x:v>
      </x:c>
      <x:c r="D26" s="86"/>
      <x:c r="E26" s="13" t="s">
        <x:v>108</x:v>
      </x:c>
      <x:c r="F26" s="86">
        <x:v>3</x:v>
      </x:c>
      <x:c r="G26" s="87"/>
      <x:c r="I26" s="4"/>
      <x:c r="J26" s="31"/>
      <x:c r="K26" s="31"/>
      <x:c r="L26" s="31"/>
      <x:c r="M26" s="31"/>
      <x:c r="N26" s="31"/>
    </x:row>
    <x:row r="27" spans="2:14">
      <x:c r="B27" s="94" t="s">
        <x:v>109</x:v>
      </x:c>
      <x:c r="C27" s="90" t="s">
        <x:v>192</x:v>
      </x:c>
      <x:c r="D27" s="91"/>
      <x:c r="E27" s="70" t="s">
        <x:v>179</x:v>
      </x:c>
      <x:c r="F27" s="70"/>
      <x:c r="G27" s="71"/>
      <x:c r="I27" s="8" t="s">
        <x:v>170</x:v>
      </x:c>
      <x:c r="J27" s="7" t="s">
        <x:v>189</x:v>
      </x:c>
      <x:c r="K27" s="6" t="s">
        <x:v>97</x:v>
      </x:c>
      <x:c r="L27" s="5" t="s">
        <x:v>107</x:v>
      </x:c>
      <x:c r="M27" s="32"/>
      <x:c r="N27" s="32"/>
    </x:row>
    <x:row r="28" spans="2:14" ht="17.25">
      <x:c r="B28" s="95"/>
      <x:c r="C28" s="90"/>
      <x:c r="D28" s="91"/>
      <x:c r="E28" s="70"/>
      <x:c r="F28" s="70"/>
      <x:c r="G28" s="71"/>
      <x:c r="I28" s="3">
        <x:f>C26+F26</x:f>
        <x:v>5</x:v>
      </x:c>
      <x:c r="J28" s="2">
        <x:f>SUBTOTAL(3,C27:D31)</x:f>
        <x:v>1</x:v>
      </x:c>
      <x:c r="K28" s="2">
        <x:f>CHOOSE(MATCH(E24,{"R1","R2","H","M","L"},0),4,5,12,8,6)</x:f>
        <x:v>6</x:v>
      </x:c>
      <x:c r="L28" s="1">
        <x:f>K28-I28-J28</x:f>
        <x:v>0</x:v>
      </x:c>
      <x:c r="M28" s="32"/>
      <x:c r="N28" s="32"/>
    </x:row>
    <x:row r="29" spans="2:14">
      <x:c r="B29" s="95"/>
      <x:c r="C29" s="90"/>
      <x:c r="D29" s="91"/>
      <x:c r="E29" s="83"/>
      <x:c r="F29" s="84"/>
      <x:c r="G29" s="85"/>
      <x:c r="J29" s="32"/>
      <x:c r="K29" s="32"/>
      <x:c r="L29" s="32"/>
      <x:c r="M29" s="32"/>
      <x:c r="N29" s="32"/>
    </x:row>
    <x:row r="30" spans="2:14">
      <x:c r="B30" s="95"/>
      <x:c r="C30" s="90"/>
      <x:c r="D30" s="91"/>
      <x:c r="E30" s="83"/>
      <x:c r="F30" s="84"/>
      <x:c r="G30" s="85"/>
      <x:c r="J30" s="32"/>
      <x:c r="K30" s="32"/>
      <x:c r="L30" s="32"/>
      <x:c r="M30" s="32"/>
      <x:c r="N30" s="32"/>
    </x:row>
    <x:row r="31" spans="2:14" ht="17.25">
      <x:c r="B31" s="96"/>
      <x:c r="C31" s="101"/>
      <x:c r="D31" s="102"/>
      <x:c r="E31" s="99"/>
      <x:c r="F31" s="99"/>
      <x:c r="G31" s="100"/>
      <x:c r="J31" s="32"/>
      <x:c r="K31" s="32"/>
      <x:c r="L31" s="32"/>
      <x:c r="M31" s="32"/>
      <x:c r="N31" s="32"/>
    </x:row>
    <x:row r="32" spans="2:14" ht="30" customHeight="1">
      <x:c r="B32" s="4"/>
      <x:c r="C32" s="54"/>
      <x:c r="D32" s="54"/>
      <x:c r="E32" s="55"/>
      <x:c r="F32" s="55"/>
      <x:c r="G32" s="55"/>
      <x:c r="J32" s="32"/>
      <x:c r="K32" s="32"/>
      <x:c r="L32" s="32"/>
      <x:c r="M32" s="32"/>
      <x:c r="N32" s="32"/>
    </x:row>
    <x:row r="33" spans="2:14" ht="17.10000000000000142109" customHeight="1">
      <x:c r="B33" s="4"/>
      <x:c r="C33" s="54"/>
      <x:c r="D33" s="54"/>
      <x:c r="E33" s="55"/>
      <x:c r="F33" s="55"/>
      <x:c r="G33" s="55"/>
      <x:c r="I33" s="43" t="s">
        <x:v>195</x:v>
      </x:c>
      <x:c r="J33" s="41" t="s">
        <x:v>217</x:v>
      </x:c>
      <x:c r="K33" s="57" t="s">
        <x:v>141</x:v>
      </x:c>
      <x:c r="L33" s="41" t="s">
        <x:v>203</x:v>
      </x:c>
      <x:c r="M33" s="44"/>
      <x:c r="N33" s="45"/>
    </x:row>
    <x:row r="34" spans="2:14" ht="17.10000000000000142109" customHeight="1">
      <x:c r="B34" s="4"/>
      <x:c r="C34" s="54"/>
      <x:c r="D34" s="54"/>
      <x:c r="E34" s="55"/>
      <x:c r="F34" s="55"/>
      <x:c r="G34" s="55"/>
      <x:c r="I34" s="46" t="s">
        <x:v>153</x:v>
      </x:c>
      <x:c r="J34" s="42" t="s">
        <x:v>139</x:v>
      </x:c>
      <x:c r="K34" s="58" t="s">
        <x:v>153</x:v>
      </x:c>
      <x:c r="L34" s="42"/>
      <x:c r="M34" s="47"/>
      <x:c r="N34" s="48"/>
    </x:row>
    <x:row r="35" spans="2:14" ht="17.10000000000000142109" customHeight="1">
      <x:c r="B35" s="4"/>
      <x:c r="C35" s="54"/>
      <x:c r="D35" s="54"/>
      <x:c r="E35" s="55"/>
      <x:c r="F35" s="55"/>
      <x:c r="G35" s="55"/>
      <x:c r="I35" s="43" t="s">
        <x:v>142</x:v>
      </x:c>
      <x:c r="J35" s="41" t="s">
        <x:v>149</x:v>
      </x:c>
      <x:c r="K35" s="57" t="s">
        <x:v>152</x:v>
      </x:c>
      <x:c r="L35" s="57" t="s">
        <x:v>127</x:v>
      </x:c>
      <x:c r="M35" s="44"/>
      <x:c r="N35" s="45" t="s">
        <x:v>137</x:v>
      </x:c>
    </x:row>
    <x:row r="36" spans="2:14" ht="17.10000000000000142109" customHeight="1">
      <x:c r="B36" s="4"/>
      <x:c r="C36" s="54"/>
      <x:c r="D36" s="54"/>
      <x:c r="E36" s="55"/>
      <x:c r="F36" s="55"/>
      <x:c r="G36" s="55"/>
      <x:c r="I36" s="49">
        <x:v>3</x:v>
      </x:c>
      <x:c r="J36" s="47"/>
      <x:c r="K36" s="59"/>
      <x:c r="L36" s="47"/>
      <x:c r="M36" s="47"/>
      <x:c r="N36" s="50">
        <x:f>I34+J34+K34+L34+M34+N34+I36+J36+K36+L36+M36</x:f>
        <x:v>8</x:v>
      </x:c>
    </x:row>
    <x:row r="37" spans="3:3" ht="30" customHeight="1">
      <x:c r="C37" s="9"/>
    </x:row>
    <x:row r="38" spans="2:19">
      <x:c r="B38" s="14" t="s">
        <x:v>112</x:v>
      </x:c>
      <x:c r="C38" s="92" t="s">
        <x:v>111</x:v>
      </x:c>
      <x:c r="D38" s="93"/>
      <x:c r="E38" s="33" t="s">
        <x:v>143</x:v>
      </x:c>
      <x:c r="F38" s="79" t="s">
        <x:v>151</x:v>
      </x:c>
      <x:c r="G38" s="62"/>
      <x:c r="I38" s="14" t="s">
        <x:v>112</x:v>
      </x:c>
      <x:c r="J38" s="77" t="s">
        <x:v>109</x:v>
      </x:c>
      <x:c r="K38" s="78"/>
      <x:c r="L38" s="33" t="s">
        <x:v>143</x:v>
      </x:c>
      <x:c r="M38" s="79" t="str">
        <x:f>RIGHT(C27,1)</x:f>
        <x:v>3</x:v>
      </x:c>
      <x:c r="N38" s="62"/>
      <x:c r="P38" s="4"/>
      <x:c r="S38" s="4"/>
    </x:row>
    <x:row r="39" spans="2:16">
      <x:c r="B39" s="30" t="s">
        <x:v>106</x:v>
      </x:c>
      <x:c r="C39" s="80" t="str">
        <x:f>C23&amp;"(이동)"</x:f>
        <x:v>행운의 치료사(이동)</x:v>
      </x:c>
      <x:c r="D39" s="81"/>
      <x:c r="E39" s="81"/>
      <x:c r="F39" s="81"/>
      <x:c r="G39" s="82"/>
      <x:c r="I39" s="10" t="s">
        <x:v>106</x:v>
      </x:c>
      <x:c r="J39" s="83" t="str">
        <x:f>E27</x:f>
        <x:v>행운의 손길</x:v>
      </x:c>
      <x:c r="K39" s="84"/>
      <x:c r="L39" s="84"/>
      <x:c r="M39" s="84"/>
      <x:c r="N39" s="85"/>
      <x:c r="P39" s="4"/>
    </x:row>
    <x:row r="40" spans="2:16" ht="249.94999999999998863132" customHeight="1">
      <x:c r="B40" s="10" t="s">
        <x:v>105</x:v>
      </x:c>
      <x:c r="C40" s="70" t="e">
        <x:v>#VALUE!</x:v>
      </x:c>
      <x:c r="D40" s="70"/>
      <x:c r="E40" s="70"/>
      <x:c r="F40" s="70"/>
      <x:c r="G40" s="71"/>
      <x:c r="I40" s="10" t="s">
        <x:v>105</x:v>
      </x:c>
      <x:c r="J40" s="70" t="e">
        <x:v>#VALUE!</x:v>
      </x:c>
      <x:c r="K40" s="70"/>
      <x:c r="L40" s="70"/>
      <x:c r="M40" s="70"/>
      <x:c r="N40" s="71"/>
      <x:c r="P40" s="4"/>
    </x:row>
    <x:row r="41" spans="2:21" ht="53.25" customHeight="1">
      <x:c r="B41" s="10" t="s">
        <x:v>98</x:v>
      </x:c>
      <x:c r="C41" s="74" t="s">
        <x:v>43</x:v>
      </x:c>
      <x:c r="D41" s="75"/>
      <x:c r="E41" s="75"/>
      <x:c r="F41" s="75"/>
      <x:c r="G41" s="76"/>
      <x:c r="I41" s="10" t="s">
        <x:v>98</x:v>
      </x:c>
      <x:c r="J41" s="74" t="s">
        <x:v>17</x:v>
      </x:c>
      <x:c r="K41" s="75"/>
      <x:c r="L41" s="75"/>
      <x:c r="M41" s="75"/>
      <x:c r="N41" s="76"/>
      <x:c r="P41" s="4"/>
      <x:c r="Q41" s="36"/>
      <x:c r="R41" s="31"/>
      <x:c r="S41" s="31"/>
      <x:c r="T41" s="31"/>
      <x:c r="U41" s="31"/>
    </x:row>
    <x:row r="42" spans="2:21" ht="258" customHeight="1">
      <x:c r="B42" s="34" t="s">
        <x:v>177</x:v>
      </x:c>
      <x:c r="C42" s="72" t="e">
        <x:v>#VALUE!</x:v>
      </x:c>
      <x:c r="D42" s="72"/>
      <x:c r="E42" s="72"/>
      <x:c r="F42" s="72"/>
      <x:c r="G42" s="73"/>
      <x:c r="I42" s="34" t="s">
        <x:v>177</x:v>
      </x:c>
      <x:c r="J42" s="72" t="e">
        <x:v>#VALUE!</x:v>
      </x:c>
      <x:c r="K42" s="72"/>
      <x:c r="L42" s="72"/>
      <x:c r="M42" s="72"/>
      <x:c r="N42" s="73"/>
      <x:c r="P42" s="35"/>
      <x:c r="Q42" s="32"/>
      <x:c r="R42" s="32"/>
      <x:c r="S42" s="32"/>
      <x:c r="T42" s="32"/>
      <x:c r="U42" s="32"/>
    </x:row>
    <x:row r="43" ht="30" customHeight="1"/>
    <x:row r="44" spans="2:7">
      <x:c r="B44" s="14" t="s">
        <x:v>106</x:v>
      </x:c>
      <x:c r="C44" s="88" t="str">
        <x:f>'영장(C,H,M,L)'!J7</x:f>
        <x:v>검은 마력의 저주사</x:v>
      </x:c>
      <x:c r="D44" s="88"/>
      <x:c r="E44" s="88"/>
      <x:c r="F44" s="88"/>
      <x:c r="G44" s="89"/>
    </x:row>
    <x:row r="45" spans="2:7">
      <x:c r="B45" s="10" t="s">
        <x:v>113</x:v>
      </x:c>
      <x:c r="C45" s="12" t="str">
        <x:f>'캐릭터 설정정리'!$B$2</x:f>
        <x:v>영장</x:v>
      </x:c>
      <x:c r="D45" s="13" t="s">
        <x:v>104</x:v>
      </x:c>
      <x:c r="E45" s="12" t="str">
        <x:f>'캐릭터 설정정리'!$F$5</x:f>
        <x:v>L</x:v>
      </x:c>
      <x:c r="F45" s="13" t="s">
        <x:v>101</x:v>
      </x:c>
      <x:c r="G45" s="11" t="str">
        <x:f>'캐릭터 설정정리'!$D$4</x:f>
        <x:v>서포터</x:v>
      </x:c>
    </x:row>
    <x:row r="46" spans="2:9" ht="249.94999999999998863132" customHeight="1">
      <x:c r="B46" s="10" t="s">
        <x:v>105</x:v>
      </x:c>
      <x:c r="C46" s="70" t="e">
        <x:v>#VALUE!</x:v>
      </x:c>
      <x:c r="D46" s="70"/>
      <x:c r="E46" s="70"/>
      <x:c r="F46" s="70"/>
      <x:c r="G46" s="71"/>
      <x:c r="I46" s="4"/>
    </x:row>
    <x:row r="47" spans="2:14" ht="17.25">
      <x:c r="B47" s="10" t="s">
        <x:v>99</x:v>
      </x:c>
      <x:c r="C47" s="103">
        <x:v>2</x:v>
      </x:c>
      <x:c r="D47" s="104"/>
      <x:c r="E47" s="13" t="s">
        <x:v>108</x:v>
      </x:c>
      <x:c r="F47" s="103">
        <x:v>2</x:v>
      </x:c>
      <x:c r="G47" s="105"/>
      <x:c r="I47" s="4"/>
      <x:c r="J47" s="31"/>
      <x:c r="K47" s="31"/>
      <x:c r="L47" s="31"/>
      <x:c r="M47" s="31"/>
      <x:c r="N47" s="31"/>
    </x:row>
    <x:row r="48" spans="2:14">
      <x:c r="B48" s="94" t="s">
        <x:v>109</x:v>
      </x:c>
      <x:c r="C48" s="90" t="s">
        <x:v>178</x:v>
      </x:c>
      <x:c r="D48" s="91"/>
      <x:c r="E48" s="83" t="s">
        <x:v>187</x:v>
      </x:c>
      <x:c r="F48" s="84"/>
      <x:c r="G48" s="85"/>
      <x:c r="I48" s="8" t="s">
        <x:v>170</x:v>
      </x:c>
      <x:c r="J48" s="7" t="s">
        <x:v>189</x:v>
      </x:c>
      <x:c r="K48" s="6" t="s">
        <x:v>97</x:v>
      </x:c>
      <x:c r="L48" s="5" t="s">
        <x:v>107</x:v>
      </x:c>
      <x:c r="M48" s="32"/>
      <x:c r="N48" s="32"/>
    </x:row>
    <x:row r="49" spans="2:14" ht="17.25">
      <x:c r="B49" s="95"/>
      <x:c r="C49" s="90" t="s">
        <x:v>178</x:v>
      </x:c>
      <x:c r="D49" s="91"/>
      <x:c r="E49" s="83" t="s">
        <x:v>196</x:v>
      </x:c>
      <x:c r="F49" s="84"/>
      <x:c r="G49" s="85"/>
      <x:c r="I49" s="3">
        <x:f>C47+F47</x:f>
        <x:v>4</x:v>
      </x:c>
      <x:c r="J49" s="2">
        <x:f>SUBTOTAL(3,C48:D52)</x:f>
        <x:v>2</x:v>
      </x:c>
      <x:c r="K49" s="2">
        <x:f>CHOOSE(MATCH(E45,{"R1","R2","H","M","L"},0),4,5,12,8,6)</x:f>
        <x:v>6</x:v>
      </x:c>
      <x:c r="L49" s="1">
        <x:f>K49-I49-J49</x:f>
        <x:v>0</x:v>
      </x:c>
      <x:c r="M49" s="32"/>
      <x:c r="N49" s="32"/>
    </x:row>
    <x:row r="50" spans="2:14">
      <x:c r="B50" s="95"/>
      <x:c r="C50" s="90"/>
      <x:c r="D50" s="91"/>
      <x:c r="E50" s="83"/>
      <x:c r="F50" s="84"/>
      <x:c r="G50" s="85"/>
      <x:c r="J50" s="32"/>
      <x:c r="K50" s="32"/>
      <x:c r="L50" s="32"/>
      <x:c r="M50" s="32"/>
      <x:c r="N50" s="32"/>
    </x:row>
    <x:row r="51" spans="2:14">
      <x:c r="B51" s="95"/>
      <x:c r="C51" s="90"/>
      <x:c r="D51" s="91"/>
      <x:c r="E51" s="83"/>
      <x:c r="F51" s="84"/>
      <x:c r="G51" s="85"/>
      <x:c r="J51" s="32"/>
      <x:c r="K51" s="32"/>
      <x:c r="L51" s="32"/>
      <x:c r="M51" s="32"/>
      <x:c r="N51" s="32"/>
    </x:row>
    <x:row r="52" spans="2:14" ht="17.25">
      <x:c r="B52" s="96"/>
      <x:c r="C52" s="101"/>
      <x:c r="D52" s="102"/>
      <x:c r="E52" s="99"/>
      <x:c r="F52" s="99"/>
      <x:c r="G52" s="100"/>
      <x:c r="J52" s="32"/>
      <x:c r="K52" s="32"/>
      <x:c r="L52" s="32"/>
      <x:c r="M52" s="32"/>
      <x:c r="N52" s="32"/>
    </x:row>
    <x:row r="53" spans="2:14" ht="30" customHeight="1">
      <x:c r="B53" s="4"/>
      <x:c r="C53" s="54"/>
      <x:c r="D53" s="54"/>
      <x:c r="E53" s="55"/>
      <x:c r="F53" s="55"/>
      <x:c r="G53" s="55"/>
      <x:c r="J53" s="32"/>
      <x:c r="K53" s="32"/>
      <x:c r="L53" s="32"/>
      <x:c r="M53" s="32"/>
      <x:c r="N53" s="32"/>
    </x:row>
    <x:row r="54" spans="2:21" ht="17.10000000000000142109" customHeight="1">
      <x:c r="B54" s="4"/>
      <x:c r="C54" s="54"/>
      <x:c r="D54" s="54"/>
      <x:c r="E54" s="55"/>
      <x:c r="F54" s="55"/>
      <x:c r="G54" s="55"/>
      <x:c r="I54" s="43" t="s">
        <x:v>195</x:v>
      </x:c>
      <x:c r="J54" s="41" t="s">
        <x:v>217</x:v>
      </x:c>
      <x:c r="K54" s="57" t="s">
        <x:v>141</x:v>
      </x:c>
      <x:c r="L54" s="41" t="s">
        <x:v>203</x:v>
      </x:c>
      <x:c r="M54" s="44"/>
      <x:c r="N54" s="45"/>
      <x:c r="P54" s="43" t="s">
        <x:v>195</x:v>
      </x:c>
      <x:c r="Q54" s="41" t="s">
        <x:v>217</x:v>
      </x:c>
      <x:c r="R54" s="57" t="s">
        <x:v>141</x:v>
      </x:c>
      <x:c r="S54" s="41" t="s">
        <x:v>203</x:v>
      </x:c>
      <x:c r="T54" s="44"/>
      <x:c r="U54" s="45"/>
    </x:row>
    <x:row r="55" spans="2:21" ht="17.10000000000000142109" customHeight="1">
      <x:c r="B55" s="4"/>
      <x:c r="C55" s="54"/>
      <x:c r="D55" s="54"/>
      <x:c r="E55" s="55"/>
      <x:c r="F55" s="55"/>
      <x:c r="G55" s="55"/>
      <x:c r="I55" s="46" t="s">
        <x:v>153</x:v>
      </x:c>
      <x:c r="J55" s="42" t="s">
        <x:v>153</x:v>
      </x:c>
      <x:c r="K55" s="58" t="s">
        <x:v>150</x:v>
      </x:c>
      <x:c r="L55" s="42"/>
      <x:c r="M55" s="47"/>
      <x:c r="N55" s="48"/>
      <x:c r="P55" s="46" t="s">
        <x:v>153</x:v>
      </x:c>
      <x:c r="Q55" s="42" t="s">
        <x:v>153</x:v>
      </x:c>
      <x:c r="R55" s="58" t="s">
        <x:v>150</x:v>
      </x:c>
      <x:c r="S55" s="42"/>
      <x:c r="T55" s="47"/>
      <x:c r="U55" s="48"/>
    </x:row>
    <x:row r="56" spans="2:21" ht="17.10000000000000142109" customHeight="1">
      <x:c r="B56" s="4"/>
      <x:c r="C56" s="54"/>
      <x:c r="D56" s="54"/>
      <x:c r="E56" s="55"/>
      <x:c r="F56" s="55"/>
      <x:c r="G56" s="55"/>
      <x:c r="I56" s="43" t="s">
        <x:v>142</x:v>
      </x:c>
      <x:c r="J56" s="41" t="s">
        <x:v>149</x:v>
      </x:c>
      <x:c r="K56" s="57" t="s">
        <x:v>152</x:v>
      </x:c>
      <x:c r="L56" s="57" t="s">
        <x:v>127</x:v>
      </x:c>
      <x:c r="M56" s="44"/>
      <x:c r="N56" s="45" t="s">
        <x:v>137</x:v>
      </x:c>
      <x:c r="P56" s="43" t="s">
        <x:v>142</x:v>
      </x:c>
      <x:c r="Q56" s="41" t="s">
        <x:v>149</x:v>
      </x:c>
      <x:c r="R56" s="57" t="s">
        <x:v>152</x:v>
      </x:c>
      <x:c r="S56" s="57" t="s">
        <x:v>127</x:v>
      </x:c>
      <x:c r="T56" s="44"/>
      <x:c r="U56" s="45" t="s">
        <x:v>137</x:v>
      </x:c>
    </x:row>
    <x:row r="57" spans="2:21" ht="17.10000000000000142109" customHeight="1">
      <x:c r="B57" s="4"/>
      <x:c r="C57" s="54"/>
      <x:c r="D57" s="54"/>
      <x:c r="E57" s="55"/>
      <x:c r="F57" s="55"/>
      <x:c r="G57" s="55"/>
      <x:c r="I57" s="49"/>
      <x:c r="J57" s="47">
        <x:v>1</x:v>
      </x:c>
      <x:c r="K57" s="59"/>
      <x:c r="L57" s="47"/>
      <x:c r="M57" s="47"/>
      <x:c r="N57" s="50">
        <x:f>I55+J55+K55+L55+M55+N55+I57+J57+K57+L57+M57</x:f>
        <x:v>5</x:v>
      </x:c>
      <x:c r="P57" s="49"/>
      <x:c r="Q57" s="47"/>
      <x:c r="R57" s="59"/>
      <x:c r="S57" s="47"/>
      <x:c r="T57" s="47"/>
      <x:c r="U57" s="50">
        <x:f>P55+Q55+R55+S55+T55+U55+P57+Q57+R57+S57+T57</x:f>
        <x:v>4</x:v>
      </x:c>
    </x:row>
    <x:row r="58" spans="3:3" ht="30" customHeight="1">
      <x:c r="C58" s="9"/>
    </x:row>
    <x:row r="59" spans="2:21">
      <x:c r="B59" s="14" t="s">
        <x:v>112</x:v>
      </x:c>
      <x:c r="C59" s="92" t="s">
        <x:v>111</x:v>
      </x:c>
      <x:c r="D59" s="93"/>
      <x:c r="E59" s="33" t="s">
        <x:v>143</x:v>
      </x:c>
      <x:c r="F59" s="79" t="s">
        <x:v>151</x:v>
      </x:c>
      <x:c r="G59" s="62"/>
      <x:c r="I59" s="14" t="s">
        <x:v>112</x:v>
      </x:c>
      <x:c r="J59" s="77" t="s">
        <x:v>109</x:v>
      </x:c>
      <x:c r="K59" s="78"/>
      <x:c r="L59" s="33" t="s">
        <x:v>143</x:v>
      </x:c>
      <x:c r="M59" s="79" t="str">
        <x:f>RIGHT(C48,1)</x:f>
        <x:v>1</x:v>
      </x:c>
      <x:c r="N59" s="62"/>
      <x:c r="P59" s="14" t="s">
        <x:v>112</x:v>
      </x:c>
      <x:c r="Q59" s="77" t="s">
        <x:v>109</x:v>
      </x:c>
      <x:c r="R59" s="78"/>
      <x:c r="S59" s="33" t="s">
        <x:v>143</x:v>
      </x:c>
      <x:c r="T59" s="79" t="str">
        <x:f>RIGHT(C49,1)</x:f>
        <x:v>1</x:v>
      </x:c>
      <x:c r="U59" s="62"/>
    </x:row>
    <x:row r="60" spans="2:21">
      <x:c r="B60" s="30" t="s">
        <x:v>106</x:v>
      </x:c>
      <x:c r="C60" s="80" t="str">
        <x:f>C44&amp;"(이동)"</x:f>
        <x:v>검은 마력의 저주사(이동)</x:v>
      </x:c>
      <x:c r="D60" s="81"/>
      <x:c r="E60" s="81"/>
      <x:c r="F60" s="81"/>
      <x:c r="G60" s="82"/>
      <x:c r="I60" s="10" t="s">
        <x:v>106</x:v>
      </x:c>
      <x:c r="J60" s="83" t="str">
        <x:f>E48</x:f>
        <x:v>저주의 낙인</x:v>
      </x:c>
      <x:c r="K60" s="84"/>
      <x:c r="L60" s="84"/>
      <x:c r="M60" s="84"/>
      <x:c r="N60" s="85"/>
      <x:c r="P60" s="10" t="s">
        <x:v>106</x:v>
      </x:c>
      <x:c r="Q60" s="83" t="str">
        <x:f>E49</x:f>
        <x:v>어둠의 속삭임</x:v>
      </x:c>
      <x:c r="R60" s="84"/>
      <x:c r="S60" s="84"/>
      <x:c r="T60" s="84"/>
      <x:c r="U60" s="85"/>
    </x:row>
    <x:row r="61" spans="2:21" ht="249.94999999999998863132" customHeight="1">
      <x:c r="B61" s="10" t="s">
        <x:v>105</x:v>
      </x:c>
      <x:c r="C61" s="70" t="e">
        <x:v>#VALUE!</x:v>
      </x:c>
      <x:c r="D61" s="70"/>
      <x:c r="E61" s="70"/>
      <x:c r="F61" s="70"/>
      <x:c r="G61" s="71"/>
      <x:c r="I61" s="10" t="s">
        <x:v>105</x:v>
      </x:c>
      <x:c r="J61" s="70" t="e">
        <x:v>#VALUE!</x:v>
      </x:c>
      <x:c r="K61" s="70"/>
      <x:c r="L61" s="70"/>
      <x:c r="M61" s="70"/>
      <x:c r="N61" s="71"/>
      <x:c r="P61" s="10" t="s">
        <x:v>105</x:v>
      </x:c>
      <x:c r="Q61" s="70" t="e">
        <x:v>#VALUE!</x:v>
      </x:c>
      <x:c r="R61" s="70"/>
      <x:c r="S61" s="70"/>
      <x:c r="T61" s="70"/>
      <x:c r="U61" s="71"/>
    </x:row>
    <x:row r="62" spans="2:21" ht="53.25" customHeight="1">
      <x:c r="B62" s="10" t="s">
        <x:v>98</x:v>
      </x:c>
      <x:c r="C62" s="74" t="s">
        <x:v>43</x:v>
      </x:c>
      <x:c r="D62" s="75"/>
      <x:c r="E62" s="75"/>
      <x:c r="F62" s="75"/>
      <x:c r="G62" s="76"/>
      <x:c r="I62" s="10" t="s">
        <x:v>98</x:v>
      </x:c>
      <x:c r="J62" s="74" t="s">
        <x:v>16</x:v>
      </x:c>
      <x:c r="K62" s="75"/>
      <x:c r="L62" s="75"/>
      <x:c r="M62" s="75"/>
      <x:c r="N62" s="76"/>
      <x:c r="P62" s="10" t="s">
        <x:v>98</x:v>
      </x:c>
      <x:c r="Q62" s="74" t="s">
        <x:v>34</x:v>
      </x:c>
      <x:c r="R62" s="75"/>
      <x:c r="S62" s="75"/>
      <x:c r="T62" s="75"/>
      <x:c r="U62" s="76"/>
    </x:row>
    <x:row r="63" spans="2:21" ht="258" customHeight="1">
      <x:c r="B63" s="34" t="s">
        <x:v>177</x:v>
      </x:c>
      <x:c r="C63" s="72" t="e">
        <x:v>#VALUE!</x:v>
      </x:c>
      <x:c r="D63" s="72"/>
      <x:c r="E63" s="72"/>
      <x:c r="F63" s="72"/>
      <x:c r="G63" s="73"/>
      <x:c r="I63" s="34" t="s">
        <x:v>177</x:v>
      </x:c>
      <x:c r="J63" s="72" t="e">
        <x:v>#VALUE!</x:v>
      </x:c>
      <x:c r="K63" s="72"/>
      <x:c r="L63" s="72"/>
      <x:c r="M63" s="72"/>
      <x:c r="N63" s="73"/>
      <x:c r="P63" s="34" t="s">
        <x:v>177</x:v>
      </x:c>
      <x:c r="Q63" s="72" t="e">
        <x:v>#VALUE!</x:v>
      </x:c>
      <x:c r="R63" s="72"/>
      <x:c r="S63" s="72"/>
      <x:c r="T63" s="72"/>
      <x:c r="U63" s="73"/>
    </x:row>
  </x:sheetData>
  <x:mergeCells count="87">
    <x:mergeCell ref="C2:G2"/>
    <x:mergeCell ref="C4:G4"/>
    <x:mergeCell ref="C5:D5"/>
    <x:mergeCell ref="F5:G5"/>
    <x:mergeCell ref="B6:B10"/>
    <x:mergeCell ref="C6:D6"/>
    <x:mergeCell ref="E6:G6"/>
    <x:mergeCell ref="C7:D7"/>
    <x:mergeCell ref="E7:G7"/>
    <x:mergeCell ref="C8:D8"/>
    <x:mergeCell ref="E8:G8"/>
    <x:mergeCell ref="C9:D9"/>
    <x:mergeCell ref="E9:G9"/>
    <x:mergeCell ref="C10:D10"/>
    <x:mergeCell ref="E10:G10"/>
    <x:mergeCell ref="C25:G25"/>
    <x:mergeCell ref="J17:K17"/>
    <x:mergeCell ref="M17:N17"/>
    <x:mergeCell ref="C18:G18"/>
    <x:mergeCell ref="J18:N18"/>
    <x:mergeCell ref="C19:G19"/>
    <x:mergeCell ref="J19:N19"/>
    <x:mergeCell ref="C17:D17"/>
    <x:mergeCell ref="F17:G17"/>
    <x:mergeCell ref="C20:G20"/>
    <x:mergeCell ref="J20:N20"/>
    <x:mergeCell ref="C21:G21"/>
    <x:mergeCell ref="J21:N21"/>
    <x:mergeCell ref="C23:G23"/>
    <x:mergeCell ref="C26:D26"/>
    <x:mergeCell ref="F26:G26"/>
    <x:mergeCell ref="B27:B31"/>
    <x:mergeCell ref="C27:D27"/>
    <x:mergeCell ref="E27:G27"/>
    <x:mergeCell ref="C28:D28"/>
    <x:mergeCell ref="E28:G28"/>
    <x:mergeCell ref="C29:D29"/>
    <x:mergeCell ref="E29:G29"/>
    <x:mergeCell ref="C30:D30"/>
    <x:mergeCell ref="E30:G30"/>
    <x:mergeCell ref="C31:D31"/>
    <x:mergeCell ref="E31:G31"/>
    <x:mergeCell ref="C38:D38"/>
    <x:mergeCell ref="F38:G38"/>
    <x:mergeCell ref="M38:N38"/>
    <x:mergeCell ref="C39:G39"/>
    <x:mergeCell ref="J39:N39"/>
    <x:mergeCell ref="J38:K38"/>
    <x:mergeCell ref="C47:D47"/>
    <x:mergeCell ref="F47:G47"/>
    <x:mergeCell ref="C40:G40"/>
    <x:mergeCell ref="J40:N40"/>
    <x:mergeCell ref="C41:G41"/>
    <x:mergeCell ref="J41:N41"/>
    <x:mergeCell ref="C42:G42"/>
    <x:mergeCell ref="J42:N42"/>
    <x:mergeCell ref="C44:G44"/>
    <x:mergeCell ref="C46:G46"/>
    <x:mergeCell ref="B48:B52"/>
    <x:mergeCell ref="C48:D48"/>
    <x:mergeCell ref="E48:G48"/>
    <x:mergeCell ref="C49:D49"/>
    <x:mergeCell ref="E49:G49"/>
    <x:mergeCell ref="C50:D50"/>
    <x:mergeCell ref="E50:G50"/>
    <x:mergeCell ref="C51:D51"/>
    <x:mergeCell ref="E51:G51"/>
    <x:mergeCell ref="C52:D52"/>
    <x:mergeCell ref="E52:G52"/>
    <x:mergeCell ref="C59:D59"/>
    <x:mergeCell ref="F59:G59"/>
    <x:mergeCell ref="J59:K59"/>
    <x:mergeCell ref="M59:N59"/>
    <x:mergeCell ref="T59:U59"/>
    <x:mergeCell ref="Q59:R59"/>
    <x:mergeCell ref="C60:G60"/>
    <x:mergeCell ref="J60:N60"/>
    <x:mergeCell ref="Q60:U60"/>
    <x:mergeCell ref="C61:G61"/>
    <x:mergeCell ref="J61:N61"/>
    <x:mergeCell ref="Q61:U61"/>
    <x:mergeCell ref="C62:G62"/>
    <x:mergeCell ref="J62:N62"/>
    <x:mergeCell ref="Q62:U62"/>
    <x:mergeCell ref="C63:G63"/>
    <x:mergeCell ref="J63:N63"/>
    <x:mergeCell ref="Q63:U63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>
    <x:tabColor rgb="ff00b0f0"/>
  </x:sheetPr>
  <x:dimension ref="B2:AB63"/>
  <x:sheetViews>
    <x:sheetView topLeftCell="A1" zoomScale="70" zoomScaleNormal="70" zoomScaleSheetLayoutView="75" workbookViewId="0">
      <x:selection activeCell="I12" activeCellId="0" sqref="I12:N15"/>
    </x:sheetView>
  </x:sheetViews>
  <x:sheetFormatPr defaultColWidth="9.00390625" defaultRowHeight="16.5"/>
  <x:cols>
    <x:col min="8" max="8" width="9" customWidth="1"/>
    <x:col min="15" max="15" width="9" customWidth="1"/>
    <x:col min="22" max="22" width="9" customWidth="1"/>
  </x:cols>
  <x:sheetData>
    <x:row r="1" ht="17.25"/>
    <x:row r="2" spans="2:7">
      <x:c r="B2" s="14" t="s">
        <x:v>106</x:v>
      </x:c>
      <x:c r="C2" s="88" t="str">
        <x:f>'영장(C,H,M,L)'!$H$6</x:f>
        <x:v>노련한 전략가</x:v>
      </x:c>
      <x:c r="D2" s="88"/>
      <x:c r="E2" s="88"/>
      <x:c r="F2" s="88"/>
      <x:c r="G2" s="89"/>
    </x:row>
    <x:row r="3" spans="2:7">
      <x:c r="B3" s="10" t="s">
        <x:v>113</x:v>
      </x:c>
      <x:c r="C3" s="12" t="str">
        <x:f>'캐릭터 설정정리'!$B$2</x:f>
        <x:v>영장</x:v>
      </x:c>
      <x:c r="D3" s="13" t="s">
        <x:v>104</x:v>
      </x:c>
      <x:c r="E3" s="12" t="str">
        <x:f>'캐릭터 설정정리'!$E$5</x:f>
        <x:v>M</x:v>
      </x:c>
      <x:c r="F3" s="13" t="s">
        <x:v>101</x:v>
      </x:c>
      <x:c r="G3" s="11" t="str">
        <x:f>'캐릭터 설정정리'!$D$4</x:f>
        <x:v>서포터</x:v>
      </x:c>
    </x:row>
    <x:row r="4" spans="2:9" ht="249.94999999999998863132" customHeight="1">
      <x:c r="B4" s="10" t="s">
        <x:v>105</x:v>
      </x:c>
      <x:c r="C4" s="70" t="e">
        <x:v>#VALUE!</x:v>
      </x:c>
      <x:c r="D4" s="70"/>
      <x:c r="E4" s="70"/>
      <x:c r="F4" s="70"/>
      <x:c r="G4" s="71"/>
      <x:c r="I4" s="4"/>
    </x:row>
    <x:row r="5" spans="2:14" ht="17.25">
      <x:c r="B5" s="10" t="s">
        <x:v>99</x:v>
      </x:c>
      <x:c r="C5" s="86">
        <x:v>2</x:v>
      </x:c>
      <x:c r="D5" s="86"/>
      <x:c r="E5" s="13" t="s">
        <x:v>108</x:v>
      </x:c>
      <x:c r="F5" s="86">
        <x:v>3</x:v>
      </x:c>
      <x:c r="G5" s="87"/>
      <x:c r="I5" s="4"/>
      <x:c r="J5" s="31"/>
      <x:c r="K5" s="31"/>
      <x:c r="L5" s="31"/>
      <x:c r="M5" s="31"/>
      <x:c r="N5" s="31"/>
    </x:row>
    <x:row r="6" spans="2:14">
      <x:c r="B6" s="94" t="s">
        <x:v>109</x:v>
      </x:c>
      <x:c r="C6" s="90" t="s">
        <x:v>178</x:v>
      </x:c>
      <x:c r="D6" s="91"/>
      <x:c r="E6" s="70" t="s">
        <x:v>197</x:v>
      </x:c>
      <x:c r="F6" s="70"/>
      <x:c r="G6" s="71"/>
      <x:c r="I6" s="8" t="s">
        <x:v>170</x:v>
      </x:c>
      <x:c r="J6" s="7" t="s">
        <x:v>189</x:v>
      </x:c>
      <x:c r="K6" s="6" t="s">
        <x:v>97</x:v>
      </x:c>
      <x:c r="L6" s="5" t="s">
        <x:v>107</x:v>
      </x:c>
      <x:c r="M6" s="32"/>
      <x:c r="N6" s="32"/>
    </x:row>
    <x:row r="7" spans="2:14" ht="17.25">
      <x:c r="B7" s="95"/>
      <x:c r="C7" s="90" t="s">
        <x:v>178</x:v>
      </x:c>
      <x:c r="D7" s="91"/>
      <x:c r="E7" s="70" t="s">
        <x:v>204</x:v>
      </x:c>
      <x:c r="F7" s="70"/>
      <x:c r="G7" s="71"/>
      <x:c r="I7" s="3">
        <x:f>C5+F5</x:f>
        <x:v>5</x:v>
      </x:c>
      <x:c r="J7" s="2">
        <x:f>SUBTOTAL(3,C6:D10)</x:f>
        <x:v>3</x:v>
      </x:c>
      <x:c r="K7" s="2">
        <x:f>CHOOSE(MATCH(E3,{"R1","R2","H","M","L"},0),4,5,12,8,6)</x:f>
        <x:v>8</x:v>
      </x:c>
      <x:c r="L7" s="1">
        <x:f>K7-I7-J7</x:f>
        <x:v>0</x:v>
      </x:c>
      <x:c r="M7" s="32"/>
      <x:c r="N7" s="32"/>
    </x:row>
    <x:row r="8" spans="2:14">
      <x:c r="B8" s="95"/>
      <x:c r="C8" s="90" t="s">
        <x:v>183</x:v>
      </x:c>
      <x:c r="D8" s="91"/>
      <x:c r="E8" s="83" t="s">
        <x:v>221</x:v>
      </x:c>
      <x:c r="F8" s="84"/>
      <x:c r="G8" s="85"/>
      <x:c r="J8" s="32"/>
      <x:c r="K8" s="32"/>
      <x:c r="L8" s="32"/>
      <x:c r="M8" s="32"/>
      <x:c r="N8" s="32"/>
    </x:row>
    <x:row r="9" spans="2:14">
      <x:c r="B9" s="95"/>
      <x:c r="C9" s="90"/>
      <x:c r="D9" s="91"/>
      <x:c r="E9" s="83"/>
      <x:c r="F9" s="84"/>
      <x:c r="G9" s="85"/>
      <x:c r="J9" s="32"/>
      <x:c r="K9" s="32"/>
      <x:c r="L9" s="32"/>
      <x:c r="M9" s="32"/>
      <x:c r="N9" s="32"/>
    </x:row>
    <x:row r="10" spans="2:14" ht="17.25">
      <x:c r="B10" s="96"/>
      <x:c r="C10" s="101"/>
      <x:c r="D10" s="102"/>
      <x:c r="E10" s="99"/>
      <x:c r="F10" s="99"/>
      <x:c r="G10" s="100"/>
      <x:c r="J10" s="32"/>
      <x:c r="K10" s="32"/>
      <x:c r="L10" s="32"/>
      <x:c r="M10" s="32"/>
      <x:c r="N10" s="32"/>
    </x:row>
    <x:row r="11" spans="3:3" ht="30" customHeight="1">
      <x:c r="C11" s="9"/>
    </x:row>
    <x:row r="12" spans="3:28" ht="17.10000000000000142109" customHeight="1">
      <x:c r="C12" s="9"/>
      <x:c r="I12" s="43" t="s">
        <x:v>195</x:v>
      </x:c>
      <x:c r="J12" s="41" t="s">
        <x:v>217</x:v>
      </x:c>
      <x:c r="K12" s="57" t="s">
        <x:v>141</x:v>
      </x:c>
      <x:c r="L12" s="41" t="s">
        <x:v>203</x:v>
      </x:c>
      <x:c r="M12" s="44"/>
      <x:c r="N12" s="45"/>
      <x:c r="P12" s="43" t="s">
        <x:v>195</x:v>
      </x:c>
      <x:c r="Q12" s="41" t="s">
        <x:v>217</x:v>
      </x:c>
      <x:c r="R12" s="57" t="s">
        <x:v>141</x:v>
      </x:c>
      <x:c r="S12" s="41" t="s">
        <x:v>147</x:v>
      </x:c>
      <x:c r="T12" s="44"/>
      <x:c r="U12" s="45"/>
      <x:c r="W12" s="43" t="s">
        <x:v>195</x:v>
      </x:c>
      <x:c r="X12" s="41" t="s">
        <x:v>217</x:v>
      </x:c>
      <x:c r="Y12" s="57" t="s">
        <x:v>141</x:v>
      </x:c>
      <x:c r="Z12" s="41" t="s">
        <x:v>215</x:v>
      </x:c>
      <x:c r="AA12" s="44"/>
      <x:c r="AB12" s="45"/>
    </x:row>
    <x:row r="13" spans="3:28" ht="17.10000000000000142109" customHeight="1">
      <x:c r="C13" s="9"/>
      <x:c r="I13" s="46" t="s">
        <x:v>139</x:v>
      </x:c>
      <x:c r="J13" s="42" t="s">
        <x:v>150</x:v>
      </x:c>
      <x:c r="K13" s="58" t="s">
        <x:v>153</x:v>
      </x:c>
      <x:c r="L13" s="42"/>
      <x:c r="M13" s="47"/>
      <x:c r="N13" s="48"/>
      <x:c r="P13" s="46" t="s">
        <x:v>153</x:v>
      </x:c>
      <x:c r="Q13" s="42" t="s">
        <x:v>139</x:v>
      </x:c>
      <x:c r="R13" s="58" t="s">
        <x:v>153</x:v>
      </x:c>
      <x:c r="S13" s="42" t="s">
        <x:v>153</x:v>
      </x:c>
      <x:c r="T13" s="47"/>
      <x:c r="U13" s="48"/>
      <x:c r="W13" s="46" t="s">
        <x:v>150</x:v>
      </x:c>
      <x:c r="X13" s="42" t="s">
        <x:v>150</x:v>
      </x:c>
      <x:c r="Y13" s="58" t="s">
        <x:v>153</x:v>
      </x:c>
      <x:c r="Z13" s="42" t="s">
        <x:v>150</x:v>
      </x:c>
      <x:c r="AA13" s="47"/>
      <x:c r="AB13" s="48"/>
    </x:row>
    <x:row r="14" spans="3:28" ht="17.10000000000000142109" customHeight="1">
      <x:c r="C14" s="9"/>
      <x:c r="I14" s="43" t="s">
        <x:v>142</x:v>
      </x:c>
      <x:c r="J14" s="41" t="s">
        <x:v>149</x:v>
      </x:c>
      <x:c r="K14" s="57" t="s">
        <x:v>152</x:v>
      </x:c>
      <x:c r="L14" s="57" t="s">
        <x:v>127</x:v>
      </x:c>
      <x:c r="M14" s="44"/>
      <x:c r="N14" s="45" t="s">
        <x:v>137</x:v>
      </x:c>
      <x:c r="P14" s="43" t="s">
        <x:v>142</x:v>
      </x:c>
      <x:c r="Q14" s="41" t="s">
        <x:v>149</x:v>
      </x:c>
      <x:c r="R14" s="57" t="s">
        <x:v>152</x:v>
      </x:c>
      <x:c r="S14" s="57" t="s">
        <x:v>127</x:v>
      </x:c>
      <x:c r="T14" s="44"/>
      <x:c r="U14" s="45" t="s">
        <x:v>137</x:v>
      </x:c>
      <x:c r="W14" s="43" t="s">
        <x:v>142</x:v>
      </x:c>
      <x:c r="X14" s="41" t="s">
        <x:v>149</x:v>
      </x:c>
      <x:c r="Y14" s="57" t="s">
        <x:v>152</x:v>
      </x:c>
      <x:c r="Z14" s="57" t="s">
        <x:v>127</x:v>
      </x:c>
      <x:c r="AA14" s="44"/>
      <x:c r="AB14" s="45" t="s">
        <x:v>137</x:v>
      </x:c>
    </x:row>
    <x:row r="15" spans="3:28" ht="17.10000000000000142109" customHeight="1">
      <x:c r="C15" s="9"/>
      <x:c r="I15" s="49"/>
      <x:c r="J15" s="47"/>
      <x:c r="K15" s="59"/>
      <x:c r="L15" s="47"/>
      <x:c r="M15" s="47"/>
      <x:c r="N15" s="50">
        <x:f>I13+J13+K13+L13+M13+N13+I15+J15+K15+L15+M15</x:f>
        <x:v>6</x:v>
      </x:c>
      <x:c r="P15" s="49"/>
      <x:c r="Q15" s="47"/>
      <x:c r="R15" s="59"/>
      <x:c r="S15" s="47"/>
      <x:c r="T15" s="47"/>
      <x:c r="U15" s="50">
        <x:f>P13+Q13+R13+S13+T13+U13+P15+Q15+R15+S15+T15</x:f>
        <x:v>6</x:v>
      </x:c>
      <x:c r="W15" s="49"/>
      <x:c r="X15" s="47"/>
      <x:c r="Y15" s="59"/>
      <x:c r="Z15" s="47"/>
      <x:c r="AA15" s="47"/>
      <x:c r="AB15" s="50">
        <x:f>W13+X13+Y13+Z13+AA13+AB13+W15+X15+Y15+Z15+AA15</x:f>
        <x:v>7</x:v>
      </x:c>
    </x:row>
    <x:row r="16" spans="3:3" ht="30" customHeight="1">
      <x:c r="C16" s="9"/>
    </x:row>
    <x:row r="17" spans="2:28">
      <x:c r="B17" s="14" t="s">
        <x:v>112</x:v>
      </x:c>
      <x:c r="C17" s="92" t="s">
        <x:v>111</x:v>
      </x:c>
      <x:c r="D17" s="93"/>
      <x:c r="E17" s="33" t="s">
        <x:v>143</x:v>
      </x:c>
      <x:c r="F17" s="79" t="s">
        <x:v>151</x:v>
      </x:c>
      <x:c r="G17" s="62"/>
      <x:c r="I17" s="14" t="s">
        <x:v>112</x:v>
      </x:c>
      <x:c r="J17" s="77" t="s">
        <x:v>109</x:v>
      </x:c>
      <x:c r="K17" s="78"/>
      <x:c r="L17" s="33" t="s">
        <x:v>143</x:v>
      </x:c>
      <x:c r="M17" s="79" t="str">
        <x:f>RIGHT(C6,1)</x:f>
        <x:v>1</x:v>
      </x:c>
      <x:c r="N17" s="62"/>
      <x:c r="P17" s="14" t="s">
        <x:v>112</x:v>
      </x:c>
      <x:c r="Q17" s="77" t="s">
        <x:v>109</x:v>
      </x:c>
      <x:c r="R17" s="78"/>
      <x:c r="S17" s="33" t="s">
        <x:v>143</x:v>
      </x:c>
      <x:c r="T17" s="79" t="str">
        <x:f>RIGHT(C7,1)</x:f>
        <x:v>1</x:v>
      </x:c>
      <x:c r="U17" s="62"/>
      <x:c r="W17" s="14" t="s">
        <x:v>112</x:v>
      </x:c>
      <x:c r="X17" s="77" t="s">
        <x:v>109</x:v>
      </x:c>
      <x:c r="Y17" s="78"/>
      <x:c r="Z17" s="33" t="s">
        <x:v>143</x:v>
      </x:c>
      <x:c r="AA17" s="79" t="str">
        <x:f>RIGHT(C8,1)</x:f>
        <x:v>2</x:v>
      </x:c>
      <x:c r="AB17" s="62"/>
    </x:row>
    <x:row r="18" spans="2:28">
      <x:c r="B18" s="30" t="s">
        <x:v>106</x:v>
      </x:c>
      <x:c r="C18" s="80" t="str">
        <x:f>C2&amp;"(이동)"</x:f>
        <x:v>노련한 전략가(이동)</x:v>
      </x:c>
      <x:c r="D18" s="81"/>
      <x:c r="E18" s="81"/>
      <x:c r="F18" s="81"/>
      <x:c r="G18" s="82"/>
      <x:c r="I18" s="10" t="s">
        <x:v>106</x:v>
      </x:c>
      <x:c r="J18" s="83" t="str">
        <x:f>E6</x:f>
        <x:v>전선 재배치</x:v>
      </x:c>
      <x:c r="K18" s="84"/>
      <x:c r="L18" s="84"/>
      <x:c r="M18" s="84"/>
      <x:c r="N18" s="85"/>
      <x:c r="P18" s="10" t="s">
        <x:v>106</x:v>
      </x:c>
      <x:c r="Q18" s="83" t="str">
        <x:f>E7</x:f>
        <x:v>지휘 강화령</x:v>
      </x:c>
      <x:c r="R18" s="84"/>
      <x:c r="S18" s="84"/>
      <x:c r="T18" s="84"/>
      <x:c r="U18" s="85"/>
      <x:c r="W18" s="10" t="s">
        <x:v>106</x:v>
      </x:c>
      <x:c r="X18" s="83" t="str">
        <x:f>E8</x:f>
        <x:v>정보 우위</x:v>
      </x:c>
      <x:c r="Y18" s="84"/>
      <x:c r="Z18" s="84"/>
      <x:c r="AA18" s="84"/>
      <x:c r="AB18" s="85"/>
    </x:row>
    <x:row r="19" spans="2:28" ht="249.94999999999998863132" customHeight="1">
      <x:c r="B19" s="10" t="s">
        <x:v>105</x:v>
      </x:c>
      <x:c r="C19" s="70" t="e">
        <x:v>#VALUE!</x:v>
      </x:c>
      <x:c r="D19" s="70"/>
      <x:c r="E19" s="70"/>
      <x:c r="F19" s="70"/>
      <x:c r="G19" s="71"/>
      <x:c r="I19" s="10" t="s">
        <x:v>105</x:v>
      </x:c>
      <x:c r="J19" s="70" t="e">
        <x:v>#VALUE!</x:v>
      </x:c>
      <x:c r="K19" s="70"/>
      <x:c r="L19" s="70"/>
      <x:c r="M19" s="70"/>
      <x:c r="N19" s="71"/>
      <x:c r="P19" s="10" t="s">
        <x:v>105</x:v>
      </x:c>
      <x:c r="Q19" s="70" t="e">
        <x:v>#VALUE!</x:v>
      </x:c>
      <x:c r="R19" s="70"/>
      <x:c r="S19" s="70"/>
      <x:c r="T19" s="70"/>
      <x:c r="U19" s="71"/>
      <x:c r="W19" s="10" t="s">
        <x:v>105</x:v>
      </x:c>
      <x:c r="X19" s="70" t="e">
        <x:v>#VALUE!</x:v>
      </x:c>
      <x:c r="Y19" s="70"/>
      <x:c r="Z19" s="70"/>
      <x:c r="AA19" s="70"/>
      <x:c r="AB19" s="71"/>
    </x:row>
    <x:row r="20" spans="2:28" ht="53.25" customHeight="1">
      <x:c r="B20" s="10" t="s">
        <x:v>98</x:v>
      </x:c>
      <x:c r="C20" s="74" t="s">
        <x:v>43</x:v>
      </x:c>
      <x:c r="D20" s="75"/>
      <x:c r="E20" s="75"/>
      <x:c r="F20" s="75"/>
      <x:c r="G20" s="76"/>
      <x:c r="I20" s="10" t="s">
        <x:v>98</x:v>
      </x:c>
      <x:c r="J20" s="74" t="s">
        <x:v>54</x:v>
      </x:c>
      <x:c r="K20" s="75"/>
      <x:c r="L20" s="75"/>
      <x:c r="M20" s="75"/>
      <x:c r="N20" s="76"/>
      <x:c r="P20" s="10" t="s">
        <x:v>98</x:v>
      </x:c>
      <x:c r="Q20" s="74" t="s">
        <x:v>53</x:v>
      </x:c>
      <x:c r="R20" s="75"/>
      <x:c r="S20" s="75"/>
      <x:c r="T20" s="75"/>
      <x:c r="U20" s="76"/>
      <x:c r="W20" s="10" t="s">
        <x:v>98</x:v>
      </x:c>
      <x:c r="X20" s="74" t="s">
        <x:v>38</x:v>
      </x:c>
      <x:c r="Y20" s="75"/>
      <x:c r="Z20" s="75"/>
      <x:c r="AA20" s="75"/>
      <x:c r="AB20" s="76"/>
    </x:row>
    <x:row r="21" spans="2:28" ht="258" customHeight="1">
      <x:c r="B21" s="34" t="s">
        <x:v>177</x:v>
      </x:c>
      <x:c r="C21" s="72" t="e">
        <x:v>#VALUE!</x:v>
      </x:c>
      <x:c r="D21" s="72"/>
      <x:c r="E21" s="72"/>
      <x:c r="F21" s="72"/>
      <x:c r="G21" s="73"/>
      <x:c r="I21" s="34" t="s">
        <x:v>177</x:v>
      </x:c>
      <x:c r="J21" s="72" t="e">
        <x:v>#VALUE!</x:v>
      </x:c>
      <x:c r="K21" s="72"/>
      <x:c r="L21" s="72"/>
      <x:c r="M21" s="72"/>
      <x:c r="N21" s="73"/>
      <x:c r="P21" s="34" t="s">
        <x:v>177</x:v>
      </x:c>
      <x:c r="Q21" s="72" t="e">
        <x:v>#VALUE!</x:v>
      </x:c>
      <x:c r="R21" s="72"/>
      <x:c r="S21" s="72"/>
      <x:c r="T21" s="72"/>
      <x:c r="U21" s="73"/>
      <x:c r="W21" s="34" t="s">
        <x:v>177</x:v>
      </x:c>
      <x:c r="X21" s="72" t="e">
        <x:v>#VALUE!</x:v>
      </x:c>
      <x:c r="Y21" s="72"/>
      <x:c r="Z21" s="72"/>
      <x:c r="AA21" s="72"/>
      <x:c r="AB21" s="73"/>
    </x:row>
    <x:row r="22" spans="3:3" ht="30" customHeight="1">
      <x:c r="C22" s="9"/>
    </x:row>
    <x:row r="23" spans="2:7">
      <x:c r="B23" s="14" t="s">
        <x:v>106</x:v>
      </x:c>
      <x:c r="C23" s="88" t="str">
        <x:f>'영장(C,H,M,L)'!$I$6</x:f>
        <x:v>교활한 정보원</x:v>
      </x:c>
      <x:c r="D23" s="88"/>
      <x:c r="E23" s="88"/>
      <x:c r="F23" s="88"/>
      <x:c r="G23" s="89"/>
    </x:row>
    <x:row r="24" spans="2:7">
      <x:c r="B24" s="10" t="s">
        <x:v>113</x:v>
      </x:c>
      <x:c r="C24" s="12" t="str">
        <x:f>'캐릭터 설정정리'!$B$2</x:f>
        <x:v>영장</x:v>
      </x:c>
      <x:c r="D24" s="13" t="s">
        <x:v>104</x:v>
      </x:c>
      <x:c r="E24" s="12" t="str">
        <x:f>'캐릭터 설정정리'!$E$5</x:f>
        <x:v>M</x:v>
      </x:c>
      <x:c r="F24" s="13" t="s">
        <x:v>101</x:v>
      </x:c>
      <x:c r="G24" s="11" t="str">
        <x:f>'캐릭터 설정정리'!$D$4</x:f>
        <x:v>서포터</x:v>
      </x:c>
    </x:row>
    <x:row r="25" spans="2:9" ht="249.94999999999998863132" customHeight="1">
      <x:c r="B25" s="10" t="s">
        <x:v>105</x:v>
      </x:c>
      <x:c r="C25" s="70" t="e">
        <x:v>#VALUE!</x:v>
      </x:c>
      <x:c r="D25" s="70"/>
      <x:c r="E25" s="70"/>
      <x:c r="F25" s="70"/>
      <x:c r="G25" s="71"/>
      <x:c r="I25" s="4"/>
    </x:row>
    <x:row r="26" spans="2:14" ht="17.25">
      <x:c r="B26" s="10" t="s">
        <x:v>99</x:v>
      </x:c>
      <x:c r="C26" s="86">
        <x:v>3</x:v>
      </x:c>
      <x:c r="D26" s="86"/>
      <x:c r="E26" s="13" t="s">
        <x:v>108</x:v>
      </x:c>
      <x:c r="F26" s="86">
        <x:v>3</x:v>
      </x:c>
      <x:c r="G26" s="87"/>
      <x:c r="I26" s="4"/>
      <x:c r="J26" s="31"/>
      <x:c r="K26" s="31"/>
      <x:c r="L26" s="31"/>
      <x:c r="M26" s="31"/>
      <x:c r="N26" s="31"/>
    </x:row>
    <x:row r="27" spans="2:14">
      <x:c r="B27" s="94" t="s">
        <x:v>109</x:v>
      </x:c>
      <x:c r="C27" s="90" t="s">
        <x:v>178</x:v>
      </x:c>
      <x:c r="D27" s="91"/>
      <x:c r="E27" s="70" t="s">
        <x:v>198</x:v>
      </x:c>
      <x:c r="F27" s="70"/>
      <x:c r="G27" s="71"/>
      <x:c r="I27" s="8" t="s">
        <x:v>170</x:v>
      </x:c>
      <x:c r="J27" s="7" t="s">
        <x:v>189</x:v>
      </x:c>
      <x:c r="K27" s="6" t="s">
        <x:v>97</x:v>
      </x:c>
      <x:c r="L27" s="5" t="s">
        <x:v>107</x:v>
      </x:c>
      <x:c r="M27" s="32"/>
      <x:c r="N27" s="32"/>
    </x:row>
    <x:row r="28" spans="2:14" ht="17.25">
      <x:c r="B28" s="95"/>
      <x:c r="C28" s="90" t="s">
        <x:v>183</x:v>
      </x:c>
      <x:c r="D28" s="91"/>
      <x:c r="E28" s="70" t="s">
        <x:v>207</x:v>
      </x:c>
      <x:c r="F28" s="70"/>
      <x:c r="G28" s="71"/>
      <x:c r="I28" s="3">
        <x:f>C26+F26</x:f>
        <x:v>6</x:v>
      </x:c>
      <x:c r="J28" s="2">
        <x:f>SUBTOTAL(3,C27:D31)</x:f>
        <x:v>2</x:v>
      </x:c>
      <x:c r="K28" s="2">
        <x:f>CHOOSE(MATCH(E24,{"R1","R2","H","M","L"},0),4,5,12,8,6)</x:f>
        <x:v>8</x:v>
      </x:c>
      <x:c r="L28" s="1">
        <x:f>K28-I28-J28</x:f>
        <x:v>0</x:v>
      </x:c>
      <x:c r="M28" s="32"/>
      <x:c r="N28" s="32"/>
    </x:row>
    <x:row r="29" spans="2:14">
      <x:c r="B29" s="95"/>
      <x:c r="C29" s="90"/>
      <x:c r="D29" s="91"/>
      <x:c r="E29" s="83"/>
      <x:c r="F29" s="84"/>
      <x:c r="G29" s="85"/>
      <x:c r="J29" s="32"/>
      <x:c r="K29" s="32"/>
      <x:c r="L29" s="32"/>
      <x:c r="M29" s="32"/>
      <x:c r="N29" s="32"/>
    </x:row>
    <x:row r="30" spans="2:14">
      <x:c r="B30" s="95"/>
      <x:c r="C30" s="90"/>
      <x:c r="D30" s="91"/>
      <x:c r="E30" s="83"/>
      <x:c r="F30" s="84"/>
      <x:c r="G30" s="85"/>
      <x:c r="J30" s="32"/>
      <x:c r="K30" s="32"/>
      <x:c r="L30" s="32"/>
      <x:c r="M30" s="32"/>
      <x:c r="N30" s="32"/>
    </x:row>
    <x:row r="31" spans="2:14" ht="17.25">
      <x:c r="B31" s="96"/>
      <x:c r="C31" s="101"/>
      <x:c r="D31" s="102"/>
      <x:c r="E31" s="99"/>
      <x:c r="F31" s="99"/>
      <x:c r="G31" s="100"/>
      <x:c r="J31" s="32"/>
      <x:c r="K31" s="32"/>
      <x:c r="L31" s="32"/>
      <x:c r="M31" s="32"/>
      <x:c r="N31" s="32"/>
    </x:row>
    <x:row r="32" spans="3:3" ht="30" customHeight="1">
      <x:c r="C32" s="9"/>
    </x:row>
    <x:row r="33" spans="3:21" ht="17.10000000000000142109" customHeight="1">
      <x:c r="C33" s="9"/>
      <x:c r="I33" s="43" t="s">
        <x:v>195</x:v>
      </x:c>
      <x:c r="J33" s="41" t="s">
        <x:v>217</x:v>
      </x:c>
      <x:c r="K33" s="57" t="s">
        <x:v>141</x:v>
      </x:c>
      <x:c r="L33" s="41" t="s">
        <x:v>203</x:v>
      </x:c>
      <x:c r="M33" s="44"/>
      <x:c r="N33" s="45"/>
      <x:c r="P33" s="43" t="s">
        <x:v>195</x:v>
      </x:c>
      <x:c r="Q33" s="41" t="s">
        <x:v>217</x:v>
      </x:c>
      <x:c r="R33" s="57" t="s">
        <x:v>141</x:v>
      </x:c>
      <x:c r="S33" s="41" t="s">
        <x:v>203</x:v>
      </x:c>
      <x:c r="T33" s="44"/>
      <x:c r="U33" s="45"/>
    </x:row>
    <x:row r="34" spans="3:21" ht="17.10000000000000142109" customHeight="1">
      <x:c r="C34" s="9"/>
      <x:c r="I34" s="46" t="s">
        <x:v>153</x:v>
      </x:c>
      <x:c r="J34" s="42" t="s">
        <x:v>139</x:v>
      </x:c>
      <x:c r="K34" s="58" t="s">
        <x:v>153</x:v>
      </x:c>
      <x:c r="L34" s="42"/>
      <x:c r="M34" s="47"/>
      <x:c r="N34" s="48"/>
      <x:c r="P34" s="46" t="s">
        <x:v>139</x:v>
      </x:c>
      <x:c r="Q34" s="42" t="s">
        <x:v>139</x:v>
      </x:c>
      <x:c r="R34" s="58" t="s">
        <x:v>153</x:v>
      </x:c>
      <x:c r="S34" s="42"/>
      <x:c r="T34" s="47"/>
      <x:c r="U34" s="48"/>
    </x:row>
    <x:row r="35" spans="3:21" ht="17.10000000000000142109" customHeight="1">
      <x:c r="C35" s="9"/>
      <x:c r="I35" s="43" t="s">
        <x:v>142</x:v>
      </x:c>
      <x:c r="J35" s="41" t="s">
        <x:v>149</x:v>
      </x:c>
      <x:c r="K35" s="57" t="s">
        <x:v>152</x:v>
      </x:c>
      <x:c r="L35" s="57" t="s">
        <x:v>127</x:v>
      </x:c>
      <x:c r="M35" s="44"/>
      <x:c r="N35" s="45" t="s">
        <x:v>137</x:v>
      </x:c>
      <x:c r="P35" s="43" t="s">
        <x:v>142</x:v>
      </x:c>
      <x:c r="Q35" s="41" t="s">
        <x:v>149</x:v>
      </x:c>
      <x:c r="R35" s="57" t="s">
        <x:v>152</x:v>
      </x:c>
      <x:c r="S35" s="57" t="s">
        <x:v>127</x:v>
      </x:c>
      <x:c r="T35" s="44"/>
      <x:c r="U35" s="45" t="s">
        <x:v>137</x:v>
      </x:c>
    </x:row>
    <x:row r="36" spans="3:21" ht="17.10000000000000142109" customHeight="1">
      <x:c r="C36" s="9"/>
      <x:c r="I36" s="49"/>
      <x:c r="J36" s="47">
        <x:v>-1</x:v>
      </x:c>
      <x:c r="K36" s="59">
        <x:v>2</x:v>
      </x:c>
      <x:c r="L36" s="47"/>
      <x:c r="M36" s="47"/>
      <x:c r="N36" s="50">
        <x:f>I34+J34+K34+L34+M34+N34+I36+J36+K36+L36+M36</x:f>
        <x:v>6</x:v>
      </x:c>
      <x:c r="P36" s="49"/>
      <x:c r="Q36" s="47"/>
      <x:c r="R36" s="59"/>
      <x:c r="S36" s="47"/>
      <x:c r="T36" s="47"/>
      <x:c r="U36" s="50">
        <x:f>P34+Q34+R34+S34+T34+U34+P36+Q36+R36+S36+T36</x:f>
        <x:v>7</x:v>
      </x:c>
    </x:row>
    <x:row r="37" spans="3:3" ht="30" customHeight="1">
      <x:c r="C37" s="9"/>
    </x:row>
    <x:row r="38" spans="2:21">
      <x:c r="B38" s="14" t="s">
        <x:v>112</x:v>
      </x:c>
      <x:c r="C38" s="92" t="s">
        <x:v>111</x:v>
      </x:c>
      <x:c r="D38" s="93"/>
      <x:c r="E38" s="33" t="s">
        <x:v>143</x:v>
      </x:c>
      <x:c r="F38" s="79" t="s">
        <x:v>151</x:v>
      </x:c>
      <x:c r="G38" s="62"/>
      <x:c r="I38" s="14" t="s">
        <x:v>112</x:v>
      </x:c>
      <x:c r="J38" s="77" t="s">
        <x:v>109</x:v>
      </x:c>
      <x:c r="K38" s="78"/>
      <x:c r="L38" s="33" t="s">
        <x:v>143</x:v>
      </x:c>
      <x:c r="M38" s="79" t="str">
        <x:f>RIGHT(C27,1)</x:f>
        <x:v>1</x:v>
      </x:c>
      <x:c r="N38" s="62"/>
      <x:c r="P38" s="14" t="s">
        <x:v>112</x:v>
      </x:c>
      <x:c r="Q38" s="77" t="s">
        <x:v>109</x:v>
      </x:c>
      <x:c r="R38" s="78"/>
      <x:c r="S38" s="33" t="s">
        <x:v>143</x:v>
      </x:c>
      <x:c r="T38" s="79" t="str">
        <x:f>RIGHT(C28,1)</x:f>
        <x:v>2</x:v>
      </x:c>
      <x:c r="U38" s="62"/>
    </x:row>
    <x:row r="39" spans="2:21">
      <x:c r="B39" s="30" t="s">
        <x:v>106</x:v>
      </x:c>
      <x:c r="C39" s="80" t="str">
        <x:f>C23&amp;"(이동)"</x:f>
        <x:v>교활한 정보원(이동)</x:v>
      </x:c>
      <x:c r="D39" s="81"/>
      <x:c r="E39" s="81"/>
      <x:c r="F39" s="81"/>
      <x:c r="G39" s="82"/>
      <x:c r="I39" s="10" t="s">
        <x:v>106</x:v>
      </x:c>
      <x:c r="J39" s="83" t="str">
        <x:f>E27</x:f>
        <x:v>더러운 거래</x:v>
      </x:c>
      <x:c r="K39" s="84"/>
      <x:c r="L39" s="84"/>
      <x:c r="M39" s="84"/>
      <x:c r="N39" s="85"/>
      <x:c r="P39" s="10" t="s">
        <x:v>106</x:v>
      </x:c>
      <x:c r="Q39" s="83" t="str">
        <x:f>E28</x:f>
        <x:v>거짓 정보</x:v>
      </x:c>
      <x:c r="R39" s="84"/>
      <x:c r="S39" s="84"/>
      <x:c r="T39" s="84"/>
      <x:c r="U39" s="85"/>
    </x:row>
    <x:row r="40" spans="2:21" ht="249.94999999999998863132" customHeight="1">
      <x:c r="B40" s="10" t="s">
        <x:v>105</x:v>
      </x:c>
      <x:c r="C40" s="70" t="e">
        <x:v>#VALUE!</x:v>
      </x:c>
      <x:c r="D40" s="70"/>
      <x:c r="E40" s="70"/>
      <x:c r="F40" s="70"/>
      <x:c r="G40" s="71"/>
      <x:c r="I40" s="10" t="s">
        <x:v>105</x:v>
      </x:c>
      <x:c r="J40" s="70" t="e">
        <x:v>#VALUE!</x:v>
      </x:c>
      <x:c r="K40" s="70"/>
      <x:c r="L40" s="70"/>
      <x:c r="M40" s="70"/>
      <x:c r="N40" s="71"/>
      <x:c r="P40" s="10" t="s">
        <x:v>105</x:v>
      </x:c>
      <x:c r="Q40" s="70" t="e">
        <x:v>#VALUE!</x:v>
      </x:c>
      <x:c r="R40" s="70"/>
      <x:c r="S40" s="70"/>
      <x:c r="T40" s="70"/>
      <x:c r="U40" s="71"/>
    </x:row>
    <x:row r="41" spans="2:21" ht="53.25" customHeight="1">
      <x:c r="B41" s="10" t="s">
        <x:v>98</x:v>
      </x:c>
      <x:c r="C41" s="74" t="s">
        <x:v>43</x:v>
      </x:c>
      <x:c r="D41" s="75"/>
      <x:c r="E41" s="75"/>
      <x:c r="F41" s="75"/>
      <x:c r="G41" s="76"/>
      <x:c r="I41" s="10" t="s">
        <x:v>98</x:v>
      </x:c>
      <x:c r="J41" s="74" t="s">
        <x:v>14</x:v>
      </x:c>
      <x:c r="K41" s="75"/>
      <x:c r="L41" s="75"/>
      <x:c r="M41" s="75"/>
      <x:c r="N41" s="76"/>
      <x:c r="P41" s="10" t="s">
        <x:v>98</x:v>
      </x:c>
      <x:c r="Q41" s="74" t="s">
        <x:v>2</x:v>
      </x:c>
      <x:c r="R41" s="75"/>
      <x:c r="S41" s="75"/>
      <x:c r="T41" s="75"/>
      <x:c r="U41" s="76"/>
    </x:row>
    <x:row r="42" spans="2:21" ht="258" customHeight="1">
      <x:c r="B42" s="34" t="s">
        <x:v>177</x:v>
      </x:c>
      <x:c r="C42" s="72" t="e">
        <x:v>#VALUE!</x:v>
      </x:c>
      <x:c r="D42" s="72"/>
      <x:c r="E42" s="72"/>
      <x:c r="F42" s="72"/>
      <x:c r="G42" s="73"/>
      <x:c r="I42" s="34" t="s">
        <x:v>177</x:v>
      </x:c>
      <x:c r="J42" s="72" t="e">
        <x:v>#VALUE!</x:v>
      </x:c>
      <x:c r="K42" s="72"/>
      <x:c r="L42" s="72"/>
      <x:c r="M42" s="72"/>
      <x:c r="N42" s="73"/>
      <x:c r="P42" s="34" t="s">
        <x:v>177</x:v>
      </x:c>
      <x:c r="Q42" s="72" t="e">
        <x:v>#VALUE!</x:v>
      </x:c>
      <x:c r="R42" s="72"/>
      <x:c r="S42" s="72"/>
      <x:c r="T42" s="72"/>
      <x:c r="U42" s="73"/>
    </x:row>
    <x:row r="43" ht="30" customHeight="1"/>
    <x:row r="44" spans="2:7">
      <x:c r="B44" s="14" t="s">
        <x:v>106</x:v>
      </x:c>
      <x:c r="C44" s="88" t="str">
        <x:f>'영장(C,H,M,L)'!$J$6</x:f>
        <x:v>현자의 돌을 지닌 연금술사</x:v>
      </x:c>
      <x:c r="D44" s="88"/>
      <x:c r="E44" s="88"/>
      <x:c r="F44" s="88"/>
      <x:c r="G44" s="89"/>
    </x:row>
    <x:row r="45" spans="2:7">
      <x:c r="B45" s="10" t="s">
        <x:v>113</x:v>
      </x:c>
      <x:c r="C45" s="12" t="str">
        <x:f>'캐릭터 설정정리'!$B$2</x:f>
        <x:v>영장</x:v>
      </x:c>
      <x:c r="D45" s="13" t="s">
        <x:v>104</x:v>
      </x:c>
      <x:c r="E45" s="12" t="str">
        <x:f>'캐릭터 설정정리'!$E$5</x:f>
        <x:v>M</x:v>
      </x:c>
      <x:c r="F45" s="13" t="s">
        <x:v>101</x:v>
      </x:c>
      <x:c r="G45" s="11" t="str">
        <x:f>'캐릭터 설정정리'!$D$4</x:f>
        <x:v>서포터</x:v>
      </x:c>
    </x:row>
    <x:row r="46" spans="2:9" ht="249.94999999999998863132" customHeight="1">
      <x:c r="B46" s="10" t="s">
        <x:v>105</x:v>
      </x:c>
      <x:c r="C46" s="70"/>
      <x:c r="D46" s="70"/>
      <x:c r="E46" s="70"/>
      <x:c r="F46" s="70"/>
      <x:c r="G46" s="71"/>
      <x:c r="I46" s="4"/>
    </x:row>
    <x:row r="47" spans="2:14" ht="17.25">
      <x:c r="B47" s="10" t="s">
        <x:v>99</x:v>
      </x:c>
      <x:c r="C47" s="103">
        <x:v>3</x:v>
      </x:c>
      <x:c r="D47" s="104"/>
      <x:c r="E47" s="13" t="s">
        <x:v>108</x:v>
      </x:c>
      <x:c r="F47" s="103">
        <x:v>4</x:v>
      </x:c>
      <x:c r="G47" s="105"/>
      <x:c r="I47" s="4"/>
      <x:c r="J47" s="31"/>
      <x:c r="K47" s="31"/>
      <x:c r="L47" s="31"/>
      <x:c r="M47" s="31"/>
      <x:c r="N47" s="31"/>
    </x:row>
    <x:row r="48" spans="2:14">
      <x:c r="B48" s="94" t="s">
        <x:v>109</x:v>
      </x:c>
      <x:c r="C48" s="90" t="s">
        <x:v>178</x:v>
      </x:c>
      <x:c r="D48" s="91"/>
      <x:c r="E48" s="83" t="s">
        <x:v>200</x:v>
      </x:c>
      <x:c r="F48" s="84"/>
      <x:c r="G48" s="85"/>
      <x:c r="I48" s="8" t="s">
        <x:v>170</x:v>
      </x:c>
      <x:c r="J48" s="7" t="s">
        <x:v>189</x:v>
      </x:c>
      <x:c r="K48" s="6" t="s">
        <x:v>97</x:v>
      </x:c>
      <x:c r="L48" s="5" t="s">
        <x:v>107</x:v>
      </x:c>
      <x:c r="M48" s="32"/>
      <x:c r="N48" s="32"/>
    </x:row>
    <x:row r="49" spans="2:14" ht="17.25">
      <x:c r="B49" s="95"/>
      <x:c r="C49" s="90" t="s">
        <x:v>183</x:v>
      </x:c>
      <x:c r="D49" s="91"/>
      <x:c r="E49" s="83" t="s">
        <x:v>199</x:v>
      </x:c>
      <x:c r="F49" s="84"/>
      <x:c r="G49" s="85"/>
      <x:c r="I49" s="3">
        <x:f>C47+F47</x:f>
        <x:v>7</x:v>
      </x:c>
      <x:c r="J49" s="2">
        <x:f>SUBTOTAL(3,C48:D52)</x:f>
        <x:v>2</x:v>
      </x:c>
      <x:c r="K49" s="2">
        <x:f>CHOOSE(MATCH(E45,{"R1","R2","H","M","L"},0),4,5,12,8,6)</x:f>
        <x:v>8</x:v>
      </x:c>
      <x:c r="L49" s="1">
        <x:f>K49-I49-J49</x:f>
        <x:v>-1</x:v>
      </x:c>
      <x:c r="M49" s="32"/>
      <x:c r="N49" s="32"/>
    </x:row>
    <x:row r="50" spans="2:14">
      <x:c r="B50" s="95"/>
      <x:c r="C50" s="90"/>
      <x:c r="D50" s="91"/>
      <x:c r="E50" s="83"/>
      <x:c r="F50" s="84"/>
      <x:c r="G50" s="85"/>
      <x:c r="J50" s="32"/>
      <x:c r="K50" s="32"/>
      <x:c r="L50" s="32"/>
      <x:c r="M50" s="32"/>
      <x:c r="N50" s="32"/>
    </x:row>
    <x:row r="51" spans="2:14">
      <x:c r="B51" s="95"/>
      <x:c r="C51" s="90"/>
      <x:c r="D51" s="91"/>
      <x:c r="E51" s="83"/>
      <x:c r="F51" s="84"/>
      <x:c r="G51" s="85"/>
      <x:c r="J51" s="32"/>
      <x:c r="K51" s="32"/>
      <x:c r="L51" s="32"/>
      <x:c r="M51" s="32"/>
      <x:c r="N51" s="32"/>
    </x:row>
    <x:row r="52" spans="2:14" ht="17.25">
      <x:c r="B52" s="96"/>
      <x:c r="C52" s="101"/>
      <x:c r="D52" s="102"/>
      <x:c r="E52" s="99"/>
      <x:c r="F52" s="99"/>
      <x:c r="G52" s="100"/>
      <x:c r="J52" s="32"/>
      <x:c r="K52" s="32"/>
      <x:c r="L52" s="32"/>
      <x:c r="M52" s="32"/>
      <x:c r="N52" s="32"/>
    </x:row>
    <x:row r="53" spans="3:3" ht="30" customHeight="1">
      <x:c r="C53" s="9"/>
    </x:row>
    <x:row r="54" spans="3:28" ht="17.10000000000000142109" customHeight="1">
      <x:c r="C54" s="9"/>
      <x:c r="I54" s="43" t="s">
        <x:v>195</x:v>
      </x:c>
      <x:c r="J54" s="41" t="s">
        <x:v>217</x:v>
      </x:c>
      <x:c r="K54" s="57" t="s">
        <x:v>141</x:v>
      </x:c>
      <x:c r="L54" s="41" t="s">
        <x:v>203</x:v>
      </x:c>
      <x:c r="M54" s="44"/>
      <x:c r="N54" s="45"/>
      <x:c r="P54" s="43" t="s">
        <x:v>195</x:v>
      </x:c>
      <x:c r="Q54" s="41" t="s">
        <x:v>217</x:v>
      </x:c>
      <x:c r="R54" s="57" t="s">
        <x:v>141</x:v>
      </x:c>
      <x:c r="S54" s="41" t="s">
        <x:v>203</x:v>
      </x:c>
      <x:c r="T54" s="44"/>
      <x:c r="U54" s="45"/>
      <x:c r="W54" s="39"/>
      <x:c r="X54" s="39"/>
      <x:c r="Y54" s="39"/>
      <x:c r="Z54" s="39"/>
      <x:c r="AA54" s="40"/>
      <x:c r="AB54" s="40"/>
    </x:row>
    <x:row r="55" spans="3:28" ht="17.10000000000000142109" customHeight="1">
      <x:c r="C55" s="9"/>
      <x:c r="I55" s="46" t="s">
        <x:v>153</x:v>
      </x:c>
      <x:c r="J55" s="42" t="s">
        <x:v>153</x:v>
      </x:c>
      <x:c r="K55" s="58" t="s">
        <x:v>153</x:v>
      </x:c>
      <x:c r="L55" s="42"/>
      <x:c r="M55" s="47"/>
      <x:c r="N55" s="48"/>
      <x:c r="P55" s="46" t="s">
        <x:v>150</x:v>
      </x:c>
      <x:c r="Q55" s="42" t="s">
        <x:v>150</x:v>
      </x:c>
      <x:c r="R55" s="58" t="s">
        <x:v>150</x:v>
      </x:c>
      <x:c r="S55" s="42"/>
      <x:c r="T55" s="47"/>
      <x:c r="U55" s="48"/>
      <x:c r="W55" s="39"/>
      <x:c r="X55" s="39"/>
      <x:c r="Y55" s="39"/>
      <x:c r="Z55" s="39"/>
      <x:c r="AA55" s="40"/>
      <x:c r="AB55" s="40"/>
    </x:row>
    <x:row r="56" spans="3:28" ht="17.10000000000000142109" customHeight="1">
      <x:c r="C56" s="9"/>
      <x:c r="I56" s="43" t="s">
        <x:v>142</x:v>
      </x:c>
      <x:c r="J56" s="41" t="s">
        <x:v>149</x:v>
      </x:c>
      <x:c r="K56" s="57" t="s">
        <x:v>152</x:v>
      </x:c>
      <x:c r="L56" s="57" t="s">
        <x:v>127</x:v>
      </x:c>
      <x:c r="M56" s="44"/>
      <x:c r="N56" s="45" t="s">
        <x:v>137</x:v>
      </x:c>
      <x:c r="P56" s="43" t="s">
        <x:v>142</x:v>
      </x:c>
      <x:c r="Q56" s="41" t="s">
        <x:v>149</x:v>
      </x:c>
      <x:c r="R56" s="57" t="s">
        <x:v>152</x:v>
      </x:c>
      <x:c r="S56" s="57" t="s">
        <x:v>127</x:v>
      </x:c>
      <x:c r="T56" s="44"/>
      <x:c r="U56" s="45" t="s">
        <x:v>137</x:v>
      </x:c>
      <x:c r="W56" s="39"/>
      <x:c r="X56" s="39"/>
      <x:c r="Y56" s="39"/>
      <x:c r="Z56" s="39"/>
      <x:c r="AA56" s="40"/>
      <x:c r="AB56" s="40"/>
    </x:row>
    <x:row r="57" spans="3:28" ht="17.10000000000000142109" customHeight="1">
      <x:c r="C57" s="9"/>
      <x:c r="I57" s="49">
        <x:v>1</x:v>
      </x:c>
      <x:c r="J57" s="47"/>
      <x:c r="K57" s="59"/>
      <x:c r="L57" s="47">
        <x:v>-1</x:v>
      </x:c>
      <x:c r="M57" s="47"/>
      <x:c r="N57" s="50">
        <x:f>I55+J55+K55+L55+M55+N55+I57+J57+K57+L57+M57</x:f>
        <x:v>3</x:v>
      </x:c>
      <x:c r="P57" s="49"/>
      <x:c r="Q57" s="47"/>
      <x:c r="R57" s="59"/>
      <x:c r="S57" s="47"/>
      <x:c r="T57" s="47"/>
      <x:c r="U57" s="50">
        <x:f>P55+Q55+R55+S55+T55+U55+P57+Q57+R57+S57+T57</x:f>
        <x:v>6</x:v>
      </x:c>
      <x:c r="W57" s="40"/>
      <x:c r="X57" s="40"/>
      <x:c r="Y57" s="40"/>
      <x:c r="Z57" s="40"/>
      <x:c r="AA57" s="40"/>
      <x:c r="AB57" s="51"/>
    </x:row>
    <x:row r="58" spans="3:3" ht="30" customHeight="1">
      <x:c r="C58" s="9"/>
    </x:row>
    <x:row r="59" spans="2:26">
      <x:c r="B59" s="14" t="s">
        <x:v>112</x:v>
      </x:c>
      <x:c r="C59" s="92" t="s">
        <x:v>111</x:v>
      </x:c>
      <x:c r="D59" s="93"/>
      <x:c r="E59" s="33" t="s">
        <x:v>143</x:v>
      </x:c>
      <x:c r="F59" s="79" t="s">
        <x:v>151</x:v>
      </x:c>
      <x:c r="G59" s="62"/>
      <x:c r="I59" s="14" t="s">
        <x:v>112</x:v>
      </x:c>
      <x:c r="J59" s="77" t="s">
        <x:v>109</x:v>
      </x:c>
      <x:c r="K59" s="78"/>
      <x:c r="L59" s="33" t="s">
        <x:v>143</x:v>
      </x:c>
      <x:c r="M59" s="79" t="str">
        <x:f>RIGHT(C48,1)</x:f>
        <x:v>1</x:v>
      </x:c>
      <x:c r="N59" s="62"/>
      <x:c r="P59" s="14" t="s">
        <x:v>112</x:v>
      </x:c>
      <x:c r="Q59" s="77" t="s">
        <x:v>109</x:v>
      </x:c>
      <x:c r="R59" s="78"/>
      <x:c r="S59" s="33" t="s">
        <x:v>143</x:v>
      </x:c>
      <x:c r="T59" s="79" t="str">
        <x:f>RIGHT(C49,1)</x:f>
        <x:v>2</x:v>
      </x:c>
      <x:c r="U59" s="62"/>
      <x:c r="W59" s="4"/>
      <x:c r="Z59" s="4"/>
    </x:row>
    <x:row r="60" spans="2:23">
      <x:c r="B60" s="30" t="s">
        <x:v>106</x:v>
      </x:c>
      <x:c r="C60" s="80" t="str">
        <x:f>C44&amp;"(이동)"</x:f>
        <x:v>현자의 돌을 지닌 연금술사(이동)</x:v>
      </x:c>
      <x:c r="D60" s="81"/>
      <x:c r="E60" s="81"/>
      <x:c r="F60" s="81"/>
      <x:c r="G60" s="82"/>
      <x:c r="I60" s="10" t="s">
        <x:v>106</x:v>
      </x:c>
      <x:c r="J60" s="83" t="str">
        <x:f>E48</x:f>
        <x:v>변환: 생명</x:v>
      </x:c>
      <x:c r="K60" s="84"/>
      <x:c r="L60" s="84"/>
      <x:c r="M60" s="84"/>
      <x:c r="N60" s="85"/>
      <x:c r="P60" s="10" t="s">
        <x:v>106</x:v>
      </x:c>
      <x:c r="Q60" s="83" t="str">
        <x:f>E49</x:f>
        <x:v>변환: 물질</x:v>
      </x:c>
      <x:c r="R60" s="84"/>
      <x:c r="S60" s="84"/>
      <x:c r="T60" s="84"/>
      <x:c r="U60" s="85"/>
      <x:c r="W60" s="4"/>
    </x:row>
    <x:row r="61" spans="2:23" ht="249.94999999999998863132" customHeight="1">
      <x:c r="B61" s="10" t="s">
        <x:v>105</x:v>
      </x:c>
      <x:c r="C61" s="70"/>
      <x:c r="D61" s="70"/>
      <x:c r="E61" s="70"/>
      <x:c r="F61" s="70"/>
      <x:c r="G61" s="71"/>
      <x:c r="I61" s="10" t="s">
        <x:v>105</x:v>
      </x:c>
      <x:c r="J61" s="70"/>
      <x:c r="K61" s="70"/>
      <x:c r="L61" s="70"/>
      <x:c r="M61" s="70"/>
      <x:c r="N61" s="71"/>
      <x:c r="P61" s="10" t="s">
        <x:v>105</x:v>
      </x:c>
      <x:c r="Q61" s="70"/>
      <x:c r="R61" s="70"/>
      <x:c r="S61" s="70"/>
      <x:c r="T61" s="70"/>
      <x:c r="U61" s="71"/>
      <x:c r="W61" s="4"/>
    </x:row>
    <x:row r="62" spans="2:28" ht="53.25" customHeight="1">
      <x:c r="B62" s="10" t="s">
        <x:v>98</x:v>
      </x:c>
      <x:c r="C62" s="74" t="s">
        <x:v>43</x:v>
      </x:c>
      <x:c r="D62" s="75"/>
      <x:c r="E62" s="75"/>
      <x:c r="F62" s="75"/>
      <x:c r="G62" s="76"/>
      <x:c r="I62" s="10" t="s">
        <x:v>98</x:v>
      </x:c>
      <x:c r="J62" s="74" t="s">
        <x:v>18</x:v>
      </x:c>
      <x:c r="K62" s="75"/>
      <x:c r="L62" s="75"/>
      <x:c r="M62" s="75"/>
      <x:c r="N62" s="76"/>
      <x:c r="P62" s="10" t="s">
        <x:v>98</x:v>
      </x:c>
      <x:c r="Q62" s="74" t="s">
        <x:v>59</x:v>
      </x:c>
      <x:c r="R62" s="75"/>
      <x:c r="S62" s="75"/>
      <x:c r="T62" s="75"/>
      <x:c r="U62" s="76"/>
      <x:c r="W62" s="4"/>
      <x:c r="X62" s="36"/>
      <x:c r="Y62" s="31"/>
      <x:c r="Z62" s="31"/>
      <x:c r="AA62" s="31"/>
      <x:c r="AB62" s="31"/>
    </x:row>
    <x:row r="63" spans="2:28" ht="258" customHeight="1">
      <x:c r="B63" s="34" t="s">
        <x:v>177</x:v>
      </x:c>
      <x:c r="C63" s="72" t="e">
        <x:v>#VALUE!</x:v>
      </x:c>
      <x:c r="D63" s="72"/>
      <x:c r="E63" s="72"/>
      <x:c r="F63" s="72"/>
      <x:c r="G63" s="73"/>
      <x:c r="I63" s="34" t="s">
        <x:v>177</x:v>
      </x:c>
      <x:c r="J63" s="72" t="e">
        <x:v>#VALUE!</x:v>
      </x:c>
      <x:c r="K63" s="72"/>
      <x:c r="L63" s="72"/>
      <x:c r="M63" s="72"/>
      <x:c r="N63" s="73"/>
      <x:c r="P63" s="34" t="s">
        <x:v>177</x:v>
      </x:c>
      <x:c r="Q63" s="72" t="e">
        <x:v>#VALUE!</x:v>
      </x:c>
      <x:c r="R63" s="72"/>
      <x:c r="S63" s="72"/>
      <x:c r="T63" s="72"/>
      <x:c r="U63" s="73"/>
      <x:c r="W63" s="35"/>
      <x:c r="X63" s="32"/>
      <x:c r="Y63" s="32"/>
      <x:c r="Z63" s="32"/>
      <x:c r="AA63" s="32"/>
      <x:c r="AB63" s="32"/>
    </x:row>
  </x:sheetData>
  <x:mergeCells count="105">
    <x:mergeCell ref="C2:G2"/>
    <x:mergeCell ref="C4:G4"/>
    <x:mergeCell ref="C5:D5"/>
    <x:mergeCell ref="F5:G5"/>
    <x:mergeCell ref="B6:B10"/>
    <x:mergeCell ref="C6:D6"/>
    <x:mergeCell ref="E6:G6"/>
    <x:mergeCell ref="C7:D7"/>
    <x:mergeCell ref="E7:G7"/>
    <x:mergeCell ref="C8:D8"/>
    <x:mergeCell ref="E8:G8"/>
    <x:mergeCell ref="C9:D9"/>
    <x:mergeCell ref="E9:G9"/>
    <x:mergeCell ref="C10:D10"/>
    <x:mergeCell ref="E10:G10"/>
    <x:mergeCell ref="C25:G25"/>
    <x:mergeCell ref="J17:K17"/>
    <x:mergeCell ref="M17:N17"/>
    <x:mergeCell ref="C18:G18"/>
    <x:mergeCell ref="J18:N18"/>
    <x:mergeCell ref="C19:G19"/>
    <x:mergeCell ref="J19:N19"/>
    <x:mergeCell ref="C17:D17"/>
    <x:mergeCell ref="F17:G17"/>
    <x:mergeCell ref="C20:G20"/>
    <x:mergeCell ref="J20:N20"/>
    <x:mergeCell ref="C21:G21"/>
    <x:mergeCell ref="J21:N21"/>
    <x:mergeCell ref="C23:G23"/>
    <x:mergeCell ref="C26:D26"/>
    <x:mergeCell ref="F26:G26"/>
    <x:mergeCell ref="B27:B31"/>
    <x:mergeCell ref="C27:D27"/>
    <x:mergeCell ref="E27:G27"/>
    <x:mergeCell ref="C28:D28"/>
    <x:mergeCell ref="E28:G28"/>
    <x:mergeCell ref="C29:D29"/>
    <x:mergeCell ref="E29:G29"/>
    <x:mergeCell ref="C30:D30"/>
    <x:mergeCell ref="E30:G30"/>
    <x:mergeCell ref="C31:D31"/>
    <x:mergeCell ref="E31:G31"/>
    <x:mergeCell ref="C39:G39"/>
    <x:mergeCell ref="J39:N39"/>
    <x:mergeCell ref="Q39:U39"/>
    <x:mergeCell ref="J38:K38"/>
    <x:mergeCell ref="C47:D47"/>
    <x:mergeCell ref="F47:G47"/>
    <x:mergeCell ref="C40:G40"/>
    <x:mergeCell ref="J40:N40"/>
    <x:mergeCell ref="Q40:U40"/>
    <x:mergeCell ref="C41:G41"/>
    <x:mergeCell ref="J41:N41"/>
    <x:mergeCell ref="Q41:U41"/>
    <x:mergeCell ref="C42:G42"/>
    <x:mergeCell ref="J42:N42"/>
    <x:mergeCell ref="Q42:U42"/>
    <x:mergeCell ref="C44:G44"/>
    <x:mergeCell ref="C38:D38"/>
    <x:mergeCell ref="F38:G38"/>
    <x:mergeCell ref="M38:N38"/>
    <x:mergeCell ref="Q38:R38"/>
    <x:mergeCell ref="T38:U38"/>
    <x:mergeCell ref="C59:D59"/>
    <x:mergeCell ref="F59:G59"/>
    <x:mergeCell ref="J59:K59"/>
    <x:mergeCell ref="M59:N59"/>
    <x:mergeCell ref="T59:U59"/>
    <x:mergeCell ref="Q59:R59"/>
    <x:mergeCell ref="C46:G46"/>
    <x:mergeCell ref="B48:B52"/>
    <x:mergeCell ref="C48:D48"/>
    <x:mergeCell ref="E48:G48"/>
    <x:mergeCell ref="C49:D49"/>
    <x:mergeCell ref="E49:G49"/>
    <x:mergeCell ref="C50:D50"/>
    <x:mergeCell ref="E50:G50"/>
    <x:mergeCell ref="C51:D51"/>
    <x:mergeCell ref="E51:G51"/>
    <x:mergeCell ref="C52:D52"/>
    <x:mergeCell ref="E52:G52"/>
    <x:mergeCell ref="C62:G62"/>
    <x:mergeCell ref="J62:N62"/>
    <x:mergeCell ref="Q62:U62"/>
    <x:mergeCell ref="C63:G63"/>
    <x:mergeCell ref="J63:N63"/>
    <x:mergeCell ref="Q63:U63"/>
    <x:mergeCell ref="C60:G60"/>
    <x:mergeCell ref="J60:N60"/>
    <x:mergeCell ref="Q60:U60"/>
    <x:mergeCell ref="C61:G61"/>
    <x:mergeCell ref="J61:N61"/>
    <x:mergeCell ref="Q61:U61"/>
    <x:mergeCell ref="X21:AB21"/>
    <x:mergeCell ref="X17:Y17"/>
    <x:mergeCell ref="AA17:AB17"/>
    <x:mergeCell ref="X18:AB18"/>
    <x:mergeCell ref="X19:AB19"/>
    <x:mergeCell ref="X20:AB20"/>
    <x:mergeCell ref="Q21:U21"/>
    <x:mergeCell ref="Q17:R17"/>
    <x:mergeCell ref="T17:U17"/>
    <x:mergeCell ref="Q18:U18"/>
    <x:mergeCell ref="Q19:U19"/>
    <x:mergeCell ref="Q20:U20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>
    <x:tabColor rgb="ff00b0f0"/>
  </x:sheetPr>
  <x:dimension ref="B2:AP63"/>
  <x:sheetViews>
    <x:sheetView topLeftCell="A22" zoomScale="55" zoomScaleNormal="55" zoomScaleSheetLayoutView="75" workbookViewId="0">
      <x:selection activeCell="X41" activeCellId="0" sqref="X41:AB41"/>
    </x:sheetView>
  </x:sheetViews>
  <x:sheetFormatPr defaultColWidth="9.00390625" defaultRowHeight="16.39999999999999857891"/>
  <x:cols>
    <x:col min="8" max="8" width="9" customWidth="1"/>
    <x:col min="15" max="15" width="9" customWidth="1"/>
    <x:col min="22" max="22" width="9" customWidth="1"/>
  </x:cols>
  <x:sheetData>
    <x:row r="2" spans="2:7" ht="16.75">
      <x:c r="B2" s="14" t="s">
        <x:v>106</x:v>
      </x:c>
      <x:c r="C2" s="88" t="str">
        <x:f>'영장(C,H,M,L)'!H5</x:f>
        <x:v>로열 에이드</x:v>
      </x:c>
      <x:c r="D2" s="88"/>
      <x:c r="E2" s="88"/>
      <x:c r="F2" s="88"/>
      <x:c r="G2" s="89"/>
    </x:row>
    <x:row r="3" spans="2:7">
      <x:c r="B3" s="10" t="s">
        <x:v>113</x:v>
      </x:c>
      <x:c r="C3" s="12" t="str">
        <x:f>'캐릭터 설정정리'!$B$2</x:f>
        <x:v>영장</x:v>
      </x:c>
      <x:c r="D3" s="13" t="s">
        <x:v>104</x:v>
      </x:c>
      <x:c r="E3" s="12" t="str">
        <x:f>'캐릭터 설정정리'!$D$5</x:f>
        <x:v>H</x:v>
      </x:c>
      <x:c r="F3" s="13" t="s">
        <x:v>101</x:v>
      </x:c>
      <x:c r="G3" s="11" t="str">
        <x:f>'캐릭터 설정정리'!$D$4</x:f>
        <x:v>서포터</x:v>
      </x:c>
    </x:row>
    <x:row r="4" spans="2:9" ht="249.94999999999998863132" customHeight="1">
      <x:c r="B4" s="10" t="s">
        <x:v>105</x:v>
      </x:c>
      <x:c r="C4" s="70" t="e">
        <x:v>#VALUE!</x:v>
      </x:c>
      <x:c r="D4" s="70"/>
      <x:c r="E4" s="70"/>
      <x:c r="F4" s="70"/>
      <x:c r="G4" s="71"/>
      <x:c r="I4" s="4"/>
    </x:row>
    <x:row r="5" spans="2:14">
      <x:c r="B5" s="10" t="s">
        <x:v>99</x:v>
      </x:c>
      <x:c r="C5" s="86">
        <x:v>3</x:v>
      </x:c>
      <x:c r="D5" s="86"/>
      <x:c r="E5" s="13" t="s">
        <x:v>108</x:v>
      </x:c>
      <x:c r="F5" s="86">
        <x:v>5</x:v>
      </x:c>
      <x:c r="G5" s="87"/>
      <x:c r="I5" s="4"/>
      <x:c r="J5" s="31"/>
      <x:c r="K5" s="31"/>
      <x:c r="L5" s="31"/>
      <x:c r="M5" s="31"/>
      <x:c r="N5" s="31"/>
    </x:row>
    <x:row r="6" spans="2:14" ht="16.75">
      <x:c r="B6" s="94" t="s">
        <x:v>109</x:v>
      </x:c>
      <x:c r="C6" s="90" t="s">
        <x:v>178</x:v>
      </x:c>
      <x:c r="D6" s="91"/>
      <x:c r="E6" s="70" t="s">
        <x:v>76</x:v>
      </x:c>
      <x:c r="F6" s="70"/>
      <x:c r="G6" s="71"/>
      <x:c r="I6" s="8" t="s">
        <x:v>170</x:v>
      </x:c>
      <x:c r="J6" s="7" t="s">
        <x:v>189</x:v>
      </x:c>
      <x:c r="K6" s="6" t="s">
        <x:v>97</x:v>
      </x:c>
      <x:c r="L6" s="5" t="s">
        <x:v>107</x:v>
      </x:c>
      <x:c r="M6" s="32"/>
      <x:c r="N6" s="32"/>
    </x:row>
    <x:row r="7" spans="2:14" ht="16.75">
      <x:c r="B7" s="95"/>
      <x:c r="C7" s="90" t="s">
        <x:v>178</x:v>
      </x:c>
      <x:c r="D7" s="91"/>
      <x:c r="E7" s="70" t="s">
        <x:v>232</x:v>
      </x:c>
      <x:c r="F7" s="70"/>
      <x:c r="G7" s="71"/>
      <x:c r="I7" s="3">
        <x:f>C5+F5</x:f>
        <x:v>8</x:v>
      </x:c>
      <x:c r="J7" s="2">
        <x:f>SUBTOTAL(3,C6:D10)</x:f>
        <x:v>4</x:v>
      </x:c>
      <x:c r="K7" s="2">
        <x:f>CHOOSE(MATCH(E3,{"R1","R2","H","M","L"},0),4,5,12,8,6)</x:f>
        <x:v>12</x:v>
      </x:c>
      <x:c r="L7" s="1">
        <x:f>K7-I7-J7</x:f>
        <x:v>0</x:v>
      </x:c>
      <x:c r="M7" s="32"/>
      <x:c r="N7" s="32"/>
    </x:row>
    <x:row r="8" spans="2:14">
      <x:c r="B8" s="95"/>
      <x:c r="C8" s="90" t="s">
        <x:v>178</x:v>
      </x:c>
      <x:c r="D8" s="91"/>
      <x:c r="E8" s="83" t="s">
        <x:v>75</x:v>
      </x:c>
      <x:c r="F8" s="84"/>
      <x:c r="G8" s="85"/>
      <x:c r="J8" s="32"/>
      <x:c r="K8" s="32"/>
      <x:c r="L8" s="32"/>
      <x:c r="M8" s="32"/>
      <x:c r="N8" s="32"/>
    </x:row>
    <x:row r="9" spans="2:14">
      <x:c r="B9" s="95"/>
      <x:c r="C9" s="90" t="s">
        <x:v>178</x:v>
      </x:c>
      <x:c r="D9" s="91"/>
      <x:c r="E9" s="83" t="s">
        <x:v>241</x:v>
      </x:c>
      <x:c r="F9" s="84"/>
      <x:c r="G9" s="85"/>
      <x:c r="J9" s="32"/>
      <x:c r="K9" s="32"/>
      <x:c r="L9" s="32"/>
      <x:c r="M9" s="32"/>
      <x:c r="N9" s="32"/>
    </x:row>
    <x:row r="10" spans="2:14" ht="16.75">
      <x:c r="B10" s="96"/>
      <x:c r="C10" s="101"/>
      <x:c r="D10" s="102"/>
      <x:c r="E10" s="99"/>
      <x:c r="F10" s="99"/>
      <x:c r="G10" s="100"/>
      <x:c r="J10" s="32"/>
      <x:c r="K10" s="32"/>
      <x:c r="L10" s="32"/>
      <x:c r="M10" s="32"/>
      <x:c r="N10" s="32"/>
    </x:row>
    <x:row r="11" spans="3:3" ht="30" customHeight="1">
      <x:c r="C11" s="9"/>
    </x:row>
    <x:row r="12" spans="3:42" ht="17.10000000000000142109" customHeight="1">
      <x:c r="C12" s="9"/>
      <x:c r="I12" s="43" t="s">
        <x:v>195</x:v>
      </x:c>
      <x:c r="J12" s="41" t="s">
        <x:v>217</x:v>
      </x:c>
      <x:c r="K12" s="57" t="s">
        <x:v>141</x:v>
      </x:c>
      <x:c r="L12" s="41" t="s">
        <x:v>203</x:v>
      </x:c>
      <x:c r="M12" s="44"/>
      <x:c r="N12" s="45"/>
      <x:c r="P12" s="43" t="s">
        <x:v>195</x:v>
      </x:c>
      <x:c r="Q12" s="41" t="s">
        <x:v>217</x:v>
      </x:c>
      <x:c r="R12" s="57" t="s">
        <x:v>141</x:v>
      </x:c>
      <x:c r="S12" s="41" t="s">
        <x:v>203</x:v>
      </x:c>
      <x:c r="T12" s="44"/>
      <x:c r="U12" s="45"/>
      <x:c r="W12" s="43" t="s">
        <x:v>195</x:v>
      </x:c>
      <x:c r="X12" s="41" t="s">
        <x:v>217</x:v>
      </x:c>
      <x:c r="Y12" s="57" t="s">
        <x:v>141</x:v>
      </x:c>
      <x:c r="Z12" s="41" t="s">
        <x:v>203</x:v>
      </x:c>
      <x:c r="AA12" s="44"/>
      <x:c r="AB12" s="45"/>
      <x:c r="AD12" s="43" t="s">
        <x:v>195</x:v>
      </x:c>
      <x:c r="AE12" s="41" t="s">
        <x:v>217</x:v>
      </x:c>
      <x:c r="AF12" s="57" t="s">
        <x:v>141</x:v>
      </x:c>
      <x:c r="AG12" s="41" t="s">
        <x:v>203</x:v>
      </x:c>
      <x:c r="AH12" s="44"/>
      <x:c r="AI12" s="45"/>
      <x:c r="AK12" s="39"/>
      <x:c r="AL12" s="39"/>
      <x:c r="AM12" s="39"/>
      <x:c r="AN12" s="39"/>
      <x:c r="AO12" s="40"/>
      <x:c r="AP12" s="40"/>
    </x:row>
    <x:row r="13" spans="3:42" ht="17.10000000000000142109" customHeight="1">
      <x:c r="C13" s="9"/>
      <x:c r="I13" s="46"/>
      <x:c r="J13" s="42"/>
      <x:c r="K13" s="58"/>
      <x:c r="L13" s="42"/>
      <x:c r="M13" s="47"/>
      <x:c r="N13" s="48"/>
      <x:c r="P13" s="46"/>
      <x:c r="Q13" s="42"/>
      <x:c r="R13" s="58"/>
      <x:c r="S13" s="42"/>
      <x:c r="T13" s="47"/>
      <x:c r="U13" s="48"/>
      <x:c r="W13" s="46"/>
      <x:c r="X13" s="42"/>
      <x:c r="Y13" s="58"/>
      <x:c r="Z13" s="42"/>
      <x:c r="AA13" s="47"/>
      <x:c r="AB13" s="48"/>
      <x:c r="AD13" s="46"/>
      <x:c r="AE13" s="42"/>
      <x:c r="AF13" s="58"/>
      <x:c r="AG13" s="42"/>
      <x:c r="AH13" s="47"/>
      <x:c r="AI13" s="48"/>
      <x:c r="AK13" s="39"/>
      <x:c r="AL13" s="39"/>
      <x:c r="AM13" s="39"/>
      <x:c r="AN13" s="39"/>
      <x:c r="AO13" s="40"/>
      <x:c r="AP13" s="40"/>
    </x:row>
    <x:row r="14" spans="3:42" ht="17.10000000000000142109" customHeight="1">
      <x:c r="C14" s="9"/>
      <x:c r="I14" s="43" t="s">
        <x:v>142</x:v>
      </x:c>
      <x:c r="J14" s="41" t="s">
        <x:v>149</x:v>
      </x:c>
      <x:c r="K14" s="57" t="s">
        <x:v>152</x:v>
      </x:c>
      <x:c r="L14" s="57" t="s">
        <x:v>127</x:v>
      </x:c>
      <x:c r="M14" s="44"/>
      <x:c r="N14" s="45" t="s">
        <x:v>137</x:v>
      </x:c>
      <x:c r="P14" s="43" t="s">
        <x:v>142</x:v>
      </x:c>
      <x:c r="Q14" s="41" t="s">
        <x:v>149</x:v>
      </x:c>
      <x:c r="R14" s="57" t="s">
        <x:v>152</x:v>
      </x:c>
      <x:c r="S14" s="57" t="s">
        <x:v>127</x:v>
      </x:c>
      <x:c r="T14" s="44"/>
      <x:c r="U14" s="45" t="s">
        <x:v>137</x:v>
      </x:c>
      <x:c r="W14" s="43" t="s">
        <x:v>142</x:v>
      </x:c>
      <x:c r="X14" s="41" t="s">
        <x:v>149</x:v>
      </x:c>
      <x:c r="Y14" s="57" t="s">
        <x:v>152</x:v>
      </x:c>
      <x:c r="Z14" s="57" t="s">
        <x:v>127</x:v>
      </x:c>
      <x:c r="AA14" s="44"/>
      <x:c r="AB14" s="45" t="s">
        <x:v>137</x:v>
      </x:c>
      <x:c r="AD14" s="43" t="s">
        <x:v>142</x:v>
      </x:c>
      <x:c r="AE14" s="41" t="s">
        <x:v>149</x:v>
      </x:c>
      <x:c r="AF14" s="57" t="s">
        <x:v>152</x:v>
      </x:c>
      <x:c r="AG14" s="57" t="s">
        <x:v>127</x:v>
      </x:c>
      <x:c r="AH14" s="44"/>
      <x:c r="AI14" s="45" t="s">
        <x:v>137</x:v>
      </x:c>
      <x:c r="AK14" s="39"/>
      <x:c r="AL14" s="39"/>
      <x:c r="AM14" s="39"/>
      <x:c r="AN14" s="40"/>
      <x:c r="AO14" s="40"/>
      <x:c r="AP14" s="40"/>
    </x:row>
    <x:row r="15" spans="3:42" ht="17.10000000000000142109" customHeight="1">
      <x:c r="C15" s="9"/>
      <x:c r="I15" s="49"/>
      <x:c r="J15" s="47"/>
      <x:c r="K15" s="59"/>
      <x:c r="L15" s="47"/>
      <x:c r="M15" s="47"/>
      <x:c r="N15" s="50">
        <x:f>I13+J13+K13+L13+M13+N13+I15+J15+K15+L15+M15</x:f>
        <x:v>0</x:v>
      </x:c>
      <x:c r="P15" s="49"/>
      <x:c r="Q15" s="47"/>
      <x:c r="R15" s="59"/>
      <x:c r="S15" s="47"/>
      <x:c r="T15" s="47"/>
      <x:c r="U15" s="50">
        <x:f>P13+Q13+R13+S13+T13+U13+P15+Q15+R15+S15+T15</x:f>
        <x:v>0</x:v>
      </x:c>
      <x:c r="W15" s="49"/>
      <x:c r="X15" s="47"/>
      <x:c r="Y15" s="59"/>
      <x:c r="Z15" s="47"/>
      <x:c r="AA15" s="47"/>
      <x:c r="AB15" s="50">
        <x:f>W13+X13+Y13+Z13+AA13+AB13+W15+X15+Y15+Z15+AA15</x:f>
        <x:v>0</x:v>
      </x:c>
      <x:c r="AD15" s="49"/>
      <x:c r="AE15" s="47"/>
      <x:c r="AF15" s="59"/>
      <x:c r="AG15" s="47"/>
      <x:c r="AH15" s="47"/>
      <x:c r="AI15" s="50">
        <x:f>AD13+AE13+AF13+AG13+AH13+AI13+AD15+AE15+AF15+AG15+AH15</x:f>
        <x:v>0</x:v>
      </x:c>
      <x:c r="AK15" s="40"/>
      <x:c r="AL15" s="40"/>
      <x:c r="AM15" s="40"/>
      <x:c r="AN15" s="40"/>
      <x:c r="AO15" s="40"/>
      <x:c r="AP15" s="51"/>
    </x:row>
    <x:row r="16" spans="3:3" ht="30" customHeight="1">
      <x:c r="C16" s="9"/>
    </x:row>
    <x:row r="17" spans="2:40" ht="16.75">
      <x:c r="B17" s="14" t="s">
        <x:v>112</x:v>
      </x:c>
      <x:c r="C17" s="92" t="s">
        <x:v>111</x:v>
      </x:c>
      <x:c r="D17" s="93"/>
      <x:c r="E17" s="33" t="s">
        <x:v>143</x:v>
      </x:c>
      <x:c r="F17" s="79" t="s">
        <x:v>151</x:v>
      </x:c>
      <x:c r="G17" s="62"/>
      <x:c r="I17" s="14" t="s">
        <x:v>112</x:v>
      </x:c>
      <x:c r="J17" s="77" t="s">
        <x:v>109</x:v>
      </x:c>
      <x:c r="K17" s="78"/>
      <x:c r="L17" s="33" t="s">
        <x:v>143</x:v>
      </x:c>
      <x:c r="M17" s="79" t="str">
        <x:f>RIGHT(C6,1)</x:f>
        <x:v>1</x:v>
      </x:c>
      <x:c r="N17" s="62"/>
      <x:c r="P17" s="14" t="s">
        <x:v>112</x:v>
      </x:c>
      <x:c r="Q17" s="77" t="s">
        <x:v>109</x:v>
      </x:c>
      <x:c r="R17" s="78"/>
      <x:c r="S17" s="33" t="s">
        <x:v>143</x:v>
      </x:c>
      <x:c r="T17" s="79" t="str">
        <x:f>RIGHT(C7,1)</x:f>
        <x:v>1</x:v>
      </x:c>
      <x:c r="U17" s="62"/>
      <x:c r="W17" s="14" t="s">
        <x:v>112</x:v>
      </x:c>
      <x:c r="X17" s="77" t="s">
        <x:v>109</x:v>
      </x:c>
      <x:c r="Y17" s="78"/>
      <x:c r="Z17" s="33" t="s">
        <x:v>143</x:v>
      </x:c>
      <x:c r="AA17" s="79" t="str">
        <x:f>RIGHT(C8,1)</x:f>
        <x:v>1</x:v>
      </x:c>
      <x:c r="AB17" s="62"/>
      <x:c r="AD17" s="14" t="s">
        <x:v>112</x:v>
      </x:c>
      <x:c r="AE17" s="77" t="s">
        <x:v>109</x:v>
      </x:c>
      <x:c r="AF17" s="78"/>
      <x:c r="AG17" s="33" t="s">
        <x:v>143</x:v>
      </x:c>
      <x:c r="AH17" s="79" t="str">
        <x:f>RIGHT(C9,1)</x:f>
        <x:v>1</x:v>
      </x:c>
      <x:c r="AI17" s="62"/>
      <x:c r="AK17" s="4"/>
      <x:c r="AN17" s="4"/>
    </x:row>
    <x:row r="18" spans="2:37">
      <x:c r="B18" s="30" t="s">
        <x:v>106</x:v>
      </x:c>
      <x:c r="C18" s="80" t="str">
        <x:f>C2&amp;"(이동)"</x:f>
        <x:v>로열 에이드(이동)</x:v>
      </x:c>
      <x:c r="D18" s="81"/>
      <x:c r="E18" s="81"/>
      <x:c r="F18" s="81"/>
      <x:c r="G18" s="82"/>
      <x:c r="I18" s="10" t="s">
        <x:v>106</x:v>
      </x:c>
      <x:c r="J18" s="83" t="str">
        <x:f>E6</x:f>
        <x:v>커맨딩 그레이스</x:v>
      </x:c>
      <x:c r="K18" s="84"/>
      <x:c r="L18" s="84"/>
      <x:c r="M18" s="84"/>
      <x:c r="N18" s="85"/>
      <x:c r="P18" s="10" t="s">
        <x:v>106</x:v>
      </x:c>
      <x:c r="Q18" s="83" t="str">
        <x:f>E7</x:f>
        <x:v>사일런트 오더</x:v>
      </x:c>
      <x:c r="R18" s="84"/>
      <x:c r="S18" s="84"/>
      <x:c r="T18" s="84"/>
      <x:c r="U18" s="85"/>
      <x:c r="W18" s="10" t="s">
        <x:v>106</x:v>
      </x:c>
      <x:c r="X18" s="83" t="str">
        <x:f>E8</x:f>
        <x:v>배너 오브 바우</x:v>
      </x:c>
      <x:c r="Y18" s="84"/>
      <x:c r="Z18" s="84"/>
      <x:c r="AA18" s="84"/>
      <x:c r="AB18" s="85"/>
      <x:c r="AD18" s="10" t="s">
        <x:v>106</x:v>
      </x:c>
      <x:c r="AE18" s="83" t="str">
        <x:f>E9</x:f>
        <x:v>로열 펄스</x:v>
      </x:c>
      <x:c r="AF18" s="84"/>
      <x:c r="AG18" s="84"/>
      <x:c r="AH18" s="84"/>
      <x:c r="AI18" s="85"/>
      <x:c r="AK18" s="4"/>
    </x:row>
    <x:row r="19" spans="2:37" ht="249.94999999999998863132" customHeight="1">
      <x:c r="B19" s="10" t="s">
        <x:v>105</x:v>
      </x:c>
      <x:c r="C19" s="70" t="e">
        <x:v>#VALUE!</x:v>
      </x:c>
      <x:c r="D19" s="70"/>
      <x:c r="E19" s="70"/>
      <x:c r="F19" s="70"/>
      <x:c r="G19" s="71"/>
      <x:c r="I19" s="10" t="s">
        <x:v>105</x:v>
      </x:c>
      <x:c r="J19" s="70" t="e">
        <x:v>#VALUE!</x:v>
      </x:c>
      <x:c r="K19" s="70"/>
      <x:c r="L19" s="70"/>
      <x:c r="M19" s="70"/>
      <x:c r="N19" s="71"/>
      <x:c r="P19" s="10" t="s">
        <x:v>105</x:v>
      </x:c>
      <x:c r="Q19" s="70" t="e">
        <x:v>#VALUE!</x:v>
      </x:c>
      <x:c r="R19" s="70"/>
      <x:c r="S19" s="70"/>
      <x:c r="T19" s="70"/>
      <x:c r="U19" s="71"/>
      <x:c r="W19" s="10" t="s">
        <x:v>105</x:v>
      </x:c>
      <x:c r="X19" s="70" t="e">
        <x:v>#VALUE!</x:v>
      </x:c>
      <x:c r="Y19" s="70"/>
      <x:c r="Z19" s="70"/>
      <x:c r="AA19" s="70"/>
      <x:c r="AB19" s="71"/>
      <x:c r="AD19" s="10" t="s">
        <x:v>105</x:v>
      </x:c>
      <x:c r="AE19" s="70" t="e">
        <x:v>#VALUE!</x:v>
      </x:c>
      <x:c r="AF19" s="70"/>
      <x:c r="AG19" s="70"/>
      <x:c r="AH19" s="70"/>
      <x:c r="AI19" s="71"/>
      <x:c r="AK19" s="4"/>
    </x:row>
    <x:row r="20" spans="2:42" ht="53.25" customHeight="1">
      <x:c r="B20" s="10" t="s">
        <x:v>98</x:v>
      </x:c>
      <x:c r="C20" s="74" t="s">
        <x:v>43</x:v>
      </x:c>
      <x:c r="D20" s="75"/>
      <x:c r="E20" s="75"/>
      <x:c r="F20" s="75"/>
      <x:c r="G20" s="76"/>
      <x:c r="I20" s="10" t="s">
        <x:v>98</x:v>
      </x:c>
      <x:c r="J20" s="74"/>
      <x:c r="K20" s="75"/>
      <x:c r="L20" s="75"/>
      <x:c r="M20" s="75"/>
      <x:c r="N20" s="76"/>
      <x:c r="P20" s="10" t="s">
        <x:v>98</x:v>
      </x:c>
      <x:c r="Q20" s="74"/>
      <x:c r="R20" s="75"/>
      <x:c r="S20" s="75"/>
      <x:c r="T20" s="75"/>
      <x:c r="U20" s="76"/>
      <x:c r="W20" s="10" t="s">
        <x:v>98</x:v>
      </x:c>
      <x:c r="X20" s="74"/>
      <x:c r="Y20" s="75"/>
      <x:c r="Z20" s="75"/>
      <x:c r="AA20" s="75"/>
      <x:c r="AB20" s="76"/>
      <x:c r="AD20" s="10" t="s">
        <x:v>98</x:v>
      </x:c>
      <x:c r="AE20" s="74"/>
      <x:c r="AF20" s="75"/>
      <x:c r="AG20" s="75"/>
      <x:c r="AH20" s="75"/>
      <x:c r="AI20" s="76"/>
      <x:c r="AK20" s="4"/>
      <x:c r="AL20" s="36"/>
      <x:c r="AM20" s="31"/>
      <x:c r="AN20" s="31"/>
      <x:c r="AO20" s="31"/>
      <x:c r="AP20" s="31"/>
    </x:row>
    <x:row r="21" spans="2:42" ht="258" customHeight="1">
      <x:c r="B21" s="34" t="s">
        <x:v>177</x:v>
      </x:c>
      <x:c r="C21" s="72" t="e">
        <x:v>#VALUE!</x:v>
      </x:c>
      <x:c r="D21" s="72"/>
      <x:c r="E21" s="72"/>
      <x:c r="F21" s="72"/>
      <x:c r="G21" s="73"/>
      <x:c r="I21" s="34" t="s">
        <x:v>177</x:v>
      </x:c>
      <x:c r="J21" s="72" t="e">
        <x:v>#VALUE!</x:v>
      </x:c>
      <x:c r="K21" s="72"/>
      <x:c r="L21" s="72"/>
      <x:c r="M21" s="72"/>
      <x:c r="N21" s="73"/>
      <x:c r="P21" s="34" t="s">
        <x:v>177</x:v>
      </x:c>
      <x:c r="Q21" s="72" t="e">
        <x:v>#VALUE!</x:v>
      </x:c>
      <x:c r="R21" s="72"/>
      <x:c r="S21" s="72"/>
      <x:c r="T21" s="72"/>
      <x:c r="U21" s="73"/>
      <x:c r="W21" s="34" t="s">
        <x:v>177</x:v>
      </x:c>
      <x:c r="X21" s="72" t="e">
        <x:v>#VALUE!</x:v>
      </x:c>
      <x:c r="Y21" s="72"/>
      <x:c r="Z21" s="72"/>
      <x:c r="AA21" s="72"/>
      <x:c r="AB21" s="73"/>
      <x:c r="AD21" s="34" t="s">
        <x:v>177</x:v>
      </x:c>
      <x:c r="AE21" s="72" t="e">
        <x:v>#VALUE!</x:v>
      </x:c>
      <x:c r="AF21" s="72"/>
      <x:c r="AG21" s="72"/>
      <x:c r="AH21" s="72"/>
      <x:c r="AI21" s="73"/>
      <x:c r="AK21" s="35"/>
      <x:c r="AL21" s="32"/>
      <x:c r="AM21" s="32"/>
      <x:c r="AN21" s="32"/>
      <x:c r="AO21" s="32"/>
      <x:c r="AP21" s="32"/>
    </x:row>
    <x:row r="22" spans="3:3" ht="30" customHeight="1">
      <x:c r="C22" s="9"/>
    </x:row>
    <x:row r="23" spans="2:7" ht="16.75">
      <x:c r="B23" s="14" t="s">
        <x:v>106</x:v>
      </x:c>
      <x:c r="C23" s="88" t="str">
        <x:f>'영장(C,H,M,L)'!I5</x:f>
        <x:v>북방의 마법현자 -와이즈-</x:v>
      </x:c>
      <x:c r="D23" s="88"/>
      <x:c r="E23" s="88"/>
      <x:c r="F23" s="88"/>
      <x:c r="G23" s="89"/>
    </x:row>
    <x:row r="24" spans="2:7">
      <x:c r="B24" s="10" t="s">
        <x:v>113</x:v>
      </x:c>
      <x:c r="C24" s="12" t="str">
        <x:f>'캐릭터 설정정리'!$B$2</x:f>
        <x:v>영장</x:v>
      </x:c>
      <x:c r="D24" s="13" t="s">
        <x:v>104</x:v>
      </x:c>
      <x:c r="E24" s="12" t="str">
        <x:f>'캐릭터 설정정리'!$D$5</x:f>
        <x:v>H</x:v>
      </x:c>
      <x:c r="F24" s="13" t="s">
        <x:v>101</x:v>
      </x:c>
      <x:c r="G24" s="11" t="str">
        <x:f>'캐릭터 설정정리'!$D$4</x:f>
        <x:v>서포터</x:v>
      </x:c>
    </x:row>
    <x:row r="25" spans="2:9" ht="249.94999999999998863132" customHeight="1">
      <x:c r="B25" s="10" t="s">
        <x:v>105</x:v>
      </x:c>
      <x:c r="C25" s="70" t="e">
        <x:v>#VALUE!</x:v>
      </x:c>
      <x:c r="D25" s="70"/>
      <x:c r="E25" s="70"/>
      <x:c r="F25" s="70"/>
      <x:c r="G25" s="71"/>
      <x:c r="I25" s="4"/>
    </x:row>
    <x:row r="26" spans="2:14">
      <x:c r="B26" s="10" t="s">
        <x:v>99</x:v>
      </x:c>
      <x:c r="C26" s="86">
        <x:v>5</x:v>
      </x:c>
      <x:c r="D26" s="86"/>
      <x:c r="E26" s="13" t="s">
        <x:v>108</x:v>
      </x:c>
      <x:c r="F26" s="86">
        <x:v>4</x:v>
      </x:c>
      <x:c r="G26" s="87"/>
      <x:c r="I26" s="4"/>
      <x:c r="J26" s="31"/>
      <x:c r="K26" s="31"/>
      <x:c r="L26" s="31"/>
      <x:c r="M26" s="31"/>
      <x:c r="N26" s="31"/>
    </x:row>
    <x:row r="27" spans="2:14" ht="16.75">
      <x:c r="B27" s="94" t="s">
        <x:v>109</x:v>
      </x:c>
      <x:c r="C27" s="90" t="s">
        <x:v>178</x:v>
      </x:c>
      <x:c r="D27" s="91"/>
      <x:c r="E27" s="70" t="s">
        <x:v>242</x:v>
      </x:c>
      <x:c r="F27" s="70"/>
      <x:c r="G27" s="71"/>
      <x:c r="I27" s="8" t="s">
        <x:v>170</x:v>
      </x:c>
      <x:c r="J27" s="7" t="s">
        <x:v>189</x:v>
      </x:c>
      <x:c r="K27" s="6" t="s">
        <x:v>97</x:v>
      </x:c>
      <x:c r="L27" s="5" t="s">
        <x:v>107</x:v>
      </x:c>
      <x:c r="M27" s="32"/>
      <x:c r="N27" s="32"/>
    </x:row>
    <x:row r="28" spans="2:14" ht="16.75">
      <x:c r="B28" s="95"/>
      <x:c r="C28" s="90" t="s">
        <x:v>178</x:v>
      </x:c>
      <x:c r="D28" s="91"/>
      <x:c r="E28" s="70" t="s">
        <x:v>234</x:v>
      </x:c>
      <x:c r="F28" s="70"/>
      <x:c r="G28" s="71"/>
      <x:c r="I28" s="3">
        <x:f>C26+F26</x:f>
        <x:v>9</x:v>
      </x:c>
      <x:c r="J28" s="2">
        <x:f>SUBTOTAL(3,C27:D31)</x:f>
        <x:v>3</x:v>
      </x:c>
      <x:c r="K28" s="2">
        <x:f>CHOOSE(MATCH(E24,{"R1","R2","H","M","L"},0),4,5,12,8,6)</x:f>
        <x:v>12</x:v>
      </x:c>
      <x:c r="L28" s="1">
        <x:f>K28-I28-J28</x:f>
        <x:v>0</x:v>
      </x:c>
      <x:c r="M28" s="32"/>
      <x:c r="N28" s="32"/>
    </x:row>
    <x:row r="29" spans="2:14">
      <x:c r="B29" s="95"/>
      <x:c r="C29" s="90" t="s">
        <x:v>178</x:v>
      </x:c>
      <x:c r="D29" s="91"/>
      <x:c r="E29" s="83" t="s">
        <x:v>74</x:v>
      </x:c>
      <x:c r="F29" s="84"/>
      <x:c r="G29" s="85"/>
      <x:c r="J29" s="32"/>
      <x:c r="K29" s="32"/>
      <x:c r="L29" s="32"/>
      <x:c r="M29" s="32"/>
      <x:c r="N29" s="32"/>
    </x:row>
    <x:row r="30" spans="2:14">
      <x:c r="B30" s="95"/>
      <x:c r="C30" s="90"/>
      <x:c r="D30" s="91"/>
      <x:c r="E30" s="83"/>
      <x:c r="F30" s="84"/>
      <x:c r="G30" s="85"/>
      <x:c r="J30" s="32"/>
      <x:c r="K30" s="32"/>
      <x:c r="L30" s="32"/>
      <x:c r="M30" s="32"/>
      <x:c r="N30" s="32"/>
    </x:row>
    <x:row r="31" spans="2:14" ht="16.75">
      <x:c r="B31" s="96"/>
      <x:c r="C31" s="101"/>
      <x:c r="D31" s="102"/>
      <x:c r="E31" s="99"/>
      <x:c r="F31" s="99"/>
      <x:c r="G31" s="100"/>
      <x:c r="J31" s="32"/>
      <x:c r="K31" s="32"/>
      <x:c r="L31" s="32"/>
      <x:c r="M31" s="32"/>
      <x:c r="N31" s="32"/>
    </x:row>
    <x:row r="32" spans="3:3" ht="30" customHeight="1">
      <x:c r="C32" s="9"/>
    </x:row>
    <x:row r="33" spans="3:42" ht="17.10000000000000142109" customHeight="1">
      <x:c r="C33" s="9"/>
      <x:c r="I33" s="43" t="s">
        <x:v>195</x:v>
      </x:c>
      <x:c r="J33" s="41" t="s">
        <x:v>217</x:v>
      </x:c>
      <x:c r="K33" s="57" t="s">
        <x:v>141</x:v>
      </x:c>
      <x:c r="L33" s="41" t="s">
        <x:v>203</x:v>
      </x:c>
      <x:c r="M33" s="44"/>
      <x:c r="N33" s="45"/>
      <x:c r="P33" s="43" t="s">
        <x:v>195</x:v>
      </x:c>
      <x:c r="Q33" s="41" t="s">
        <x:v>217</x:v>
      </x:c>
      <x:c r="R33" s="57" t="s">
        <x:v>141</x:v>
      </x:c>
      <x:c r="S33" s="41" t="s">
        <x:v>203</x:v>
      </x:c>
      <x:c r="T33" s="44"/>
      <x:c r="U33" s="45"/>
      <x:c r="W33" s="43" t="s">
        <x:v>195</x:v>
      </x:c>
      <x:c r="X33" s="41" t="s">
        <x:v>217</x:v>
      </x:c>
      <x:c r="Y33" s="57" t="s">
        <x:v>141</x:v>
      </x:c>
      <x:c r="Z33" s="41" t="s">
        <x:v>203</x:v>
      </x:c>
      <x:c r="AA33" s="44"/>
      <x:c r="AB33" s="45"/>
      <x:c r="AD33" s="39"/>
      <x:c r="AE33" s="39"/>
      <x:c r="AF33" s="39"/>
      <x:c r="AG33" s="39"/>
      <x:c r="AH33" s="40"/>
      <x:c r="AI33" s="40"/>
      <x:c r="AK33" s="39"/>
      <x:c r="AL33" s="39"/>
      <x:c r="AM33" s="39"/>
      <x:c r="AN33" s="39"/>
      <x:c r="AO33" s="40"/>
      <x:c r="AP33" s="40"/>
    </x:row>
    <x:row r="34" spans="3:42" ht="17.10000000000000142109" customHeight="1">
      <x:c r="C34" s="9"/>
      <x:c r="I34" s="46"/>
      <x:c r="J34" s="42"/>
      <x:c r="K34" s="58"/>
      <x:c r="L34" s="42"/>
      <x:c r="M34" s="47"/>
      <x:c r="N34" s="48"/>
      <x:c r="P34" s="46"/>
      <x:c r="Q34" s="42"/>
      <x:c r="R34" s="58"/>
      <x:c r="S34" s="42"/>
      <x:c r="T34" s="47"/>
      <x:c r="U34" s="48"/>
      <x:c r="W34" s="46"/>
      <x:c r="X34" s="42"/>
      <x:c r="Y34" s="58"/>
      <x:c r="Z34" s="42"/>
      <x:c r="AA34" s="47"/>
      <x:c r="AB34" s="48"/>
      <x:c r="AD34" s="39"/>
      <x:c r="AE34" s="39"/>
      <x:c r="AF34" s="39"/>
      <x:c r="AG34" s="39"/>
      <x:c r="AH34" s="40"/>
      <x:c r="AI34" s="40"/>
      <x:c r="AK34" s="39"/>
      <x:c r="AL34" s="39"/>
      <x:c r="AM34" s="39"/>
      <x:c r="AN34" s="39"/>
      <x:c r="AO34" s="40"/>
      <x:c r="AP34" s="40"/>
    </x:row>
    <x:row r="35" spans="3:42" ht="17.10000000000000142109" customHeight="1">
      <x:c r="C35" s="9"/>
      <x:c r="I35" s="43" t="s">
        <x:v>142</x:v>
      </x:c>
      <x:c r="J35" s="41" t="s">
        <x:v>149</x:v>
      </x:c>
      <x:c r="K35" s="57" t="s">
        <x:v>152</x:v>
      </x:c>
      <x:c r="L35" s="57" t="s">
        <x:v>127</x:v>
      </x:c>
      <x:c r="M35" s="44"/>
      <x:c r="N35" s="45" t="s">
        <x:v>137</x:v>
      </x:c>
      <x:c r="P35" s="43" t="s">
        <x:v>142</x:v>
      </x:c>
      <x:c r="Q35" s="41" t="s">
        <x:v>149</x:v>
      </x:c>
      <x:c r="R35" s="57" t="s">
        <x:v>152</x:v>
      </x:c>
      <x:c r="S35" s="57" t="s">
        <x:v>127</x:v>
      </x:c>
      <x:c r="T35" s="44"/>
      <x:c r="U35" s="45" t="s">
        <x:v>137</x:v>
      </x:c>
      <x:c r="W35" s="43" t="s">
        <x:v>142</x:v>
      </x:c>
      <x:c r="X35" s="41" t="s">
        <x:v>149</x:v>
      </x:c>
      <x:c r="Y35" s="57" t="s">
        <x:v>152</x:v>
      </x:c>
      <x:c r="Z35" s="57" t="s">
        <x:v>127</x:v>
      </x:c>
      <x:c r="AA35" s="44"/>
      <x:c r="AB35" s="45" t="s">
        <x:v>137</x:v>
      </x:c>
      <x:c r="AD35" s="39"/>
      <x:c r="AE35" s="39"/>
      <x:c r="AF35" s="39"/>
      <x:c r="AG35" s="40"/>
      <x:c r="AH35" s="40"/>
      <x:c r="AI35" s="40"/>
      <x:c r="AK35" s="39"/>
      <x:c r="AL35" s="39"/>
      <x:c r="AM35" s="39"/>
      <x:c r="AN35" s="40"/>
      <x:c r="AO35" s="40"/>
      <x:c r="AP35" s="40"/>
    </x:row>
    <x:row r="36" spans="3:42" ht="17.10000000000000142109" customHeight="1">
      <x:c r="C36" s="9"/>
      <x:c r="I36" s="49"/>
      <x:c r="J36" s="47"/>
      <x:c r="K36" s="59"/>
      <x:c r="L36" s="47"/>
      <x:c r="M36" s="47"/>
      <x:c r="N36" s="50">
        <x:f>I34+J34+K34+L34+M34+N34+I36+J36+K36+L36+M36</x:f>
        <x:v>0</x:v>
      </x:c>
      <x:c r="P36" s="49"/>
      <x:c r="Q36" s="47"/>
      <x:c r="R36" s="59"/>
      <x:c r="S36" s="47"/>
      <x:c r="T36" s="47"/>
      <x:c r="U36" s="50">
        <x:f>P34+Q34+R34+S34+T34+U34+P36+Q36+R36+S36+T36</x:f>
        <x:v>0</x:v>
      </x:c>
      <x:c r="W36" s="49"/>
      <x:c r="X36" s="47"/>
      <x:c r="Y36" s="59"/>
      <x:c r="Z36" s="47"/>
      <x:c r="AA36" s="47"/>
      <x:c r="AB36" s="50">
        <x:f>W34+X34+Y34+Z34+AA34+AB34+W36+X36+Y36+Z36+AA36</x:f>
        <x:v>0</x:v>
      </x:c>
      <x:c r="AD36" s="40"/>
      <x:c r="AE36" s="40"/>
      <x:c r="AF36" s="40"/>
      <x:c r="AG36" s="40"/>
      <x:c r="AH36" s="40"/>
      <x:c r="AI36" s="51"/>
      <x:c r="AK36" s="40"/>
      <x:c r="AL36" s="40"/>
      <x:c r="AM36" s="40"/>
      <x:c r="AN36" s="40"/>
      <x:c r="AO36" s="40"/>
      <x:c r="AP36" s="51"/>
    </x:row>
    <x:row r="37" spans="3:3" ht="30" customHeight="1">
      <x:c r="C37" s="9"/>
    </x:row>
    <x:row r="38" spans="2:40" ht="16.75">
      <x:c r="B38" s="14" t="s">
        <x:v>112</x:v>
      </x:c>
      <x:c r="C38" s="92" t="s">
        <x:v>111</x:v>
      </x:c>
      <x:c r="D38" s="93"/>
      <x:c r="E38" s="33" t="s">
        <x:v>143</x:v>
      </x:c>
      <x:c r="F38" s="79" t="s">
        <x:v>151</x:v>
      </x:c>
      <x:c r="G38" s="62"/>
      <x:c r="I38" s="14" t="s">
        <x:v>112</x:v>
      </x:c>
      <x:c r="J38" s="77" t="s">
        <x:v>109</x:v>
      </x:c>
      <x:c r="K38" s="78"/>
      <x:c r="L38" s="33" t="s">
        <x:v>143</x:v>
      </x:c>
      <x:c r="M38" s="79" t="str">
        <x:f>RIGHT(C27,1)</x:f>
        <x:v>1</x:v>
      </x:c>
      <x:c r="N38" s="62"/>
      <x:c r="P38" s="14" t="s">
        <x:v>112</x:v>
      </x:c>
      <x:c r="Q38" s="77" t="s">
        <x:v>109</x:v>
      </x:c>
      <x:c r="R38" s="78"/>
      <x:c r="S38" s="33" t="s">
        <x:v>143</x:v>
      </x:c>
      <x:c r="T38" s="79" t="str">
        <x:f>RIGHT(C28,1)</x:f>
        <x:v>1</x:v>
      </x:c>
      <x:c r="U38" s="62"/>
      <x:c r="W38" s="14" t="s">
        <x:v>112</x:v>
      </x:c>
      <x:c r="X38" s="77" t="s">
        <x:v>109</x:v>
      </x:c>
      <x:c r="Y38" s="78"/>
      <x:c r="Z38" s="33" t="s">
        <x:v>143</x:v>
      </x:c>
      <x:c r="AA38" s="79" t="str">
        <x:f>RIGHT(C29,1)</x:f>
        <x:v>1</x:v>
      </x:c>
      <x:c r="AB38" s="62"/>
      <x:c r="AD38" s="4"/>
      <x:c r="AG38" s="4"/>
      <x:c r="AK38" s="4"/>
      <x:c r="AN38" s="4"/>
    </x:row>
    <x:row r="39" spans="2:37">
      <x:c r="B39" s="30" t="s">
        <x:v>106</x:v>
      </x:c>
      <x:c r="C39" s="80" t="str">
        <x:f>C23&amp;"(이동)"</x:f>
        <x:v>북방의 마법현자 -와이즈-(이동)</x:v>
      </x:c>
      <x:c r="D39" s="81"/>
      <x:c r="E39" s="81"/>
      <x:c r="F39" s="81"/>
      <x:c r="G39" s="82"/>
      <x:c r="I39" s="10" t="s">
        <x:v>106</x:v>
      </x:c>
      <x:c r="J39" s="83" t="str">
        <x:f>E27</x:f>
        <x:v>앱솔루트</x:v>
      </x:c>
      <x:c r="K39" s="84"/>
      <x:c r="L39" s="84"/>
      <x:c r="M39" s="84"/>
      <x:c r="N39" s="85"/>
      <x:c r="P39" s="10" t="s">
        <x:v>106</x:v>
      </x:c>
      <x:c r="Q39" s="83" t="str">
        <x:f>E28</x:f>
        <x:v>프로즌 팩트</x:v>
      </x:c>
      <x:c r="R39" s="84"/>
      <x:c r="S39" s="84"/>
      <x:c r="T39" s="84"/>
      <x:c r="U39" s="85"/>
      <x:c r="W39" s="10" t="s">
        <x:v>106</x:v>
      </x:c>
      <x:c r="X39" s="83" t="str">
        <x:f>E29</x:f>
        <x:v>스틸 윈드 워드</x:v>
      </x:c>
      <x:c r="Y39" s="84"/>
      <x:c r="Z39" s="84"/>
      <x:c r="AA39" s="84"/>
      <x:c r="AB39" s="85"/>
      <x:c r="AD39" s="4"/>
      <x:c r="AK39" s="4"/>
    </x:row>
    <x:row r="40" spans="2:37" ht="249.94999999999998863132" customHeight="1">
      <x:c r="B40" s="10" t="s">
        <x:v>105</x:v>
      </x:c>
      <x:c r="C40" s="70" t="e">
        <x:v>#VALUE!</x:v>
      </x:c>
      <x:c r="D40" s="70"/>
      <x:c r="E40" s="70"/>
      <x:c r="F40" s="70"/>
      <x:c r="G40" s="71"/>
      <x:c r="I40" s="10" t="s">
        <x:v>105</x:v>
      </x:c>
      <x:c r="J40" s="70" t="e">
        <x:v>#VALUE!</x:v>
      </x:c>
      <x:c r="K40" s="70"/>
      <x:c r="L40" s="70"/>
      <x:c r="M40" s="70"/>
      <x:c r="N40" s="71"/>
      <x:c r="P40" s="10" t="s">
        <x:v>105</x:v>
      </x:c>
      <x:c r="Q40" s="70" t="e">
        <x:v>#VALUE!</x:v>
      </x:c>
      <x:c r="R40" s="70"/>
      <x:c r="S40" s="70"/>
      <x:c r="T40" s="70"/>
      <x:c r="U40" s="71"/>
      <x:c r="W40" s="10" t="s">
        <x:v>105</x:v>
      </x:c>
      <x:c r="X40" s="70" t="e">
        <x:v>#VALUE!</x:v>
      </x:c>
      <x:c r="Y40" s="70"/>
      <x:c r="Z40" s="70"/>
      <x:c r="AA40" s="70"/>
      <x:c r="AB40" s="71"/>
      <x:c r="AD40" s="4"/>
      <x:c r="AK40" s="4"/>
    </x:row>
    <x:row r="41" spans="2:42" ht="53.25" customHeight="1">
      <x:c r="B41" s="10" t="s">
        <x:v>98</x:v>
      </x:c>
      <x:c r="C41" s="74" t="s">
        <x:v>43</x:v>
      </x:c>
      <x:c r="D41" s="75"/>
      <x:c r="E41" s="75"/>
      <x:c r="F41" s="75"/>
      <x:c r="G41" s="76"/>
      <x:c r="I41" s="10" t="s">
        <x:v>98</x:v>
      </x:c>
      <x:c r="J41" s="74"/>
      <x:c r="K41" s="75"/>
      <x:c r="L41" s="75"/>
      <x:c r="M41" s="75"/>
      <x:c r="N41" s="76"/>
      <x:c r="P41" s="10" t="s">
        <x:v>98</x:v>
      </x:c>
      <x:c r="Q41" s="74"/>
      <x:c r="R41" s="75"/>
      <x:c r="S41" s="75"/>
      <x:c r="T41" s="75"/>
      <x:c r="U41" s="76"/>
      <x:c r="W41" s="10" t="s">
        <x:v>98</x:v>
      </x:c>
      <x:c r="X41" s="74" t="s">
        <x:v>268</x:v>
      </x:c>
      <x:c r="Y41" s="75"/>
      <x:c r="Z41" s="75"/>
      <x:c r="AA41" s="75"/>
      <x:c r="AB41" s="76"/>
      <x:c r="AD41" s="4"/>
      <x:c r="AE41" s="36"/>
      <x:c r="AF41" s="31"/>
      <x:c r="AG41" s="31"/>
      <x:c r="AH41" s="31"/>
      <x:c r="AI41" s="31"/>
      <x:c r="AK41" s="4"/>
      <x:c r="AL41" s="36"/>
      <x:c r="AM41" s="31"/>
      <x:c r="AN41" s="31"/>
      <x:c r="AO41" s="31"/>
      <x:c r="AP41" s="31"/>
    </x:row>
    <x:row r="42" spans="2:42" ht="258" customHeight="1">
      <x:c r="B42" s="34" t="s">
        <x:v>177</x:v>
      </x:c>
      <x:c r="C42" s="72" t="e">
        <x:v>#VALUE!</x:v>
      </x:c>
      <x:c r="D42" s="72"/>
      <x:c r="E42" s="72"/>
      <x:c r="F42" s="72"/>
      <x:c r="G42" s="73"/>
      <x:c r="I42" s="34" t="s">
        <x:v>177</x:v>
      </x:c>
      <x:c r="J42" s="72" t="e">
        <x:v>#VALUE!</x:v>
      </x:c>
      <x:c r="K42" s="72"/>
      <x:c r="L42" s="72"/>
      <x:c r="M42" s="72"/>
      <x:c r="N42" s="73"/>
      <x:c r="P42" s="34" t="s">
        <x:v>177</x:v>
      </x:c>
      <x:c r="Q42" s="72" t="e">
        <x:v>#VALUE!</x:v>
      </x:c>
      <x:c r="R42" s="72"/>
      <x:c r="S42" s="72"/>
      <x:c r="T42" s="72"/>
      <x:c r="U42" s="73"/>
      <x:c r="W42" s="34" t="s">
        <x:v>177</x:v>
      </x:c>
      <x:c r="X42" s="72" t="e">
        <x:v>#VALUE!</x:v>
      </x:c>
      <x:c r="Y42" s="72"/>
      <x:c r="Z42" s="72"/>
      <x:c r="AA42" s="72"/>
      <x:c r="AB42" s="73"/>
      <x:c r="AD42" s="35"/>
      <x:c r="AE42" s="32"/>
      <x:c r="AF42" s="32"/>
      <x:c r="AG42" s="32"/>
      <x:c r="AH42" s="32"/>
      <x:c r="AI42" s="32"/>
      <x:c r="AK42" s="35"/>
      <x:c r="AL42" s="32"/>
      <x:c r="AM42" s="32"/>
      <x:c r="AN42" s="32"/>
      <x:c r="AO42" s="32"/>
      <x:c r="AP42" s="32"/>
    </x:row>
    <x:row r="43" ht="30" customHeight="1"/>
    <x:row r="44" spans="2:7" ht="16.75">
      <x:c r="B44" s="14" t="s">
        <x:v>106</x:v>
      </x:c>
      <x:c r="C44" s="88" t="str">
        <x:f>'영장(C,H,M,L)'!J5</x:f>
        <x:v>순풍의 가인 -라에나-</x:v>
      </x:c>
      <x:c r="D44" s="88"/>
      <x:c r="E44" s="88"/>
      <x:c r="F44" s="88"/>
      <x:c r="G44" s="89"/>
    </x:row>
    <x:row r="45" spans="2:7">
      <x:c r="B45" s="10" t="s">
        <x:v>113</x:v>
      </x:c>
      <x:c r="C45" s="12" t="str">
        <x:f>'캐릭터 설정정리'!$B$2</x:f>
        <x:v>영장</x:v>
      </x:c>
      <x:c r="D45" s="13" t="s">
        <x:v>104</x:v>
      </x:c>
      <x:c r="E45" s="12" t="str">
        <x:f>'캐릭터 설정정리'!$D$5</x:f>
        <x:v>H</x:v>
      </x:c>
      <x:c r="F45" s="13" t="s">
        <x:v>101</x:v>
      </x:c>
      <x:c r="G45" s="11" t="str">
        <x:f>'캐릭터 설정정리'!$D$4</x:f>
        <x:v>서포터</x:v>
      </x:c>
    </x:row>
    <x:row r="46" spans="2:9" ht="249.94999999999998863132" customHeight="1">
      <x:c r="B46" s="10" t="s">
        <x:v>105</x:v>
      </x:c>
      <x:c r="C46" s="70" t="e">
        <x:v>#VALUE!</x:v>
      </x:c>
      <x:c r="D46" s="70"/>
      <x:c r="E46" s="70"/>
      <x:c r="F46" s="70"/>
      <x:c r="G46" s="71"/>
      <x:c r="I46" s="4"/>
    </x:row>
    <x:row r="47" spans="2:14">
      <x:c r="B47" s="10" t="s">
        <x:v>99</x:v>
      </x:c>
      <x:c r="C47" s="86">
        <x:v>3</x:v>
      </x:c>
      <x:c r="D47" s="86"/>
      <x:c r="E47" s="13" t="s">
        <x:v>108</x:v>
      </x:c>
      <x:c r="F47" s="86">
        <x:v>6</x:v>
      </x:c>
      <x:c r="G47" s="87"/>
      <x:c r="I47" s="4"/>
      <x:c r="J47" s="31"/>
      <x:c r="K47" s="31"/>
      <x:c r="L47" s="31"/>
      <x:c r="M47" s="31"/>
      <x:c r="N47" s="31"/>
    </x:row>
    <x:row r="48" spans="2:14" ht="16.75">
      <x:c r="B48" s="94" t="s">
        <x:v>109</x:v>
      </x:c>
      <x:c r="C48" s="90" t="s">
        <x:v>178</x:v>
      </x:c>
      <x:c r="D48" s="91"/>
      <x:c r="E48" s="83" t="s">
        <x:v>244</x:v>
      </x:c>
      <x:c r="F48" s="84"/>
      <x:c r="G48" s="85"/>
      <x:c r="I48" s="8" t="s">
        <x:v>170</x:v>
      </x:c>
      <x:c r="J48" s="7" t="s">
        <x:v>189</x:v>
      </x:c>
      <x:c r="K48" s="6" t="s">
        <x:v>97</x:v>
      </x:c>
      <x:c r="L48" s="5" t="s">
        <x:v>107</x:v>
      </x:c>
      <x:c r="M48" s="32"/>
      <x:c r="N48" s="32"/>
    </x:row>
    <x:row r="49" spans="2:14" ht="16.75">
      <x:c r="B49" s="95"/>
      <x:c r="C49" s="90" t="s">
        <x:v>178</x:v>
      </x:c>
      <x:c r="D49" s="91"/>
      <x:c r="E49" s="83" t="s">
        <x:v>243</x:v>
      </x:c>
      <x:c r="F49" s="84"/>
      <x:c r="G49" s="85"/>
      <x:c r="I49" s="3">
        <x:f>C47+F47</x:f>
        <x:v>9</x:v>
      </x:c>
      <x:c r="J49" s="2">
        <x:f>SUBTOTAL(3,C48:D52)</x:f>
        <x:v>3</x:v>
      </x:c>
      <x:c r="K49" s="2">
        <x:f>CHOOSE(MATCH(E45,{"R1","R2","H","M","L"},0),4,5,12,8,6)</x:f>
        <x:v>12</x:v>
      </x:c>
      <x:c r="L49" s="1">
        <x:f>K49-I49-J49</x:f>
        <x:v>0</x:v>
      </x:c>
      <x:c r="M49" s="32"/>
      <x:c r="N49" s="32"/>
    </x:row>
    <x:row r="50" spans="2:14">
      <x:c r="B50" s="95"/>
      <x:c r="C50" s="90" t="s">
        <x:v>178</x:v>
      </x:c>
      <x:c r="D50" s="91"/>
      <x:c r="E50" s="83" t="s">
        <x:v>233</x:v>
      </x:c>
      <x:c r="F50" s="84"/>
      <x:c r="G50" s="85"/>
      <x:c r="J50" s="32"/>
      <x:c r="K50" s="32"/>
      <x:c r="L50" s="32"/>
      <x:c r="M50" s="32"/>
      <x:c r="N50" s="32"/>
    </x:row>
    <x:row r="51" spans="2:14">
      <x:c r="B51" s="95"/>
      <x:c r="C51" s="90"/>
      <x:c r="D51" s="91"/>
      <x:c r="E51" s="83"/>
      <x:c r="F51" s="84"/>
      <x:c r="G51" s="85"/>
      <x:c r="J51" s="32"/>
      <x:c r="K51" s="32"/>
      <x:c r="L51" s="32"/>
      <x:c r="M51" s="32"/>
      <x:c r="N51" s="32"/>
    </x:row>
    <x:row r="52" spans="2:14" ht="16.75">
      <x:c r="B52" s="96"/>
      <x:c r="C52" s="101"/>
      <x:c r="D52" s="102"/>
      <x:c r="E52" s="99"/>
      <x:c r="F52" s="99"/>
      <x:c r="G52" s="100"/>
      <x:c r="J52" s="32"/>
      <x:c r="K52" s="32"/>
      <x:c r="L52" s="32"/>
      <x:c r="M52" s="32"/>
      <x:c r="N52" s="32"/>
    </x:row>
    <x:row r="53" spans="3:3" ht="30" customHeight="1">
      <x:c r="C53" s="9"/>
    </x:row>
    <x:row r="54" spans="3:42" ht="17.10000000000000142109" customHeight="1">
      <x:c r="C54" s="9"/>
      <x:c r="I54" s="43" t="s">
        <x:v>195</x:v>
      </x:c>
      <x:c r="J54" s="41" t="s">
        <x:v>217</x:v>
      </x:c>
      <x:c r="K54" s="57" t="s">
        <x:v>141</x:v>
      </x:c>
      <x:c r="L54" s="41" t="s">
        <x:v>203</x:v>
      </x:c>
      <x:c r="M54" s="44"/>
      <x:c r="N54" s="45"/>
      <x:c r="P54" s="43" t="s">
        <x:v>195</x:v>
      </x:c>
      <x:c r="Q54" s="41" t="s">
        <x:v>217</x:v>
      </x:c>
      <x:c r="R54" s="57" t="s">
        <x:v>141</x:v>
      </x:c>
      <x:c r="S54" s="41" t="s">
        <x:v>203</x:v>
      </x:c>
      <x:c r="T54" s="44"/>
      <x:c r="U54" s="45"/>
      <x:c r="W54" s="43" t="s">
        <x:v>195</x:v>
      </x:c>
      <x:c r="X54" s="41" t="s">
        <x:v>217</x:v>
      </x:c>
      <x:c r="Y54" s="57" t="s">
        <x:v>141</x:v>
      </x:c>
      <x:c r="Z54" s="41" t="s">
        <x:v>203</x:v>
      </x:c>
      <x:c r="AA54" s="44"/>
      <x:c r="AB54" s="45"/>
      <x:c r="AD54" s="39"/>
      <x:c r="AE54" s="39"/>
      <x:c r="AF54" s="39"/>
      <x:c r="AG54" s="39"/>
      <x:c r="AH54" s="40"/>
      <x:c r="AI54" s="40"/>
      <x:c r="AK54" s="39"/>
      <x:c r="AL54" s="39"/>
      <x:c r="AM54" s="39"/>
      <x:c r="AN54" s="39"/>
      <x:c r="AO54" s="40"/>
      <x:c r="AP54" s="40"/>
    </x:row>
    <x:row r="55" spans="3:42" ht="17.10000000000000142109" customHeight="1">
      <x:c r="C55" s="9"/>
      <x:c r="I55" s="46"/>
      <x:c r="J55" s="42"/>
      <x:c r="K55" s="58"/>
      <x:c r="L55" s="42"/>
      <x:c r="M55" s="47"/>
      <x:c r="N55" s="48"/>
      <x:c r="P55" s="46"/>
      <x:c r="Q55" s="42"/>
      <x:c r="R55" s="58"/>
      <x:c r="S55" s="42"/>
      <x:c r="T55" s="47"/>
      <x:c r="U55" s="48"/>
      <x:c r="W55" s="46"/>
      <x:c r="X55" s="42"/>
      <x:c r="Y55" s="58"/>
      <x:c r="Z55" s="42"/>
      <x:c r="AA55" s="47"/>
      <x:c r="AB55" s="48"/>
      <x:c r="AD55" s="39"/>
      <x:c r="AE55" s="39"/>
      <x:c r="AF55" s="39"/>
      <x:c r="AG55" s="39"/>
      <x:c r="AH55" s="40"/>
      <x:c r="AI55" s="40"/>
      <x:c r="AK55" s="39"/>
      <x:c r="AL55" s="39"/>
      <x:c r="AM55" s="39"/>
      <x:c r="AN55" s="39"/>
      <x:c r="AO55" s="40"/>
      <x:c r="AP55" s="40"/>
    </x:row>
    <x:row r="56" spans="3:42" ht="17.10000000000000142109" customHeight="1">
      <x:c r="C56" s="9"/>
      <x:c r="I56" s="43" t="s">
        <x:v>142</x:v>
      </x:c>
      <x:c r="J56" s="41" t="s">
        <x:v>149</x:v>
      </x:c>
      <x:c r="K56" s="57" t="s">
        <x:v>152</x:v>
      </x:c>
      <x:c r="L56" s="57" t="s">
        <x:v>127</x:v>
      </x:c>
      <x:c r="M56" s="44"/>
      <x:c r="N56" s="45" t="s">
        <x:v>137</x:v>
      </x:c>
      <x:c r="P56" s="43" t="s">
        <x:v>142</x:v>
      </x:c>
      <x:c r="Q56" s="41" t="s">
        <x:v>149</x:v>
      </x:c>
      <x:c r="R56" s="57" t="s">
        <x:v>152</x:v>
      </x:c>
      <x:c r="S56" s="57" t="s">
        <x:v>127</x:v>
      </x:c>
      <x:c r="T56" s="44"/>
      <x:c r="U56" s="45" t="s">
        <x:v>137</x:v>
      </x:c>
      <x:c r="W56" s="43" t="s">
        <x:v>142</x:v>
      </x:c>
      <x:c r="X56" s="41" t="s">
        <x:v>149</x:v>
      </x:c>
      <x:c r="Y56" s="57" t="s">
        <x:v>152</x:v>
      </x:c>
      <x:c r="Z56" s="57" t="s">
        <x:v>127</x:v>
      </x:c>
      <x:c r="AA56" s="44"/>
      <x:c r="AB56" s="45" t="s">
        <x:v>137</x:v>
      </x:c>
      <x:c r="AD56" s="39"/>
      <x:c r="AE56" s="39"/>
      <x:c r="AF56" s="39"/>
      <x:c r="AG56" s="40"/>
      <x:c r="AH56" s="40"/>
      <x:c r="AI56" s="40"/>
      <x:c r="AK56" s="39"/>
      <x:c r="AL56" s="39"/>
      <x:c r="AM56" s="39"/>
      <x:c r="AN56" s="40"/>
      <x:c r="AO56" s="40"/>
      <x:c r="AP56" s="40"/>
    </x:row>
    <x:row r="57" spans="3:42" ht="17.10000000000000142109" customHeight="1">
      <x:c r="C57" s="9"/>
      <x:c r="I57" s="49"/>
      <x:c r="J57" s="47"/>
      <x:c r="K57" s="59"/>
      <x:c r="L57" s="47"/>
      <x:c r="M57" s="47"/>
      <x:c r="N57" s="50">
        <x:f>I55+J55+K55+L55+M55+N55+I57+J57+K57+L57+M57</x:f>
        <x:v>0</x:v>
      </x:c>
      <x:c r="P57" s="49"/>
      <x:c r="Q57" s="47"/>
      <x:c r="R57" s="59"/>
      <x:c r="S57" s="47"/>
      <x:c r="T57" s="47"/>
      <x:c r="U57" s="50">
        <x:f>P55+Q55+R55+S55+T55+U55+P57+Q57+R57+S57+T57</x:f>
        <x:v>0</x:v>
      </x:c>
      <x:c r="W57" s="49"/>
      <x:c r="X57" s="47"/>
      <x:c r="Y57" s="59"/>
      <x:c r="Z57" s="47"/>
      <x:c r="AA57" s="47"/>
      <x:c r="AB57" s="50">
        <x:f>W55+X55+Y55+Z55+AA55+AB55+W57+X57+Y57+Z57+AA57</x:f>
        <x:v>0</x:v>
      </x:c>
      <x:c r="AD57" s="40"/>
      <x:c r="AE57" s="40"/>
      <x:c r="AF57" s="40"/>
      <x:c r="AG57" s="40"/>
      <x:c r="AH57" s="40"/>
      <x:c r="AI57" s="51"/>
      <x:c r="AK57" s="40"/>
      <x:c r="AL57" s="40"/>
      <x:c r="AM57" s="40"/>
      <x:c r="AN57" s="40"/>
      <x:c r="AO57" s="40"/>
      <x:c r="AP57" s="51"/>
    </x:row>
    <x:row r="58" spans="3:3" ht="30" customHeight="1">
      <x:c r="C58" s="9"/>
    </x:row>
    <x:row r="59" spans="2:40" ht="16.75">
      <x:c r="B59" s="14" t="s">
        <x:v>112</x:v>
      </x:c>
      <x:c r="C59" s="92" t="s">
        <x:v>111</x:v>
      </x:c>
      <x:c r="D59" s="93"/>
      <x:c r="E59" s="33" t="s">
        <x:v>143</x:v>
      </x:c>
      <x:c r="F59" s="79" t="s">
        <x:v>151</x:v>
      </x:c>
      <x:c r="G59" s="62"/>
      <x:c r="I59" s="14" t="s">
        <x:v>112</x:v>
      </x:c>
      <x:c r="J59" s="77" t="s">
        <x:v>109</x:v>
      </x:c>
      <x:c r="K59" s="78"/>
      <x:c r="L59" s="33" t="s">
        <x:v>143</x:v>
      </x:c>
      <x:c r="M59" s="79" t="str">
        <x:f>RIGHT(C48,1)</x:f>
        <x:v>1</x:v>
      </x:c>
      <x:c r="N59" s="62"/>
      <x:c r="P59" s="14" t="s">
        <x:v>112</x:v>
      </x:c>
      <x:c r="Q59" s="77" t="s">
        <x:v>109</x:v>
      </x:c>
      <x:c r="R59" s="78"/>
      <x:c r="S59" s="33" t="s">
        <x:v>143</x:v>
      </x:c>
      <x:c r="T59" s="79" t="str">
        <x:f>RIGHT(C49,1)</x:f>
        <x:v>1</x:v>
      </x:c>
      <x:c r="U59" s="62"/>
      <x:c r="W59" s="14" t="s">
        <x:v>112</x:v>
      </x:c>
      <x:c r="X59" s="77" t="s">
        <x:v>109</x:v>
      </x:c>
      <x:c r="Y59" s="78"/>
      <x:c r="Z59" s="33" t="s">
        <x:v>143</x:v>
      </x:c>
      <x:c r="AA59" s="79" t="str">
        <x:f>RIGHT(C50,1)</x:f>
        <x:v>1</x:v>
      </x:c>
      <x:c r="AB59" s="62"/>
      <x:c r="AD59" s="4"/>
      <x:c r="AG59" s="4"/>
      <x:c r="AK59" s="4"/>
      <x:c r="AN59" s="4"/>
    </x:row>
    <x:row r="60" spans="2:37">
      <x:c r="B60" s="30" t="s">
        <x:v>106</x:v>
      </x:c>
      <x:c r="C60" s="80" t="str">
        <x:f>C44&amp;"(이동)"</x:f>
        <x:v>순풍의 가인 -라에나-(이동)</x:v>
      </x:c>
      <x:c r="D60" s="81"/>
      <x:c r="E60" s="81"/>
      <x:c r="F60" s="81"/>
      <x:c r="G60" s="82"/>
      <x:c r="I60" s="10" t="s">
        <x:v>106</x:v>
      </x:c>
      <x:c r="J60" s="83" t="str">
        <x:f>E48</x:f>
        <x:v>페더 왈츠</x:v>
      </x:c>
      <x:c r="K60" s="84"/>
      <x:c r="L60" s="84"/>
      <x:c r="M60" s="84"/>
      <x:c r="N60" s="85"/>
      <x:c r="P60" s="10" t="s">
        <x:v>106</x:v>
      </x:c>
      <x:c r="Q60" s="83" t="str">
        <x:f>E49</x:f>
        <x:v>바람의 노래</x:v>
      </x:c>
      <x:c r="R60" s="84"/>
      <x:c r="S60" s="84"/>
      <x:c r="T60" s="84"/>
      <x:c r="U60" s="85"/>
      <x:c r="W60" s="10" t="s">
        <x:v>106</x:v>
      </x:c>
      <x:c r="X60" s="83" t="str">
        <x:f>E50</x:f>
        <x:v>천공의 아리아</x:v>
      </x:c>
      <x:c r="Y60" s="84"/>
      <x:c r="Z60" s="84"/>
      <x:c r="AA60" s="84"/>
      <x:c r="AB60" s="85"/>
      <x:c r="AD60" s="4"/>
      <x:c r="AK60" s="4"/>
    </x:row>
    <x:row r="61" spans="2:37" ht="249.94999999999998863132" customHeight="1">
      <x:c r="B61" s="10" t="s">
        <x:v>105</x:v>
      </x:c>
      <x:c r="C61" s="70" t="e">
        <x:v>#VALUE!</x:v>
      </x:c>
      <x:c r="D61" s="70"/>
      <x:c r="E61" s="70"/>
      <x:c r="F61" s="70"/>
      <x:c r="G61" s="71"/>
      <x:c r="I61" s="10" t="s">
        <x:v>105</x:v>
      </x:c>
      <x:c r="J61" s="70" t="e">
        <x:v>#VALUE!</x:v>
      </x:c>
      <x:c r="K61" s="70"/>
      <x:c r="L61" s="70"/>
      <x:c r="M61" s="70"/>
      <x:c r="N61" s="71"/>
      <x:c r="P61" s="10" t="s">
        <x:v>105</x:v>
      </x:c>
      <x:c r="Q61" s="70" t="e">
        <x:v>#VALUE!</x:v>
      </x:c>
      <x:c r="R61" s="70"/>
      <x:c r="S61" s="70"/>
      <x:c r="T61" s="70"/>
      <x:c r="U61" s="71"/>
      <x:c r="W61" s="10" t="s">
        <x:v>105</x:v>
      </x:c>
      <x:c r="X61" s="70" t="e">
        <x:v>#VALUE!</x:v>
      </x:c>
      <x:c r="Y61" s="70"/>
      <x:c r="Z61" s="70"/>
      <x:c r="AA61" s="70"/>
      <x:c r="AB61" s="71"/>
      <x:c r="AD61" s="4"/>
      <x:c r="AK61" s="4"/>
    </x:row>
    <x:row r="62" spans="2:42" ht="53.25" customHeight="1">
      <x:c r="B62" s="10" t="s">
        <x:v>98</x:v>
      </x:c>
      <x:c r="C62" s="74" t="s">
        <x:v>43</x:v>
      </x:c>
      <x:c r="D62" s="75"/>
      <x:c r="E62" s="75"/>
      <x:c r="F62" s="75"/>
      <x:c r="G62" s="76"/>
      <x:c r="I62" s="10" t="s">
        <x:v>98</x:v>
      </x:c>
      <x:c r="J62" s="74"/>
      <x:c r="K62" s="75"/>
      <x:c r="L62" s="75"/>
      <x:c r="M62" s="75"/>
      <x:c r="N62" s="76"/>
      <x:c r="P62" s="10" t="s">
        <x:v>98</x:v>
      </x:c>
      <x:c r="Q62" s="74"/>
      <x:c r="R62" s="75"/>
      <x:c r="S62" s="75"/>
      <x:c r="T62" s="75"/>
      <x:c r="U62" s="76"/>
      <x:c r="W62" s="10" t="s">
        <x:v>98</x:v>
      </x:c>
      <x:c r="X62" s="74"/>
      <x:c r="Y62" s="75"/>
      <x:c r="Z62" s="75"/>
      <x:c r="AA62" s="75"/>
      <x:c r="AB62" s="76"/>
      <x:c r="AD62" s="4"/>
      <x:c r="AE62" s="36"/>
      <x:c r="AF62" s="31"/>
      <x:c r="AG62" s="31"/>
      <x:c r="AH62" s="31"/>
      <x:c r="AI62" s="31"/>
      <x:c r="AK62" s="4"/>
      <x:c r="AL62" s="36"/>
      <x:c r="AM62" s="31"/>
      <x:c r="AN62" s="31"/>
      <x:c r="AO62" s="31"/>
      <x:c r="AP62" s="31"/>
    </x:row>
    <x:row r="63" spans="2:42" ht="258" customHeight="1">
      <x:c r="B63" s="34" t="s">
        <x:v>177</x:v>
      </x:c>
      <x:c r="C63" s="72" t="e">
        <x:v>#VALUE!</x:v>
      </x:c>
      <x:c r="D63" s="72"/>
      <x:c r="E63" s="72"/>
      <x:c r="F63" s="72"/>
      <x:c r="G63" s="73"/>
      <x:c r="I63" s="34" t="s">
        <x:v>177</x:v>
      </x:c>
      <x:c r="J63" s="72" t="e">
        <x:v>#VALUE!</x:v>
      </x:c>
      <x:c r="K63" s="72"/>
      <x:c r="L63" s="72"/>
      <x:c r="M63" s="72"/>
      <x:c r="N63" s="73"/>
      <x:c r="P63" s="34" t="s">
        <x:v>177</x:v>
      </x:c>
      <x:c r="Q63" s="72" t="e">
        <x:v>#VALUE!</x:v>
      </x:c>
      <x:c r="R63" s="72"/>
      <x:c r="S63" s="72"/>
      <x:c r="T63" s="72"/>
      <x:c r="U63" s="73"/>
      <x:c r="W63" s="34" t="s">
        <x:v>177</x:v>
      </x:c>
      <x:c r="X63" s="72" t="e">
        <x:v>#VALUE!</x:v>
      </x:c>
      <x:c r="Y63" s="72"/>
      <x:c r="Z63" s="72"/>
      <x:c r="AA63" s="72"/>
      <x:c r="AB63" s="73"/>
      <x:c r="AD63" s="35"/>
      <x:c r="AE63" s="32"/>
      <x:c r="AF63" s="32"/>
      <x:c r="AG63" s="32"/>
      <x:c r="AH63" s="32"/>
      <x:c r="AI63" s="32"/>
      <x:c r="AK63" s="35"/>
      <x:c r="AL63" s="32"/>
      <x:c r="AM63" s="32"/>
      <x:c r="AN63" s="32"/>
      <x:c r="AO63" s="32"/>
      <x:c r="AP63" s="32"/>
    </x:row>
  </x:sheetData>
  <x:mergeCells count="123">
    <x:mergeCell ref="C63:G63"/>
    <x:mergeCell ref="J63:N63"/>
    <x:mergeCell ref="Q63:U63"/>
    <x:mergeCell ref="X63:AB63"/>
    <x:mergeCell ref="C62:G62"/>
    <x:mergeCell ref="J62:N62"/>
    <x:mergeCell ref="Q62:U62"/>
    <x:mergeCell ref="X62:AB62"/>
    <x:mergeCell ref="X61:AB61"/>
    <x:mergeCell ref="C61:G61"/>
    <x:mergeCell ref="J61:N61"/>
    <x:mergeCell ref="Q61:U61"/>
    <x:mergeCell ref="C60:G60"/>
    <x:mergeCell ref="J60:N60"/>
    <x:mergeCell ref="Q60:U60"/>
    <x:mergeCell ref="X60:AB60"/>
    <x:mergeCell ref="J59:K59"/>
    <x:mergeCell ref="M59:N59"/>
    <x:mergeCell ref="Q59:R59"/>
    <x:mergeCell ref="T59:U59"/>
    <x:mergeCell ref="X59:Y59"/>
    <x:mergeCell ref="AA59:AB59"/>
    <x:mergeCell ref="C59:D59"/>
    <x:mergeCell ref="F59:G59"/>
    <x:mergeCell ref="C44:G44"/>
    <x:mergeCell ref="C46:G46"/>
    <x:mergeCell ref="C47:D47"/>
    <x:mergeCell ref="F47:G47"/>
    <x:mergeCell ref="C41:G41"/>
    <x:mergeCell ref="J41:N41"/>
    <x:mergeCell ref="Q41:U41"/>
    <x:mergeCell ref="X41:AB41"/>
    <x:mergeCell ref="B48:B52"/>
    <x:mergeCell ref="C48:D48"/>
    <x:mergeCell ref="E48:G48"/>
    <x:mergeCell ref="C49:D49"/>
    <x:mergeCell ref="E49:G49"/>
    <x:mergeCell ref="C50:D50"/>
    <x:mergeCell ref="E50:G50"/>
    <x:mergeCell ref="C51:D51"/>
    <x:mergeCell ref="E51:G51"/>
    <x:mergeCell ref="C52:D52"/>
    <x:mergeCell ref="E52:G52"/>
    <x:mergeCell ref="X40:AB40"/>
    <x:mergeCell ref="C42:G42"/>
    <x:mergeCell ref="J42:N42"/>
    <x:mergeCell ref="Q42:U42"/>
    <x:mergeCell ref="C39:G39"/>
    <x:mergeCell ref="J39:N39"/>
    <x:mergeCell ref="Q39:U39"/>
    <x:mergeCell ref="X39:AB39"/>
    <x:mergeCell ref="J38:K38"/>
    <x:mergeCell ref="M38:N38"/>
    <x:mergeCell ref="Q38:R38"/>
    <x:mergeCell ref="T38:U38"/>
    <x:mergeCell ref="X38:Y38"/>
    <x:mergeCell ref="AA38:AB38"/>
    <x:mergeCell ref="C38:D38"/>
    <x:mergeCell ref="F38:G38"/>
    <x:mergeCell ref="C40:G40"/>
    <x:mergeCell ref="J40:N40"/>
    <x:mergeCell ref="Q40:U40"/>
    <x:mergeCell ref="X42:AB42"/>
    <x:mergeCell ref="B27:B31"/>
    <x:mergeCell ref="C27:D27"/>
    <x:mergeCell ref="E27:G27"/>
    <x:mergeCell ref="C28:D28"/>
    <x:mergeCell ref="E28:G28"/>
    <x:mergeCell ref="C29:D29"/>
    <x:mergeCell ref="E29:G29"/>
    <x:mergeCell ref="C30:D30"/>
    <x:mergeCell ref="E30:G30"/>
    <x:mergeCell ref="C31:D31"/>
    <x:mergeCell ref="E31:G31"/>
    <x:mergeCell ref="C23:G23"/>
    <x:mergeCell ref="C25:G25"/>
    <x:mergeCell ref="C26:D26"/>
    <x:mergeCell ref="F26:G26"/>
    <x:mergeCell ref="AE21:AI21"/>
    <x:mergeCell ref="C20:G20"/>
    <x:mergeCell ref="J20:N20"/>
    <x:mergeCell ref="Q20:U20"/>
    <x:mergeCell ref="X20:AB20"/>
    <x:mergeCell ref="AE20:AI20"/>
    <x:mergeCell ref="X19:AB19"/>
    <x:mergeCell ref="AE19:AI19"/>
    <x:mergeCell ref="C21:G21"/>
    <x:mergeCell ref="J21:N21"/>
    <x:mergeCell ref="Q21:U21"/>
    <x:mergeCell ref="AE17:AF17"/>
    <x:mergeCell ref="AH17:AI17"/>
    <x:mergeCell ref="C18:G18"/>
    <x:mergeCell ref="J18:N18"/>
    <x:mergeCell ref="Q18:U18"/>
    <x:mergeCell ref="X18:AB18"/>
    <x:mergeCell ref="AE18:AI18"/>
    <x:mergeCell ref="J17:K17"/>
    <x:mergeCell ref="M17:N17"/>
    <x:mergeCell ref="Q17:R17"/>
    <x:mergeCell ref="T17:U17"/>
    <x:mergeCell ref="X17:Y17"/>
    <x:mergeCell ref="AA17:AB17"/>
    <x:mergeCell ref="C17:D17"/>
    <x:mergeCell ref="F17:G17"/>
    <x:mergeCell ref="X21:AB21"/>
    <x:mergeCell ref="C2:G2"/>
    <x:mergeCell ref="C4:G4"/>
    <x:mergeCell ref="C5:D5"/>
    <x:mergeCell ref="F5:G5"/>
    <x:mergeCell ref="C19:G19"/>
    <x:mergeCell ref="J19:N19"/>
    <x:mergeCell ref="Q19:U19"/>
    <x:mergeCell ref="B6:B10"/>
    <x:mergeCell ref="C6:D6"/>
    <x:mergeCell ref="E6:G6"/>
    <x:mergeCell ref="C7:D7"/>
    <x:mergeCell ref="E7:G7"/>
    <x:mergeCell ref="C8:D8"/>
    <x:mergeCell ref="E8:G8"/>
    <x:mergeCell ref="C9:D9"/>
    <x:mergeCell ref="E9:G9"/>
    <x:mergeCell ref="C10:D10"/>
    <x:mergeCell ref="E10:G10"/>
  </x:mergeCells>
  <x:pageMargins left="0.69999998807907104492" right="0.69999998807907104492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2" baseType="lpstr">
      <vt:lpstr>캐릭터 설정정리</vt:lpstr>
      <vt:lpstr>영장(C,H,M,L)</vt:lpstr>
      <vt:lpstr>캐릭터 구성(포지션,클라스)</vt:lpstr>
      <vt:lpstr>캐릭터 구성(탱커,L)</vt:lpstr>
      <vt:lpstr>캐릭터 구성(탱커,M)</vt:lpstr>
      <vt:lpstr>캐릭터 구성(탱커,H)</vt:lpstr>
      <vt:lpstr>캐릭터 구성(딜러,L)</vt:lpstr>
      <vt:lpstr>캐릭터 구성(딜러,M)</vt:lpstr>
      <vt:lpstr>캐릭터 구성(딜러,H)</vt:lpstr>
      <vt:lpstr>캐릭터 구성(서포터,L)</vt:lpstr>
      <vt:lpstr>캐릭터 구성(서포터,M)</vt:lpstr>
      <vt:lpstr>캐릭터 구성(서포터,H)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유철 최</dc:creator>
  <cp:lastModifiedBy>FORYOUCOM</cp:lastModifiedBy>
  <cp:revision>2</cp:revision>
  <dcterms:created xsi:type="dcterms:W3CDTF">2025-02-23T13:03:01.000</dcterms:created>
  <dcterms:modified xsi:type="dcterms:W3CDTF">2025-06-18T13:54:33.545</dcterms:modified>
  <cp:version>1200.0100.01</cp:version>
</cp:coreProperties>
</file>